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71461596-4B22-4992-A48F-37E69732382A}" xr6:coauthVersionLast="47" xr6:coauthVersionMax="47" xr10:uidLastSave="{00000000-0000-0000-0000-000000000000}"/>
  <bookViews>
    <workbookView xWindow="-108" yWindow="-108" windowWidth="23256" windowHeight="12456" tabRatio="633" firstSheet="1" activeTab="1" xr2:uid="{00000000-000D-0000-FFFF-FFFF00000000}"/>
  </bookViews>
  <sheets>
    <sheet name="Homologación" sheetId="29" state="hidden" r:id="rId1"/>
    <sheet name="BALANCE" sheetId="3" r:id="rId2"/>
    <sheet name="PYG" sheetId="4" r:id="rId3"/>
    <sheet name="BALANCE %" sheetId="5" r:id="rId4"/>
    <sheet name="EPyG %" sheetId="6" r:id="rId5"/>
    <sheet name="CONSCOND" sheetId="8" r:id="rId6"/>
    <sheet name="RK" sheetId="9" r:id="rId7"/>
    <sheet name="Rk 20-21" sheetId="10" r:id="rId8"/>
    <sheet name="GRAFICOS RK" sheetId="11" r:id="rId9"/>
    <sheet name="COMPOS CART" sheetId="12" r:id="rId10"/>
    <sheet name="COMPOS CART %" sheetId="13" r:id="rId11"/>
    <sheet name="MET" sheetId="2" r:id="rId12"/>
    <sheet name="INDICADORES" sheetId="14" r:id="rId13"/>
    <sheet name="CART X PLAZOS" sheetId="15" state="hidden" r:id="rId14"/>
    <sheet name="REP GERENCIAL" sheetId="3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BALANCE!$A$8:$CM$1706</definedName>
    <definedName name="_xlnm._FilterDatabase" localSheetId="9" hidden="1">'COMPOS CART'!$B$9:$AK$161</definedName>
    <definedName name="_xlnm._FilterDatabase" localSheetId="0" hidden="1">Homologación!$A$3:$Z$1891</definedName>
    <definedName name="_xlnm._FilterDatabase" localSheetId="12" hidden="1">INDICADORES!$A$31:$AK$44</definedName>
    <definedName name="_xlnm._FilterDatabase" localSheetId="7" hidden="1">'Rk 20-21'!$B$159:$F$183</definedName>
    <definedName name="cuatro1" localSheetId="14">#REF!</definedName>
    <definedName name="cuatro1">#REF!</definedName>
    <definedName name="cuatro10" localSheetId="14">#REF!</definedName>
    <definedName name="cuatro10">#REF!</definedName>
    <definedName name="cuatro2" localSheetId="14">#REF!</definedName>
    <definedName name="cuatro2">#REF!</definedName>
    <definedName name="cuatro3" localSheetId="14">#REF!</definedName>
    <definedName name="cuatro3">#REF!</definedName>
    <definedName name="cuatro4" localSheetId="14">#REF!</definedName>
    <definedName name="cuatro4">#REF!</definedName>
    <definedName name="cuatro5" localSheetId="14">#REF!</definedName>
    <definedName name="cuatro5">#REF!</definedName>
    <definedName name="cuatro6" localSheetId="14">#REF!</definedName>
    <definedName name="cuatro6">#REF!</definedName>
    <definedName name="cuatro7" localSheetId="14">#REF!</definedName>
    <definedName name="cuatro7">#REF!</definedName>
    <definedName name="cuatro8" localSheetId="14">#REF!</definedName>
    <definedName name="cuatro8">#REF!</definedName>
    <definedName name="cuatro9" localSheetId="14">#REF!</definedName>
    <definedName name="cuatro9">#REF!</definedName>
    <definedName name="DICIEMBRE" localSheetId="14">[1]PROMEDIO!#REF!</definedName>
    <definedName name="DICIEMBRE" localSheetId="7">#REF!</definedName>
    <definedName name="DICIEMBRE">[1]PROMEDIO!#REF!</definedName>
    <definedName name="FrequencyList" localSheetId="14">'[2]Report Form'!$D$4:$D$20</definedName>
    <definedName name="FrequencyList">'[3]Report Form'!$D$4:$D$20</definedName>
    <definedName name="FrequencyList2" localSheetId="14">'[4]Report Form'!$D$4:$D$20</definedName>
    <definedName name="FrequencyList2">'[5]Report Form'!$D$4:$D$20</definedName>
    <definedName name="junio">[1]PROMEDIO!#REF!</definedName>
    <definedName name="L">'COMPOS CART'!$M$12</definedName>
    <definedName name="p">#REF!</definedName>
    <definedName name="PeriodList" localSheetId="14">'[2]Report Form'!$B$4:$B$34</definedName>
    <definedName name="PeriodList">'[3]Report Form'!$B$4:$B$34</definedName>
    <definedName name="PeriodList2" localSheetId="14">'[4]Report Form'!$B$4:$B$34</definedName>
    <definedName name="PeriodList2">'[5]Report Form'!$B$4:$B$34</definedName>
    <definedName name="_xlnm.Print_Area" localSheetId="6">RK!$B$1048576</definedName>
    <definedName name="Range_AllCurrencyTypes">[6]Control!$B$36:$B$38</definedName>
    <definedName name="Range_AllScaleTypes">[7]Control!$H$36:$H$39</definedName>
    <definedName name="Range_Country">[6]Control!$B$13</definedName>
    <definedName name="Range_DownloadDateTime">[6]Control!$B$14</definedName>
    <definedName name="Reporting_Country_Code" localSheetId="14">'[2]Report Form'!$M$2</definedName>
    <definedName name="Reporting_Country_Code">'[3]Report Form'!$M$2</definedName>
    <definedName name="Reporting_country_code_2" localSheetId="14">'[4]Report Form'!$M$2</definedName>
    <definedName name="Reporting_country_code_2">'[5]Report Form'!$M$2</definedName>
    <definedName name="Reporting_Country_Name" localSheetId="14">'[2]Report Form'!$M$3</definedName>
    <definedName name="Reporting_Country_Name">'[3]Report Form'!$M$3</definedName>
    <definedName name="Reporting_CountryCode">[6]Control!$B$28</definedName>
    <definedName name="Reporting_Currency_Code" localSheetId="14">'[2]Report Form'!$M$5</definedName>
    <definedName name="Reporting_Currency_Code">'[3]Report Form'!$M$5</definedName>
    <definedName name="Reporting_Currency_Code_2" localSheetId="14">'[4]Report Form'!$M$5</definedName>
    <definedName name="Reporting_Currency_Code_2">'[5]Report Form'!$M$5</definedName>
    <definedName name="Reporting_Currency_Name" localSheetId="14">'[2]Report Form'!$M$6</definedName>
    <definedName name="Reporting_Currency_Name">'[3]Report Form'!$M$6</definedName>
    <definedName name="reporting_currency_name_2" localSheetId="14">'[4]Report Form'!$M$6</definedName>
    <definedName name="reporting_currency_name_2">'[5]Report Form'!$M$6</definedName>
    <definedName name="Reporting_Scale_Name" localSheetId="14">'[2]Report Form'!$M$7</definedName>
    <definedName name="Reporting_Scale_Name">'[3]Report Form'!$M$7</definedName>
    <definedName name="Reporting_scale_name_2" localSheetId="14">'[4]Report Form'!$M$7</definedName>
    <definedName name="Reporting_scale_name_2">'[5]Report Form'!$M$7</definedName>
    <definedName name="t" localSheetId="14">#REF!</definedName>
    <definedName name="t">#REF!</definedName>
    <definedName name="wrqwer" localSheetId="14">#REF!</definedName>
    <definedName name="wrqwer">#REF!</definedName>
    <definedName name="Z_CFED1871_9B9D_472F_82C9_C68C06036B2E_.wvu.Cols" localSheetId="12" hidden="1">INDICADORES!#REF!</definedName>
    <definedName name="Z_CFED1871_9B9D_472F_82C9_C68C06036B2E_.wvu.FilterData" localSheetId="1" hidden="1">BALANCE!$B$8:$AI$1409</definedName>
    <definedName name="Z_CFED1871_9B9D_472F_82C9_C68C06036B2E_.wvu.FilterData" localSheetId="12" hidden="1">INDICADORES!$A$31:$AK$44</definedName>
    <definedName name="Z_CFED1871_9B9D_472F_82C9_C68C06036B2E_.wvu.PrintArea" localSheetId="6" hidden="1">RK!$B$1048576</definedName>
    <definedName name="Z_CFED1871_9B9D_472F_82C9_C68C06036B2E_.wvu.Rows" localSheetId="12" hidden="1">INDICADORES!$80:$82</definedName>
  </definedNames>
  <calcPr calcId="191029"/>
  <customWorkbookViews>
    <customWorkbookView name="Oscar Eliecer Moreno Parra - Vista personalizada" guid="{CFED1871-9B9D-472F-82C9-C68C06036B2E}" mergeInterval="0" personalView="1" maximized="1" windowWidth="1362" windowHeight="543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5" l="1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D6" i="15"/>
  <c r="B1890" i="29" l="1"/>
  <c r="B1889" i="29"/>
  <c r="B1888" i="29"/>
  <c r="B1887" i="29"/>
  <c r="B1886" i="29"/>
  <c r="B1885" i="29"/>
  <c r="B1884" i="29"/>
  <c r="B1883" i="29"/>
  <c r="B1882" i="29"/>
  <c r="B1881" i="29"/>
  <c r="B1880" i="29"/>
  <c r="B1879" i="29"/>
  <c r="B1878" i="29"/>
  <c r="B1877" i="29"/>
  <c r="B1876" i="29"/>
  <c r="B1875" i="29"/>
  <c r="B1874" i="29"/>
  <c r="B1873" i="29"/>
  <c r="B1872" i="29"/>
  <c r="B1871" i="29"/>
  <c r="B1870" i="29"/>
  <c r="B1869" i="29"/>
  <c r="B1868" i="29"/>
  <c r="B1867" i="29"/>
  <c r="B1866" i="29"/>
  <c r="B1865" i="29"/>
  <c r="B1864" i="29"/>
  <c r="B1863" i="29"/>
  <c r="B1862" i="29"/>
  <c r="B1861" i="29"/>
  <c r="B1860" i="29"/>
  <c r="B1859" i="29"/>
  <c r="B1858" i="29"/>
  <c r="B1857" i="29"/>
  <c r="B1856" i="29"/>
  <c r="B1855" i="29"/>
  <c r="B1854" i="29"/>
  <c r="B1853" i="29"/>
  <c r="B1852" i="29"/>
  <c r="B1851" i="29"/>
  <c r="B1850" i="29"/>
  <c r="B1849" i="29"/>
  <c r="B1848" i="29"/>
  <c r="B1847" i="29"/>
  <c r="B1846" i="29"/>
  <c r="B1845" i="29"/>
  <c r="B1844" i="29"/>
  <c r="B1843" i="29"/>
  <c r="B1842" i="29"/>
  <c r="B1841" i="29"/>
  <c r="B1840" i="29"/>
  <c r="B1839" i="29"/>
  <c r="B1838" i="29"/>
  <c r="B1837" i="29"/>
  <c r="B1836" i="29"/>
  <c r="B1835" i="29"/>
  <c r="B1834" i="29"/>
  <c r="B1833" i="29"/>
  <c r="B1832" i="29"/>
  <c r="B1831" i="29"/>
  <c r="B1830" i="29"/>
  <c r="B1829" i="29"/>
  <c r="B1828" i="29"/>
  <c r="B1827" i="29"/>
  <c r="B1826" i="29"/>
  <c r="B1825" i="29"/>
  <c r="B1824" i="29"/>
  <c r="B1823" i="29"/>
  <c r="B1822" i="29"/>
  <c r="B1821" i="29"/>
  <c r="B1820" i="29"/>
  <c r="B1819" i="29"/>
  <c r="B1818" i="29"/>
  <c r="B1817" i="29"/>
  <c r="B1816" i="29"/>
  <c r="B1815" i="29"/>
  <c r="B1814" i="29"/>
  <c r="B1813" i="29"/>
  <c r="B1812" i="29"/>
  <c r="B1811" i="29"/>
  <c r="B1810" i="29"/>
  <c r="B1809" i="29"/>
  <c r="B1808" i="29"/>
  <c r="B1807" i="29"/>
  <c r="B1806" i="29"/>
  <c r="B1805" i="29"/>
  <c r="B1804" i="29"/>
  <c r="B1803" i="29"/>
  <c r="B1802" i="29"/>
  <c r="B1801" i="29"/>
  <c r="B1800" i="29"/>
  <c r="B1799" i="29"/>
  <c r="B1798" i="29"/>
  <c r="B1797" i="29"/>
  <c r="B1796" i="29"/>
  <c r="B1795" i="29"/>
  <c r="B1794" i="29"/>
  <c r="B1793" i="29"/>
  <c r="B1792" i="29"/>
  <c r="B1791" i="29"/>
  <c r="B1790" i="29"/>
  <c r="B1789" i="29"/>
  <c r="B1788" i="29"/>
  <c r="B1787" i="29"/>
  <c r="B1786" i="29"/>
  <c r="B1785" i="29"/>
  <c r="B1784" i="29"/>
  <c r="B1783" i="29"/>
  <c r="B1782" i="29"/>
  <c r="B1781" i="29"/>
  <c r="B1780" i="29"/>
  <c r="B1779" i="29"/>
  <c r="B1778" i="29"/>
  <c r="B1777" i="29"/>
  <c r="B1776" i="29"/>
  <c r="B1775" i="29"/>
  <c r="B1774" i="29"/>
  <c r="B1773" i="29"/>
  <c r="B1772" i="29"/>
  <c r="B1771" i="29"/>
  <c r="B1770" i="29"/>
  <c r="B1769" i="29"/>
  <c r="B1768" i="29"/>
  <c r="B1767" i="29"/>
  <c r="B1766" i="29"/>
  <c r="B1765" i="29"/>
  <c r="B1764" i="29"/>
  <c r="B1763" i="29"/>
  <c r="B1762" i="29"/>
  <c r="B1761" i="29"/>
  <c r="B1760" i="29"/>
  <c r="B1759" i="29"/>
  <c r="B1758" i="29"/>
  <c r="B1757" i="29"/>
  <c r="B1756" i="29"/>
  <c r="B1755" i="29"/>
  <c r="B1754" i="29"/>
  <c r="B1753" i="29"/>
  <c r="B1752" i="29"/>
  <c r="B1751" i="29"/>
  <c r="B1750" i="29"/>
  <c r="B1749" i="29"/>
  <c r="B1748" i="29"/>
  <c r="B1747" i="29"/>
  <c r="B1746" i="29"/>
  <c r="B1745" i="29"/>
  <c r="B1744" i="29"/>
  <c r="B1743" i="29"/>
  <c r="B1742" i="29"/>
  <c r="B1741" i="29"/>
  <c r="B1740" i="29"/>
  <c r="B1739" i="29"/>
  <c r="B1738" i="29"/>
  <c r="B1737" i="29"/>
  <c r="B1736" i="29"/>
  <c r="B1735" i="29"/>
  <c r="B1734" i="29"/>
  <c r="B1733" i="29"/>
  <c r="B1732" i="29"/>
  <c r="B1731" i="29"/>
  <c r="B1730" i="29"/>
  <c r="B1729" i="29"/>
  <c r="B1728" i="29"/>
  <c r="B1727" i="29"/>
  <c r="B1726" i="29"/>
  <c r="B1725" i="29"/>
  <c r="B1724" i="29"/>
  <c r="B1723" i="29"/>
  <c r="B1722" i="29"/>
  <c r="B1721" i="29"/>
  <c r="B1720" i="29"/>
  <c r="B1719" i="29"/>
  <c r="B1718" i="29"/>
  <c r="B1717" i="29"/>
  <c r="B1716" i="29"/>
  <c r="B1715" i="29"/>
  <c r="B1714" i="29"/>
  <c r="B1713" i="29"/>
  <c r="B1712" i="29"/>
  <c r="B1711" i="29"/>
  <c r="B1710" i="29"/>
  <c r="B1709" i="29"/>
  <c r="B1708" i="29"/>
  <c r="B1707" i="29"/>
  <c r="B1706" i="29"/>
  <c r="B1705" i="29"/>
  <c r="B1704" i="29"/>
  <c r="B1703" i="29"/>
  <c r="B1702" i="29"/>
  <c r="B1701" i="29"/>
  <c r="B1700" i="29"/>
  <c r="B1699" i="29"/>
  <c r="B1698" i="29"/>
  <c r="B1697" i="29"/>
  <c r="B1696" i="29"/>
  <c r="B1695" i="29"/>
  <c r="B1694" i="29"/>
  <c r="B1693" i="29"/>
  <c r="B1692" i="29"/>
  <c r="B1691" i="29"/>
  <c r="B1690" i="29"/>
  <c r="B1689" i="29"/>
  <c r="B1688" i="29"/>
  <c r="B1687" i="29"/>
  <c r="B1686" i="29"/>
  <c r="B1685" i="29"/>
  <c r="B1684" i="29"/>
  <c r="B1683" i="29"/>
  <c r="B1682" i="29"/>
  <c r="B1681" i="29"/>
  <c r="B1680" i="29"/>
  <c r="B1679" i="29"/>
  <c r="B1678" i="29"/>
  <c r="B1677" i="29"/>
  <c r="B1676" i="29"/>
  <c r="B1675" i="29"/>
  <c r="B1674" i="29"/>
  <c r="B1673" i="29"/>
  <c r="B1672" i="29"/>
  <c r="B1671" i="29"/>
  <c r="B1670" i="29"/>
  <c r="B1669" i="29"/>
  <c r="B1668" i="29"/>
  <c r="B1667" i="29"/>
  <c r="B1666" i="29"/>
  <c r="B1665" i="29"/>
  <c r="B1664" i="29"/>
  <c r="B1663" i="29"/>
  <c r="B1662" i="29"/>
  <c r="B1661" i="29"/>
  <c r="B1660" i="29"/>
  <c r="B1659" i="29"/>
  <c r="B1658" i="29"/>
  <c r="B1657" i="29"/>
  <c r="B1656" i="29"/>
  <c r="B1655" i="29"/>
  <c r="B1654" i="29"/>
  <c r="B1653" i="29"/>
  <c r="B1652" i="29"/>
  <c r="B1651" i="29"/>
  <c r="B1650" i="29"/>
  <c r="B1649" i="29"/>
  <c r="B1648" i="29"/>
  <c r="B1647" i="29"/>
  <c r="B1646" i="29"/>
  <c r="B1645" i="29"/>
  <c r="B1644" i="29"/>
  <c r="B1643" i="29"/>
  <c r="B1642" i="29"/>
  <c r="B1641" i="29"/>
  <c r="B1640" i="29"/>
  <c r="B1639" i="29"/>
  <c r="B1638" i="29"/>
  <c r="B1637" i="29"/>
  <c r="B1636" i="29"/>
  <c r="B1635" i="29"/>
  <c r="B1634" i="29"/>
  <c r="B1633" i="29"/>
  <c r="B1632" i="29"/>
  <c r="B1631" i="29"/>
  <c r="B1630" i="29"/>
  <c r="B1629" i="29"/>
  <c r="B1628" i="29"/>
  <c r="B1627" i="29"/>
  <c r="B1626" i="29"/>
  <c r="B1625" i="29"/>
  <c r="B1624" i="29"/>
  <c r="B1623" i="29"/>
  <c r="B1622" i="29"/>
  <c r="B1621" i="29"/>
  <c r="B1620" i="29"/>
  <c r="B1619" i="29"/>
  <c r="B1618" i="29"/>
  <c r="B1617" i="29"/>
  <c r="B1616" i="29"/>
  <c r="B1615" i="29"/>
  <c r="B1614" i="29"/>
  <c r="B1613" i="29"/>
  <c r="B1612" i="29"/>
  <c r="B1611" i="29"/>
  <c r="B1610" i="29"/>
  <c r="B1609" i="29"/>
  <c r="B1608" i="29"/>
  <c r="B1607" i="29"/>
  <c r="B1606" i="29"/>
  <c r="B1605" i="29"/>
  <c r="B1604" i="29"/>
  <c r="B1603" i="29"/>
  <c r="B1602" i="29"/>
  <c r="B1601" i="29"/>
  <c r="B1600" i="29"/>
  <c r="B1599" i="29"/>
  <c r="B1598" i="29"/>
  <c r="B1597" i="29"/>
  <c r="B1596" i="29"/>
  <c r="B1595" i="29"/>
  <c r="B1594" i="29"/>
  <c r="B1593" i="29"/>
  <c r="B1592" i="29"/>
  <c r="B1591" i="29"/>
  <c r="B1590" i="29"/>
  <c r="B1589" i="29"/>
  <c r="B1588" i="29"/>
  <c r="B1587" i="29"/>
  <c r="B1586" i="29"/>
  <c r="B1585" i="29"/>
  <c r="B1584" i="29"/>
  <c r="B1583" i="29"/>
  <c r="B1582" i="29"/>
  <c r="B1581" i="29"/>
  <c r="B1580" i="29"/>
  <c r="B1579" i="29"/>
  <c r="B1578" i="29"/>
  <c r="B1577" i="29"/>
  <c r="B1576" i="29"/>
  <c r="B1575" i="29"/>
  <c r="B1574" i="29"/>
  <c r="B1573" i="29"/>
  <c r="B1572" i="29"/>
  <c r="B1571" i="29"/>
  <c r="B1570" i="29"/>
  <c r="B1569" i="29"/>
  <c r="B1568" i="29"/>
  <c r="B1567" i="29"/>
  <c r="B1566" i="29"/>
  <c r="B1565" i="29"/>
  <c r="B1564" i="29"/>
  <c r="B1563" i="29"/>
  <c r="B1562" i="29"/>
  <c r="B1561" i="29"/>
  <c r="B1560" i="29"/>
  <c r="B1559" i="29"/>
  <c r="B1558" i="29"/>
  <c r="B1557" i="29"/>
  <c r="B1556" i="29"/>
  <c r="B1555" i="29"/>
  <c r="B1554" i="29"/>
  <c r="B1553" i="29"/>
  <c r="B1552" i="29"/>
  <c r="B1551" i="29"/>
  <c r="B1550" i="29"/>
  <c r="B1549" i="29"/>
  <c r="B1548" i="29"/>
  <c r="B1547" i="29"/>
  <c r="B1546" i="29"/>
  <c r="B1545" i="29"/>
  <c r="B1544" i="29"/>
  <c r="B1543" i="29"/>
  <c r="B1542" i="29"/>
  <c r="B1541" i="29"/>
  <c r="B1540" i="29"/>
  <c r="B1539" i="29"/>
  <c r="B1538" i="29"/>
  <c r="B1537" i="29"/>
  <c r="B1536" i="29"/>
  <c r="B1535" i="29"/>
  <c r="B1534" i="29"/>
  <c r="B1533" i="29"/>
  <c r="B1532" i="29"/>
  <c r="B1531" i="29"/>
  <c r="B1530" i="29"/>
  <c r="B1529" i="29"/>
  <c r="B1528" i="29"/>
  <c r="B1527" i="29"/>
  <c r="B1526" i="29"/>
  <c r="B1525" i="29"/>
  <c r="B1524" i="29"/>
  <c r="B1523" i="29"/>
  <c r="B1522" i="29"/>
  <c r="B1521" i="29"/>
  <c r="B1520" i="29"/>
  <c r="B1519" i="29"/>
  <c r="B1518" i="29"/>
  <c r="B1517" i="29"/>
  <c r="B1516" i="29"/>
  <c r="B1515" i="29"/>
  <c r="B1514" i="29"/>
  <c r="B1513" i="29"/>
  <c r="B1512" i="29"/>
  <c r="B1511" i="29"/>
  <c r="B1510" i="29"/>
  <c r="B1509" i="29"/>
  <c r="B1508" i="29"/>
  <c r="B1507" i="29"/>
  <c r="B1506" i="29"/>
  <c r="B1505" i="29"/>
  <c r="B1504" i="29"/>
  <c r="B1503" i="29"/>
  <c r="B1502" i="29"/>
  <c r="B1501" i="29"/>
  <c r="B1500" i="29"/>
  <c r="B1499" i="29"/>
  <c r="B1498" i="29"/>
  <c r="B1497" i="29"/>
  <c r="B1496" i="29"/>
  <c r="B1495" i="29"/>
  <c r="B1494" i="29"/>
  <c r="B1493" i="29"/>
  <c r="B1492" i="29"/>
  <c r="B1491" i="29"/>
  <c r="B1490" i="29"/>
  <c r="B1489" i="29"/>
  <c r="B1488" i="29"/>
  <c r="B1487" i="29"/>
  <c r="B1486" i="29"/>
  <c r="B1485" i="29"/>
  <c r="B1484" i="29"/>
  <c r="B1483" i="29"/>
  <c r="B1482" i="29"/>
  <c r="B1481" i="29"/>
  <c r="B1480" i="29"/>
  <c r="B1479" i="29"/>
  <c r="B1478" i="29"/>
  <c r="B1477" i="29"/>
  <c r="B1476" i="29"/>
  <c r="B1475" i="29"/>
  <c r="B1474" i="29"/>
  <c r="B1473" i="29"/>
  <c r="B1472" i="29"/>
  <c r="B1471" i="29"/>
  <c r="B1470" i="29"/>
  <c r="B1469" i="29"/>
  <c r="B1468" i="29"/>
  <c r="B1467" i="29"/>
  <c r="B1466" i="29"/>
  <c r="B1465" i="29"/>
  <c r="B1464" i="29"/>
  <c r="B1463" i="29"/>
  <c r="B1462" i="29"/>
  <c r="B1461" i="29"/>
  <c r="B1460" i="29"/>
  <c r="B1459" i="29"/>
  <c r="B1458" i="29"/>
  <c r="B1457" i="29"/>
  <c r="B1456" i="29"/>
  <c r="B1455" i="29"/>
  <c r="B1454" i="29"/>
  <c r="B1453" i="29"/>
  <c r="B1452" i="29"/>
  <c r="B1451" i="29"/>
  <c r="B1450" i="29"/>
  <c r="B1449" i="29"/>
  <c r="B1448" i="29"/>
  <c r="B1447" i="29"/>
  <c r="B1446" i="29"/>
  <c r="B1445" i="29"/>
  <c r="B1444" i="29"/>
  <c r="B1443" i="29"/>
  <c r="B1442" i="29"/>
  <c r="B1441" i="29"/>
  <c r="B1440" i="29"/>
  <c r="B1439" i="29"/>
  <c r="B1438" i="29"/>
  <c r="B1437" i="29"/>
  <c r="B1436" i="29"/>
  <c r="B1435" i="29"/>
  <c r="B1434" i="29"/>
  <c r="B1433" i="29"/>
  <c r="B1432" i="29"/>
  <c r="B1431" i="29"/>
  <c r="B1430" i="29"/>
  <c r="B1429" i="29"/>
  <c r="B1428" i="29"/>
  <c r="B1427" i="29"/>
  <c r="B1426" i="29"/>
  <c r="B1425" i="29"/>
  <c r="B1424" i="29"/>
  <c r="B1423" i="29"/>
  <c r="B1422" i="29"/>
  <c r="B1421" i="29"/>
  <c r="B1420" i="29"/>
  <c r="B1419" i="29"/>
  <c r="B1418" i="29"/>
  <c r="B1417" i="29"/>
  <c r="B1416" i="29"/>
  <c r="B1415" i="29"/>
  <c r="B1414" i="29"/>
  <c r="B1413" i="29"/>
  <c r="B1412" i="29"/>
  <c r="B1411" i="29"/>
  <c r="B1410" i="29"/>
  <c r="B1409" i="29"/>
  <c r="B1408" i="29"/>
  <c r="B1407" i="29"/>
  <c r="B1406" i="29"/>
  <c r="B1405" i="29"/>
  <c r="B1404" i="29"/>
  <c r="B1403" i="29"/>
  <c r="B1402" i="29"/>
  <c r="B1401" i="29"/>
  <c r="B1400" i="29"/>
  <c r="B1399" i="29"/>
  <c r="B1398" i="29"/>
  <c r="B1397" i="29"/>
  <c r="B1396" i="29"/>
  <c r="B1395" i="29"/>
  <c r="B1394" i="29"/>
  <c r="B1393" i="29"/>
  <c r="B1392" i="29"/>
  <c r="B1391" i="29"/>
  <c r="B1390" i="29"/>
  <c r="B1389" i="29"/>
  <c r="B1388" i="29"/>
  <c r="B1387" i="29"/>
  <c r="B1386" i="29"/>
  <c r="B1385" i="29"/>
  <c r="B1384" i="29"/>
  <c r="B1383" i="29"/>
  <c r="B1382" i="29"/>
  <c r="B1381" i="29"/>
  <c r="B1380" i="29"/>
  <c r="B1379" i="29"/>
  <c r="B1378" i="29"/>
  <c r="B1377" i="29"/>
  <c r="B1376" i="29"/>
  <c r="B1375" i="29"/>
  <c r="B1374" i="29"/>
  <c r="B1373" i="29"/>
  <c r="B1372" i="29"/>
  <c r="B1371" i="29"/>
  <c r="B1370" i="29"/>
  <c r="B1369" i="29"/>
  <c r="B1368" i="29"/>
  <c r="B1367" i="29"/>
  <c r="B1366" i="29"/>
  <c r="B1365" i="29"/>
  <c r="B1364" i="29"/>
  <c r="B1363" i="29"/>
  <c r="B1362" i="29"/>
  <c r="B1361" i="29"/>
  <c r="B1360" i="29"/>
  <c r="B1359" i="29"/>
  <c r="B1358" i="29"/>
  <c r="B1357" i="29"/>
  <c r="B1356" i="29"/>
  <c r="B1355" i="29"/>
  <c r="B1354" i="29"/>
  <c r="B1353" i="29"/>
  <c r="B1352" i="29"/>
  <c r="B1351" i="29"/>
  <c r="B1350" i="29"/>
  <c r="B1349" i="29"/>
  <c r="B1348" i="29"/>
  <c r="B1347" i="29"/>
  <c r="B1346" i="29"/>
  <c r="B1345" i="29"/>
  <c r="B1344" i="29"/>
  <c r="B1343" i="29"/>
  <c r="B1342" i="29"/>
  <c r="B1341" i="29"/>
  <c r="B1340" i="29"/>
  <c r="B1339" i="29"/>
  <c r="B1338" i="29"/>
  <c r="B1337" i="29"/>
  <c r="B1336" i="29"/>
  <c r="S1335" i="29"/>
  <c r="B1335" i="29"/>
  <c r="B1334" i="29"/>
  <c r="B1333" i="29"/>
  <c r="B1332" i="29"/>
  <c r="B1331" i="29"/>
  <c r="B1330" i="29"/>
  <c r="B1329" i="29"/>
  <c r="B1328" i="29"/>
  <c r="B1327" i="29"/>
  <c r="B1326" i="29"/>
  <c r="B1325" i="29"/>
  <c r="B1324" i="29"/>
  <c r="B1323" i="29"/>
  <c r="B1322" i="29"/>
  <c r="B1321" i="29"/>
  <c r="B1320" i="29"/>
  <c r="B1319" i="29"/>
  <c r="B1318" i="29"/>
  <c r="B1317" i="29"/>
  <c r="B1316" i="29"/>
  <c r="B1315" i="29"/>
  <c r="B1314" i="29"/>
  <c r="B1313" i="29"/>
  <c r="B1312" i="29"/>
  <c r="B1311" i="29"/>
  <c r="B1310" i="29"/>
  <c r="B1309" i="29"/>
  <c r="B1308" i="29"/>
  <c r="B1307" i="29"/>
  <c r="B1306" i="29"/>
  <c r="B1305" i="29"/>
  <c r="B1304" i="29"/>
  <c r="B1303" i="29"/>
  <c r="B1302" i="29"/>
  <c r="B1301" i="29"/>
  <c r="B1300" i="29"/>
  <c r="B1299" i="29"/>
  <c r="B1298" i="29"/>
  <c r="B1297" i="29"/>
  <c r="B1296" i="29"/>
  <c r="B1295" i="29"/>
  <c r="B1294" i="29"/>
  <c r="B1293" i="29"/>
  <c r="B1292" i="29"/>
  <c r="B1291" i="29"/>
  <c r="B1290" i="29"/>
  <c r="B1289" i="29"/>
  <c r="B1288" i="29"/>
  <c r="B1287" i="29"/>
  <c r="B1286" i="29"/>
  <c r="B1285" i="29"/>
  <c r="B1284" i="29"/>
  <c r="B1283" i="29"/>
  <c r="B1282" i="29"/>
  <c r="B1281" i="29"/>
  <c r="B1280" i="29"/>
  <c r="B1279" i="29"/>
  <c r="B1278" i="29"/>
  <c r="B1277" i="29"/>
  <c r="B1276" i="29"/>
  <c r="B1275" i="29"/>
  <c r="B1274" i="29"/>
  <c r="B1273" i="29"/>
  <c r="B1272" i="29"/>
  <c r="B1271" i="29"/>
  <c r="B1270" i="29"/>
  <c r="B1269" i="29"/>
  <c r="B1268" i="29"/>
  <c r="B1267" i="29"/>
  <c r="B1266" i="29"/>
  <c r="B1265" i="29"/>
  <c r="B1264" i="29"/>
  <c r="B1263" i="29"/>
  <c r="B1262" i="29"/>
  <c r="B1261" i="29"/>
  <c r="B1260" i="29"/>
  <c r="B1259" i="29"/>
  <c r="B1258" i="29"/>
  <c r="B1257" i="29"/>
  <c r="B1256" i="29"/>
  <c r="B1255" i="29"/>
  <c r="B1254" i="29"/>
  <c r="B1253" i="29"/>
  <c r="B1252" i="29"/>
  <c r="B1251" i="29"/>
  <c r="B1250" i="29"/>
  <c r="B1249" i="29"/>
  <c r="B1248" i="29"/>
  <c r="B1247" i="29"/>
  <c r="B1246" i="29"/>
  <c r="B1245" i="29"/>
  <c r="B1244" i="29"/>
  <c r="B1243" i="29"/>
  <c r="B1242" i="29"/>
  <c r="B1241" i="29"/>
  <c r="B1240" i="29"/>
  <c r="B1239" i="29"/>
  <c r="B1238" i="29"/>
  <c r="B1237" i="29"/>
  <c r="B1236" i="29"/>
  <c r="B1235" i="29"/>
  <c r="B1234" i="29"/>
  <c r="B1233" i="29"/>
  <c r="B1232" i="29"/>
  <c r="B1231" i="29"/>
  <c r="B1230" i="29"/>
  <c r="B1229" i="29"/>
  <c r="B1228" i="29"/>
  <c r="B1227" i="29"/>
  <c r="B1226" i="29"/>
  <c r="B1225" i="29"/>
  <c r="B1224" i="29"/>
  <c r="B1223" i="29"/>
  <c r="B1222" i="29"/>
  <c r="B1221" i="29"/>
  <c r="B1220" i="29"/>
  <c r="B1219" i="29"/>
  <c r="B1218" i="29"/>
  <c r="B1217" i="29"/>
  <c r="B1216" i="29"/>
  <c r="B1215" i="29"/>
  <c r="B1214" i="29"/>
  <c r="B1213" i="29"/>
  <c r="B1212" i="29"/>
  <c r="B1211" i="29"/>
  <c r="B1210" i="29"/>
  <c r="B1209" i="29"/>
  <c r="B1208" i="29"/>
  <c r="B1207" i="29"/>
  <c r="B1206" i="29"/>
  <c r="B1205" i="29"/>
  <c r="B1204" i="29"/>
  <c r="B1203" i="29"/>
  <c r="B1202" i="29"/>
  <c r="B1201" i="29"/>
  <c r="B1200" i="29"/>
  <c r="B1199" i="29"/>
  <c r="B1198" i="29"/>
  <c r="B1197" i="29"/>
  <c r="B1196" i="29"/>
  <c r="B1195" i="29"/>
  <c r="B1194" i="29"/>
  <c r="B1193" i="29"/>
  <c r="B1192" i="29"/>
  <c r="B1191" i="29"/>
  <c r="B1190" i="29"/>
  <c r="B1189" i="29"/>
  <c r="B1188" i="29"/>
  <c r="B1187" i="29"/>
  <c r="B1186" i="29"/>
  <c r="B1185" i="29"/>
  <c r="B1184" i="29"/>
  <c r="B1183" i="29"/>
  <c r="B1182" i="29"/>
  <c r="B1181" i="29"/>
  <c r="B1180" i="29"/>
  <c r="B1179" i="29"/>
  <c r="B1178" i="29"/>
  <c r="B1177" i="29"/>
  <c r="B1176" i="29"/>
  <c r="B1175" i="29"/>
  <c r="B1174" i="29"/>
  <c r="B1173" i="29"/>
  <c r="B1172" i="29"/>
  <c r="B1171" i="29"/>
  <c r="B1170" i="29"/>
  <c r="B1169" i="29"/>
  <c r="B1168" i="29"/>
  <c r="B1167" i="29"/>
  <c r="B1166" i="29"/>
  <c r="B1165" i="29"/>
  <c r="B1164" i="29"/>
  <c r="B1163" i="29"/>
  <c r="B1162" i="29"/>
  <c r="B1161" i="29"/>
  <c r="B1160" i="29"/>
  <c r="B1159" i="29"/>
  <c r="B1158" i="29"/>
  <c r="B1157" i="29"/>
  <c r="B1156" i="29"/>
  <c r="B1155" i="29"/>
  <c r="B1154" i="29"/>
  <c r="B1153" i="29"/>
  <c r="B1152" i="29"/>
  <c r="B1151" i="29"/>
  <c r="B1150" i="29"/>
  <c r="B1149" i="29"/>
  <c r="B1148" i="29"/>
  <c r="B1147" i="29"/>
  <c r="B1146" i="29"/>
  <c r="B1145" i="29"/>
  <c r="B1144" i="29"/>
  <c r="B1143" i="29"/>
  <c r="B1142" i="29"/>
  <c r="B1141" i="29"/>
  <c r="B1140" i="29"/>
  <c r="B1139" i="29"/>
  <c r="B1138" i="29"/>
  <c r="B1137" i="29"/>
  <c r="B1136" i="29"/>
  <c r="B1135" i="29"/>
  <c r="B1134" i="29"/>
  <c r="B1133" i="29"/>
  <c r="B1132" i="29"/>
  <c r="B1131" i="29"/>
  <c r="B1130" i="29"/>
  <c r="B1129" i="29"/>
  <c r="B1128" i="29"/>
  <c r="B1127" i="29"/>
  <c r="B1126" i="29"/>
  <c r="B1125" i="29"/>
  <c r="B1124" i="29"/>
  <c r="B1123" i="29"/>
  <c r="B1122" i="29"/>
  <c r="B1121" i="29"/>
  <c r="B1120" i="29"/>
  <c r="B1119" i="29"/>
  <c r="B1118" i="29"/>
  <c r="B1117" i="29"/>
  <c r="B1116" i="29"/>
  <c r="B1115" i="29"/>
  <c r="B1114" i="29"/>
  <c r="B1113" i="29"/>
  <c r="B1112" i="29"/>
  <c r="B1111" i="29"/>
  <c r="B1110" i="29"/>
  <c r="B1109" i="29"/>
  <c r="B1108" i="29"/>
  <c r="B1107" i="29"/>
  <c r="B1106" i="29"/>
  <c r="B1105" i="29"/>
  <c r="B1104" i="29"/>
  <c r="B1103" i="29"/>
  <c r="B1102" i="29"/>
  <c r="B1101" i="29"/>
  <c r="B1100" i="29"/>
  <c r="B1099" i="29"/>
  <c r="B1098" i="29"/>
  <c r="B1097" i="29"/>
  <c r="B1096" i="29"/>
  <c r="B1095" i="29"/>
  <c r="B1094" i="29"/>
  <c r="B1093" i="29"/>
  <c r="B1092" i="29"/>
  <c r="B1091" i="29"/>
  <c r="B1090" i="29"/>
  <c r="B1089" i="29"/>
  <c r="B1088" i="29"/>
  <c r="B1087" i="29"/>
  <c r="B1086" i="29"/>
  <c r="B1085" i="29"/>
  <c r="B1084" i="29"/>
  <c r="B1083" i="29"/>
  <c r="B1082" i="29"/>
  <c r="B1081" i="29"/>
  <c r="B1080" i="29"/>
  <c r="B1079" i="29"/>
  <c r="B1078" i="29"/>
  <c r="B1077" i="29"/>
  <c r="B1076" i="29"/>
  <c r="B1075" i="29"/>
  <c r="B1074" i="29"/>
  <c r="B1073" i="29"/>
  <c r="B1072" i="29"/>
  <c r="B1071" i="29"/>
  <c r="B1070" i="29"/>
  <c r="B1069" i="29"/>
  <c r="B1068" i="29"/>
  <c r="B1067" i="29"/>
  <c r="B1066" i="29"/>
  <c r="B1065" i="29"/>
  <c r="B1064" i="29"/>
  <c r="B1063" i="29"/>
  <c r="B1062" i="29"/>
  <c r="B1061" i="29"/>
  <c r="B1060" i="29"/>
  <c r="B1059" i="29"/>
  <c r="B1058" i="29"/>
  <c r="B1057" i="29"/>
  <c r="B1056" i="29"/>
  <c r="B1055" i="29"/>
  <c r="B1054" i="29"/>
  <c r="B1053" i="29"/>
  <c r="B1052" i="29"/>
  <c r="B1051" i="29"/>
  <c r="B1050" i="29"/>
  <c r="B1049" i="29"/>
  <c r="B1048" i="29"/>
  <c r="B1047" i="29"/>
  <c r="B1046" i="29"/>
  <c r="B1045" i="29"/>
  <c r="B1044" i="29"/>
  <c r="B1043" i="29"/>
  <c r="B1042" i="29"/>
  <c r="B1041" i="29"/>
  <c r="B1040" i="29"/>
  <c r="B1039" i="29"/>
  <c r="B1038" i="29"/>
  <c r="B1037" i="29"/>
  <c r="B1036" i="29"/>
  <c r="B1035" i="29"/>
  <c r="B1034" i="29"/>
  <c r="B1033" i="29"/>
  <c r="B1032" i="29"/>
  <c r="B1031" i="29"/>
  <c r="B1030" i="29"/>
  <c r="B1029" i="29"/>
  <c r="B1028" i="29"/>
  <c r="B1027" i="29"/>
  <c r="B1026" i="29"/>
  <c r="B1025" i="29"/>
  <c r="B1024" i="29"/>
  <c r="B1023" i="29"/>
  <c r="B1022" i="29"/>
  <c r="B1021" i="29"/>
  <c r="B1020" i="29"/>
  <c r="B1019" i="29"/>
  <c r="B1018" i="29"/>
  <c r="B1017" i="29"/>
  <c r="B1016" i="29"/>
  <c r="B1015" i="29"/>
  <c r="B1014" i="29"/>
  <c r="B1013" i="29"/>
  <c r="B1012" i="29"/>
  <c r="B1011" i="29"/>
  <c r="B1010" i="29"/>
  <c r="B1009" i="29"/>
  <c r="B1008" i="29"/>
  <c r="B1007" i="29"/>
  <c r="B1006" i="29"/>
  <c r="B1005" i="29"/>
  <c r="B1004" i="29"/>
  <c r="B1003" i="29"/>
  <c r="B1002" i="29"/>
  <c r="B1001" i="29"/>
  <c r="B1000" i="29"/>
  <c r="B999" i="29"/>
  <c r="B998" i="29"/>
  <c r="B997" i="29"/>
  <c r="B996" i="29"/>
  <c r="B995" i="29"/>
  <c r="B994" i="29"/>
  <c r="B993" i="29"/>
  <c r="B992" i="29"/>
  <c r="B991" i="29"/>
  <c r="B990" i="29"/>
  <c r="B989" i="29"/>
  <c r="B988" i="29"/>
  <c r="B987" i="29"/>
  <c r="B986" i="29"/>
  <c r="B985" i="29"/>
  <c r="B984" i="29"/>
  <c r="B983" i="29"/>
  <c r="B982" i="29"/>
  <c r="B981" i="29"/>
  <c r="B980" i="29"/>
  <c r="B979" i="29"/>
  <c r="B978" i="29"/>
  <c r="B977" i="29"/>
  <c r="B976" i="29"/>
  <c r="B975" i="29"/>
  <c r="B974" i="29"/>
  <c r="B973" i="29"/>
  <c r="B972" i="29"/>
  <c r="B971" i="29"/>
  <c r="B970" i="29"/>
  <c r="B969" i="29"/>
  <c r="B968" i="29"/>
  <c r="B967" i="29"/>
  <c r="B966" i="29"/>
  <c r="B965" i="29"/>
  <c r="B964" i="29"/>
  <c r="B963" i="29"/>
  <c r="B962" i="29"/>
  <c r="B961" i="29"/>
  <c r="B960" i="29"/>
  <c r="B959" i="29"/>
  <c r="B958" i="29"/>
  <c r="B957" i="29"/>
  <c r="B956" i="29"/>
  <c r="B955" i="29"/>
  <c r="B954" i="29"/>
  <c r="B953" i="29"/>
  <c r="B952" i="29"/>
  <c r="B951" i="29"/>
  <c r="B950" i="29"/>
  <c r="B949" i="29"/>
  <c r="B948" i="29"/>
  <c r="B947" i="29"/>
  <c r="B946" i="29"/>
  <c r="B945" i="29"/>
  <c r="B944" i="29"/>
  <c r="B943" i="29"/>
  <c r="B942" i="29"/>
  <c r="B941" i="29"/>
  <c r="B940" i="29"/>
  <c r="B939" i="29"/>
  <c r="B938" i="29"/>
  <c r="B937" i="29"/>
  <c r="B936" i="29"/>
  <c r="B935" i="29"/>
  <c r="B934" i="29"/>
  <c r="B933" i="29"/>
  <c r="B932" i="29"/>
  <c r="B931" i="29"/>
  <c r="B930" i="29"/>
  <c r="B929" i="29"/>
  <c r="B928" i="29"/>
  <c r="B927" i="29"/>
  <c r="B926" i="29"/>
  <c r="B925" i="29"/>
  <c r="B924" i="29"/>
  <c r="B923" i="29"/>
  <c r="B922" i="29"/>
  <c r="B921" i="29"/>
  <c r="B920" i="29"/>
  <c r="B919" i="29"/>
  <c r="B918" i="29"/>
  <c r="B917" i="29"/>
  <c r="B916" i="29"/>
  <c r="B915" i="29"/>
  <c r="B914" i="29"/>
  <c r="B913" i="29"/>
  <c r="B912" i="29"/>
  <c r="B911" i="29"/>
  <c r="B910" i="29"/>
  <c r="B909" i="29"/>
  <c r="B908" i="29"/>
  <c r="B907" i="29"/>
  <c r="B906" i="29"/>
  <c r="B905" i="29"/>
  <c r="B904" i="29"/>
  <c r="B903" i="29"/>
  <c r="B902" i="29"/>
  <c r="B901" i="29"/>
  <c r="B900" i="29"/>
  <c r="B899" i="29"/>
  <c r="B898" i="29"/>
  <c r="B897" i="29"/>
  <c r="B896" i="29"/>
  <c r="B895" i="29"/>
  <c r="B894" i="29"/>
  <c r="B893" i="29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S710" i="29"/>
  <c r="B710" i="29"/>
  <c r="S709" i="29"/>
  <c r="B709" i="29"/>
  <c r="B708" i="29"/>
  <c r="B707" i="29"/>
  <c r="B706" i="29"/>
  <c r="B705" i="29"/>
  <c r="B704" i="29"/>
  <c r="B703" i="29"/>
  <c r="B702" i="29"/>
  <c r="S701" i="29"/>
  <c r="B701" i="29"/>
  <c r="S700" i="29"/>
  <c r="B700" i="29"/>
  <c r="S699" i="29"/>
  <c r="B699" i="29"/>
  <c r="B698" i="29"/>
  <c r="S697" i="29"/>
  <c r="B697" i="29"/>
  <c r="A697" i="29"/>
  <c r="S696" i="29"/>
  <c r="B696" i="29"/>
  <c r="A696" i="29"/>
  <c r="B695" i="29"/>
  <c r="A695" i="29"/>
  <c r="S694" i="29"/>
  <c r="B694" i="29"/>
  <c r="A694" i="29"/>
  <c r="S693" i="29"/>
  <c r="B693" i="29"/>
  <c r="A693" i="29"/>
  <c r="B692" i="29"/>
  <c r="A692" i="29"/>
  <c r="S691" i="29"/>
  <c r="B691" i="29"/>
  <c r="A691" i="29"/>
  <c r="B690" i="29"/>
  <c r="A690" i="29"/>
  <c r="B689" i="29"/>
  <c r="A689" i="29"/>
  <c r="S688" i="29"/>
  <c r="B688" i="29"/>
  <c r="A688" i="29"/>
  <c r="B687" i="29"/>
  <c r="A687" i="29"/>
  <c r="S686" i="29"/>
  <c r="B686" i="29"/>
  <c r="A686" i="29"/>
  <c r="S685" i="29"/>
  <c r="B685" i="29"/>
  <c r="A685" i="29"/>
  <c r="B684" i="29"/>
  <c r="A684" i="29"/>
  <c r="S683" i="29"/>
  <c r="B683" i="29"/>
  <c r="A683" i="29"/>
  <c r="S682" i="29"/>
  <c r="B682" i="29"/>
  <c r="A682" i="29"/>
  <c r="B681" i="29"/>
  <c r="A681" i="29"/>
  <c r="S680" i="29"/>
  <c r="B680" i="29"/>
  <c r="A680" i="29"/>
  <c r="B679" i="29"/>
  <c r="A679" i="29"/>
  <c r="B678" i="29"/>
  <c r="A678" i="29"/>
  <c r="S677" i="29"/>
  <c r="B677" i="29"/>
  <c r="A677" i="29"/>
  <c r="B676" i="29"/>
  <c r="A676" i="29"/>
  <c r="S675" i="29"/>
  <c r="B675" i="29"/>
  <c r="A675" i="29"/>
  <c r="S674" i="29"/>
  <c r="B674" i="29"/>
  <c r="A674" i="29"/>
  <c r="B673" i="29"/>
  <c r="A673" i="29"/>
  <c r="S672" i="29"/>
  <c r="B672" i="29"/>
  <c r="A672" i="29"/>
  <c r="S671" i="29"/>
  <c r="B671" i="29"/>
  <c r="A671" i="29"/>
  <c r="B670" i="29"/>
  <c r="A670" i="29"/>
  <c r="S669" i="29"/>
  <c r="B669" i="29"/>
  <c r="A669" i="29"/>
  <c r="B668" i="29"/>
  <c r="A668" i="29"/>
  <c r="B667" i="29"/>
  <c r="A667" i="29"/>
  <c r="S666" i="29"/>
  <c r="B666" i="29"/>
  <c r="A666" i="29"/>
  <c r="B665" i="29"/>
  <c r="A665" i="29"/>
  <c r="S664" i="29"/>
  <c r="B664" i="29"/>
  <c r="A664" i="29"/>
  <c r="S663" i="29"/>
  <c r="B663" i="29"/>
  <c r="A663" i="29"/>
  <c r="B662" i="29"/>
  <c r="A662" i="29"/>
  <c r="S661" i="29"/>
  <c r="B661" i="29"/>
  <c r="A661" i="29"/>
  <c r="S660" i="29"/>
  <c r="B660" i="29"/>
  <c r="A660" i="29"/>
  <c r="B659" i="29"/>
  <c r="A659" i="29"/>
  <c r="S658" i="29"/>
  <c r="B658" i="29"/>
  <c r="A658" i="29"/>
  <c r="B657" i="29"/>
  <c r="A657" i="29"/>
  <c r="B656" i="29"/>
  <c r="A656" i="29"/>
  <c r="S655" i="29"/>
  <c r="B655" i="29"/>
  <c r="A655" i="29"/>
  <c r="B654" i="29"/>
  <c r="A654" i="29"/>
  <c r="S653" i="29"/>
  <c r="B653" i="29"/>
  <c r="A653" i="29"/>
  <c r="S652" i="29"/>
  <c r="B652" i="29"/>
  <c r="A652" i="29"/>
  <c r="B651" i="29"/>
  <c r="A651" i="29"/>
  <c r="S650" i="29"/>
  <c r="B650" i="29"/>
  <c r="A650" i="29"/>
  <c r="S649" i="29"/>
  <c r="B649" i="29"/>
  <c r="A649" i="29"/>
  <c r="B648" i="29"/>
  <c r="A648" i="29"/>
  <c r="S647" i="29"/>
  <c r="B647" i="29"/>
  <c r="A647" i="29"/>
  <c r="B646" i="29"/>
  <c r="A646" i="29"/>
  <c r="B645" i="29"/>
  <c r="A645" i="29"/>
  <c r="S644" i="29"/>
  <c r="B644" i="29"/>
  <c r="A644" i="29"/>
  <c r="B643" i="29"/>
  <c r="A643" i="29"/>
  <c r="S642" i="29"/>
  <c r="B642" i="29"/>
  <c r="A642" i="29"/>
  <c r="S641" i="29"/>
  <c r="B641" i="29"/>
  <c r="A641" i="29"/>
  <c r="B640" i="29"/>
  <c r="A640" i="29"/>
  <c r="S639" i="29"/>
  <c r="B639" i="29"/>
  <c r="A639" i="29"/>
  <c r="S638" i="29"/>
  <c r="B638" i="29"/>
  <c r="A638" i="29"/>
  <c r="B637" i="29"/>
  <c r="A637" i="29"/>
  <c r="S636" i="29"/>
  <c r="B636" i="29"/>
  <c r="A636" i="29"/>
  <c r="B635" i="29"/>
  <c r="A635" i="29"/>
  <c r="B634" i="29"/>
  <c r="A634" i="29"/>
  <c r="S633" i="29"/>
  <c r="B633" i="29"/>
  <c r="A633" i="29"/>
  <c r="B632" i="29"/>
  <c r="A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S486" i="29"/>
  <c r="B486" i="29"/>
  <c r="B485" i="29"/>
  <c r="B484" i="29"/>
  <c r="B483" i="29"/>
  <c r="B482" i="29"/>
  <c r="B481" i="29"/>
  <c r="S480" i="29"/>
  <c r="B480" i="29"/>
  <c r="B479" i="29"/>
  <c r="B478" i="29"/>
  <c r="B477" i="29"/>
  <c r="B476" i="29"/>
  <c r="B475" i="29"/>
  <c r="S474" i="29"/>
  <c r="B474" i="29"/>
  <c r="B473" i="29"/>
  <c r="B472" i="29"/>
  <c r="B471" i="29"/>
  <c r="B470" i="29"/>
  <c r="B469" i="29"/>
  <c r="B468" i="29"/>
  <c r="S467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S443" i="29"/>
  <c r="B443" i="29"/>
  <c r="B442" i="29"/>
  <c r="B441" i="29"/>
  <c r="B440" i="29"/>
  <c r="B439" i="29"/>
  <c r="B438" i="29"/>
  <c r="B437" i="29"/>
  <c r="S436" i="29"/>
  <c r="B436" i="29"/>
  <c r="B435" i="29"/>
  <c r="B434" i="29"/>
  <c r="B433" i="29"/>
  <c r="B432" i="29"/>
  <c r="B431" i="29"/>
  <c r="S430" i="29"/>
  <c r="B430" i="29"/>
  <c r="B429" i="29"/>
  <c r="B428" i="29"/>
  <c r="B427" i="29"/>
  <c r="B426" i="29"/>
  <c r="B425" i="29"/>
  <c r="S424" i="29"/>
  <c r="B424" i="29"/>
  <c r="B423" i="29"/>
  <c r="B422" i="29"/>
  <c r="B421" i="29"/>
  <c r="B420" i="29"/>
  <c r="B419" i="29"/>
  <c r="B418" i="29"/>
  <c r="S417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S386" i="29"/>
  <c r="B386" i="29"/>
  <c r="B385" i="29"/>
  <c r="B384" i="29"/>
  <c r="B383" i="29"/>
  <c r="B382" i="29"/>
  <c r="B381" i="29"/>
  <c r="S380" i="29"/>
  <c r="B380" i="29"/>
  <c r="B379" i="29"/>
  <c r="B378" i="29"/>
  <c r="B377" i="29"/>
  <c r="B376" i="29"/>
  <c r="B375" i="29"/>
  <c r="S374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S344" i="29"/>
  <c r="B344" i="29"/>
  <c r="B343" i="29"/>
  <c r="B342" i="29"/>
  <c r="B341" i="29"/>
  <c r="B340" i="29"/>
  <c r="B339" i="29"/>
  <c r="S338" i="29"/>
  <c r="B338" i="29"/>
  <c r="B337" i="29"/>
  <c r="B336" i="29"/>
  <c r="B335" i="29"/>
  <c r="B334" i="29"/>
  <c r="B333" i="29"/>
  <c r="S332" i="29"/>
  <c r="B332" i="29"/>
  <c r="B331" i="29"/>
  <c r="B330" i="29"/>
  <c r="B329" i="29"/>
  <c r="B328" i="29"/>
  <c r="B327" i="29"/>
  <c r="S326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S296" i="29"/>
  <c r="B296" i="29"/>
  <c r="B295" i="29"/>
  <c r="B294" i="29"/>
  <c r="B293" i="29"/>
  <c r="B292" i="29"/>
  <c r="B291" i="29"/>
  <c r="S290" i="29"/>
  <c r="B290" i="29"/>
  <c r="B289" i="29"/>
  <c r="B288" i="29"/>
  <c r="B287" i="29"/>
  <c r="B286" i="29"/>
  <c r="B285" i="29"/>
  <c r="S284" i="29"/>
  <c r="B284" i="29"/>
  <c r="B283" i="29"/>
  <c r="B282" i="29"/>
  <c r="B281" i="29"/>
  <c r="B280" i="29"/>
  <c r="B279" i="29"/>
  <c r="S278" i="29"/>
  <c r="B278" i="29"/>
  <c r="B277" i="29"/>
  <c r="B276" i="29"/>
  <c r="B275" i="29"/>
  <c r="B274" i="29"/>
  <c r="B273" i="29"/>
  <c r="S272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S248" i="29"/>
  <c r="B248" i="29"/>
  <c r="B247" i="29"/>
  <c r="B246" i="29"/>
  <c r="B245" i="29"/>
  <c r="B244" i="29"/>
  <c r="B243" i="29"/>
  <c r="S242" i="29"/>
  <c r="B242" i="29"/>
  <c r="B241" i="29"/>
  <c r="B240" i="29"/>
  <c r="B239" i="29"/>
  <c r="B238" i="29"/>
  <c r="B237" i="29"/>
  <c r="S236" i="29"/>
  <c r="B236" i="29"/>
  <c r="B235" i="29"/>
  <c r="B234" i="29"/>
  <c r="B233" i="29"/>
  <c r="B232" i="29"/>
  <c r="B231" i="29"/>
  <c r="S230" i="29"/>
  <c r="B230" i="29"/>
  <c r="B229" i="29"/>
  <c r="B228" i="29"/>
  <c r="B227" i="29"/>
  <c r="B226" i="29"/>
  <c r="B225" i="29"/>
  <c r="S224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S200" i="29"/>
  <c r="B200" i="29"/>
  <c r="B199" i="29"/>
  <c r="B198" i="29"/>
  <c r="B197" i="29"/>
  <c r="B196" i="29"/>
  <c r="B195" i="29"/>
  <c r="S194" i="29"/>
  <c r="B194" i="29"/>
  <c r="B193" i="29"/>
  <c r="B192" i="29"/>
  <c r="B191" i="29"/>
  <c r="B190" i="29"/>
  <c r="B189" i="29"/>
  <c r="S188" i="29"/>
  <c r="B188" i="29"/>
  <c r="B187" i="29"/>
  <c r="B186" i="29"/>
  <c r="B185" i="29"/>
  <c r="B184" i="29"/>
  <c r="B183" i="29"/>
  <c r="S182" i="29"/>
  <c r="B182" i="29"/>
  <c r="B181" i="29"/>
  <c r="B180" i="29"/>
  <c r="B179" i="29"/>
  <c r="B178" i="29"/>
  <c r="B177" i="29"/>
  <c r="S176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S152" i="29"/>
  <c r="B152" i="29"/>
  <c r="B151" i="29"/>
  <c r="B150" i="29"/>
  <c r="B149" i="29"/>
  <c r="B148" i="29"/>
  <c r="B147" i="29"/>
  <c r="S146" i="29"/>
  <c r="B146" i="29"/>
  <c r="B145" i="29"/>
  <c r="B144" i="29"/>
  <c r="B143" i="29"/>
  <c r="B142" i="29"/>
  <c r="B141" i="29"/>
  <c r="S140" i="29"/>
  <c r="B140" i="29"/>
  <c r="B139" i="29"/>
  <c r="B138" i="29"/>
  <c r="B137" i="29"/>
  <c r="B136" i="29"/>
  <c r="B135" i="29"/>
  <c r="S134" i="29"/>
  <c r="B134" i="29"/>
  <c r="B133" i="29"/>
  <c r="B132" i="29"/>
  <c r="B131" i="29"/>
  <c r="B130" i="29"/>
  <c r="B129" i="29"/>
  <c r="S128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S104" i="29"/>
  <c r="B104" i="29"/>
  <c r="B103" i="29"/>
  <c r="B102" i="29"/>
  <c r="B101" i="29"/>
  <c r="B100" i="29"/>
  <c r="B99" i="29"/>
  <c r="S98" i="29"/>
  <c r="B98" i="29"/>
  <c r="B97" i="29"/>
  <c r="B96" i="29"/>
  <c r="B95" i="29"/>
  <c r="B94" i="29"/>
  <c r="B93" i="29"/>
  <c r="S92" i="29"/>
  <c r="B92" i="29"/>
  <c r="B91" i="29"/>
  <c r="B90" i="29"/>
  <c r="B89" i="29"/>
  <c r="B88" i="29"/>
  <c r="B87" i="29"/>
  <c r="S86" i="29"/>
  <c r="B86" i="29"/>
  <c r="S85" i="29"/>
  <c r="B85" i="29"/>
  <c r="S84" i="29"/>
  <c r="B84" i="29"/>
  <c r="S83" i="29"/>
  <c r="B83" i="29"/>
  <c r="S82" i="29"/>
  <c r="B82" i="29"/>
  <c r="S81" i="29"/>
  <c r="B81" i="29"/>
  <c r="S80" i="29"/>
  <c r="B80" i="29"/>
  <c r="S79" i="29"/>
  <c r="B79" i="29"/>
  <c r="S78" i="29"/>
  <c r="B78" i="29"/>
  <c r="S77" i="29"/>
  <c r="B77" i="29"/>
  <c r="S76" i="29"/>
  <c r="B76" i="29"/>
  <c r="S75" i="29"/>
  <c r="B75" i="29"/>
  <c r="S74" i="29"/>
  <c r="B74" i="29"/>
  <c r="S73" i="29"/>
  <c r="B73" i="29"/>
  <c r="S72" i="29"/>
  <c r="B72" i="29"/>
  <c r="S71" i="29"/>
  <c r="B71" i="29"/>
  <c r="S70" i="29"/>
  <c r="B70" i="29"/>
  <c r="S69" i="29"/>
  <c r="B69" i="29"/>
  <c r="S68" i="29"/>
  <c r="B68" i="29"/>
  <c r="S67" i="29"/>
  <c r="B67" i="29"/>
  <c r="S66" i="29"/>
  <c r="B66" i="29"/>
  <c r="S65" i="29"/>
  <c r="B65" i="29"/>
  <c r="S64" i="29"/>
  <c r="B64" i="29"/>
  <c r="S63" i="29"/>
  <c r="B63" i="29"/>
  <c r="S62" i="29"/>
  <c r="B62" i="29"/>
  <c r="S61" i="29"/>
  <c r="B61" i="29"/>
  <c r="S60" i="29"/>
  <c r="B60" i="29"/>
  <c r="S59" i="29"/>
  <c r="B59" i="29"/>
  <c r="S58" i="29"/>
  <c r="B58" i="29"/>
  <c r="S57" i="29"/>
  <c r="B57" i="29"/>
  <c r="S56" i="29"/>
  <c r="B56" i="29"/>
  <c r="S55" i="29"/>
  <c r="B55" i="29"/>
  <c r="S54" i="29"/>
  <c r="B54" i="29"/>
  <c r="S53" i="29"/>
  <c r="B53" i="29"/>
  <c r="S52" i="29"/>
  <c r="B52" i="29"/>
  <c r="S51" i="29"/>
  <c r="B51" i="29"/>
  <c r="S50" i="29"/>
  <c r="B50" i="29"/>
  <c r="S49" i="29"/>
  <c r="B49" i="29"/>
  <c r="S48" i="29"/>
  <c r="B48" i="29"/>
  <c r="S47" i="29"/>
  <c r="B47" i="29"/>
  <c r="S46" i="29"/>
  <c r="B46" i="29"/>
  <c r="S45" i="29"/>
  <c r="B45" i="29"/>
  <c r="S44" i="29"/>
  <c r="B44" i="29"/>
  <c r="S43" i="29"/>
  <c r="B43" i="29"/>
  <c r="S42" i="29"/>
  <c r="B42" i="29"/>
  <c r="S41" i="29"/>
  <c r="B41" i="29"/>
  <c r="S40" i="29"/>
  <c r="B40" i="29"/>
  <c r="S39" i="29"/>
  <c r="B39" i="29"/>
  <c r="S38" i="29"/>
  <c r="B38" i="29"/>
  <c r="S37" i="29"/>
  <c r="B37" i="29"/>
  <c r="S36" i="29"/>
  <c r="B36" i="29"/>
  <c r="S35" i="29"/>
  <c r="B35" i="29"/>
  <c r="S34" i="29"/>
  <c r="B34" i="29"/>
  <c r="S33" i="29"/>
  <c r="B33" i="29"/>
  <c r="S32" i="29"/>
  <c r="B32" i="29"/>
  <c r="S31" i="29"/>
  <c r="B31" i="29"/>
  <c r="S30" i="29"/>
  <c r="B30" i="29"/>
  <c r="S29" i="29"/>
  <c r="B29" i="29"/>
  <c r="S28" i="29"/>
  <c r="B28" i="29"/>
  <c r="S27" i="29"/>
  <c r="B27" i="29"/>
  <c r="S26" i="29"/>
  <c r="B26" i="29"/>
  <c r="S25" i="29"/>
  <c r="B25" i="29"/>
  <c r="S24" i="29"/>
  <c r="B24" i="29"/>
  <c r="S23" i="29"/>
  <c r="B23" i="29"/>
  <c r="S22" i="29"/>
  <c r="B22" i="29"/>
  <c r="S21" i="29"/>
  <c r="B21" i="29"/>
  <c r="S20" i="29"/>
  <c r="B20" i="29"/>
  <c r="S19" i="29"/>
  <c r="B19" i="29"/>
  <c r="S18" i="29"/>
  <c r="B18" i="29"/>
  <c r="S17" i="29"/>
  <c r="B17" i="29"/>
  <c r="S16" i="29"/>
  <c r="B16" i="29"/>
  <c r="S15" i="29"/>
  <c r="B15" i="29"/>
  <c r="S14" i="29"/>
  <c r="B14" i="29"/>
  <c r="S13" i="29"/>
  <c r="B13" i="29"/>
  <c r="S12" i="29"/>
  <c r="B12" i="29"/>
  <c r="S11" i="29"/>
  <c r="B11" i="29"/>
  <c r="S10" i="29"/>
  <c r="B10" i="29"/>
  <c r="S9" i="29"/>
  <c r="B9" i="29"/>
  <c r="S8" i="29"/>
  <c r="B8" i="29"/>
  <c r="S7" i="29"/>
  <c r="B7" i="29"/>
  <c r="S6" i="29"/>
  <c r="B6" i="29"/>
  <c r="S5" i="29"/>
  <c r="B5" i="29"/>
  <c r="S4" i="29"/>
  <c r="B4" i="29"/>
  <c r="B302" i="15" l="1"/>
  <c r="B301" i="15"/>
  <c r="B300" i="15"/>
  <c r="B299" i="15"/>
  <c r="B298" i="15"/>
  <c r="B297" i="15"/>
  <c r="B296" i="15"/>
  <c r="B295" i="15"/>
  <c r="AH218" i="15"/>
  <c r="AC218" i="15"/>
  <c r="AB218" i="15"/>
  <c r="AA218" i="15"/>
  <c r="Z218" i="15"/>
  <c r="Y218" i="15"/>
  <c r="X218" i="15"/>
  <c r="W218" i="15"/>
  <c r="V218" i="15"/>
  <c r="U218" i="15"/>
  <c r="T218" i="15"/>
  <c r="S218" i="15"/>
  <c r="Q218" i="15"/>
  <c r="P218" i="15"/>
  <c r="O218" i="15"/>
  <c r="N218" i="15"/>
  <c r="M218" i="15"/>
  <c r="L218" i="15"/>
  <c r="K218" i="15"/>
  <c r="J218" i="15"/>
  <c r="I218" i="15"/>
  <c r="G218" i="15"/>
  <c r="F218" i="15"/>
  <c r="E218" i="15"/>
  <c r="D218" i="15"/>
  <c r="AH217" i="15"/>
  <c r="AC217" i="15"/>
  <c r="AB217" i="15"/>
  <c r="AA217" i="15"/>
  <c r="Z217" i="15"/>
  <c r="Y217" i="15"/>
  <c r="X217" i="15"/>
  <c r="W217" i="15"/>
  <c r="V217" i="15"/>
  <c r="U217" i="15"/>
  <c r="T217" i="15"/>
  <c r="S217" i="15"/>
  <c r="Q217" i="15"/>
  <c r="P217" i="15"/>
  <c r="O217" i="15"/>
  <c r="N217" i="15"/>
  <c r="M217" i="15"/>
  <c r="L217" i="15"/>
  <c r="K217" i="15"/>
  <c r="J217" i="15"/>
  <c r="I217" i="15"/>
  <c r="G217" i="15"/>
  <c r="F217" i="15"/>
  <c r="E217" i="15"/>
  <c r="D217" i="15"/>
  <c r="AH216" i="15"/>
  <c r="AC216" i="15"/>
  <c r="AB216" i="15"/>
  <c r="AA216" i="15"/>
  <c r="Z216" i="15"/>
  <c r="Y216" i="15"/>
  <c r="X216" i="15"/>
  <c r="W216" i="15"/>
  <c r="V216" i="15"/>
  <c r="U216" i="15"/>
  <c r="T216" i="15"/>
  <c r="S216" i="15"/>
  <c r="Q216" i="15"/>
  <c r="P216" i="15"/>
  <c r="O216" i="15"/>
  <c r="N216" i="15"/>
  <c r="M216" i="15"/>
  <c r="L216" i="15"/>
  <c r="K216" i="15"/>
  <c r="J216" i="15"/>
  <c r="I216" i="15"/>
  <c r="G216" i="15"/>
  <c r="F216" i="15"/>
  <c r="E216" i="15"/>
  <c r="D216" i="15"/>
  <c r="AH215" i="15"/>
  <c r="AC215" i="15"/>
  <c r="AB215" i="15"/>
  <c r="AA215" i="15"/>
  <c r="Z215" i="15"/>
  <c r="Y215" i="15"/>
  <c r="X215" i="15"/>
  <c r="W215" i="15"/>
  <c r="V215" i="15"/>
  <c r="U215" i="15"/>
  <c r="T215" i="15"/>
  <c r="S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AH214" i="15"/>
  <c r="AC214" i="15"/>
  <c r="AB214" i="15"/>
  <c r="AA214" i="15"/>
  <c r="Z214" i="15"/>
  <c r="Y214" i="15"/>
  <c r="X214" i="15"/>
  <c r="W214" i="15"/>
  <c r="V214" i="15"/>
  <c r="U214" i="15"/>
  <c r="T214" i="15"/>
  <c r="S214" i="15"/>
  <c r="Q214" i="15"/>
  <c r="P214" i="15"/>
  <c r="O214" i="15"/>
  <c r="N214" i="15"/>
  <c r="M214" i="15"/>
  <c r="L214" i="15"/>
  <c r="K214" i="15"/>
  <c r="J214" i="15"/>
  <c r="I214" i="15"/>
  <c r="G214" i="15"/>
  <c r="F214" i="15"/>
  <c r="E214" i="15"/>
  <c r="D214" i="15"/>
  <c r="AH211" i="15"/>
  <c r="AC211" i="15"/>
  <c r="AB211" i="15"/>
  <c r="AA211" i="15"/>
  <c r="Z211" i="15"/>
  <c r="Y211" i="15"/>
  <c r="X211" i="15"/>
  <c r="W211" i="15"/>
  <c r="V211" i="15"/>
  <c r="U211" i="15"/>
  <c r="T211" i="15"/>
  <c r="S211" i="15"/>
  <c r="Q211" i="15"/>
  <c r="P211" i="15"/>
  <c r="O211" i="15"/>
  <c r="N211" i="15"/>
  <c r="M211" i="15"/>
  <c r="L211" i="15"/>
  <c r="K211" i="15"/>
  <c r="J211" i="15"/>
  <c r="I211" i="15"/>
  <c r="G211" i="15"/>
  <c r="F211" i="15"/>
  <c r="E211" i="15"/>
  <c r="D211" i="15"/>
  <c r="AH210" i="15"/>
  <c r="AC210" i="15"/>
  <c r="AB210" i="15"/>
  <c r="AA210" i="15"/>
  <c r="Z210" i="15"/>
  <c r="Y210" i="15"/>
  <c r="X210" i="15"/>
  <c r="W210" i="15"/>
  <c r="V210" i="15"/>
  <c r="U210" i="15"/>
  <c r="T210" i="15"/>
  <c r="S210" i="15"/>
  <c r="Q210" i="15"/>
  <c r="P210" i="15"/>
  <c r="O210" i="15"/>
  <c r="N210" i="15"/>
  <c r="M210" i="15"/>
  <c r="L210" i="15"/>
  <c r="K210" i="15"/>
  <c r="J210" i="15"/>
  <c r="I210" i="15"/>
  <c r="G210" i="15"/>
  <c r="F210" i="15"/>
  <c r="E210" i="15"/>
  <c r="D210" i="15"/>
  <c r="AH209" i="15"/>
  <c r="AC209" i="15"/>
  <c r="AB209" i="15"/>
  <c r="AA209" i="15"/>
  <c r="Z209" i="15"/>
  <c r="Y209" i="15"/>
  <c r="X209" i="15"/>
  <c r="W209" i="15"/>
  <c r="V209" i="15"/>
  <c r="U209" i="15"/>
  <c r="T209" i="15"/>
  <c r="S209" i="15"/>
  <c r="Q209" i="15"/>
  <c r="P209" i="15"/>
  <c r="O209" i="15"/>
  <c r="N209" i="15"/>
  <c r="M209" i="15"/>
  <c r="L209" i="15"/>
  <c r="K209" i="15"/>
  <c r="J209" i="15"/>
  <c r="I209" i="15"/>
  <c r="G209" i="15"/>
  <c r="F209" i="15"/>
  <c r="E209" i="15"/>
  <c r="D209" i="15"/>
  <c r="AH208" i="15"/>
  <c r="AC208" i="15"/>
  <c r="AB208" i="15"/>
  <c r="AA208" i="15"/>
  <c r="Z208" i="15"/>
  <c r="Y208" i="15"/>
  <c r="X208" i="15"/>
  <c r="W208" i="15"/>
  <c r="V208" i="15"/>
  <c r="U208" i="15"/>
  <c r="T208" i="15"/>
  <c r="S208" i="15"/>
  <c r="Q208" i="15"/>
  <c r="P208" i="15"/>
  <c r="O208" i="15"/>
  <c r="N208" i="15"/>
  <c r="M208" i="15"/>
  <c r="L208" i="15"/>
  <c r="K208" i="15"/>
  <c r="J208" i="15"/>
  <c r="I208" i="15"/>
  <c r="G208" i="15"/>
  <c r="F208" i="15"/>
  <c r="E208" i="15"/>
  <c r="D208" i="15"/>
  <c r="AH207" i="15"/>
  <c r="AC207" i="15"/>
  <c r="AB207" i="15"/>
  <c r="AA207" i="15"/>
  <c r="Z207" i="15"/>
  <c r="Y207" i="15"/>
  <c r="X207" i="15"/>
  <c r="W207" i="15"/>
  <c r="V207" i="15"/>
  <c r="U207" i="15"/>
  <c r="T207" i="15"/>
  <c r="S207" i="15"/>
  <c r="Q207" i="15"/>
  <c r="P207" i="15"/>
  <c r="O207" i="15"/>
  <c r="N207" i="15"/>
  <c r="M207" i="15"/>
  <c r="L207" i="15"/>
  <c r="K207" i="15"/>
  <c r="J207" i="15"/>
  <c r="I207" i="15"/>
  <c r="G207" i="15"/>
  <c r="F207" i="15"/>
  <c r="E207" i="15"/>
  <c r="D207" i="15"/>
  <c r="AH204" i="15"/>
  <c r="AH278" i="15" s="1"/>
  <c r="AC204" i="15"/>
  <c r="AC278" i="15" s="1"/>
  <c r="AB204" i="15"/>
  <c r="AB278" i="15" s="1"/>
  <c r="AA204" i="15"/>
  <c r="AA278" i="15" s="1"/>
  <c r="Z204" i="15"/>
  <c r="Z278" i="15" s="1"/>
  <c r="Y204" i="15"/>
  <c r="Y278" i="15" s="1"/>
  <c r="X204" i="15"/>
  <c r="X278" i="15" s="1"/>
  <c r="W204" i="15"/>
  <c r="W278" i="15" s="1"/>
  <c r="V204" i="15"/>
  <c r="V278" i="15" s="1"/>
  <c r="U204" i="15"/>
  <c r="U278" i="15" s="1"/>
  <c r="T204" i="15"/>
  <c r="T278" i="15" s="1"/>
  <c r="S204" i="15"/>
  <c r="S278" i="15" s="1"/>
  <c r="Q204" i="15"/>
  <c r="Q278" i="15" s="1"/>
  <c r="P204" i="15"/>
  <c r="P278" i="15" s="1"/>
  <c r="O204" i="15"/>
  <c r="O278" i="15" s="1"/>
  <c r="N204" i="15"/>
  <c r="N278" i="15" s="1"/>
  <c r="M204" i="15"/>
  <c r="M278" i="15" s="1"/>
  <c r="L204" i="15"/>
  <c r="L278" i="15" s="1"/>
  <c r="K204" i="15"/>
  <c r="K278" i="15" s="1"/>
  <c r="J204" i="15"/>
  <c r="J278" i="15" s="1"/>
  <c r="I204" i="15"/>
  <c r="I278" i="15" s="1"/>
  <c r="G204" i="15"/>
  <c r="G278" i="15" s="1"/>
  <c r="F204" i="15"/>
  <c r="F278" i="15" s="1"/>
  <c r="E204" i="15"/>
  <c r="E278" i="15" s="1"/>
  <c r="D204" i="15"/>
  <c r="D278" i="15" s="1"/>
  <c r="AH203" i="15"/>
  <c r="AC203" i="15"/>
  <c r="AB203" i="15"/>
  <c r="AA203" i="15"/>
  <c r="Z203" i="15"/>
  <c r="Y203" i="15"/>
  <c r="X203" i="15"/>
  <c r="W203" i="15"/>
  <c r="V203" i="15"/>
  <c r="U203" i="15"/>
  <c r="T203" i="15"/>
  <c r="S203" i="15"/>
  <c r="Q203" i="15"/>
  <c r="P203" i="15"/>
  <c r="O203" i="15"/>
  <c r="N203" i="15"/>
  <c r="M203" i="15"/>
  <c r="L203" i="15"/>
  <c r="K203" i="15"/>
  <c r="J203" i="15"/>
  <c r="I203" i="15"/>
  <c r="G203" i="15"/>
  <c r="F203" i="15"/>
  <c r="E203" i="15"/>
  <c r="D203" i="15"/>
  <c r="AH202" i="15"/>
  <c r="AC202" i="15"/>
  <c r="AB202" i="15"/>
  <c r="AA202" i="15"/>
  <c r="Z202" i="15"/>
  <c r="Y202" i="15"/>
  <c r="X202" i="15"/>
  <c r="W202" i="15"/>
  <c r="V202" i="15"/>
  <c r="U202" i="15"/>
  <c r="T202" i="15"/>
  <c r="S202" i="15"/>
  <c r="Q202" i="15"/>
  <c r="P202" i="15"/>
  <c r="O202" i="15"/>
  <c r="N202" i="15"/>
  <c r="M202" i="15"/>
  <c r="L202" i="15"/>
  <c r="K202" i="15"/>
  <c r="J202" i="15"/>
  <c r="I202" i="15"/>
  <c r="G202" i="15"/>
  <c r="F202" i="15"/>
  <c r="E202" i="15"/>
  <c r="D202" i="15"/>
  <c r="AH201" i="15"/>
  <c r="AC201" i="15"/>
  <c r="AB201" i="15"/>
  <c r="AA201" i="15"/>
  <c r="Z201" i="15"/>
  <c r="Y201" i="15"/>
  <c r="X201" i="15"/>
  <c r="W201" i="15"/>
  <c r="V201" i="15"/>
  <c r="U201" i="15"/>
  <c r="T201" i="15"/>
  <c r="S201" i="15"/>
  <c r="Q201" i="15"/>
  <c r="P201" i="15"/>
  <c r="O201" i="15"/>
  <c r="N201" i="15"/>
  <c r="M201" i="15"/>
  <c r="L201" i="15"/>
  <c r="K201" i="15"/>
  <c r="J201" i="15"/>
  <c r="I201" i="15"/>
  <c r="G201" i="15"/>
  <c r="F201" i="15"/>
  <c r="E201" i="15"/>
  <c r="D201" i="15"/>
  <c r="AH200" i="15"/>
  <c r="AC200" i="15"/>
  <c r="AB200" i="15"/>
  <c r="AA200" i="15"/>
  <c r="Z200" i="15"/>
  <c r="Y200" i="15"/>
  <c r="X200" i="15"/>
  <c r="W200" i="15"/>
  <c r="V200" i="15"/>
  <c r="U200" i="15"/>
  <c r="T200" i="15"/>
  <c r="S200" i="15"/>
  <c r="Q200" i="15"/>
  <c r="P200" i="15"/>
  <c r="O200" i="15"/>
  <c r="N200" i="15"/>
  <c r="M200" i="15"/>
  <c r="L200" i="15"/>
  <c r="K200" i="15"/>
  <c r="J200" i="15"/>
  <c r="I200" i="15"/>
  <c r="G200" i="15"/>
  <c r="F200" i="15"/>
  <c r="E200" i="15"/>
  <c r="D200" i="15"/>
  <c r="AH199" i="15"/>
  <c r="AC199" i="15"/>
  <c r="AB199" i="15"/>
  <c r="AA199" i="15"/>
  <c r="Z199" i="15"/>
  <c r="Y199" i="15"/>
  <c r="X199" i="15"/>
  <c r="W199" i="15"/>
  <c r="V199" i="15"/>
  <c r="U199" i="15"/>
  <c r="T199" i="15"/>
  <c r="S199" i="15"/>
  <c r="Q199" i="15"/>
  <c r="P199" i="15"/>
  <c r="O199" i="15"/>
  <c r="N199" i="15"/>
  <c r="M199" i="15"/>
  <c r="L199" i="15"/>
  <c r="K199" i="15"/>
  <c r="J199" i="15"/>
  <c r="I199" i="15"/>
  <c r="G199" i="15"/>
  <c r="F199" i="15"/>
  <c r="E199" i="15"/>
  <c r="D199" i="15"/>
  <c r="AH196" i="15"/>
  <c r="AC196" i="15"/>
  <c r="AB196" i="15"/>
  <c r="AA196" i="15"/>
  <c r="Z196" i="15"/>
  <c r="Y196" i="15"/>
  <c r="X196" i="15"/>
  <c r="W196" i="15"/>
  <c r="V196" i="15"/>
  <c r="U196" i="15"/>
  <c r="T196" i="15"/>
  <c r="S196" i="15"/>
  <c r="Q196" i="15"/>
  <c r="P196" i="15"/>
  <c r="O196" i="15"/>
  <c r="N196" i="15"/>
  <c r="M196" i="15"/>
  <c r="L196" i="15"/>
  <c r="K196" i="15"/>
  <c r="J196" i="15"/>
  <c r="I196" i="15"/>
  <c r="G196" i="15"/>
  <c r="F196" i="15"/>
  <c r="E196" i="15"/>
  <c r="D196" i="15"/>
  <c r="AH195" i="15"/>
  <c r="AC195" i="15"/>
  <c r="AB195" i="15"/>
  <c r="AA195" i="15"/>
  <c r="Z195" i="15"/>
  <c r="Y195" i="15"/>
  <c r="X195" i="15"/>
  <c r="W195" i="15"/>
  <c r="V195" i="15"/>
  <c r="U195" i="15"/>
  <c r="T195" i="15"/>
  <c r="S195" i="15"/>
  <c r="Q195" i="15"/>
  <c r="P195" i="15"/>
  <c r="O195" i="15"/>
  <c r="N195" i="15"/>
  <c r="M195" i="15"/>
  <c r="L195" i="15"/>
  <c r="K195" i="15"/>
  <c r="J195" i="15"/>
  <c r="I195" i="15"/>
  <c r="G195" i="15"/>
  <c r="F195" i="15"/>
  <c r="E195" i="15"/>
  <c r="D195" i="15"/>
  <c r="AH194" i="15"/>
  <c r="AC194" i="15"/>
  <c r="AB194" i="15"/>
  <c r="AA194" i="15"/>
  <c r="Z194" i="15"/>
  <c r="Y194" i="15"/>
  <c r="X194" i="15"/>
  <c r="W194" i="15"/>
  <c r="V194" i="15"/>
  <c r="U194" i="15"/>
  <c r="T194" i="15"/>
  <c r="S194" i="15"/>
  <c r="Q194" i="15"/>
  <c r="P194" i="15"/>
  <c r="O194" i="15"/>
  <c r="N194" i="15"/>
  <c r="M194" i="15"/>
  <c r="L194" i="15"/>
  <c r="K194" i="15"/>
  <c r="J194" i="15"/>
  <c r="I194" i="15"/>
  <c r="G194" i="15"/>
  <c r="F194" i="15"/>
  <c r="E194" i="15"/>
  <c r="D194" i="15"/>
  <c r="AH193" i="15"/>
  <c r="AC193" i="15"/>
  <c r="AB193" i="15"/>
  <c r="AA193" i="15"/>
  <c r="Z193" i="15"/>
  <c r="Y193" i="15"/>
  <c r="X193" i="15"/>
  <c r="W193" i="15"/>
  <c r="V193" i="15"/>
  <c r="U193" i="15"/>
  <c r="T193" i="15"/>
  <c r="S193" i="15"/>
  <c r="Q193" i="15"/>
  <c r="P193" i="15"/>
  <c r="O193" i="15"/>
  <c r="N193" i="15"/>
  <c r="M193" i="15"/>
  <c r="L193" i="15"/>
  <c r="K193" i="15"/>
  <c r="J193" i="15"/>
  <c r="I193" i="15"/>
  <c r="G193" i="15"/>
  <c r="F193" i="15"/>
  <c r="E193" i="15"/>
  <c r="D193" i="15"/>
  <c r="AH192" i="15"/>
  <c r="AC192" i="15"/>
  <c r="AB192" i="15"/>
  <c r="AA192" i="15"/>
  <c r="Z192" i="15"/>
  <c r="Y192" i="15"/>
  <c r="X192" i="15"/>
  <c r="W192" i="15"/>
  <c r="V192" i="15"/>
  <c r="U192" i="15"/>
  <c r="T192" i="15"/>
  <c r="S192" i="15"/>
  <c r="Q192" i="15"/>
  <c r="P192" i="15"/>
  <c r="O192" i="15"/>
  <c r="N192" i="15"/>
  <c r="M192" i="15"/>
  <c r="L192" i="15"/>
  <c r="K192" i="15"/>
  <c r="J192" i="15"/>
  <c r="I192" i="15"/>
  <c r="G192" i="15"/>
  <c r="F192" i="15"/>
  <c r="E192" i="15"/>
  <c r="D192" i="15"/>
  <c r="AH189" i="15"/>
  <c r="AC189" i="15"/>
  <c r="AB189" i="15"/>
  <c r="AA189" i="15"/>
  <c r="Z189" i="15"/>
  <c r="Y189" i="15"/>
  <c r="X189" i="15"/>
  <c r="W189" i="15"/>
  <c r="V189" i="15"/>
  <c r="U189" i="15"/>
  <c r="T189" i="15"/>
  <c r="S189" i="15"/>
  <c r="Q189" i="15"/>
  <c r="P189" i="15"/>
  <c r="O189" i="15"/>
  <c r="N189" i="15"/>
  <c r="M189" i="15"/>
  <c r="L189" i="15"/>
  <c r="K189" i="15"/>
  <c r="J189" i="15"/>
  <c r="I189" i="15"/>
  <c r="G189" i="15"/>
  <c r="F189" i="15"/>
  <c r="E189" i="15"/>
  <c r="D189" i="15"/>
  <c r="AH188" i="15"/>
  <c r="AC188" i="15"/>
  <c r="AB188" i="15"/>
  <c r="AA188" i="15"/>
  <c r="Z188" i="15"/>
  <c r="Y188" i="15"/>
  <c r="X188" i="15"/>
  <c r="W188" i="15"/>
  <c r="V188" i="15"/>
  <c r="U188" i="15"/>
  <c r="T188" i="15"/>
  <c r="S188" i="15"/>
  <c r="Q188" i="15"/>
  <c r="P188" i="15"/>
  <c r="O188" i="15"/>
  <c r="N188" i="15"/>
  <c r="M188" i="15"/>
  <c r="L188" i="15"/>
  <c r="K188" i="15"/>
  <c r="J188" i="15"/>
  <c r="I188" i="15"/>
  <c r="G188" i="15"/>
  <c r="F188" i="15"/>
  <c r="E188" i="15"/>
  <c r="D188" i="15"/>
  <c r="AH187" i="15"/>
  <c r="AC187" i="15"/>
  <c r="AB187" i="15"/>
  <c r="AA187" i="15"/>
  <c r="Z187" i="15"/>
  <c r="Y187" i="15"/>
  <c r="X187" i="15"/>
  <c r="W187" i="15"/>
  <c r="V187" i="15"/>
  <c r="U187" i="15"/>
  <c r="T187" i="15"/>
  <c r="S187" i="15"/>
  <c r="Q187" i="15"/>
  <c r="P187" i="15"/>
  <c r="O187" i="15"/>
  <c r="N187" i="15"/>
  <c r="M187" i="15"/>
  <c r="L187" i="15"/>
  <c r="K187" i="15"/>
  <c r="J187" i="15"/>
  <c r="I187" i="15"/>
  <c r="G187" i="15"/>
  <c r="F187" i="15"/>
  <c r="E187" i="15"/>
  <c r="D187" i="15"/>
  <c r="AH186" i="15"/>
  <c r="AC186" i="15"/>
  <c r="AB186" i="15"/>
  <c r="AA186" i="15"/>
  <c r="Z186" i="15"/>
  <c r="Y186" i="15"/>
  <c r="X186" i="15"/>
  <c r="W186" i="15"/>
  <c r="V186" i="15"/>
  <c r="U186" i="15"/>
  <c r="T186" i="15"/>
  <c r="S186" i="15"/>
  <c r="Q186" i="15"/>
  <c r="P186" i="15"/>
  <c r="O186" i="15"/>
  <c r="N186" i="15"/>
  <c r="M186" i="15"/>
  <c r="L186" i="15"/>
  <c r="K186" i="15"/>
  <c r="J186" i="15"/>
  <c r="I186" i="15"/>
  <c r="G186" i="15"/>
  <c r="F186" i="15"/>
  <c r="E186" i="15"/>
  <c r="D186" i="15"/>
  <c r="AH185" i="15"/>
  <c r="AC185" i="15"/>
  <c r="AB185" i="15"/>
  <c r="AA185" i="15"/>
  <c r="Z185" i="15"/>
  <c r="Y185" i="15"/>
  <c r="X185" i="15"/>
  <c r="W185" i="15"/>
  <c r="V185" i="15"/>
  <c r="U185" i="15"/>
  <c r="T185" i="15"/>
  <c r="S185" i="15"/>
  <c r="Q185" i="15"/>
  <c r="P185" i="15"/>
  <c r="O185" i="15"/>
  <c r="N185" i="15"/>
  <c r="M185" i="15"/>
  <c r="L185" i="15"/>
  <c r="K185" i="15"/>
  <c r="J185" i="15"/>
  <c r="I185" i="15"/>
  <c r="G185" i="15"/>
  <c r="F185" i="15"/>
  <c r="E185" i="15"/>
  <c r="D185" i="15"/>
  <c r="AH182" i="15"/>
  <c r="AC182" i="15"/>
  <c r="AB182" i="15"/>
  <c r="AA182" i="15"/>
  <c r="Z182" i="15"/>
  <c r="Y182" i="15"/>
  <c r="X182" i="15"/>
  <c r="W182" i="15"/>
  <c r="V182" i="15"/>
  <c r="U182" i="15"/>
  <c r="T182" i="15"/>
  <c r="S182" i="15"/>
  <c r="Q182" i="15"/>
  <c r="P182" i="15"/>
  <c r="O182" i="15"/>
  <c r="N182" i="15"/>
  <c r="M182" i="15"/>
  <c r="L182" i="15"/>
  <c r="K182" i="15"/>
  <c r="J182" i="15"/>
  <c r="I182" i="15"/>
  <c r="G182" i="15"/>
  <c r="F182" i="15"/>
  <c r="E182" i="15"/>
  <c r="D182" i="15"/>
  <c r="AH181" i="15"/>
  <c r="AC181" i="15"/>
  <c r="AB181" i="15"/>
  <c r="AA181" i="15"/>
  <c r="Z181" i="15"/>
  <c r="Y181" i="15"/>
  <c r="X181" i="15"/>
  <c r="W181" i="15"/>
  <c r="V181" i="15"/>
  <c r="U181" i="15"/>
  <c r="T181" i="15"/>
  <c r="S181" i="15"/>
  <c r="Q181" i="15"/>
  <c r="P181" i="15"/>
  <c r="O181" i="15"/>
  <c r="N181" i="15"/>
  <c r="M181" i="15"/>
  <c r="L181" i="15"/>
  <c r="K181" i="15"/>
  <c r="J181" i="15"/>
  <c r="I181" i="15"/>
  <c r="G181" i="15"/>
  <c r="F181" i="15"/>
  <c r="E181" i="15"/>
  <c r="D181" i="15"/>
  <c r="AH180" i="15"/>
  <c r="AC180" i="15"/>
  <c r="AB180" i="15"/>
  <c r="AA180" i="15"/>
  <c r="Z180" i="15"/>
  <c r="Y180" i="15"/>
  <c r="X180" i="15"/>
  <c r="W180" i="15"/>
  <c r="V180" i="15"/>
  <c r="U180" i="15"/>
  <c r="T180" i="15"/>
  <c r="S180" i="15"/>
  <c r="Q180" i="15"/>
  <c r="P180" i="15"/>
  <c r="O180" i="15"/>
  <c r="N180" i="15"/>
  <c r="M180" i="15"/>
  <c r="L180" i="15"/>
  <c r="K180" i="15"/>
  <c r="J180" i="15"/>
  <c r="I180" i="15"/>
  <c r="G180" i="15"/>
  <c r="F180" i="15"/>
  <c r="E180" i="15"/>
  <c r="D180" i="15"/>
  <c r="AH179" i="15"/>
  <c r="AC179" i="15"/>
  <c r="AB179" i="15"/>
  <c r="AA179" i="15"/>
  <c r="Z179" i="15"/>
  <c r="Y179" i="15"/>
  <c r="X179" i="15"/>
  <c r="W179" i="15"/>
  <c r="V179" i="15"/>
  <c r="U179" i="15"/>
  <c r="T179" i="15"/>
  <c r="S179" i="15"/>
  <c r="Q179" i="15"/>
  <c r="P179" i="15"/>
  <c r="O179" i="15"/>
  <c r="N179" i="15"/>
  <c r="M179" i="15"/>
  <c r="L179" i="15"/>
  <c r="K179" i="15"/>
  <c r="J179" i="15"/>
  <c r="I179" i="15"/>
  <c r="G179" i="15"/>
  <c r="F179" i="15"/>
  <c r="E179" i="15"/>
  <c r="D179" i="15"/>
  <c r="AH178" i="15"/>
  <c r="AC178" i="15"/>
  <c r="AB178" i="15"/>
  <c r="AA178" i="15"/>
  <c r="Z178" i="15"/>
  <c r="Y178" i="15"/>
  <c r="X178" i="15"/>
  <c r="W178" i="15"/>
  <c r="V178" i="15"/>
  <c r="U178" i="15"/>
  <c r="T178" i="15"/>
  <c r="S178" i="15"/>
  <c r="Q178" i="15"/>
  <c r="P178" i="15"/>
  <c r="O178" i="15"/>
  <c r="N178" i="15"/>
  <c r="M178" i="15"/>
  <c r="L178" i="15"/>
  <c r="K178" i="15"/>
  <c r="J178" i="15"/>
  <c r="I178" i="15"/>
  <c r="G178" i="15"/>
  <c r="F178" i="15"/>
  <c r="E178" i="15"/>
  <c r="D178" i="15"/>
  <c r="AH175" i="15"/>
  <c r="AC175" i="15"/>
  <c r="AB175" i="15"/>
  <c r="AA175" i="15"/>
  <c r="Z175" i="15"/>
  <c r="Y175" i="15"/>
  <c r="X175" i="15"/>
  <c r="W175" i="15"/>
  <c r="V175" i="15"/>
  <c r="U175" i="15"/>
  <c r="T175" i="15"/>
  <c r="S175" i="15"/>
  <c r="Q175" i="15"/>
  <c r="P175" i="15"/>
  <c r="O175" i="15"/>
  <c r="N175" i="15"/>
  <c r="M175" i="15"/>
  <c r="L175" i="15"/>
  <c r="K175" i="15"/>
  <c r="J175" i="15"/>
  <c r="I175" i="15"/>
  <c r="G175" i="15"/>
  <c r="F175" i="15"/>
  <c r="E175" i="15"/>
  <c r="D175" i="15"/>
  <c r="AH174" i="15"/>
  <c r="AC174" i="15"/>
  <c r="AB174" i="15"/>
  <c r="AA174" i="15"/>
  <c r="Z174" i="15"/>
  <c r="Y174" i="15"/>
  <c r="X174" i="15"/>
  <c r="W174" i="15"/>
  <c r="V174" i="15"/>
  <c r="U174" i="15"/>
  <c r="T174" i="15"/>
  <c r="S174" i="15"/>
  <c r="Q174" i="15"/>
  <c r="P174" i="15"/>
  <c r="O174" i="15"/>
  <c r="N174" i="15"/>
  <c r="M174" i="15"/>
  <c r="L174" i="15"/>
  <c r="K174" i="15"/>
  <c r="J174" i="15"/>
  <c r="I174" i="15"/>
  <c r="G174" i="15"/>
  <c r="F174" i="15"/>
  <c r="E174" i="15"/>
  <c r="D174" i="15"/>
  <c r="AH173" i="15"/>
  <c r="AC173" i="15"/>
  <c r="AB173" i="15"/>
  <c r="AA173" i="15"/>
  <c r="Z173" i="15"/>
  <c r="Y173" i="15"/>
  <c r="X173" i="15"/>
  <c r="W173" i="15"/>
  <c r="V173" i="15"/>
  <c r="U173" i="15"/>
  <c r="T173" i="15"/>
  <c r="S173" i="15"/>
  <c r="Q173" i="15"/>
  <c r="P173" i="15"/>
  <c r="O173" i="15"/>
  <c r="N173" i="15"/>
  <c r="M173" i="15"/>
  <c r="L173" i="15"/>
  <c r="K173" i="15"/>
  <c r="J173" i="15"/>
  <c r="I173" i="15"/>
  <c r="G173" i="15"/>
  <c r="F173" i="15"/>
  <c r="E173" i="15"/>
  <c r="D173" i="15"/>
  <c r="AH172" i="15"/>
  <c r="AC172" i="15"/>
  <c r="AB172" i="15"/>
  <c r="AA172" i="15"/>
  <c r="Z172" i="15"/>
  <c r="Y172" i="15"/>
  <c r="X172" i="15"/>
  <c r="W172" i="15"/>
  <c r="V172" i="15"/>
  <c r="U172" i="15"/>
  <c r="T172" i="15"/>
  <c r="S172" i="15"/>
  <c r="Q172" i="15"/>
  <c r="P172" i="15"/>
  <c r="O172" i="15"/>
  <c r="N172" i="15"/>
  <c r="M172" i="15"/>
  <c r="L172" i="15"/>
  <c r="K172" i="15"/>
  <c r="J172" i="15"/>
  <c r="I172" i="15"/>
  <c r="G172" i="15"/>
  <c r="F172" i="15"/>
  <c r="E172" i="15"/>
  <c r="D172" i="15"/>
  <c r="AH171" i="15"/>
  <c r="AC171" i="15"/>
  <c r="AB171" i="15"/>
  <c r="AA171" i="15"/>
  <c r="Z171" i="15"/>
  <c r="Y171" i="15"/>
  <c r="X171" i="15"/>
  <c r="W171" i="15"/>
  <c r="V171" i="15"/>
  <c r="U171" i="15"/>
  <c r="T171" i="15"/>
  <c r="S171" i="15"/>
  <c r="Q171" i="15"/>
  <c r="P171" i="15"/>
  <c r="O171" i="15"/>
  <c r="N171" i="15"/>
  <c r="M171" i="15"/>
  <c r="L171" i="15"/>
  <c r="K171" i="15"/>
  <c r="J171" i="15"/>
  <c r="I171" i="15"/>
  <c r="G171" i="15"/>
  <c r="F171" i="15"/>
  <c r="E171" i="15"/>
  <c r="D171" i="15"/>
  <c r="AH168" i="15"/>
  <c r="AH242" i="15" s="1"/>
  <c r="AC168" i="15"/>
  <c r="AC242" i="15" s="1"/>
  <c r="AB168" i="15"/>
  <c r="AB242" i="15" s="1"/>
  <c r="AA168" i="15"/>
  <c r="AA242" i="15" s="1"/>
  <c r="Z168" i="15"/>
  <c r="Z242" i="15" s="1"/>
  <c r="Y168" i="15"/>
  <c r="Y242" i="15" s="1"/>
  <c r="X168" i="15"/>
  <c r="X242" i="15" s="1"/>
  <c r="W168" i="15"/>
  <c r="W242" i="15" s="1"/>
  <c r="V168" i="15"/>
  <c r="V242" i="15" s="1"/>
  <c r="U168" i="15"/>
  <c r="U242" i="15" s="1"/>
  <c r="T168" i="15"/>
  <c r="T242" i="15" s="1"/>
  <c r="S168" i="15"/>
  <c r="S242" i="15" s="1"/>
  <c r="Q168" i="15"/>
  <c r="Q242" i="15" s="1"/>
  <c r="P168" i="15"/>
  <c r="P242" i="15" s="1"/>
  <c r="O168" i="15"/>
  <c r="O242" i="15" s="1"/>
  <c r="N168" i="15"/>
  <c r="N242" i="15" s="1"/>
  <c r="M168" i="15"/>
  <c r="M242" i="15" s="1"/>
  <c r="L168" i="15"/>
  <c r="L242" i="15" s="1"/>
  <c r="K168" i="15"/>
  <c r="K242" i="15" s="1"/>
  <c r="J168" i="15"/>
  <c r="J242" i="15" s="1"/>
  <c r="I168" i="15"/>
  <c r="I242" i="15" s="1"/>
  <c r="G168" i="15"/>
  <c r="G242" i="15" s="1"/>
  <c r="F168" i="15"/>
  <c r="F242" i="15" s="1"/>
  <c r="E168" i="15"/>
  <c r="E242" i="15" s="1"/>
  <c r="D168" i="15"/>
  <c r="D242" i="15" s="1"/>
  <c r="AH167" i="15"/>
  <c r="AC167" i="15"/>
  <c r="AB167" i="15"/>
  <c r="AA167" i="15"/>
  <c r="Z167" i="15"/>
  <c r="Y167" i="15"/>
  <c r="X167" i="15"/>
  <c r="W167" i="15"/>
  <c r="V167" i="15"/>
  <c r="U167" i="15"/>
  <c r="T167" i="15"/>
  <c r="S167" i="15"/>
  <c r="Q167" i="15"/>
  <c r="P167" i="15"/>
  <c r="O167" i="15"/>
  <c r="N167" i="15"/>
  <c r="M167" i="15"/>
  <c r="L167" i="15"/>
  <c r="K167" i="15"/>
  <c r="J167" i="15"/>
  <c r="I167" i="15"/>
  <c r="G167" i="15"/>
  <c r="F167" i="15"/>
  <c r="E167" i="15"/>
  <c r="D167" i="15"/>
  <c r="AH166" i="15"/>
  <c r="AC166" i="15"/>
  <c r="AB166" i="15"/>
  <c r="AA166" i="15"/>
  <c r="Z166" i="15"/>
  <c r="Y166" i="15"/>
  <c r="X166" i="15"/>
  <c r="W166" i="15"/>
  <c r="V166" i="15"/>
  <c r="U166" i="15"/>
  <c r="T166" i="15"/>
  <c r="S166" i="15"/>
  <c r="Q166" i="15"/>
  <c r="P166" i="15"/>
  <c r="O166" i="15"/>
  <c r="N166" i="15"/>
  <c r="M166" i="15"/>
  <c r="L166" i="15"/>
  <c r="K166" i="15"/>
  <c r="J166" i="15"/>
  <c r="I166" i="15"/>
  <c r="G166" i="15"/>
  <c r="F166" i="15"/>
  <c r="E166" i="15"/>
  <c r="D166" i="15"/>
  <c r="AH165" i="15"/>
  <c r="AC165" i="15"/>
  <c r="AB165" i="15"/>
  <c r="AA165" i="15"/>
  <c r="Z165" i="15"/>
  <c r="Y165" i="15"/>
  <c r="X165" i="15"/>
  <c r="W165" i="15"/>
  <c r="V165" i="15"/>
  <c r="U165" i="15"/>
  <c r="T165" i="15"/>
  <c r="S165" i="15"/>
  <c r="Q165" i="15"/>
  <c r="P165" i="15"/>
  <c r="O165" i="15"/>
  <c r="N165" i="15"/>
  <c r="M165" i="15"/>
  <c r="L165" i="15"/>
  <c r="K165" i="15"/>
  <c r="J165" i="15"/>
  <c r="I165" i="15"/>
  <c r="G165" i="15"/>
  <c r="F165" i="15"/>
  <c r="E165" i="15"/>
  <c r="D165" i="15"/>
  <c r="AH164" i="15"/>
  <c r="AC164" i="15"/>
  <c r="AB164" i="15"/>
  <c r="AA164" i="15"/>
  <c r="Z164" i="15"/>
  <c r="Y164" i="15"/>
  <c r="X164" i="15"/>
  <c r="W164" i="15"/>
  <c r="V164" i="15"/>
  <c r="U164" i="15"/>
  <c r="T164" i="15"/>
  <c r="S164" i="15"/>
  <c r="Q164" i="15"/>
  <c r="P164" i="15"/>
  <c r="O164" i="15"/>
  <c r="N164" i="15"/>
  <c r="M164" i="15"/>
  <c r="L164" i="15"/>
  <c r="K164" i="15"/>
  <c r="J164" i="15"/>
  <c r="I164" i="15"/>
  <c r="G164" i="15"/>
  <c r="F164" i="15"/>
  <c r="E164" i="15"/>
  <c r="D164" i="15"/>
  <c r="AH163" i="15"/>
  <c r="AC163" i="15"/>
  <c r="AB163" i="15"/>
  <c r="AA163" i="15"/>
  <c r="Z163" i="15"/>
  <c r="Y163" i="15"/>
  <c r="X163" i="15"/>
  <c r="W163" i="15"/>
  <c r="V163" i="15"/>
  <c r="U163" i="15"/>
  <c r="T163" i="15"/>
  <c r="S163" i="15"/>
  <c r="Q163" i="15"/>
  <c r="P163" i="15"/>
  <c r="O163" i="15"/>
  <c r="N163" i="15"/>
  <c r="M163" i="15"/>
  <c r="L163" i="15"/>
  <c r="K163" i="15"/>
  <c r="J163" i="15"/>
  <c r="I163" i="15"/>
  <c r="G163" i="15"/>
  <c r="F163" i="15"/>
  <c r="E163" i="15"/>
  <c r="D163" i="15"/>
  <c r="AH160" i="15"/>
  <c r="AC160" i="15"/>
  <c r="AB160" i="15"/>
  <c r="AA160" i="15"/>
  <c r="Z160" i="15"/>
  <c r="Y160" i="15"/>
  <c r="X160" i="15"/>
  <c r="W160" i="15"/>
  <c r="V160" i="15"/>
  <c r="U160" i="15"/>
  <c r="T160" i="15"/>
  <c r="S160" i="15"/>
  <c r="Q160" i="15"/>
  <c r="P160" i="15"/>
  <c r="O160" i="15"/>
  <c r="N160" i="15"/>
  <c r="M160" i="15"/>
  <c r="L160" i="15"/>
  <c r="K160" i="15"/>
  <c r="J160" i="15"/>
  <c r="I160" i="15"/>
  <c r="G160" i="15"/>
  <c r="F160" i="15"/>
  <c r="E160" i="15"/>
  <c r="D160" i="15"/>
  <c r="AH159" i="15"/>
  <c r="AC159" i="15"/>
  <c r="AB159" i="15"/>
  <c r="AA159" i="15"/>
  <c r="Z159" i="15"/>
  <c r="Y159" i="15"/>
  <c r="X159" i="15"/>
  <c r="W159" i="15"/>
  <c r="V159" i="15"/>
  <c r="U159" i="15"/>
  <c r="T159" i="15"/>
  <c r="S159" i="15"/>
  <c r="Q159" i="15"/>
  <c r="P159" i="15"/>
  <c r="O159" i="15"/>
  <c r="N159" i="15"/>
  <c r="M159" i="15"/>
  <c r="L159" i="15"/>
  <c r="K159" i="15"/>
  <c r="J159" i="15"/>
  <c r="I159" i="15"/>
  <c r="G159" i="15"/>
  <c r="F159" i="15"/>
  <c r="E159" i="15"/>
  <c r="D159" i="15"/>
  <c r="AH158" i="15"/>
  <c r="AC158" i="15"/>
  <c r="AB158" i="15"/>
  <c r="AA158" i="15"/>
  <c r="Z158" i="15"/>
  <c r="Y158" i="15"/>
  <c r="X158" i="15"/>
  <c r="W158" i="15"/>
  <c r="V158" i="15"/>
  <c r="U158" i="15"/>
  <c r="T158" i="15"/>
  <c r="S158" i="15"/>
  <c r="Q158" i="15"/>
  <c r="P158" i="15"/>
  <c r="O158" i="15"/>
  <c r="N158" i="15"/>
  <c r="M158" i="15"/>
  <c r="L158" i="15"/>
  <c r="K158" i="15"/>
  <c r="J158" i="15"/>
  <c r="I158" i="15"/>
  <c r="G158" i="15"/>
  <c r="F158" i="15"/>
  <c r="E158" i="15"/>
  <c r="D158" i="15"/>
  <c r="AH157" i="15"/>
  <c r="AC157" i="15"/>
  <c r="AB157" i="15"/>
  <c r="AA157" i="15"/>
  <c r="Z157" i="15"/>
  <c r="Y157" i="15"/>
  <c r="X157" i="15"/>
  <c r="W157" i="15"/>
  <c r="V157" i="15"/>
  <c r="U157" i="15"/>
  <c r="T157" i="15"/>
  <c r="S157" i="15"/>
  <c r="Q157" i="15"/>
  <c r="P157" i="15"/>
  <c r="O157" i="15"/>
  <c r="N157" i="15"/>
  <c r="M157" i="15"/>
  <c r="L157" i="15"/>
  <c r="K157" i="15"/>
  <c r="J157" i="15"/>
  <c r="I157" i="15"/>
  <c r="G157" i="15"/>
  <c r="F157" i="15"/>
  <c r="E157" i="15"/>
  <c r="D157" i="15"/>
  <c r="AH156" i="15"/>
  <c r="AC156" i="15"/>
  <c r="AB156" i="15"/>
  <c r="AA156" i="15"/>
  <c r="Z156" i="15"/>
  <c r="Y156" i="15"/>
  <c r="X156" i="15"/>
  <c r="W156" i="15"/>
  <c r="V156" i="15"/>
  <c r="U156" i="15"/>
  <c r="T156" i="15"/>
  <c r="S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AH153" i="15"/>
  <c r="AC153" i="15"/>
  <c r="AB153" i="15"/>
  <c r="AA153" i="15"/>
  <c r="Z153" i="15"/>
  <c r="Y153" i="15"/>
  <c r="X153" i="15"/>
  <c r="W153" i="15"/>
  <c r="V153" i="15"/>
  <c r="U153" i="15"/>
  <c r="T153" i="15"/>
  <c r="S153" i="15"/>
  <c r="Q153" i="15"/>
  <c r="P153" i="15"/>
  <c r="O153" i="15"/>
  <c r="N153" i="15"/>
  <c r="M153" i="15"/>
  <c r="L153" i="15"/>
  <c r="K153" i="15"/>
  <c r="J153" i="15"/>
  <c r="I153" i="15"/>
  <c r="G153" i="15"/>
  <c r="F153" i="15"/>
  <c r="E153" i="15"/>
  <c r="D153" i="15"/>
  <c r="AH152" i="15"/>
  <c r="AC152" i="15"/>
  <c r="AB152" i="15"/>
  <c r="AA152" i="15"/>
  <c r="Z152" i="15"/>
  <c r="Y152" i="15"/>
  <c r="X152" i="15"/>
  <c r="W152" i="15"/>
  <c r="V152" i="15"/>
  <c r="U152" i="15"/>
  <c r="T152" i="15"/>
  <c r="S152" i="15"/>
  <c r="Q152" i="15"/>
  <c r="P152" i="15"/>
  <c r="O152" i="15"/>
  <c r="N152" i="15"/>
  <c r="M152" i="15"/>
  <c r="L152" i="15"/>
  <c r="K152" i="15"/>
  <c r="J152" i="15"/>
  <c r="I152" i="15"/>
  <c r="G152" i="15"/>
  <c r="F152" i="15"/>
  <c r="E152" i="15"/>
  <c r="D152" i="15"/>
  <c r="AH151" i="15"/>
  <c r="AC151" i="15"/>
  <c r="AB151" i="15"/>
  <c r="AA151" i="15"/>
  <c r="Z151" i="15"/>
  <c r="Y151" i="15"/>
  <c r="X151" i="15"/>
  <c r="W151" i="15"/>
  <c r="V151" i="15"/>
  <c r="U151" i="15"/>
  <c r="T151" i="15"/>
  <c r="S151" i="15"/>
  <c r="Q151" i="15"/>
  <c r="P151" i="15"/>
  <c r="O151" i="15"/>
  <c r="N151" i="15"/>
  <c r="M151" i="15"/>
  <c r="L151" i="15"/>
  <c r="K151" i="15"/>
  <c r="J151" i="15"/>
  <c r="I151" i="15"/>
  <c r="G151" i="15"/>
  <c r="F151" i="15"/>
  <c r="E151" i="15"/>
  <c r="D151" i="15"/>
  <c r="AH150" i="15"/>
  <c r="AC150" i="15"/>
  <c r="AB150" i="15"/>
  <c r="AA150" i="15"/>
  <c r="Z150" i="15"/>
  <c r="Y150" i="15"/>
  <c r="X150" i="15"/>
  <c r="W150" i="15"/>
  <c r="V150" i="15"/>
  <c r="U150" i="15"/>
  <c r="T150" i="15"/>
  <c r="S150" i="15"/>
  <c r="Q150" i="15"/>
  <c r="P150" i="15"/>
  <c r="O150" i="15"/>
  <c r="N150" i="15"/>
  <c r="M150" i="15"/>
  <c r="L150" i="15"/>
  <c r="K150" i="15"/>
  <c r="J150" i="15"/>
  <c r="I150" i="15"/>
  <c r="G150" i="15"/>
  <c r="F150" i="15"/>
  <c r="E150" i="15"/>
  <c r="D150" i="15"/>
  <c r="AH149" i="15"/>
  <c r="AC149" i="15"/>
  <c r="AB149" i="15"/>
  <c r="AA149" i="15"/>
  <c r="Z149" i="15"/>
  <c r="Y149" i="15"/>
  <c r="X149" i="15"/>
  <c r="W149" i="15"/>
  <c r="V149" i="15"/>
  <c r="U149" i="15"/>
  <c r="T149" i="15"/>
  <c r="S149" i="15"/>
  <c r="Q149" i="15"/>
  <c r="P149" i="15"/>
  <c r="O149" i="15"/>
  <c r="N149" i="15"/>
  <c r="M149" i="15"/>
  <c r="L149" i="15"/>
  <c r="K149" i="15"/>
  <c r="J149" i="15"/>
  <c r="I149" i="15"/>
  <c r="G149" i="15"/>
  <c r="F149" i="15"/>
  <c r="E149" i="15"/>
  <c r="D149" i="15"/>
  <c r="AH146" i="15"/>
  <c r="AC146" i="15"/>
  <c r="AB146" i="15"/>
  <c r="AA146" i="15"/>
  <c r="Z146" i="15"/>
  <c r="Y146" i="15"/>
  <c r="X146" i="15"/>
  <c r="W146" i="15"/>
  <c r="V146" i="15"/>
  <c r="U146" i="15"/>
  <c r="T146" i="15"/>
  <c r="S146" i="15"/>
  <c r="Q146" i="15"/>
  <c r="P146" i="15"/>
  <c r="O146" i="15"/>
  <c r="N146" i="15"/>
  <c r="M146" i="15"/>
  <c r="L146" i="15"/>
  <c r="K146" i="15"/>
  <c r="J146" i="15"/>
  <c r="I146" i="15"/>
  <c r="G146" i="15"/>
  <c r="F146" i="15"/>
  <c r="E146" i="15"/>
  <c r="D146" i="15"/>
  <c r="AH145" i="15"/>
  <c r="AC145" i="15"/>
  <c r="AB145" i="15"/>
  <c r="AA145" i="15"/>
  <c r="Z145" i="15"/>
  <c r="Y145" i="15"/>
  <c r="X145" i="15"/>
  <c r="W145" i="15"/>
  <c r="V145" i="15"/>
  <c r="U145" i="15"/>
  <c r="T145" i="15"/>
  <c r="S145" i="15"/>
  <c r="Q145" i="15"/>
  <c r="P145" i="15"/>
  <c r="O145" i="15"/>
  <c r="N145" i="15"/>
  <c r="M145" i="15"/>
  <c r="L145" i="15"/>
  <c r="K145" i="15"/>
  <c r="J145" i="15"/>
  <c r="I145" i="15"/>
  <c r="G145" i="15"/>
  <c r="F145" i="15"/>
  <c r="E145" i="15"/>
  <c r="D145" i="15"/>
  <c r="AH144" i="15"/>
  <c r="AC144" i="15"/>
  <c r="AB144" i="15"/>
  <c r="AA144" i="15"/>
  <c r="Z144" i="15"/>
  <c r="Y144" i="15"/>
  <c r="X144" i="15"/>
  <c r="W144" i="15"/>
  <c r="V144" i="15"/>
  <c r="U144" i="15"/>
  <c r="T144" i="15"/>
  <c r="S144" i="15"/>
  <c r="Q144" i="15"/>
  <c r="P144" i="15"/>
  <c r="O144" i="15"/>
  <c r="N144" i="15"/>
  <c r="M144" i="15"/>
  <c r="L144" i="15"/>
  <c r="K144" i="15"/>
  <c r="J144" i="15"/>
  <c r="I144" i="15"/>
  <c r="G144" i="15"/>
  <c r="F144" i="15"/>
  <c r="E144" i="15"/>
  <c r="D144" i="15"/>
  <c r="AH143" i="15"/>
  <c r="AC143" i="15"/>
  <c r="AB143" i="15"/>
  <c r="AA143" i="15"/>
  <c r="Z143" i="15"/>
  <c r="Y143" i="15"/>
  <c r="X143" i="15"/>
  <c r="W143" i="15"/>
  <c r="V143" i="15"/>
  <c r="U143" i="15"/>
  <c r="T143" i="15"/>
  <c r="S143" i="15"/>
  <c r="Q143" i="15"/>
  <c r="P143" i="15"/>
  <c r="O143" i="15"/>
  <c r="N143" i="15"/>
  <c r="M143" i="15"/>
  <c r="L143" i="15"/>
  <c r="K143" i="15"/>
  <c r="J143" i="15"/>
  <c r="I143" i="15"/>
  <c r="G143" i="15"/>
  <c r="F143" i="15"/>
  <c r="E143" i="15"/>
  <c r="D143" i="15"/>
  <c r="AH142" i="15"/>
  <c r="AC142" i="15"/>
  <c r="AB142" i="15"/>
  <c r="AA142" i="15"/>
  <c r="Z142" i="15"/>
  <c r="Y142" i="15"/>
  <c r="X142" i="15"/>
  <c r="W142" i="15"/>
  <c r="V142" i="15"/>
  <c r="U142" i="15"/>
  <c r="T142" i="15"/>
  <c r="S142" i="15"/>
  <c r="Q142" i="15"/>
  <c r="P142" i="15"/>
  <c r="O142" i="15"/>
  <c r="N142" i="15"/>
  <c r="M142" i="15"/>
  <c r="L142" i="15"/>
  <c r="K142" i="15"/>
  <c r="J142" i="15"/>
  <c r="I142" i="15"/>
  <c r="G142" i="15"/>
  <c r="F142" i="15"/>
  <c r="E142" i="15"/>
  <c r="D142" i="15"/>
  <c r="AH139" i="15"/>
  <c r="AC139" i="15"/>
  <c r="AB139" i="15"/>
  <c r="AA139" i="15"/>
  <c r="Z139" i="15"/>
  <c r="Y139" i="15"/>
  <c r="X139" i="15"/>
  <c r="W139" i="15"/>
  <c r="V139" i="15"/>
  <c r="U139" i="15"/>
  <c r="T139" i="15"/>
  <c r="S139" i="15"/>
  <c r="Q139" i="15"/>
  <c r="P139" i="15"/>
  <c r="O139" i="15"/>
  <c r="N139" i="15"/>
  <c r="M139" i="15"/>
  <c r="L139" i="15"/>
  <c r="K139" i="15"/>
  <c r="J139" i="15"/>
  <c r="I139" i="15"/>
  <c r="G139" i="15"/>
  <c r="F139" i="15"/>
  <c r="E139" i="15"/>
  <c r="D139" i="15"/>
  <c r="AH138" i="15"/>
  <c r="AC138" i="15"/>
  <c r="AB138" i="15"/>
  <c r="AA138" i="15"/>
  <c r="Z138" i="15"/>
  <c r="Y138" i="15"/>
  <c r="X138" i="15"/>
  <c r="W138" i="15"/>
  <c r="V138" i="15"/>
  <c r="U138" i="15"/>
  <c r="T138" i="15"/>
  <c r="S138" i="15"/>
  <c r="Q138" i="15"/>
  <c r="P138" i="15"/>
  <c r="O138" i="15"/>
  <c r="N138" i="15"/>
  <c r="M138" i="15"/>
  <c r="L138" i="15"/>
  <c r="K138" i="15"/>
  <c r="J138" i="15"/>
  <c r="I138" i="15"/>
  <c r="G138" i="15"/>
  <c r="F138" i="15"/>
  <c r="E138" i="15"/>
  <c r="D138" i="15"/>
  <c r="AH137" i="15"/>
  <c r="AC137" i="15"/>
  <c r="AB137" i="15"/>
  <c r="AA137" i="15"/>
  <c r="Z137" i="15"/>
  <c r="Y137" i="15"/>
  <c r="X137" i="15"/>
  <c r="W137" i="15"/>
  <c r="V137" i="15"/>
  <c r="U137" i="15"/>
  <c r="T137" i="15"/>
  <c r="S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AH136" i="15"/>
  <c r="AC136" i="15"/>
  <c r="AB136" i="15"/>
  <c r="AA136" i="15"/>
  <c r="Z136" i="15"/>
  <c r="Y136" i="15"/>
  <c r="X136" i="15"/>
  <c r="W136" i="15"/>
  <c r="V136" i="15"/>
  <c r="U136" i="15"/>
  <c r="T136" i="15"/>
  <c r="S136" i="15"/>
  <c r="Q136" i="15"/>
  <c r="P136" i="15"/>
  <c r="O136" i="15"/>
  <c r="N136" i="15"/>
  <c r="M136" i="15"/>
  <c r="L136" i="15"/>
  <c r="K136" i="15"/>
  <c r="J136" i="15"/>
  <c r="I136" i="15"/>
  <c r="G136" i="15"/>
  <c r="F136" i="15"/>
  <c r="E136" i="15"/>
  <c r="D136" i="15"/>
  <c r="AH135" i="15"/>
  <c r="AC135" i="15"/>
  <c r="AB135" i="15"/>
  <c r="AA135" i="15"/>
  <c r="Z135" i="15"/>
  <c r="Y135" i="15"/>
  <c r="X135" i="15"/>
  <c r="W135" i="15"/>
  <c r="V135" i="15"/>
  <c r="U135" i="15"/>
  <c r="T135" i="15"/>
  <c r="S135" i="15"/>
  <c r="Q135" i="15"/>
  <c r="P135" i="15"/>
  <c r="O135" i="15"/>
  <c r="N135" i="15"/>
  <c r="M135" i="15"/>
  <c r="L135" i="15"/>
  <c r="K135" i="15"/>
  <c r="J135" i="15"/>
  <c r="I135" i="15"/>
  <c r="G135" i="15"/>
  <c r="F135" i="15"/>
  <c r="E135" i="15"/>
  <c r="D135" i="15"/>
  <c r="AH132" i="15"/>
  <c r="AC132" i="15"/>
  <c r="AB132" i="15"/>
  <c r="AA132" i="15"/>
  <c r="Z132" i="15"/>
  <c r="Y132" i="15"/>
  <c r="X132" i="15"/>
  <c r="W132" i="15"/>
  <c r="V132" i="15"/>
  <c r="U132" i="15"/>
  <c r="T132" i="15"/>
  <c r="S132" i="15"/>
  <c r="Q132" i="15"/>
  <c r="P132" i="15"/>
  <c r="O132" i="15"/>
  <c r="N132" i="15"/>
  <c r="M132" i="15"/>
  <c r="L132" i="15"/>
  <c r="K132" i="15"/>
  <c r="J132" i="15"/>
  <c r="I132" i="15"/>
  <c r="G132" i="15"/>
  <c r="F132" i="15"/>
  <c r="E132" i="15"/>
  <c r="D132" i="15"/>
  <c r="AH131" i="15"/>
  <c r="AC131" i="15"/>
  <c r="AB131" i="15"/>
  <c r="AA131" i="15"/>
  <c r="Z131" i="15"/>
  <c r="Y131" i="15"/>
  <c r="X131" i="15"/>
  <c r="W131" i="15"/>
  <c r="V131" i="15"/>
  <c r="U131" i="15"/>
  <c r="T131" i="15"/>
  <c r="S131" i="15"/>
  <c r="Q131" i="15"/>
  <c r="P131" i="15"/>
  <c r="O131" i="15"/>
  <c r="N131" i="15"/>
  <c r="M131" i="15"/>
  <c r="L131" i="15"/>
  <c r="K131" i="15"/>
  <c r="J131" i="15"/>
  <c r="I131" i="15"/>
  <c r="G131" i="15"/>
  <c r="F131" i="15"/>
  <c r="E131" i="15"/>
  <c r="D131" i="15"/>
  <c r="AH130" i="15"/>
  <c r="AC130" i="15"/>
  <c r="AB130" i="15"/>
  <c r="AA130" i="15"/>
  <c r="Z130" i="15"/>
  <c r="Y130" i="15"/>
  <c r="X130" i="15"/>
  <c r="W130" i="15"/>
  <c r="V130" i="15"/>
  <c r="U130" i="15"/>
  <c r="T130" i="15"/>
  <c r="S130" i="15"/>
  <c r="Q130" i="15"/>
  <c r="P130" i="15"/>
  <c r="O130" i="15"/>
  <c r="N130" i="15"/>
  <c r="M130" i="15"/>
  <c r="L130" i="15"/>
  <c r="K130" i="15"/>
  <c r="J130" i="15"/>
  <c r="I130" i="15"/>
  <c r="G130" i="15"/>
  <c r="F130" i="15"/>
  <c r="E130" i="15"/>
  <c r="D130" i="15"/>
  <c r="AH129" i="15"/>
  <c r="AC129" i="15"/>
  <c r="AB129" i="15"/>
  <c r="AA129" i="15"/>
  <c r="Z129" i="15"/>
  <c r="Y129" i="15"/>
  <c r="X129" i="15"/>
  <c r="W129" i="15"/>
  <c r="V129" i="15"/>
  <c r="U129" i="15"/>
  <c r="T129" i="15"/>
  <c r="S129" i="15"/>
  <c r="Q129" i="15"/>
  <c r="P129" i="15"/>
  <c r="O129" i="15"/>
  <c r="N129" i="15"/>
  <c r="M129" i="15"/>
  <c r="L129" i="15"/>
  <c r="K129" i="15"/>
  <c r="J129" i="15"/>
  <c r="I129" i="15"/>
  <c r="G129" i="15"/>
  <c r="F129" i="15"/>
  <c r="E129" i="15"/>
  <c r="D129" i="15"/>
  <c r="AH128" i="15"/>
  <c r="AC128" i="15"/>
  <c r="AB128" i="15"/>
  <c r="AA128" i="15"/>
  <c r="Z128" i="15"/>
  <c r="Y128" i="15"/>
  <c r="X128" i="15"/>
  <c r="W128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G128" i="15"/>
  <c r="F128" i="15"/>
  <c r="E128" i="15"/>
  <c r="D128" i="15"/>
  <c r="AH125" i="15"/>
  <c r="AC125" i="15"/>
  <c r="AB125" i="15"/>
  <c r="AA125" i="15"/>
  <c r="Z125" i="15"/>
  <c r="Y125" i="15"/>
  <c r="X125" i="15"/>
  <c r="W125" i="15"/>
  <c r="V125" i="15"/>
  <c r="U125" i="15"/>
  <c r="T125" i="15"/>
  <c r="S125" i="15"/>
  <c r="Q125" i="15"/>
  <c r="P125" i="15"/>
  <c r="O125" i="15"/>
  <c r="N125" i="15"/>
  <c r="M125" i="15"/>
  <c r="L125" i="15"/>
  <c r="K125" i="15"/>
  <c r="J125" i="15"/>
  <c r="I125" i="15"/>
  <c r="G125" i="15"/>
  <c r="F125" i="15"/>
  <c r="E125" i="15"/>
  <c r="D125" i="15"/>
  <c r="AH124" i="15"/>
  <c r="AC124" i="15"/>
  <c r="AB124" i="15"/>
  <c r="AA124" i="15"/>
  <c r="Z124" i="15"/>
  <c r="Y124" i="15"/>
  <c r="X124" i="15"/>
  <c r="W124" i="15"/>
  <c r="V124" i="15"/>
  <c r="U124" i="15"/>
  <c r="T124" i="15"/>
  <c r="S124" i="15"/>
  <c r="Q124" i="15"/>
  <c r="P124" i="15"/>
  <c r="O124" i="15"/>
  <c r="N124" i="15"/>
  <c r="M124" i="15"/>
  <c r="L124" i="15"/>
  <c r="K124" i="15"/>
  <c r="J124" i="15"/>
  <c r="I124" i="15"/>
  <c r="G124" i="15"/>
  <c r="F124" i="15"/>
  <c r="E124" i="15"/>
  <c r="D124" i="15"/>
  <c r="AH123" i="15"/>
  <c r="AC123" i="15"/>
  <c r="AB123" i="15"/>
  <c r="AA123" i="15"/>
  <c r="Z123" i="15"/>
  <c r="Y123" i="15"/>
  <c r="X123" i="15"/>
  <c r="W123" i="15"/>
  <c r="V123" i="15"/>
  <c r="U123" i="15"/>
  <c r="T123" i="15"/>
  <c r="S123" i="15"/>
  <c r="Q123" i="15"/>
  <c r="P123" i="15"/>
  <c r="O123" i="15"/>
  <c r="N123" i="15"/>
  <c r="M123" i="15"/>
  <c r="L123" i="15"/>
  <c r="K123" i="15"/>
  <c r="J123" i="15"/>
  <c r="I123" i="15"/>
  <c r="G123" i="15"/>
  <c r="F123" i="15"/>
  <c r="E123" i="15"/>
  <c r="D123" i="15"/>
  <c r="AH122" i="15"/>
  <c r="AC122" i="15"/>
  <c r="AB122" i="15"/>
  <c r="AA122" i="15"/>
  <c r="Z122" i="15"/>
  <c r="Y122" i="15"/>
  <c r="X122" i="15"/>
  <c r="W122" i="15"/>
  <c r="V122" i="15"/>
  <c r="U122" i="15"/>
  <c r="T122" i="15"/>
  <c r="S122" i="15"/>
  <c r="Q122" i="15"/>
  <c r="P122" i="15"/>
  <c r="O122" i="15"/>
  <c r="N122" i="15"/>
  <c r="M122" i="15"/>
  <c r="L122" i="15"/>
  <c r="K122" i="15"/>
  <c r="J122" i="15"/>
  <c r="I122" i="15"/>
  <c r="G122" i="15"/>
  <c r="F122" i="15"/>
  <c r="E122" i="15"/>
  <c r="D122" i="15"/>
  <c r="AH121" i="15"/>
  <c r="AC121" i="15"/>
  <c r="AB121" i="15"/>
  <c r="AA121" i="15"/>
  <c r="Z121" i="15"/>
  <c r="Y121" i="15"/>
  <c r="X121" i="15"/>
  <c r="W121" i="15"/>
  <c r="V121" i="15"/>
  <c r="U121" i="15"/>
  <c r="T121" i="15"/>
  <c r="S121" i="15"/>
  <c r="Q121" i="15"/>
  <c r="P121" i="15"/>
  <c r="O121" i="15"/>
  <c r="N121" i="15"/>
  <c r="M121" i="15"/>
  <c r="L121" i="15"/>
  <c r="K121" i="15"/>
  <c r="J121" i="15"/>
  <c r="I121" i="15"/>
  <c r="G121" i="15"/>
  <c r="F121" i="15"/>
  <c r="E121" i="15"/>
  <c r="D121" i="15"/>
  <c r="AH118" i="15"/>
  <c r="AC118" i="15"/>
  <c r="AB118" i="15"/>
  <c r="AA118" i="15"/>
  <c r="Z118" i="15"/>
  <c r="Y118" i="15"/>
  <c r="X118" i="15"/>
  <c r="W118" i="15"/>
  <c r="V118" i="15"/>
  <c r="U118" i="15"/>
  <c r="T118" i="15"/>
  <c r="S118" i="15"/>
  <c r="Q118" i="15"/>
  <c r="P118" i="15"/>
  <c r="O118" i="15"/>
  <c r="N118" i="15"/>
  <c r="M118" i="15"/>
  <c r="L118" i="15"/>
  <c r="K118" i="15"/>
  <c r="J118" i="15"/>
  <c r="I118" i="15"/>
  <c r="G118" i="15"/>
  <c r="F118" i="15"/>
  <c r="E118" i="15"/>
  <c r="D118" i="15"/>
  <c r="AH117" i="15"/>
  <c r="AC117" i="15"/>
  <c r="AB117" i="15"/>
  <c r="AA117" i="15"/>
  <c r="Z117" i="15"/>
  <c r="Y117" i="15"/>
  <c r="X117" i="15"/>
  <c r="W117" i="15"/>
  <c r="V117" i="15"/>
  <c r="U117" i="15"/>
  <c r="T117" i="15"/>
  <c r="S117" i="15"/>
  <c r="Q117" i="15"/>
  <c r="P117" i="15"/>
  <c r="O117" i="15"/>
  <c r="N117" i="15"/>
  <c r="M117" i="15"/>
  <c r="L117" i="15"/>
  <c r="K117" i="15"/>
  <c r="J117" i="15"/>
  <c r="I117" i="15"/>
  <c r="G117" i="15"/>
  <c r="F117" i="15"/>
  <c r="E117" i="15"/>
  <c r="D117" i="15"/>
  <c r="AH116" i="15"/>
  <c r="AC116" i="15"/>
  <c r="AB116" i="15"/>
  <c r="AA116" i="15"/>
  <c r="Z116" i="15"/>
  <c r="Y116" i="15"/>
  <c r="X116" i="15"/>
  <c r="W116" i="15"/>
  <c r="V116" i="15"/>
  <c r="U116" i="15"/>
  <c r="T116" i="15"/>
  <c r="S116" i="15"/>
  <c r="Q116" i="15"/>
  <c r="P116" i="15"/>
  <c r="O116" i="15"/>
  <c r="N116" i="15"/>
  <c r="M116" i="15"/>
  <c r="L116" i="15"/>
  <c r="K116" i="15"/>
  <c r="J116" i="15"/>
  <c r="I116" i="15"/>
  <c r="G116" i="15"/>
  <c r="F116" i="15"/>
  <c r="E116" i="15"/>
  <c r="D116" i="15"/>
  <c r="AH115" i="15"/>
  <c r="AC115" i="15"/>
  <c r="AB115" i="15"/>
  <c r="AA115" i="15"/>
  <c r="Z115" i="15"/>
  <c r="Y115" i="15"/>
  <c r="X115" i="15"/>
  <c r="W115" i="15"/>
  <c r="V115" i="15"/>
  <c r="U115" i="15"/>
  <c r="T115" i="15"/>
  <c r="S115" i="15"/>
  <c r="Q115" i="15"/>
  <c r="P115" i="15"/>
  <c r="O115" i="15"/>
  <c r="N115" i="15"/>
  <c r="M115" i="15"/>
  <c r="L115" i="15"/>
  <c r="K115" i="15"/>
  <c r="J115" i="15"/>
  <c r="I115" i="15"/>
  <c r="G115" i="15"/>
  <c r="F115" i="15"/>
  <c r="E115" i="15"/>
  <c r="D115" i="15"/>
  <c r="AH114" i="15"/>
  <c r="AC114" i="15"/>
  <c r="AB114" i="15"/>
  <c r="AA114" i="15"/>
  <c r="Z114" i="15"/>
  <c r="Y114" i="15"/>
  <c r="X114" i="15"/>
  <c r="W114" i="15"/>
  <c r="V114" i="15"/>
  <c r="U114" i="15"/>
  <c r="T114" i="15"/>
  <c r="S114" i="15"/>
  <c r="Q114" i="15"/>
  <c r="P114" i="15"/>
  <c r="O114" i="15"/>
  <c r="N114" i="15"/>
  <c r="M114" i="15"/>
  <c r="L114" i="15"/>
  <c r="K114" i="15"/>
  <c r="J114" i="15"/>
  <c r="I114" i="15"/>
  <c r="G114" i="15"/>
  <c r="F114" i="15"/>
  <c r="E114" i="15"/>
  <c r="D114" i="15"/>
  <c r="AH111" i="15"/>
  <c r="AC111" i="15"/>
  <c r="AB111" i="15"/>
  <c r="AA111" i="15"/>
  <c r="Z111" i="15"/>
  <c r="Y111" i="15"/>
  <c r="X111" i="15"/>
  <c r="W111" i="15"/>
  <c r="V111" i="15"/>
  <c r="U111" i="15"/>
  <c r="T111" i="15"/>
  <c r="S111" i="15"/>
  <c r="Q111" i="15"/>
  <c r="P111" i="15"/>
  <c r="O111" i="15"/>
  <c r="N111" i="15"/>
  <c r="M111" i="15"/>
  <c r="L111" i="15"/>
  <c r="K111" i="15"/>
  <c r="J111" i="15"/>
  <c r="I111" i="15"/>
  <c r="G111" i="15"/>
  <c r="F111" i="15"/>
  <c r="E111" i="15"/>
  <c r="D111" i="15"/>
  <c r="AH110" i="15"/>
  <c r="AC110" i="15"/>
  <c r="AB110" i="15"/>
  <c r="AA110" i="15"/>
  <c r="Z110" i="15"/>
  <c r="Y110" i="15"/>
  <c r="X110" i="15"/>
  <c r="W110" i="15"/>
  <c r="V110" i="15"/>
  <c r="U110" i="15"/>
  <c r="T110" i="15"/>
  <c r="S110" i="15"/>
  <c r="Q110" i="15"/>
  <c r="P110" i="15"/>
  <c r="O110" i="15"/>
  <c r="N110" i="15"/>
  <c r="M110" i="15"/>
  <c r="L110" i="15"/>
  <c r="K110" i="15"/>
  <c r="J110" i="15"/>
  <c r="I110" i="15"/>
  <c r="G110" i="15"/>
  <c r="F110" i="15"/>
  <c r="E110" i="15"/>
  <c r="D110" i="15"/>
  <c r="AH109" i="15"/>
  <c r="AC109" i="15"/>
  <c r="AB109" i="15"/>
  <c r="AA109" i="15"/>
  <c r="Z109" i="15"/>
  <c r="Y109" i="15"/>
  <c r="X109" i="15"/>
  <c r="W109" i="15"/>
  <c r="V109" i="15"/>
  <c r="U109" i="15"/>
  <c r="T109" i="15"/>
  <c r="S109" i="15"/>
  <c r="Q109" i="15"/>
  <c r="P109" i="15"/>
  <c r="O109" i="15"/>
  <c r="N109" i="15"/>
  <c r="M109" i="15"/>
  <c r="L109" i="15"/>
  <c r="K109" i="15"/>
  <c r="J109" i="15"/>
  <c r="I109" i="15"/>
  <c r="G109" i="15"/>
  <c r="F109" i="15"/>
  <c r="E109" i="15"/>
  <c r="D109" i="15"/>
  <c r="AH108" i="15"/>
  <c r="AC108" i="15"/>
  <c r="AB108" i="15"/>
  <c r="AA108" i="15"/>
  <c r="Z108" i="15"/>
  <c r="Y108" i="15"/>
  <c r="X108" i="15"/>
  <c r="W108" i="15"/>
  <c r="V108" i="15"/>
  <c r="U108" i="15"/>
  <c r="T108" i="15"/>
  <c r="S108" i="15"/>
  <c r="Q108" i="15"/>
  <c r="P108" i="15"/>
  <c r="O108" i="15"/>
  <c r="N108" i="15"/>
  <c r="M108" i="15"/>
  <c r="L108" i="15"/>
  <c r="K108" i="15"/>
  <c r="J108" i="15"/>
  <c r="I108" i="15"/>
  <c r="G108" i="15"/>
  <c r="F108" i="15"/>
  <c r="E108" i="15"/>
  <c r="D108" i="15"/>
  <c r="AH107" i="15"/>
  <c r="AC107" i="15"/>
  <c r="AB107" i="15"/>
  <c r="AA107" i="15"/>
  <c r="Z107" i="15"/>
  <c r="Y107" i="15"/>
  <c r="X107" i="15"/>
  <c r="W107" i="15"/>
  <c r="V107" i="15"/>
  <c r="U107" i="15"/>
  <c r="T107" i="15"/>
  <c r="S107" i="15"/>
  <c r="Q107" i="15"/>
  <c r="P107" i="15"/>
  <c r="O107" i="15"/>
  <c r="N107" i="15"/>
  <c r="M107" i="15"/>
  <c r="L107" i="15"/>
  <c r="K107" i="15"/>
  <c r="J107" i="15"/>
  <c r="I107" i="15"/>
  <c r="G107" i="15"/>
  <c r="F107" i="15"/>
  <c r="E107" i="15"/>
  <c r="D107" i="15"/>
  <c r="AH104" i="15"/>
  <c r="AC104" i="15"/>
  <c r="AB104" i="15"/>
  <c r="AA104" i="15"/>
  <c r="Z104" i="15"/>
  <c r="Y104" i="15"/>
  <c r="X104" i="15"/>
  <c r="W104" i="15"/>
  <c r="V104" i="15"/>
  <c r="U104" i="15"/>
  <c r="T104" i="15"/>
  <c r="S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AH103" i="15"/>
  <c r="AC103" i="15"/>
  <c r="AB103" i="15"/>
  <c r="AA103" i="15"/>
  <c r="Z103" i="15"/>
  <c r="Y103" i="15"/>
  <c r="X103" i="15"/>
  <c r="W103" i="15"/>
  <c r="V103" i="15"/>
  <c r="U103" i="15"/>
  <c r="T103" i="15"/>
  <c r="S103" i="15"/>
  <c r="Q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AH102" i="15"/>
  <c r="AC102" i="15"/>
  <c r="AB102" i="15"/>
  <c r="AA102" i="15"/>
  <c r="Z102" i="15"/>
  <c r="Y102" i="15"/>
  <c r="X102" i="15"/>
  <c r="W102" i="15"/>
  <c r="V102" i="15"/>
  <c r="U102" i="15"/>
  <c r="T102" i="15"/>
  <c r="S102" i="15"/>
  <c r="Q102" i="15"/>
  <c r="P102" i="15"/>
  <c r="O102" i="15"/>
  <c r="N102" i="15"/>
  <c r="M102" i="15"/>
  <c r="L102" i="15"/>
  <c r="K102" i="15"/>
  <c r="J102" i="15"/>
  <c r="I102" i="15"/>
  <c r="G102" i="15"/>
  <c r="F102" i="15"/>
  <c r="E102" i="15"/>
  <c r="D102" i="15"/>
  <c r="AH101" i="15"/>
  <c r="AC101" i="15"/>
  <c r="AB101" i="15"/>
  <c r="AA101" i="15"/>
  <c r="Z101" i="15"/>
  <c r="Y101" i="15"/>
  <c r="X101" i="15"/>
  <c r="W101" i="15"/>
  <c r="V101" i="15"/>
  <c r="U101" i="15"/>
  <c r="T101" i="15"/>
  <c r="S101" i="15"/>
  <c r="Q101" i="15"/>
  <c r="P101" i="15"/>
  <c r="O101" i="15"/>
  <c r="N101" i="15"/>
  <c r="M101" i="15"/>
  <c r="L101" i="15"/>
  <c r="K101" i="15"/>
  <c r="J101" i="15"/>
  <c r="I101" i="15"/>
  <c r="G101" i="15"/>
  <c r="F101" i="15"/>
  <c r="E101" i="15"/>
  <c r="D101" i="15"/>
  <c r="AH100" i="15"/>
  <c r="AC100" i="15"/>
  <c r="AB100" i="15"/>
  <c r="AA100" i="15"/>
  <c r="Z100" i="15"/>
  <c r="Y100" i="15"/>
  <c r="X100" i="15"/>
  <c r="W100" i="15"/>
  <c r="V100" i="15"/>
  <c r="U100" i="15"/>
  <c r="T100" i="15"/>
  <c r="S100" i="15"/>
  <c r="Q100" i="15"/>
  <c r="P100" i="15"/>
  <c r="O100" i="15"/>
  <c r="N100" i="15"/>
  <c r="M100" i="15"/>
  <c r="L100" i="15"/>
  <c r="K100" i="15"/>
  <c r="J100" i="15"/>
  <c r="I100" i="15"/>
  <c r="G100" i="15"/>
  <c r="F100" i="15"/>
  <c r="E100" i="15"/>
  <c r="D100" i="15"/>
  <c r="AH97" i="15"/>
  <c r="AC97" i="15"/>
  <c r="AB97" i="15"/>
  <c r="AA97" i="15"/>
  <c r="Z97" i="15"/>
  <c r="Y97" i="15"/>
  <c r="X97" i="15"/>
  <c r="W97" i="15"/>
  <c r="V97" i="15"/>
  <c r="U97" i="15"/>
  <c r="T97" i="15"/>
  <c r="S97" i="15"/>
  <c r="Q97" i="15"/>
  <c r="P97" i="15"/>
  <c r="O97" i="15"/>
  <c r="N97" i="15"/>
  <c r="M97" i="15"/>
  <c r="L97" i="15"/>
  <c r="K97" i="15"/>
  <c r="J97" i="15"/>
  <c r="I97" i="15"/>
  <c r="G97" i="15"/>
  <c r="F97" i="15"/>
  <c r="E97" i="15"/>
  <c r="D97" i="15"/>
  <c r="AH96" i="15"/>
  <c r="AC96" i="15"/>
  <c r="AB96" i="15"/>
  <c r="AA96" i="15"/>
  <c r="Z96" i="15"/>
  <c r="Y96" i="15"/>
  <c r="X96" i="15"/>
  <c r="W96" i="15"/>
  <c r="V96" i="15"/>
  <c r="U96" i="15"/>
  <c r="T96" i="15"/>
  <c r="S96" i="15"/>
  <c r="Q96" i="15"/>
  <c r="P96" i="15"/>
  <c r="O96" i="15"/>
  <c r="N96" i="15"/>
  <c r="M96" i="15"/>
  <c r="L96" i="15"/>
  <c r="K96" i="15"/>
  <c r="J96" i="15"/>
  <c r="I96" i="15"/>
  <c r="G96" i="15"/>
  <c r="F96" i="15"/>
  <c r="E96" i="15"/>
  <c r="D96" i="15"/>
  <c r="AH95" i="15"/>
  <c r="AC95" i="15"/>
  <c r="AB95" i="15"/>
  <c r="AA95" i="15"/>
  <c r="Z95" i="15"/>
  <c r="Y95" i="15"/>
  <c r="X95" i="15"/>
  <c r="W95" i="15"/>
  <c r="V95" i="15"/>
  <c r="U95" i="15"/>
  <c r="T95" i="15"/>
  <c r="S95" i="15"/>
  <c r="Q95" i="15"/>
  <c r="P95" i="15"/>
  <c r="O95" i="15"/>
  <c r="N95" i="15"/>
  <c r="M95" i="15"/>
  <c r="L95" i="15"/>
  <c r="K95" i="15"/>
  <c r="J95" i="15"/>
  <c r="I95" i="15"/>
  <c r="G95" i="15"/>
  <c r="F95" i="15"/>
  <c r="E95" i="15"/>
  <c r="D95" i="15"/>
  <c r="AH94" i="15"/>
  <c r="AC94" i="15"/>
  <c r="AB94" i="15"/>
  <c r="AA94" i="15"/>
  <c r="Z94" i="15"/>
  <c r="Y94" i="15"/>
  <c r="X94" i="15"/>
  <c r="W94" i="15"/>
  <c r="V94" i="15"/>
  <c r="U94" i="15"/>
  <c r="T94" i="15"/>
  <c r="S94" i="15"/>
  <c r="Q94" i="15"/>
  <c r="P94" i="15"/>
  <c r="O94" i="15"/>
  <c r="N94" i="15"/>
  <c r="M94" i="15"/>
  <c r="L94" i="15"/>
  <c r="K94" i="15"/>
  <c r="J94" i="15"/>
  <c r="I94" i="15"/>
  <c r="G94" i="15"/>
  <c r="F94" i="15"/>
  <c r="E94" i="15"/>
  <c r="D94" i="15"/>
  <c r="AH93" i="15"/>
  <c r="AC93" i="15"/>
  <c r="AB93" i="15"/>
  <c r="AA93" i="15"/>
  <c r="Z93" i="15"/>
  <c r="Y93" i="15"/>
  <c r="X93" i="15"/>
  <c r="W93" i="15"/>
  <c r="V93" i="15"/>
  <c r="U93" i="15"/>
  <c r="T93" i="15"/>
  <c r="S93" i="15"/>
  <c r="Q93" i="15"/>
  <c r="P93" i="15"/>
  <c r="O93" i="15"/>
  <c r="N93" i="15"/>
  <c r="M93" i="15"/>
  <c r="L93" i="15"/>
  <c r="K93" i="15"/>
  <c r="J93" i="15"/>
  <c r="I93" i="15"/>
  <c r="G93" i="15"/>
  <c r="F93" i="15"/>
  <c r="E93" i="15"/>
  <c r="D93" i="15"/>
  <c r="AH90" i="15"/>
  <c r="AC90" i="15"/>
  <c r="AB90" i="15"/>
  <c r="AA90" i="15"/>
  <c r="Z90" i="15"/>
  <c r="Y90" i="15"/>
  <c r="X90" i="15"/>
  <c r="W90" i="15"/>
  <c r="V90" i="15"/>
  <c r="U90" i="15"/>
  <c r="T90" i="15"/>
  <c r="S90" i="15"/>
  <c r="Q90" i="15"/>
  <c r="P90" i="15"/>
  <c r="O90" i="15"/>
  <c r="N90" i="15"/>
  <c r="M90" i="15"/>
  <c r="L90" i="15"/>
  <c r="K90" i="15"/>
  <c r="J90" i="15"/>
  <c r="I90" i="15"/>
  <c r="G90" i="15"/>
  <c r="F90" i="15"/>
  <c r="E90" i="15"/>
  <c r="D90" i="15"/>
  <c r="AH89" i="15"/>
  <c r="AC89" i="15"/>
  <c r="AB89" i="15"/>
  <c r="AA89" i="15"/>
  <c r="Z89" i="15"/>
  <c r="Y89" i="15"/>
  <c r="X89" i="15"/>
  <c r="W89" i="15"/>
  <c r="V89" i="15"/>
  <c r="U89" i="15"/>
  <c r="T89" i="15"/>
  <c r="S89" i="15"/>
  <c r="Q89" i="15"/>
  <c r="P89" i="15"/>
  <c r="O89" i="15"/>
  <c r="N89" i="15"/>
  <c r="M89" i="15"/>
  <c r="L89" i="15"/>
  <c r="K89" i="15"/>
  <c r="J89" i="15"/>
  <c r="I89" i="15"/>
  <c r="G89" i="15"/>
  <c r="F89" i="15"/>
  <c r="E89" i="15"/>
  <c r="D89" i="15"/>
  <c r="AH88" i="15"/>
  <c r="AC88" i="15"/>
  <c r="AB88" i="15"/>
  <c r="AA88" i="15"/>
  <c r="Z88" i="15"/>
  <c r="Y88" i="15"/>
  <c r="X88" i="15"/>
  <c r="W88" i="15"/>
  <c r="V88" i="15"/>
  <c r="U88" i="15"/>
  <c r="T88" i="15"/>
  <c r="S88" i="15"/>
  <c r="Q88" i="15"/>
  <c r="P88" i="15"/>
  <c r="O88" i="15"/>
  <c r="N88" i="15"/>
  <c r="M88" i="15"/>
  <c r="L88" i="15"/>
  <c r="K88" i="15"/>
  <c r="J88" i="15"/>
  <c r="I88" i="15"/>
  <c r="G88" i="15"/>
  <c r="F88" i="15"/>
  <c r="E88" i="15"/>
  <c r="D88" i="15"/>
  <c r="AH87" i="15"/>
  <c r="AC87" i="15"/>
  <c r="AB87" i="15"/>
  <c r="AA87" i="15"/>
  <c r="Z87" i="15"/>
  <c r="Y87" i="15"/>
  <c r="X87" i="15"/>
  <c r="W87" i="15"/>
  <c r="V87" i="15"/>
  <c r="U87" i="15"/>
  <c r="T87" i="15"/>
  <c r="S87" i="15"/>
  <c r="Q87" i="15"/>
  <c r="P87" i="15"/>
  <c r="O87" i="15"/>
  <c r="N87" i="15"/>
  <c r="M87" i="15"/>
  <c r="L87" i="15"/>
  <c r="K87" i="15"/>
  <c r="J87" i="15"/>
  <c r="I87" i="15"/>
  <c r="G87" i="15"/>
  <c r="F87" i="15"/>
  <c r="E87" i="15"/>
  <c r="D87" i="15"/>
  <c r="AH86" i="15"/>
  <c r="AC86" i="15"/>
  <c r="AB86" i="15"/>
  <c r="AA86" i="15"/>
  <c r="Z86" i="15"/>
  <c r="Y86" i="15"/>
  <c r="X86" i="15"/>
  <c r="W86" i="15"/>
  <c r="V86" i="15"/>
  <c r="U86" i="15"/>
  <c r="T86" i="15"/>
  <c r="S86" i="15"/>
  <c r="Q86" i="15"/>
  <c r="P86" i="15"/>
  <c r="O86" i="15"/>
  <c r="N86" i="15"/>
  <c r="M86" i="15"/>
  <c r="L86" i="15"/>
  <c r="K86" i="15"/>
  <c r="J86" i="15"/>
  <c r="I86" i="15"/>
  <c r="G86" i="15"/>
  <c r="F86" i="15"/>
  <c r="E86" i="15"/>
  <c r="D86" i="15"/>
  <c r="AH83" i="15"/>
  <c r="AC83" i="15"/>
  <c r="AB83" i="15"/>
  <c r="AA83" i="15"/>
  <c r="Z83" i="15"/>
  <c r="Y83" i="15"/>
  <c r="X83" i="15"/>
  <c r="W83" i="15"/>
  <c r="V83" i="15"/>
  <c r="U83" i="15"/>
  <c r="T83" i="15"/>
  <c r="S83" i="15"/>
  <c r="Q83" i="15"/>
  <c r="P83" i="15"/>
  <c r="O83" i="15"/>
  <c r="N83" i="15"/>
  <c r="M83" i="15"/>
  <c r="L83" i="15"/>
  <c r="K83" i="15"/>
  <c r="J83" i="15"/>
  <c r="I83" i="15"/>
  <c r="G83" i="15"/>
  <c r="F83" i="15"/>
  <c r="E83" i="15"/>
  <c r="D83" i="15"/>
  <c r="AH82" i="15"/>
  <c r="AC82" i="15"/>
  <c r="AB82" i="15"/>
  <c r="AA82" i="15"/>
  <c r="Z82" i="15"/>
  <c r="Y82" i="15"/>
  <c r="X82" i="15"/>
  <c r="W82" i="15"/>
  <c r="V82" i="15"/>
  <c r="U82" i="15"/>
  <c r="T82" i="15"/>
  <c r="S82" i="15"/>
  <c r="Q82" i="15"/>
  <c r="P82" i="15"/>
  <c r="O82" i="15"/>
  <c r="N82" i="15"/>
  <c r="M82" i="15"/>
  <c r="L82" i="15"/>
  <c r="K82" i="15"/>
  <c r="J82" i="15"/>
  <c r="I82" i="15"/>
  <c r="G82" i="15"/>
  <c r="F82" i="15"/>
  <c r="E82" i="15"/>
  <c r="D82" i="15"/>
  <c r="AH81" i="15"/>
  <c r="AC81" i="15"/>
  <c r="AB81" i="15"/>
  <c r="AA81" i="15"/>
  <c r="Z81" i="15"/>
  <c r="Y81" i="15"/>
  <c r="X81" i="15"/>
  <c r="W81" i="15"/>
  <c r="V81" i="15"/>
  <c r="U81" i="15"/>
  <c r="T81" i="15"/>
  <c r="S81" i="15"/>
  <c r="Q81" i="15"/>
  <c r="P81" i="15"/>
  <c r="O81" i="15"/>
  <c r="N81" i="15"/>
  <c r="M81" i="15"/>
  <c r="L81" i="15"/>
  <c r="K81" i="15"/>
  <c r="J81" i="15"/>
  <c r="I81" i="15"/>
  <c r="G81" i="15"/>
  <c r="F81" i="15"/>
  <c r="E81" i="15"/>
  <c r="D81" i="15"/>
  <c r="AH80" i="15"/>
  <c r="AC80" i="15"/>
  <c r="AB80" i="15"/>
  <c r="AA80" i="15"/>
  <c r="Z80" i="15"/>
  <c r="Y80" i="15"/>
  <c r="X80" i="15"/>
  <c r="W80" i="15"/>
  <c r="V80" i="15"/>
  <c r="U80" i="15"/>
  <c r="T80" i="15"/>
  <c r="S80" i="15"/>
  <c r="Q80" i="15"/>
  <c r="P80" i="15"/>
  <c r="O80" i="15"/>
  <c r="N80" i="15"/>
  <c r="M80" i="15"/>
  <c r="L80" i="15"/>
  <c r="K80" i="15"/>
  <c r="J80" i="15"/>
  <c r="I80" i="15"/>
  <c r="G80" i="15"/>
  <c r="F80" i="15"/>
  <c r="E80" i="15"/>
  <c r="D80" i="15"/>
  <c r="AH79" i="15"/>
  <c r="AC79" i="15"/>
  <c r="AB79" i="15"/>
  <c r="AA79" i="15"/>
  <c r="Z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J79" i="15"/>
  <c r="I79" i="15"/>
  <c r="G79" i="15"/>
  <c r="F79" i="15"/>
  <c r="E79" i="15"/>
  <c r="D79" i="15"/>
  <c r="AH76" i="15"/>
  <c r="AC76" i="15"/>
  <c r="AB76" i="15"/>
  <c r="AA76" i="15"/>
  <c r="Z76" i="15"/>
  <c r="Y76" i="15"/>
  <c r="X76" i="15"/>
  <c r="W76" i="15"/>
  <c r="V76" i="15"/>
  <c r="U76" i="15"/>
  <c r="T76" i="15"/>
  <c r="S76" i="15"/>
  <c r="Q76" i="15"/>
  <c r="P76" i="15"/>
  <c r="O76" i="15"/>
  <c r="N76" i="15"/>
  <c r="M76" i="15"/>
  <c r="L76" i="15"/>
  <c r="K76" i="15"/>
  <c r="J76" i="15"/>
  <c r="I76" i="15"/>
  <c r="G76" i="15"/>
  <c r="F76" i="15"/>
  <c r="E76" i="15"/>
  <c r="D76" i="15"/>
  <c r="AH75" i="15"/>
  <c r="AH291" i="15" s="1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G75" i="15"/>
  <c r="F75" i="15"/>
  <c r="E75" i="15"/>
  <c r="D75" i="15"/>
  <c r="AH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G74" i="15"/>
  <c r="F74" i="15"/>
  <c r="E74" i="15"/>
  <c r="D74" i="15"/>
  <c r="AH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G73" i="15"/>
  <c r="F73" i="15"/>
  <c r="E73" i="15"/>
  <c r="D73" i="15"/>
  <c r="AH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G72" i="15"/>
  <c r="F72" i="15"/>
  <c r="E72" i="15"/>
  <c r="D72" i="15"/>
  <c r="AH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G69" i="15"/>
  <c r="F69" i="15"/>
  <c r="E69" i="15"/>
  <c r="D69" i="15"/>
  <c r="AH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G68" i="15"/>
  <c r="F68" i="15"/>
  <c r="E68" i="15"/>
  <c r="D68" i="15"/>
  <c r="AH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N67" i="15"/>
  <c r="M67" i="15"/>
  <c r="L67" i="15"/>
  <c r="K67" i="15"/>
  <c r="J67" i="15"/>
  <c r="I67" i="15"/>
  <c r="G67" i="15"/>
  <c r="F67" i="15"/>
  <c r="E67" i="15"/>
  <c r="D67" i="15"/>
  <c r="AH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G66" i="15"/>
  <c r="F66" i="15"/>
  <c r="E66" i="15"/>
  <c r="D66" i="15"/>
  <c r="AH65" i="15"/>
  <c r="AC65" i="15"/>
  <c r="AB65" i="15"/>
  <c r="AA65" i="15"/>
  <c r="Z65" i="15"/>
  <c r="Y65" i="15"/>
  <c r="X65" i="15"/>
  <c r="W65" i="15"/>
  <c r="V65" i="15"/>
  <c r="U65" i="15"/>
  <c r="T65" i="15"/>
  <c r="S65" i="15"/>
  <c r="Q65" i="15"/>
  <c r="P65" i="15"/>
  <c r="O65" i="15"/>
  <c r="N65" i="15"/>
  <c r="M65" i="15"/>
  <c r="L65" i="15"/>
  <c r="K65" i="15"/>
  <c r="J65" i="15"/>
  <c r="I65" i="15"/>
  <c r="G65" i="15"/>
  <c r="F65" i="15"/>
  <c r="E65" i="15"/>
  <c r="D65" i="15"/>
  <c r="AH62" i="15"/>
  <c r="AC62" i="15"/>
  <c r="AB62" i="15"/>
  <c r="AA62" i="15"/>
  <c r="Z62" i="15"/>
  <c r="Y62" i="15"/>
  <c r="X62" i="15"/>
  <c r="W62" i="15"/>
  <c r="V62" i="15"/>
  <c r="U62" i="15"/>
  <c r="T62" i="15"/>
  <c r="S62" i="15"/>
  <c r="Q62" i="15"/>
  <c r="P62" i="15"/>
  <c r="O62" i="15"/>
  <c r="N62" i="15"/>
  <c r="M62" i="15"/>
  <c r="L62" i="15"/>
  <c r="K62" i="15"/>
  <c r="J62" i="15"/>
  <c r="I62" i="15"/>
  <c r="G62" i="15"/>
  <c r="F62" i="15"/>
  <c r="E62" i="15"/>
  <c r="D62" i="15"/>
  <c r="AH61" i="15"/>
  <c r="AC61" i="15"/>
  <c r="AB61" i="15"/>
  <c r="AA61" i="15"/>
  <c r="Z61" i="15"/>
  <c r="Y61" i="15"/>
  <c r="X61" i="15"/>
  <c r="W61" i="15"/>
  <c r="V61" i="15"/>
  <c r="U61" i="15"/>
  <c r="T61" i="15"/>
  <c r="S61" i="15"/>
  <c r="Q61" i="15"/>
  <c r="P61" i="15"/>
  <c r="O61" i="15"/>
  <c r="N61" i="15"/>
  <c r="M61" i="15"/>
  <c r="L61" i="15"/>
  <c r="K61" i="15"/>
  <c r="J61" i="15"/>
  <c r="I61" i="15"/>
  <c r="G61" i="15"/>
  <c r="F61" i="15"/>
  <c r="E61" i="15"/>
  <c r="D61" i="15"/>
  <c r="AH60" i="15"/>
  <c r="AC60" i="15"/>
  <c r="AB60" i="15"/>
  <c r="AA60" i="15"/>
  <c r="Z60" i="15"/>
  <c r="Y60" i="15"/>
  <c r="X60" i="15"/>
  <c r="W60" i="15"/>
  <c r="V60" i="15"/>
  <c r="U60" i="15"/>
  <c r="T60" i="15"/>
  <c r="S60" i="15"/>
  <c r="Q60" i="15"/>
  <c r="P60" i="15"/>
  <c r="O60" i="15"/>
  <c r="N60" i="15"/>
  <c r="M60" i="15"/>
  <c r="L60" i="15"/>
  <c r="K60" i="15"/>
  <c r="J60" i="15"/>
  <c r="I60" i="15"/>
  <c r="G60" i="15"/>
  <c r="F60" i="15"/>
  <c r="E60" i="15"/>
  <c r="D60" i="15"/>
  <c r="AH59" i="15"/>
  <c r="AC59" i="15"/>
  <c r="AB59" i="15"/>
  <c r="AA59" i="15"/>
  <c r="Z59" i="15"/>
  <c r="Y59" i="15"/>
  <c r="X59" i="15"/>
  <c r="W59" i="15"/>
  <c r="V59" i="15"/>
  <c r="U59" i="15"/>
  <c r="T59" i="15"/>
  <c r="S59" i="15"/>
  <c r="Q59" i="15"/>
  <c r="P59" i="15"/>
  <c r="O59" i="15"/>
  <c r="N59" i="15"/>
  <c r="M59" i="15"/>
  <c r="L59" i="15"/>
  <c r="K59" i="15"/>
  <c r="J59" i="15"/>
  <c r="I59" i="15"/>
  <c r="G59" i="15"/>
  <c r="F59" i="15"/>
  <c r="E59" i="15"/>
  <c r="D59" i="15"/>
  <c r="AH58" i="15"/>
  <c r="AC58" i="15"/>
  <c r="AB58" i="15"/>
  <c r="AA58" i="15"/>
  <c r="Z58" i="15"/>
  <c r="Y58" i="15"/>
  <c r="X58" i="15"/>
  <c r="W58" i="15"/>
  <c r="V58" i="15"/>
  <c r="U58" i="15"/>
  <c r="T58" i="15"/>
  <c r="S58" i="15"/>
  <c r="Q58" i="15"/>
  <c r="P58" i="15"/>
  <c r="O58" i="15"/>
  <c r="N58" i="15"/>
  <c r="M58" i="15"/>
  <c r="L58" i="15"/>
  <c r="K58" i="15"/>
  <c r="J58" i="15"/>
  <c r="I58" i="15"/>
  <c r="G58" i="15"/>
  <c r="F58" i="15"/>
  <c r="E58" i="15"/>
  <c r="D58" i="15"/>
  <c r="AH55" i="15"/>
  <c r="AC55" i="15"/>
  <c r="AB55" i="15"/>
  <c r="AA55" i="15"/>
  <c r="Z55" i="15"/>
  <c r="Y55" i="15"/>
  <c r="X55" i="15"/>
  <c r="W55" i="15"/>
  <c r="V55" i="15"/>
  <c r="U55" i="15"/>
  <c r="T55" i="15"/>
  <c r="S55" i="15"/>
  <c r="Q55" i="15"/>
  <c r="P55" i="15"/>
  <c r="O55" i="15"/>
  <c r="N55" i="15"/>
  <c r="M55" i="15"/>
  <c r="L55" i="15"/>
  <c r="K55" i="15"/>
  <c r="J55" i="15"/>
  <c r="I55" i="15"/>
  <c r="G55" i="15"/>
  <c r="F55" i="15"/>
  <c r="E55" i="15"/>
  <c r="D55" i="15"/>
  <c r="AH54" i="15"/>
  <c r="AC54" i="15"/>
  <c r="AB54" i="15"/>
  <c r="AA54" i="15"/>
  <c r="Z54" i="15"/>
  <c r="Y54" i="15"/>
  <c r="X54" i="15"/>
  <c r="W54" i="15"/>
  <c r="V54" i="15"/>
  <c r="U54" i="15"/>
  <c r="T54" i="15"/>
  <c r="S54" i="15"/>
  <c r="Q54" i="15"/>
  <c r="P54" i="15"/>
  <c r="O54" i="15"/>
  <c r="N54" i="15"/>
  <c r="M54" i="15"/>
  <c r="L54" i="15"/>
  <c r="K54" i="15"/>
  <c r="J54" i="15"/>
  <c r="I54" i="15"/>
  <c r="G54" i="15"/>
  <c r="F54" i="15"/>
  <c r="E54" i="15"/>
  <c r="D54" i="15"/>
  <c r="AH53" i="15"/>
  <c r="AC53" i="15"/>
  <c r="AB53" i="15"/>
  <c r="AA53" i="15"/>
  <c r="Z53" i="15"/>
  <c r="Y53" i="15"/>
  <c r="X53" i="15"/>
  <c r="W53" i="15"/>
  <c r="V53" i="15"/>
  <c r="U53" i="15"/>
  <c r="T53" i="15"/>
  <c r="S53" i="15"/>
  <c r="Q53" i="15"/>
  <c r="P53" i="15"/>
  <c r="O53" i="15"/>
  <c r="N53" i="15"/>
  <c r="M53" i="15"/>
  <c r="L53" i="15"/>
  <c r="K53" i="15"/>
  <c r="J53" i="15"/>
  <c r="I53" i="15"/>
  <c r="G53" i="15"/>
  <c r="F53" i="15"/>
  <c r="E53" i="15"/>
  <c r="D53" i="15"/>
  <c r="AH52" i="15"/>
  <c r="AC52" i="15"/>
  <c r="AB52" i="15"/>
  <c r="AA52" i="15"/>
  <c r="Z52" i="15"/>
  <c r="Y52" i="15"/>
  <c r="X52" i="15"/>
  <c r="W52" i="15"/>
  <c r="V52" i="15"/>
  <c r="U52" i="15"/>
  <c r="T52" i="15"/>
  <c r="S52" i="15"/>
  <c r="Q52" i="15"/>
  <c r="P52" i="15"/>
  <c r="O52" i="15"/>
  <c r="N52" i="15"/>
  <c r="M52" i="15"/>
  <c r="L52" i="15"/>
  <c r="K52" i="15"/>
  <c r="J52" i="15"/>
  <c r="I52" i="15"/>
  <c r="G52" i="15"/>
  <c r="F52" i="15"/>
  <c r="E52" i="15"/>
  <c r="D52" i="15"/>
  <c r="AH51" i="15"/>
  <c r="AC51" i="15"/>
  <c r="AB51" i="15"/>
  <c r="AA51" i="15"/>
  <c r="Z51" i="15"/>
  <c r="Y51" i="15"/>
  <c r="X51" i="15"/>
  <c r="W51" i="15"/>
  <c r="V51" i="15"/>
  <c r="U51" i="15"/>
  <c r="T51" i="15"/>
  <c r="S51" i="15"/>
  <c r="Q51" i="15"/>
  <c r="P51" i="15"/>
  <c r="O51" i="15"/>
  <c r="N51" i="15"/>
  <c r="M51" i="15"/>
  <c r="L51" i="15"/>
  <c r="K51" i="15"/>
  <c r="J51" i="15"/>
  <c r="I51" i="15"/>
  <c r="G51" i="15"/>
  <c r="F51" i="15"/>
  <c r="E51" i="15"/>
  <c r="D51" i="15"/>
  <c r="AH48" i="15"/>
  <c r="AC48" i="15"/>
  <c r="AB48" i="15"/>
  <c r="AA48" i="15"/>
  <c r="Z48" i="15"/>
  <c r="Y48" i="15"/>
  <c r="X48" i="15"/>
  <c r="W48" i="15"/>
  <c r="V48" i="15"/>
  <c r="U48" i="15"/>
  <c r="T48" i="15"/>
  <c r="S48" i="15"/>
  <c r="Q48" i="15"/>
  <c r="P48" i="15"/>
  <c r="O48" i="15"/>
  <c r="N48" i="15"/>
  <c r="M48" i="15"/>
  <c r="L48" i="15"/>
  <c r="K48" i="15"/>
  <c r="J48" i="15"/>
  <c r="I48" i="15"/>
  <c r="G48" i="15"/>
  <c r="F48" i="15"/>
  <c r="E48" i="15"/>
  <c r="D48" i="15"/>
  <c r="AH47" i="15"/>
  <c r="AC47" i="15"/>
  <c r="AB47" i="15"/>
  <c r="AA47" i="15"/>
  <c r="Z47" i="15"/>
  <c r="Y47" i="15"/>
  <c r="X47" i="15"/>
  <c r="W47" i="15"/>
  <c r="V47" i="15"/>
  <c r="U47" i="15"/>
  <c r="T47" i="15"/>
  <c r="S47" i="15"/>
  <c r="Q47" i="15"/>
  <c r="P47" i="15"/>
  <c r="O47" i="15"/>
  <c r="N47" i="15"/>
  <c r="M47" i="15"/>
  <c r="L47" i="15"/>
  <c r="K47" i="15"/>
  <c r="J47" i="15"/>
  <c r="I47" i="15"/>
  <c r="G47" i="15"/>
  <c r="F47" i="15"/>
  <c r="E47" i="15"/>
  <c r="D47" i="15"/>
  <c r="AH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G46" i="15"/>
  <c r="F46" i="15"/>
  <c r="E46" i="15"/>
  <c r="D46" i="15"/>
  <c r="AH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G45" i="15"/>
  <c r="F45" i="15"/>
  <c r="E45" i="15"/>
  <c r="D45" i="15"/>
  <c r="AH44" i="15"/>
  <c r="AC44" i="15"/>
  <c r="AB44" i="15"/>
  <c r="AA44" i="15"/>
  <c r="Z44" i="15"/>
  <c r="Y44" i="15"/>
  <c r="X44" i="15"/>
  <c r="W44" i="15"/>
  <c r="V44" i="15"/>
  <c r="U44" i="15"/>
  <c r="T44" i="15"/>
  <c r="S44" i="15"/>
  <c r="Q44" i="15"/>
  <c r="P44" i="15"/>
  <c r="O44" i="15"/>
  <c r="N44" i="15"/>
  <c r="M44" i="15"/>
  <c r="L44" i="15"/>
  <c r="K44" i="15"/>
  <c r="J44" i="15"/>
  <c r="I44" i="15"/>
  <c r="G44" i="15"/>
  <c r="F44" i="15"/>
  <c r="E44" i="15"/>
  <c r="D44" i="15"/>
  <c r="AH41" i="15"/>
  <c r="AC41" i="15"/>
  <c r="AB41" i="15"/>
  <c r="AA41" i="15"/>
  <c r="Z41" i="15"/>
  <c r="Y41" i="15"/>
  <c r="X41" i="15"/>
  <c r="W41" i="15"/>
  <c r="V41" i="15"/>
  <c r="U41" i="15"/>
  <c r="T41" i="15"/>
  <c r="S41" i="15"/>
  <c r="Q41" i="15"/>
  <c r="P41" i="15"/>
  <c r="O41" i="15"/>
  <c r="N41" i="15"/>
  <c r="M41" i="15"/>
  <c r="L41" i="15"/>
  <c r="K41" i="15"/>
  <c r="J41" i="15"/>
  <c r="I41" i="15"/>
  <c r="G41" i="15"/>
  <c r="F41" i="15"/>
  <c r="E41" i="15"/>
  <c r="D41" i="15"/>
  <c r="AH40" i="15"/>
  <c r="AC40" i="15"/>
  <c r="AB40" i="15"/>
  <c r="AA40" i="15"/>
  <c r="Z40" i="15"/>
  <c r="Y40" i="15"/>
  <c r="X40" i="15"/>
  <c r="W40" i="15"/>
  <c r="V40" i="15"/>
  <c r="U40" i="15"/>
  <c r="T40" i="15"/>
  <c r="S40" i="15"/>
  <c r="Q40" i="15"/>
  <c r="P40" i="15"/>
  <c r="O40" i="15"/>
  <c r="N40" i="15"/>
  <c r="M40" i="15"/>
  <c r="L40" i="15"/>
  <c r="K40" i="15"/>
  <c r="J40" i="15"/>
  <c r="I40" i="15"/>
  <c r="G40" i="15"/>
  <c r="F40" i="15"/>
  <c r="E40" i="15"/>
  <c r="D40" i="15"/>
  <c r="AH39" i="15"/>
  <c r="AC39" i="15"/>
  <c r="AB39" i="15"/>
  <c r="AA39" i="15"/>
  <c r="Z39" i="15"/>
  <c r="Y39" i="15"/>
  <c r="X39" i="15"/>
  <c r="W39" i="15"/>
  <c r="V39" i="15"/>
  <c r="U39" i="15"/>
  <c r="T39" i="15"/>
  <c r="S39" i="15"/>
  <c r="Q39" i="15"/>
  <c r="P39" i="15"/>
  <c r="O39" i="15"/>
  <c r="N39" i="15"/>
  <c r="M39" i="15"/>
  <c r="L39" i="15"/>
  <c r="K39" i="15"/>
  <c r="J39" i="15"/>
  <c r="I39" i="15"/>
  <c r="G39" i="15"/>
  <c r="F39" i="15"/>
  <c r="E39" i="15"/>
  <c r="D39" i="15"/>
  <c r="AH38" i="15"/>
  <c r="AC38" i="15"/>
  <c r="AB38" i="15"/>
  <c r="AA38" i="15"/>
  <c r="Z38" i="15"/>
  <c r="Y38" i="15"/>
  <c r="X38" i="15"/>
  <c r="W38" i="15"/>
  <c r="V38" i="15"/>
  <c r="U38" i="15"/>
  <c r="T38" i="15"/>
  <c r="S38" i="15"/>
  <c r="Q38" i="15"/>
  <c r="P38" i="15"/>
  <c r="O38" i="15"/>
  <c r="N38" i="15"/>
  <c r="M38" i="15"/>
  <c r="L38" i="15"/>
  <c r="K38" i="15"/>
  <c r="J38" i="15"/>
  <c r="I38" i="15"/>
  <c r="G38" i="15"/>
  <c r="F38" i="15"/>
  <c r="E38" i="15"/>
  <c r="D38" i="15"/>
  <c r="AH37" i="15"/>
  <c r="AC37" i="15"/>
  <c r="AB37" i="15"/>
  <c r="AA37" i="15"/>
  <c r="Z37" i="15"/>
  <c r="Y37" i="15"/>
  <c r="X37" i="15"/>
  <c r="W37" i="15"/>
  <c r="V37" i="15"/>
  <c r="U37" i="15"/>
  <c r="T37" i="15"/>
  <c r="S37" i="15"/>
  <c r="Q37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AH34" i="15"/>
  <c r="AC34" i="15"/>
  <c r="AB34" i="15"/>
  <c r="AA34" i="15"/>
  <c r="Z34" i="15"/>
  <c r="Y34" i="15"/>
  <c r="X34" i="15"/>
  <c r="W34" i="15"/>
  <c r="V34" i="15"/>
  <c r="U34" i="15"/>
  <c r="T34" i="15"/>
  <c r="S34" i="15"/>
  <c r="Q34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AH33" i="15"/>
  <c r="AC33" i="15"/>
  <c r="AB33" i="15"/>
  <c r="AA33" i="15"/>
  <c r="Z33" i="15"/>
  <c r="Y33" i="15"/>
  <c r="X33" i="15"/>
  <c r="W33" i="15"/>
  <c r="V33" i="15"/>
  <c r="U33" i="15"/>
  <c r="T33" i="15"/>
  <c r="S33" i="15"/>
  <c r="Q33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C33" i="15"/>
  <c r="AH32" i="15"/>
  <c r="AC32" i="15"/>
  <c r="AB32" i="15"/>
  <c r="AA32" i="15"/>
  <c r="Z32" i="15"/>
  <c r="Y32" i="15"/>
  <c r="X32" i="15"/>
  <c r="W32" i="15"/>
  <c r="V32" i="15"/>
  <c r="U32" i="15"/>
  <c r="T32" i="15"/>
  <c r="S32" i="15"/>
  <c r="Q32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AH31" i="15"/>
  <c r="AC31" i="15"/>
  <c r="AB31" i="15"/>
  <c r="AA31" i="15"/>
  <c r="Z31" i="15"/>
  <c r="Y31" i="15"/>
  <c r="X31" i="15"/>
  <c r="W31" i="15"/>
  <c r="V31" i="15"/>
  <c r="U31" i="15"/>
  <c r="T31" i="15"/>
  <c r="S31" i="15"/>
  <c r="Q31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AH30" i="15"/>
  <c r="AC30" i="15"/>
  <c r="AB30" i="15"/>
  <c r="AA30" i="15"/>
  <c r="Z30" i="15"/>
  <c r="Y30" i="15"/>
  <c r="X30" i="15"/>
  <c r="W30" i="15"/>
  <c r="V30" i="15"/>
  <c r="U30" i="15"/>
  <c r="T30" i="15"/>
  <c r="S30" i="15"/>
  <c r="Q30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AH27" i="15"/>
  <c r="AC27" i="15"/>
  <c r="AB27" i="15"/>
  <c r="AA27" i="15"/>
  <c r="Z27" i="15"/>
  <c r="Y27" i="15"/>
  <c r="X27" i="15"/>
  <c r="W27" i="15"/>
  <c r="V27" i="15"/>
  <c r="U27" i="15"/>
  <c r="T27" i="15"/>
  <c r="S27" i="15"/>
  <c r="Q27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AH26" i="15"/>
  <c r="AC26" i="15"/>
  <c r="AB26" i="15"/>
  <c r="AA26" i="15"/>
  <c r="Z26" i="15"/>
  <c r="Y26" i="15"/>
  <c r="X26" i="15"/>
  <c r="W26" i="15"/>
  <c r="V26" i="15"/>
  <c r="U26" i="15"/>
  <c r="T26" i="15"/>
  <c r="S26" i="15"/>
  <c r="Q26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AH25" i="15"/>
  <c r="AC25" i="15"/>
  <c r="AB25" i="15"/>
  <c r="AA25" i="15"/>
  <c r="Z25" i="15"/>
  <c r="Y25" i="15"/>
  <c r="X25" i="15"/>
  <c r="W25" i="15"/>
  <c r="V25" i="15"/>
  <c r="U25" i="15"/>
  <c r="T25" i="15"/>
  <c r="S25" i="15"/>
  <c r="Q25" i="15"/>
  <c r="P25" i="15"/>
  <c r="O25" i="15"/>
  <c r="N25" i="15"/>
  <c r="M25" i="15"/>
  <c r="L25" i="15"/>
  <c r="K25" i="15"/>
  <c r="J25" i="15"/>
  <c r="I25" i="15"/>
  <c r="G25" i="15"/>
  <c r="F25" i="15"/>
  <c r="E25" i="15"/>
  <c r="D25" i="15"/>
  <c r="AH24" i="15"/>
  <c r="AC24" i="15"/>
  <c r="AB24" i="15"/>
  <c r="AA24" i="15"/>
  <c r="Z24" i="15"/>
  <c r="Y24" i="15"/>
  <c r="X24" i="15"/>
  <c r="W24" i="15"/>
  <c r="V24" i="15"/>
  <c r="U24" i="15"/>
  <c r="T24" i="15"/>
  <c r="S24" i="15"/>
  <c r="Q24" i="15"/>
  <c r="P24" i="15"/>
  <c r="O24" i="15"/>
  <c r="N24" i="15"/>
  <c r="M24" i="15"/>
  <c r="L24" i="15"/>
  <c r="K24" i="15"/>
  <c r="J24" i="15"/>
  <c r="I24" i="15"/>
  <c r="G24" i="15"/>
  <c r="F24" i="15"/>
  <c r="E24" i="15"/>
  <c r="D24" i="15"/>
  <c r="AH23" i="15"/>
  <c r="AC23" i="15"/>
  <c r="AB23" i="15"/>
  <c r="AA23" i="15"/>
  <c r="Z23" i="15"/>
  <c r="Y23" i="15"/>
  <c r="X23" i="15"/>
  <c r="W23" i="15"/>
  <c r="V23" i="15"/>
  <c r="U23" i="15"/>
  <c r="T23" i="15"/>
  <c r="S23" i="15"/>
  <c r="Q23" i="15"/>
  <c r="P23" i="15"/>
  <c r="O23" i="15"/>
  <c r="N23" i="15"/>
  <c r="M23" i="15"/>
  <c r="L23" i="15"/>
  <c r="K23" i="15"/>
  <c r="J23" i="15"/>
  <c r="I23" i="15"/>
  <c r="G23" i="15"/>
  <c r="F23" i="15"/>
  <c r="E23" i="15"/>
  <c r="D23" i="15"/>
  <c r="AH20" i="15"/>
  <c r="AC20" i="15"/>
  <c r="AB20" i="15"/>
  <c r="AA20" i="15"/>
  <c r="Z20" i="15"/>
  <c r="Y20" i="15"/>
  <c r="X20" i="15"/>
  <c r="W20" i="15"/>
  <c r="V20" i="15"/>
  <c r="U20" i="15"/>
  <c r="T20" i="15"/>
  <c r="S20" i="15"/>
  <c r="Q20" i="15"/>
  <c r="P20" i="15"/>
  <c r="O20" i="15"/>
  <c r="N20" i="15"/>
  <c r="M20" i="15"/>
  <c r="L20" i="15"/>
  <c r="K20" i="15"/>
  <c r="J20" i="15"/>
  <c r="I20" i="15"/>
  <c r="G20" i="15"/>
  <c r="F20" i="15"/>
  <c r="E20" i="15"/>
  <c r="D20" i="15"/>
  <c r="AH19" i="15"/>
  <c r="AC19" i="15"/>
  <c r="AB19" i="15"/>
  <c r="AA19" i="15"/>
  <c r="Z19" i="15"/>
  <c r="Y19" i="15"/>
  <c r="X19" i="15"/>
  <c r="W19" i="15"/>
  <c r="V19" i="15"/>
  <c r="U19" i="15"/>
  <c r="T19" i="15"/>
  <c r="S19" i="15"/>
  <c r="Q19" i="15"/>
  <c r="P19" i="15"/>
  <c r="O19" i="15"/>
  <c r="N19" i="15"/>
  <c r="M19" i="15"/>
  <c r="L19" i="15"/>
  <c r="K19" i="15"/>
  <c r="J19" i="15"/>
  <c r="I19" i="15"/>
  <c r="G19" i="15"/>
  <c r="F19" i="15"/>
  <c r="E19" i="15"/>
  <c r="D19" i="15"/>
  <c r="AH18" i="15"/>
  <c r="AC18" i="15"/>
  <c r="AB18" i="15"/>
  <c r="AA18" i="15"/>
  <c r="Z18" i="15"/>
  <c r="Y18" i="15"/>
  <c r="X18" i="15"/>
  <c r="W18" i="15"/>
  <c r="V18" i="15"/>
  <c r="U18" i="15"/>
  <c r="T18" i="15"/>
  <c r="S18" i="15"/>
  <c r="Q18" i="15"/>
  <c r="P18" i="15"/>
  <c r="O18" i="15"/>
  <c r="N18" i="15"/>
  <c r="M18" i="15"/>
  <c r="L18" i="15"/>
  <c r="K18" i="15"/>
  <c r="J18" i="15"/>
  <c r="I18" i="15"/>
  <c r="G18" i="15"/>
  <c r="F18" i="15"/>
  <c r="E18" i="15"/>
  <c r="D18" i="15"/>
  <c r="AH17" i="15"/>
  <c r="AC17" i="15"/>
  <c r="AB17" i="15"/>
  <c r="AA17" i="15"/>
  <c r="Z17" i="15"/>
  <c r="Y17" i="15"/>
  <c r="X17" i="15"/>
  <c r="W17" i="15"/>
  <c r="V17" i="15"/>
  <c r="U17" i="15"/>
  <c r="T17" i="15"/>
  <c r="S17" i="15"/>
  <c r="Q17" i="15"/>
  <c r="P17" i="15"/>
  <c r="O17" i="15"/>
  <c r="N17" i="15"/>
  <c r="M17" i="15"/>
  <c r="L17" i="15"/>
  <c r="K17" i="15"/>
  <c r="J17" i="15"/>
  <c r="I17" i="15"/>
  <c r="G17" i="15"/>
  <c r="F17" i="15"/>
  <c r="E17" i="15"/>
  <c r="D17" i="15"/>
  <c r="AH16" i="15"/>
  <c r="AC16" i="15"/>
  <c r="AB16" i="15"/>
  <c r="AA16" i="15"/>
  <c r="Z16" i="15"/>
  <c r="Y16" i="15"/>
  <c r="X16" i="15"/>
  <c r="W16" i="15"/>
  <c r="V16" i="15"/>
  <c r="U16" i="15"/>
  <c r="T16" i="15"/>
  <c r="S16" i="15"/>
  <c r="Q16" i="15"/>
  <c r="P16" i="15"/>
  <c r="O16" i="15"/>
  <c r="N16" i="15"/>
  <c r="M16" i="15"/>
  <c r="L16" i="15"/>
  <c r="K16" i="15"/>
  <c r="J16" i="15"/>
  <c r="I16" i="15"/>
  <c r="G16" i="15"/>
  <c r="F16" i="15"/>
  <c r="E16" i="15"/>
  <c r="D16" i="15"/>
  <c r="AH13" i="15"/>
  <c r="AC13" i="15"/>
  <c r="AB13" i="15"/>
  <c r="AA13" i="15"/>
  <c r="Z13" i="15"/>
  <c r="Y13" i="15"/>
  <c r="X13" i="15"/>
  <c r="W13" i="15"/>
  <c r="V13" i="15"/>
  <c r="U13" i="15"/>
  <c r="T13" i="15"/>
  <c r="S13" i="15"/>
  <c r="Q13" i="15"/>
  <c r="P13" i="15"/>
  <c r="O13" i="15"/>
  <c r="N13" i="15"/>
  <c r="M13" i="15"/>
  <c r="L13" i="15"/>
  <c r="K13" i="15"/>
  <c r="J13" i="15"/>
  <c r="I13" i="15"/>
  <c r="G13" i="15"/>
  <c r="F13" i="15"/>
  <c r="E13" i="15"/>
  <c r="D13" i="15"/>
  <c r="AH12" i="15"/>
  <c r="AC12" i="15"/>
  <c r="AB12" i="15"/>
  <c r="AA12" i="15"/>
  <c r="Z12" i="15"/>
  <c r="Y12" i="15"/>
  <c r="X12" i="15"/>
  <c r="W12" i="15"/>
  <c r="V12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G12" i="15"/>
  <c r="F12" i="15"/>
  <c r="E12" i="15"/>
  <c r="D12" i="15"/>
  <c r="AH11" i="15"/>
  <c r="AC11" i="15"/>
  <c r="AB11" i="15"/>
  <c r="AA11" i="15"/>
  <c r="Z11" i="15"/>
  <c r="Y11" i="15"/>
  <c r="X11" i="15"/>
  <c r="W11" i="15"/>
  <c r="V11" i="15"/>
  <c r="U11" i="15"/>
  <c r="T11" i="15"/>
  <c r="S11" i="15"/>
  <c r="Q11" i="15"/>
  <c r="P11" i="15"/>
  <c r="O11" i="15"/>
  <c r="N11" i="15"/>
  <c r="M11" i="15"/>
  <c r="L11" i="15"/>
  <c r="K11" i="15"/>
  <c r="J11" i="15"/>
  <c r="I11" i="15"/>
  <c r="G11" i="15"/>
  <c r="F11" i="15"/>
  <c r="E11" i="15"/>
  <c r="D11" i="15"/>
  <c r="AH10" i="15"/>
  <c r="AC10" i="15"/>
  <c r="AB10" i="15"/>
  <c r="AA10" i="15"/>
  <c r="Z10" i="15"/>
  <c r="Y10" i="15"/>
  <c r="X10" i="15"/>
  <c r="W10" i="15"/>
  <c r="V10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G10" i="15"/>
  <c r="F10" i="15"/>
  <c r="E10" i="15"/>
  <c r="D10" i="15"/>
  <c r="AH9" i="15"/>
  <c r="AC9" i="15"/>
  <c r="AB9" i="15"/>
  <c r="AA9" i="15"/>
  <c r="Z9" i="15"/>
  <c r="Y9" i="15"/>
  <c r="X9" i="15"/>
  <c r="W9" i="15"/>
  <c r="V9" i="15"/>
  <c r="U9" i="15"/>
  <c r="T9" i="15"/>
  <c r="S9" i="15"/>
  <c r="Q9" i="15"/>
  <c r="P9" i="15"/>
  <c r="O9" i="15"/>
  <c r="N9" i="15"/>
  <c r="M9" i="15"/>
  <c r="L9" i="15"/>
  <c r="K9" i="15"/>
  <c r="J9" i="15"/>
  <c r="I9" i="15"/>
  <c r="G9" i="15"/>
  <c r="F9" i="15"/>
  <c r="E9" i="15"/>
  <c r="D9" i="15"/>
  <c r="B4" i="15"/>
  <c r="B3" i="15"/>
  <c r="AD62" i="15"/>
  <c r="R62" i="15"/>
  <c r="H62" i="15"/>
  <c r="AD61" i="15"/>
  <c r="R61" i="15"/>
  <c r="H61" i="15"/>
  <c r="AD60" i="15"/>
  <c r="R60" i="15"/>
  <c r="H60" i="15"/>
  <c r="AD59" i="15"/>
  <c r="R59" i="15"/>
  <c r="H59" i="15"/>
  <c r="AD58" i="15"/>
  <c r="R58" i="15"/>
  <c r="H58" i="15"/>
  <c r="AD55" i="15"/>
  <c r="R55" i="15"/>
  <c r="H55" i="15"/>
  <c r="AD54" i="15"/>
  <c r="R54" i="15"/>
  <c r="H54" i="15"/>
  <c r="AD53" i="15"/>
  <c r="R53" i="15"/>
  <c r="H53" i="15"/>
  <c r="AD52" i="15"/>
  <c r="R52" i="15"/>
  <c r="H52" i="15"/>
  <c r="AD51" i="15"/>
  <c r="R51" i="15"/>
  <c r="H51" i="15"/>
  <c r="AD48" i="15"/>
  <c r="R48" i="15"/>
  <c r="H48" i="15"/>
  <c r="AD47" i="15"/>
  <c r="R47" i="15"/>
  <c r="H47" i="15"/>
  <c r="AD46" i="15"/>
  <c r="R46" i="15"/>
  <c r="H46" i="15"/>
  <c r="AD45" i="15"/>
  <c r="R45" i="15"/>
  <c r="H45" i="15"/>
  <c r="AD44" i="15"/>
  <c r="R44" i="15"/>
  <c r="H44" i="15"/>
  <c r="AD41" i="15"/>
  <c r="R41" i="15"/>
  <c r="H41" i="15"/>
  <c r="AD40" i="15"/>
  <c r="R40" i="15"/>
  <c r="H40" i="15"/>
  <c r="AD39" i="15"/>
  <c r="R39" i="15"/>
  <c r="H39" i="15"/>
  <c r="AD38" i="15"/>
  <c r="R38" i="15"/>
  <c r="H38" i="15"/>
  <c r="AD37" i="15"/>
  <c r="R37" i="15"/>
  <c r="H37" i="15"/>
  <c r="AD34" i="15"/>
  <c r="R34" i="15"/>
  <c r="H34" i="15"/>
  <c r="AD33" i="15"/>
  <c r="R33" i="15"/>
  <c r="H33" i="15"/>
  <c r="AD32" i="15"/>
  <c r="R32" i="15"/>
  <c r="H32" i="15"/>
  <c r="AD31" i="15"/>
  <c r="R31" i="15"/>
  <c r="H31" i="15"/>
  <c r="AD30" i="15"/>
  <c r="R30" i="15"/>
  <c r="H30" i="15"/>
  <c r="AD27" i="15"/>
  <c r="R27" i="15"/>
  <c r="H27" i="15"/>
  <c r="AD26" i="15"/>
  <c r="R26" i="15"/>
  <c r="H26" i="15"/>
  <c r="AD25" i="15"/>
  <c r="R25" i="15"/>
  <c r="H25" i="15"/>
  <c r="AD24" i="15"/>
  <c r="R24" i="15"/>
  <c r="H24" i="15"/>
  <c r="AD23" i="15"/>
  <c r="R23" i="15"/>
  <c r="H23" i="15"/>
  <c r="AD20" i="15"/>
  <c r="R20" i="15"/>
  <c r="H20" i="15"/>
  <c r="AD19" i="15"/>
  <c r="R19" i="15"/>
  <c r="H19" i="15"/>
  <c r="AD18" i="15"/>
  <c r="R18" i="15"/>
  <c r="H18" i="15"/>
  <c r="AD17" i="15"/>
  <c r="R17" i="15"/>
  <c r="H17" i="15"/>
  <c r="AD16" i="15"/>
  <c r="R16" i="15"/>
  <c r="H16" i="15"/>
  <c r="AH234" i="15" l="1"/>
  <c r="AH285" i="15"/>
  <c r="AH281" i="15"/>
  <c r="AH283" i="15"/>
  <c r="AH230" i="15"/>
  <c r="AH240" i="15"/>
  <c r="AH232" i="15"/>
  <c r="AH155" i="15"/>
  <c r="AH245" i="15"/>
  <c r="AH206" i="15"/>
  <c r="AH246" i="15"/>
  <c r="AH85" i="15"/>
  <c r="AH127" i="15"/>
  <c r="AH141" i="15"/>
  <c r="AF16" i="15"/>
  <c r="AI16" i="15"/>
  <c r="AF17" i="15"/>
  <c r="AI17" i="15"/>
  <c r="AF18" i="15"/>
  <c r="AI18" i="15"/>
  <c r="AF19" i="15"/>
  <c r="AI19" i="15"/>
  <c r="AF20" i="15"/>
  <c r="AI20" i="15"/>
  <c r="AG23" i="15"/>
  <c r="AJ23" i="15"/>
  <c r="AG24" i="15"/>
  <c r="AJ24" i="15"/>
  <c r="AG25" i="15"/>
  <c r="AJ25" i="15"/>
  <c r="AG26" i="15"/>
  <c r="AJ26" i="15"/>
  <c r="AG27" i="15"/>
  <c r="AJ27" i="15"/>
  <c r="AF30" i="15"/>
  <c r="AI30" i="15"/>
  <c r="AF31" i="15"/>
  <c r="AI31" i="15"/>
  <c r="AF32" i="15"/>
  <c r="AI32" i="15"/>
  <c r="AF33" i="15"/>
  <c r="AI33" i="15"/>
  <c r="AF34" i="15"/>
  <c r="AI34" i="15"/>
  <c r="AG37" i="15"/>
  <c r="AG36" i="15" s="1"/>
  <c r="AJ37" i="15"/>
  <c r="AJ36" i="15" s="1"/>
  <c r="AG38" i="15"/>
  <c r="AJ38" i="15"/>
  <c r="AG39" i="15"/>
  <c r="AJ39" i="15"/>
  <c r="AG40" i="15"/>
  <c r="AJ40" i="15"/>
  <c r="AG41" i="15"/>
  <c r="AJ41" i="15"/>
  <c r="AG44" i="15"/>
  <c r="AG43" i="15" s="1"/>
  <c r="AJ44" i="15"/>
  <c r="AJ43" i="15" s="1"/>
  <c r="AG45" i="15"/>
  <c r="AJ45" i="15"/>
  <c r="AG46" i="15"/>
  <c r="AJ46" i="15"/>
  <c r="AG47" i="15"/>
  <c r="AJ47" i="15"/>
  <c r="AG48" i="15"/>
  <c r="AJ48" i="15"/>
  <c r="AG51" i="15"/>
  <c r="AG50" i="15" s="1"/>
  <c r="AJ51" i="15"/>
  <c r="AJ50" i="15" s="1"/>
  <c r="AG52" i="15"/>
  <c r="AJ52" i="15"/>
  <c r="AG53" i="15"/>
  <c r="AJ53" i="15"/>
  <c r="AG54" i="15"/>
  <c r="AJ54" i="15"/>
  <c r="AG55" i="15"/>
  <c r="AJ55" i="15"/>
  <c r="AF58" i="15"/>
  <c r="AI58" i="15"/>
  <c r="AF59" i="15"/>
  <c r="AI59" i="15"/>
  <c r="AF60" i="15"/>
  <c r="AI60" i="15"/>
  <c r="AF61" i="15"/>
  <c r="AI61" i="15"/>
  <c r="AF62" i="15"/>
  <c r="AI62" i="15"/>
  <c r="AH148" i="15"/>
  <c r="AG16" i="15"/>
  <c r="AG17" i="15"/>
  <c r="AJ17" i="15"/>
  <c r="AG18" i="15"/>
  <c r="AJ18" i="15"/>
  <c r="AG19" i="15"/>
  <c r="AJ19" i="15"/>
  <c r="AG20" i="15"/>
  <c r="AJ20" i="15"/>
  <c r="AF23" i="15"/>
  <c r="AI23" i="15"/>
  <c r="AF24" i="15"/>
  <c r="AI24" i="15"/>
  <c r="AF25" i="15"/>
  <c r="AI25" i="15"/>
  <c r="AF26" i="15"/>
  <c r="AI26" i="15"/>
  <c r="AF27" i="15"/>
  <c r="AI27" i="15"/>
  <c r="AG30" i="15"/>
  <c r="AJ30" i="15"/>
  <c r="AG31" i="15"/>
  <c r="AJ31" i="15"/>
  <c r="AG32" i="15"/>
  <c r="AJ32" i="15"/>
  <c r="AG33" i="15"/>
  <c r="AJ33" i="15"/>
  <c r="AG34" i="15"/>
  <c r="AJ34" i="15"/>
  <c r="AF37" i="15"/>
  <c r="AF36" i="15" s="1"/>
  <c r="AI37" i="15"/>
  <c r="AI36" i="15" s="1"/>
  <c r="AF38" i="15"/>
  <c r="AI38" i="15"/>
  <c r="AF39" i="15"/>
  <c r="AI39" i="15"/>
  <c r="AF40" i="15"/>
  <c r="AI40" i="15"/>
  <c r="AF41" i="15"/>
  <c r="AI41" i="15"/>
  <c r="AF44" i="15"/>
  <c r="AF43" i="15" s="1"/>
  <c r="AI44" i="15"/>
  <c r="AI43" i="15" s="1"/>
  <c r="AF45" i="15"/>
  <c r="AI45" i="15"/>
  <c r="AF46" i="15"/>
  <c r="AI46" i="15"/>
  <c r="AF47" i="15"/>
  <c r="AI47" i="15"/>
  <c r="AF48" i="15"/>
  <c r="AI48" i="15"/>
  <c r="AF51" i="15"/>
  <c r="AF50" i="15" s="1"/>
  <c r="AI51" i="15"/>
  <c r="AI50" i="15" s="1"/>
  <c r="AF52" i="15"/>
  <c r="AI52" i="15"/>
  <c r="AF53" i="15"/>
  <c r="AI53" i="15"/>
  <c r="AF54" i="15"/>
  <c r="AI54" i="15"/>
  <c r="AF55" i="15"/>
  <c r="AI55" i="15"/>
  <c r="AG58" i="15"/>
  <c r="AJ58" i="15"/>
  <c r="AG59" i="15"/>
  <c r="AJ59" i="15"/>
  <c r="AG60" i="15"/>
  <c r="AJ60" i="15"/>
  <c r="AG61" i="15"/>
  <c r="AJ61" i="15"/>
  <c r="AG62" i="15"/>
  <c r="AJ62" i="15"/>
  <c r="AH223" i="15"/>
  <c r="AH225" i="15"/>
  <c r="AH227" i="15"/>
  <c r="AH231" i="15"/>
  <c r="AH233" i="15"/>
  <c r="AH237" i="15"/>
  <c r="AH239" i="15"/>
  <c r="AH241" i="15"/>
  <c r="AH249" i="15"/>
  <c r="AH273" i="15"/>
  <c r="AH277" i="15"/>
  <c r="AH282" i="15"/>
  <c r="AH288" i="15"/>
  <c r="AH290" i="15"/>
  <c r="AH292" i="15"/>
  <c r="AH78" i="15"/>
  <c r="AH99" i="15"/>
  <c r="AH71" i="15"/>
  <c r="AH92" i="15"/>
  <c r="AH134" i="15"/>
  <c r="AH162" i="15"/>
  <c r="AH213" i="15"/>
  <c r="AH29" i="15"/>
  <c r="AH170" i="15"/>
  <c r="AH198" i="15"/>
  <c r="AJ16" i="15"/>
  <c r="AH263" i="15"/>
  <c r="AH191" i="15"/>
  <c r="AH259" i="15"/>
  <c r="AH184" i="15"/>
  <c r="AH177" i="15"/>
  <c r="AH254" i="15"/>
  <c r="AH270" i="15"/>
  <c r="AH113" i="15"/>
  <c r="AH120" i="15"/>
  <c r="AH106" i="15"/>
  <c r="AH256" i="15"/>
  <c r="AH268" i="15"/>
  <c r="D273" i="15"/>
  <c r="I273" i="15"/>
  <c r="M273" i="15"/>
  <c r="Q273" i="15"/>
  <c r="V273" i="15"/>
  <c r="Z273" i="15"/>
  <c r="G274" i="15"/>
  <c r="L274" i="15"/>
  <c r="P274" i="15"/>
  <c r="U274" i="15"/>
  <c r="Y274" i="15"/>
  <c r="AC274" i="15"/>
  <c r="F288" i="15"/>
  <c r="K288" i="15"/>
  <c r="O288" i="15"/>
  <c r="T288" i="15"/>
  <c r="X288" i="15"/>
  <c r="AB288" i="15"/>
  <c r="E289" i="15"/>
  <c r="J289" i="15"/>
  <c r="N289" i="15"/>
  <c r="W289" i="15"/>
  <c r="AA289" i="15"/>
  <c r="D290" i="15"/>
  <c r="I290" i="15"/>
  <c r="M290" i="15"/>
  <c r="Q290" i="15"/>
  <c r="V290" i="15"/>
  <c r="Z290" i="15"/>
  <c r="G291" i="15"/>
  <c r="L291" i="15"/>
  <c r="P291" i="15"/>
  <c r="U291" i="15"/>
  <c r="Y291" i="15"/>
  <c r="AC291" i="15"/>
  <c r="F292" i="15"/>
  <c r="K292" i="15"/>
  <c r="O292" i="15"/>
  <c r="T292" i="15"/>
  <c r="X292" i="15"/>
  <c r="AB292" i="15"/>
  <c r="L245" i="15"/>
  <c r="P245" i="15"/>
  <c r="AC245" i="15"/>
  <c r="F246" i="15"/>
  <c r="K246" i="15"/>
  <c r="O246" i="15"/>
  <c r="T246" i="15"/>
  <c r="X246" i="15"/>
  <c r="AB246" i="15"/>
  <c r="E247" i="15"/>
  <c r="J247" i="15"/>
  <c r="N247" i="15"/>
  <c r="S247" i="15"/>
  <c r="W247" i="15"/>
  <c r="AA247" i="15"/>
  <c r="AH238" i="15"/>
  <c r="AH22" i="15"/>
  <c r="AH275" i="15"/>
  <c r="AH57" i="15"/>
  <c r="AH252" i="15"/>
  <c r="AH36" i="15"/>
  <c r="AH266" i="15"/>
  <c r="AH50" i="15"/>
  <c r="AH261" i="15"/>
  <c r="AH43" i="15"/>
  <c r="AH226" i="15"/>
  <c r="E246" i="15"/>
  <c r="J246" i="15"/>
  <c r="N246" i="15"/>
  <c r="S246" i="15"/>
  <c r="W246" i="15"/>
  <c r="AA246" i="15"/>
  <c r="D247" i="15"/>
  <c r="I247" i="15"/>
  <c r="M247" i="15"/>
  <c r="Q247" i="15"/>
  <c r="V247" i="15"/>
  <c r="Z247" i="15"/>
  <c r="AH247" i="15"/>
  <c r="AH255" i="15"/>
  <c r="AH260" i="15"/>
  <c r="AH269" i="15"/>
  <c r="AH274" i="15"/>
  <c r="AH224" i="15"/>
  <c r="AH248" i="15"/>
  <c r="AH253" i="15"/>
  <c r="AH262" i="15"/>
  <c r="AH267" i="15"/>
  <c r="AH276" i="15"/>
  <c r="AH284" i="15"/>
  <c r="AH289" i="15"/>
  <c r="J281" i="15"/>
  <c r="N281" i="15"/>
  <c r="S281" i="15"/>
  <c r="AA281" i="15"/>
  <c r="D282" i="15"/>
  <c r="I282" i="15"/>
  <c r="M282" i="15"/>
  <c r="Q282" i="15"/>
  <c r="V282" i="15"/>
  <c r="Z282" i="15"/>
  <c r="G283" i="15"/>
  <c r="L283" i="15"/>
  <c r="P283" i="15"/>
  <c r="U283" i="15"/>
  <c r="Y283" i="15"/>
  <c r="AC283" i="15"/>
  <c r="F284" i="15"/>
  <c r="K284" i="15"/>
  <c r="O284" i="15"/>
  <c r="T284" i="15"/>
  <c r="X284" i="15"/>
  <c r="AB284" i="15"/>
  <c r="E285" i="15"/>
  <c r="J285" i="15"/>
  <c r="N285" i="15"/>
  <c r="S285" i="15"/>
  <c r="W285" i="15"/>
  <c r="AA285" i="15"/>
  <c r="F289" i="15"/>
  <c r="K289" i="15"/>
  <c r="O289" i="15"/>
  <c r="T289" i="15"/>
  <c r="X289" i="15"/>
  <c r="AB289" i="15"/>
  <c r="E290" i="15"/>
  <c r="J290" i="15"/>
  <c r="N290" i="15"/>
  <c r="S290" i="15"/>
  <c r="W290" i="15"/>
  <c r="AA290" i="15"/>
  <c r="D291" i="15"/>
  <c r="I291" i="15"/>
  <c r="M291" i="15"/>
  <c r="Q291" i="15"/>
  <c r="V291" i="15"/>
  <c r="Z291" i="15"/>
  <c r="G292" i="15"/>
  <c r="L292" i="15"/>
  <c r="P292" i="15"/>
  <c r="U292" i="15"/>
  <c r="Y292" i="15"/>
  <c r="AC292" i="15"/>
  <c r="E223" i="15"/>
  <c r="J223" i="15"/>
  <c r="N223" i="15"/>
  <c r="S223" i="15"/>
  <c r="W223" i="15"/>
  <c r="D224" i="15"/>
  <c r="I224" i="15"/>
  <c r="M224" i="15"/>
  <c r="Q224" i="15"/>
  <c r="V224" i="15"/>
  <c r="Z224" i="15"/>
  <c r="G225" i="15"/>
  <c r="L225" i="15"/>
  <c r="P225" i="15"/>
  <c r="U225" i="15"/>
  <c r="Y225" i="15"/>
  <c r="AC225" i="15"/>
  <c r="F226" i="15"/>
  <c r="K226" i="15"/>
  <c r="O226" i="15"/>
  <c r="T226" i="15"/>
  <c r="X226" i="15"/>
  <c r="AB226" i="15"/>
  <c r="E227" i="15"/>
  <c r="J227" i="15"/>
  <c r="N227" i="15"/>
  <c r="S227" i="15"/>
  <c r="W227" i="15"/>
  <c r="AA227" i="15"/>
  <c r="D223" i="15"/>
  <c r="V223" i="15"/>
  <c r="Z223" i="15"/>
  <c r="G224" i="15"/>
  <c r="L224" i="15"/>
  <c r="P224" i="15"/>
  <c r="F225" i="15"/>
  <c r="K225" i="15"/>
  <c r="O225" i="15"/>
  <c r="T225" i="15"/>
  <c r="X225" i="15"/>
  <c r="AB225" i="15"/>
  <c r="E226" i="15"/>
  <c r="J226" i="15"/>
  <c r="N226" i="15"/>
  <c r="S226" i="15"/>
  <c r="W226" i="15"/>
  <c r="AA226" i="15"/>
  <c r="D227" i="15"/>
  <c r="I227" i="15"/>
  <c r="M227" i="15"/>
  <c r="Q227" i="15"/>
  <c r="V227" i="15"/>
  <c r="Z227" i="15"/>
  <c r="D288" i="15"/>
  <c r="I288" i="15"/>
  <c r="M288" i="15"/>
  <c r="Q288" i="15"/>
  <c r="V288" i="15"/>
  <c r="Z288" i="15"/>
  <c r="G289" i="15"/>
  <c r="L289" i="15"/>
  <c r="P289" i="15"/>
  <c r="U289" i="15"/>
  <c r="Y289" i="15"/>
  <c r="AC289" i="15"/>
  <c r="F290" i="15"/>
  <c r="K290" i="15"/>
  <c r="O290" i="15"/>
  <c r="T290" i="15"/>
  <c r="X290" i="15"/>
  <c r="AB290" i="15"/>
  <c r="E291" i="15"/>
  <c r="J291" i="15"/>
  <c r="N291" i="15"/>
  <c r="S291" i="15"/>
  <c r="W291" i="15"/>
  <c r="AA291" i="15"/>
  <c r="D292" i="15"/>
  <c r="I292" i="15"/>
  <c r="M292" i="15"/>
  <c r="Q292" i="15"/>
  <c r="V292" i="15"/>
  <c r="Z292" i="15"/>
  <c r="AC155" i="15"/>
  <c r="I148" i="15"/>
  <c r="W71" i="15"/>
  <c r="AC85" i="15"/>
  <c r="AC92" i="15"/>
  <c r="Z113" i="15"/>
  <c r="Z141" i="15"/>
  <c r="F248" i="15"/>
  <c r="K248" i="15"/>
  <c r="O248" i="15"/>
  <c r="T248" i="15"/>
  <c r="X248" i="15"/>
  <c r="AB248" i="15"/>
  <c r="E249" i="15"/>
  <c r="J249" i="15"/>
  <c r="N249" i="15"/>
  <c r="S249" i="15"/>
  <c r="W249" i="15"/>
  <c r="AA249" i="15"/>
  <c r="E259" i="15"/>
  <c r="J259" i="15"/>
  <c r="N259" i="15"/>
  <c r="S259" i="15"/>
  <c r="W259" i="15"/>
  <c r="AA259" i="15"/>
  <c r="D260" i="15"/>
  <c r="I260" i="15"/>
  <c r="M260" i="15"/>
  <c r="Q260" i="15"/>
  <c r="V260" i="15"/>
  <c r="Z260" i="15"/>
  <c r="G261" i="15"/>
  <c r="L261" i="15"/>
  <c r="P261" i="15"/>
  <c r="U261" i="15"/>
  <c r="Y261" i="15"/>
  <c r="AC261" i="15"/>
  <c r="F262" i="15"/>
  <c r="K262" i="15"/>
  <c r="O262" i="15"/>
  <c r="T262" i="15"/>
  <c r="X262" i="15"/>
  <c r="AB262" i="15"/>
  <c r="E263" i="15"/>
  <c r="J263" i="15"/>
  <c r="N263" i="15"/>
  <c r="S263" i="15"/>
  <c r="W263" i="15"/>
  <c r="AA263" i="15"/>
  <c r="E273" i="15"/>
  <c r="J273" i="15"/>
  <c r="N273" i="15"/>
  <c r="S273" i="15"/>
  <c r="AA273" i="15"/>
  <c r="D274" i="15"/>
  <c r="I274" i="15"/>
  <c r="M274" i="15"/>
  <c r="Q274" i="15"/>
  <c r="V274" i="15"/>
  <c r="Z274" i="15"/>
  <c r="G275" i="15"/>
  <c r="L275" i="15"/>
  <c r="P275" i="15"/>
  <c r="U275" i="15"/>
  <c r="Y275" i="15"/>
  <c r="AC275" i="15"/>
  <c r="F276" i="15"/>
  <c r="K276" i="15"/>
  <c r="O276" i="15"/>
  <c r="T276" i="15"/>
  <c r="X276" i="15"/>
  <c r="AB276" i="15"/>
  <c r="E277" i="15"/>
  <c r="J277" i="15"/>
  <c r="N277" i="15"/>
  <c r="S277" i="15"/>
  <c r="W277" i="15"/>
  <c r="AA277" i="15"/>
  <c r="G230" i="15"/>
  <c r="L230" i="15"/>
  <c r="P230" i="15"/>
  <c r="U230" i="15"/>
  <c r="Y230" i="15"/>
  <c r="AC230" i="15"/>
  <c r="F231" i="15"/>
  <c r="K231" i="15"/>
  <c r="O231" i="15"/>
  <c r="T231" i="15"/>
  <c r="X231" i="15"/>
  <c r="AB231" i="15"/>
  <c r="E232" i="15"/>
  <c r="J232" i="15"/>
  <c r="N232" i="15"/>
  <c r="S232" i="15"/>
  <c r="W232" i="15"/>
  <c r="AA232" i="15"/>
  <c r="D233" i="15"/>
  <c r="I233" i="15"/>
  <c r="M233" i="15"/>
  <c r="Q233" i="15"/>
  <c r="V233" i="15"/>
  <c r="Z233" i="15"/>
  <c r="G234" i="15"/>
  <c r="L234" i="15"/>
  <c r="P234" i="15"/>
  <c r="U234" i="15"/>
  <c r="Y234" i="15"/>
  <c r="AC234" i="15"/>
  <c r="E237" i="15"/>
  <c r="J237" i="15"/>
  <c r="N237" i="15"/>
  <c r="S237" i="15"/>
  <c r="W237" i="15"/>
  <c r="AA237" i="15"/>
  <c r="D238" i="15"/>
  <c r="I238" i="15"/>
  <c r="M238" i="15"/>
  <c r="Q238" i="15"/>
  <c r="V238" i="15"/>
  <c r="Z238" i="15"/>
  <c r="G239" i="15"/>
  <c r="L239" i="15"/>
  <c r="P239" i="15"/>
  <c r="U239" i="15"/>
  <c r="Y239" i="15"/>
  <c r="AC239" i="15"/>
  <c r="F240" i="15"/>
  <c r="K240" i="15"/>
  <c r="O240" i="15"/>
  <c r="T240" i="15"/>
  <c r="X240" i="15"/>
  <c r="AB240" i="15"/>
  <c r="E241" i="15"/>
  <c r="G248" i="15"/>
  <c r="L248" i="15"/>
  <c r="P248" i="15"/>
  <c r="U248" i="15"/>
  <c r="Y248" i="15"/>
  <c r="AC248" i="15"/>
  <c r="F249" i="15"/>
  <c r="K249" i="15"/>
  <c r="O249" i="15"/>
  <c r="T249" i="15"/>
  <c r="X249" i="15"/>
  <c r="AB249" i="15"/>
  <c r="D252" i="15"/>
  <c r="I252" i="15"/>
  <c r="M252" i="15"/>
  <c r="Q252" i="15"/>
  <c r="V252" i="15"/>
  <c r="G253" i="15"/>
  <c r="L253" i="15"/>
  <c r="P253" i="15"/>
  <c r="U253" i="15"/>
  <c r="Y253" i="15"/>
  <c r="AC253" i="15"/>
  <c r="F254" i="15"/>
  <c r="K254" i="15"/>
  <c r="O254" i="15"/>
  <c r="T254" i="15"/>
  <c r="X254" i="15"/>
  <c r="AB254" i="15"/>
  <c r="E255" i="15"/>
  <c r="J255" i="15"/>
  <c r="N255" i="15"/>
  <c r="S255" i="15"/>
  <c r="W255" i="15"/>
  <c r="AA255" i="15"/>
  <c r="D256" i="15"/>
  <c r="I256" i="15"/>
  <c r="M256" i="15"/>
  <c r="Q256" i="15"/>
  <c r="V256" i="15"/>
  <c r="Z256" i="15"/>
  <c r="D78" i="15"/>
  <c r="I78" i="15"/>
  <c r="M78" i="15"/>
  <c r="Q78" i="15"/>
  <c r="V78" i="15"/>
  <c r="Z78" i="15"/>
  <c r="M120" i="15"/>
  <c r="D230" i="15"/>
  <c r="M230" i="15"/>
  <c r="V230" i="15"/>
  <c r="Z230" i="15"/>
  <c r="G231" i="15"/>
  <c r="L231" i="15"/>
  <c r="P231" i="15"/>
  <c r="F232" i="15"/>
  <c r="K232" i="15"/>
  <c r="O232" i="15"/>
  <c r="T232" i="15"/>
  <c r="X232" i="15"/>
  <c r="AB232" i="15"/>
  <c r="E233" i="15"/>
  <c r="J233" i="15"/>
  <c r="N233" i="15"/>
  <c r="S233" i="15"/>
  <c r="W233" i="15"/>
  <c r="AA233" i="15"/>
  <c r="D234" i="15"/>
  <c r="I234" i="15"/>
  <c r="M234" i="15"/>
  <c r="Q234" i="15"/>
  <c r="V234" i="15"/>
  <c r="Z234" i="15"/>
  <c r="D253" i="15"/>
  <c r="I253" i="15"/>
  <c r="M253" i="15"/>
  <c r="Q253" i="15"/>
  <c r="V253" i="15"/>
  <c r="Z253" i="15"/>
  <c r="G254" i="15"/>
  <c r="L254" i="15"/>
  <c r="P254" i="15"/>
  <c r="U254" i="15"/>
  <c r="Y254" i="15"/>
  <c r="AC254" i="15"/>
  <c r="F255" i="15"/>
  <c r="K255" i="15"/>
  <c r="O255" i="15"/>
  <c r="T255" i="15"/>
  <c r="X255" i="15"/>
  <c r="AB255" i="15"/>
  <c r="E256" i="15"/>
  <c r="J256" i="15"/>
  <c r="N256" i="15"/>
  <c r="S256" i="15"/>
  <c r="W256" i="15"/>
  <c r="AA256" i="15"/>
  <c r="I170" i="15"/>
  <c r="F223" i="15"/>
  <c r="K223" i="15"/>
  <c r="O223" i="15"/>
  <c r="T223" i="15"/>
  <c r="X223" i="15"/>
  <c r="AB223" i="15"/>
  <c r="J224" i="15"/>
  <c r="N224" i="15"/>
  <c r="S224" i="15"/>
  <c r="W224" i="15"/>
  <c r="AA224" i="15"/>
  <c r="D225" i="15"/>
  <c r="I225" i="15"/>
  <c r="M225" i="15"/>
  <c r="Q225" i="15"/>
  <c r="V225" i="15"/>
  <c r="Z225" i="15"/>
  <c r="G226" i="15"/>
  <c r="L226" i="15"/>
  <c r="P226" i="15"/>
  <c r="U226" i="15"/>
  <c r="Y226" i="15"/>
  <c r="AC226" i="15"/>
  <c r="F227" i="15"/>
  <c r="K227" i="15"/>
  <c r="O227" i="15"/>
  <c r="T227" i="15"/>
  <c r="X227" i="15"/>
  <c r="AB227" i="15"/>
  <c r="E230" i="15"/>
  <c r="J230" i="15"/>
  <c r="N230" i="15"/>
  <c r="S230" i="15"/>
  <c r="W230" i="15"/>
  <c r="AA230" i="15"/>
  <c r="D231" i="15"/>
  <c r="I231" i="15"/>
  <c r="M231" i="15"/>
  <c r="Q231" i="15"/>
  <c r="V231" i="15"/>
  <c r="Z231" i="15"/>
  <c r="G232" i="15"/>
  <c r="L232" i="15"/>
  <c r="P232" i="15"/>
  <c r="U232" i="15"/>
  <c r="Y232" i="15"/>
  <c r="AC232" i="15"/>
  <c r="F233" i="15"/>
  <c r="K233" i="15"/>
  <c r="O233" i="15"/>
  <c r="T233" i="15"/>
  <c r="X233" i="15"/>
  <c r="AB233" i="15"/>
  <c r="E234" i="15"/>
  <c r="J234" i="15"/>
  <c r="N234" i="15"/>
  <c r="S234" i="15"/>
  <c r="W234" i="15"/>
  <c r="AA234" i="15"/>
  <c r="G237" i="15"/>
  <c r="L237" i="15"/>
  <c r="P237" i="15"/>
  <c r="U237" i="15"/>
  <c r="Y237" i="15"/>
  <c r="AC237" i="15"/>
  <c r="F238" i="15"/>
  <c r="K238" i="15"/>
  <c r="O238" i="15"/>
  <c r="T238" i="15"/>
  <c r="X238" i="15"/>
  <c r="AB238" i="15"/>
  <c r="E239" i="15"/>
  <c r="J239" i="15"/>
  <c r="N239" i="15"/>
  <c r="S239" i="15"/>
  <c r="W239" i="15"/>
  <c r="AA239" i="15"/>
  <c r="D240" i="15"/>
  <c r="I240" i="15"/>
  <c r="M240" i="15"/>
  <c r="Q240" i="15"/>
  <c r="V240" i="15"/>
  <c r="Z240" i="15"/>
  <c r="G241" i="15"/>
  <c r="L241" i="15"/>
  <c r="P241" i="15"/>
  <c r="U241" i="15"/>
  <c r="Y241" i="15"/>
  <c r="AC241" i="15"/>
  <c r="D99" i="15"/>
  <c r="I99" i="15"/>
  <c r="M99" i="15"/>
  <c r="Q99" i="15"/>
  <c r="V99" i="15"/>
  <c r="Z99" i="15"/>
  <c r="P99" i="15"/>
  <c r="S148" i="15"/>
  <c r="AB148" i="15"/>
  <c r="F155" i="15"/>
  <c r="K155" i="15"/>
  <c r="O155" i="15"/>
  <c r="T155" i="15"/>
  <c r="X155" i="15"/>
  <c r="AB155" i="15"/>
  <c r="Y162" i="15"/>
  <c r="V206" i="15"/>
  <c r="F85" i="15"/>
  <c r="K85" i="15"/>
  <c r="O85" i="15"/>
  <c r="T85" i="15"/>
  <c r="X85" i="15"/>
  <c r="AB85" i="15"/>
  <c r="E99" i="15"/>
  <c r="G127" i="15"/>
  <c r="L127" i="15"/>
  <c r="P127" i="15"/>
  <c r="U127" i="15"/>
  <c r="Y127" i="15"/>
  <c r="AC127" i="15"/>
  <c r="F148" i="15"/>
  <c r="T148" i="15"/>
  <c r="X170" i="15"/>
  <c r="Q177" i="15"/>
  <c r="Z213" i="15"/>
  <c r="L29" i="15"/>
  <c r="J85" i="15"/>
  <c r="AA85" i="15"/>
  <c r="L85" i="15"/>
  <c r="U85" i="15"/>
  <c r="I127" i="15"/>
  <c r="Z127" i="15"/>
  <c r="D141" i="15"/>
  <c r="I141" i="15"/>
  <c r="M141" i="15"/>
  <c r="V141" i="15"/>
  <c r="AA148" i="15"/>
  <c r="V177" i="15"/>
  <c r="I213" i="15"/>
  <c r="M43" i="15"/>
  <c r="I120" i="15"/>
  <c r="S191" i="15"/>
  <c r="O206" i="15"/>
  <c r="I36" i="15"/>
  <c r="L106" i="15"/>
  <c r="D113" i="15"/>
  <c r="I113" i="15"/>
  <c r="M113" i="15"/>
  <c r="V113" i="15"/>
  <c r="N162" i="15"/>
  <c r="W162" i="15"/>
  <c r="F170" i="15"/>
  <c r="K170" i="15"/>
  <c r="O170" i="15"/>
  <c r="T170" i="15"/>
  <c r="AB170" i="15"/>
  <c r="Z170" i="15"/>
  <c r="G99" i="15"/>
  <c r="N99" i="15"/>
  <c r="W99" i="15"/>
  <c r="E155" i="15"/>
  <c r="J155" i="15"/>
  <c r="N155" i="15"/>
  <c r="S155" i="15"/>
  <c r="W155" i="15"/>
  <c r="AA155" i="15"/>
  <c r="L155" i="15"/>
  <c r="U155" i="15"/>
  <c r="Y99" i="15"/>
  <c r="W191" i="15"/>
  <c r="L198" i="15"/>
  <c r="AC198" i="15"/>
  <c r="D266" i="15"/>
  <c r="I266" i="15"/>
  <c r="M266" i="15"/>
  <c r="Q266" i="15"/>
  <c r="V266" i="15"/>
  <c r="G267" i="15"/>
  <c r="L267" i="15"/>
  <c r="P267" i="15"/>
  <c r="U267" i="15"/>
  <c r="Y267" i="15"/>
  <c r="E281" i="15"/>
  <c r="E64" i="15"/>
  <c r="S85" i="15"/>
  <c r="T22" i="15"/>
  <c r="Q36" i="15"/>
  <c r="E184" i="15"/>
  <c r="D206" i="15"/>
  <c r="F275" i="15"/>
  <c r="K275" i="15"/>
  <c r="O275" i="15"/>
  <c r="T275" i="15"/>
  <c r="X275" i="15"/>
  <c r="AB275" i="15"/>
  <c r="E276" i="15"/>
  <c r="J276" i="15"/>
  <c r="N276" i="15"/>
  <c r="S276" i="15"/>
  <c r="W276" i="15"/>
  <c r="AA276" i="15"/>
  <c r="D277" i="15"/>
  <c r="I277" i="15"/>
  <c r="M277" i="15"/>
  <c r="Q277" i="15"/>
  <c r="V277" i="15"/>
  <c r="Z277" i="15"/>
  <c r="F281" i="15"/>
  <c r="K281" i="15"/>
  <c r="O281" i="15"/>
  <c r="T281" i="15"/>
  <c r="X281" i="15"/>
  <c r="AB281" i="15"/>
  <c r="E282" i="15"/>
  <c r="J282" i="15"/>
  <c r="N282" i="15"/>
  <c r="S282" i="15"/>
  <c r="W282" i="15"/>
  <c r="AA282" i="15"/>
  <c r="D283" i="15"/>
  <c r="I283" i="15"/>
  <c r="M283" i="15"/>
  <c r="Q283" i="15"/>
  <c r="V283" i="15"/>
  <c r="Z283" i="15"/>
  <c r="G284" i="15"/>
  <c r="L284" i="15"/>
  <c r="P284" i="15"/>
  <c r="U284" i="15"/>
  <c r="Y284" i="15"/>
  <c r="AC284" i="15"/>
  <c r="F285" i="15"/>
  <c r="K285" i="15"/>
  <c r="O285" i="15"/>
  <c r="T285" i="15"/>
  <c r="X285" i="15"/>
  <c r="AB285" i="15"/>
  <c r="S106" i="15"/>
  <c r="G120" i="15"/>
  <c r="L120" i="15"/>
  <c r="P120" i="15"/>
  <c r="U120" i="15"/>
  <c r="Y120" i="15"/>
  <c r="AC120" i="15"/>
  <c r="Z120" i="15"/>
  <c r="I134" i="15"/>
  <c r="M134" i="15"/>
  <c r="D162" i="15"/>
  <c r="I162" i="15"/>
  <c r="M162" i="15"/>
  <c r="Q162" i="15"/>
  <c r="V162" i="15"/>
  <c r="Z162" i="15"/>
  <c r="J162" i="15"/>
  <c r="N184" i="15"/>
  <c r="W184" i="15"/>
  <c r="E191" i="15"/>
  <c r="J191" i="15"/>
  <c r="N191" i="15"/>
  <c r="AA191" i="15"/>
  <c r="F206" i="15"/>
  <c r="X206" i="15"/>
  <c r="G92" i="15"/>
  <c r="L92" i="15"/>
  <c r="J99" i="15"/>
  <c r="S99" i="15"/>
  <c r="AA99" i="15"/>
  <c r="G106" i="15"/>
  <c r="P106" i="15"/>
  <c r="U106" i="15"/>
  <c r="Y106" i="15"/>
  <c r="AC106" i="15"/>
  <c r="J106" i="15"/>
  <c r="AA106" i="15"/>
  <c r="G134" i="15"/>
  <c r="L134" i="15"/>
  <c r="P134" i="15"/>
  <c r="U134" i="15"/>
  <c r="Y134" i="15"/>
  <c r="AC134" i="15"/>
  <c r="Z134" i="15"/>
  <c r="E170" i="15"/>
  <c r="J170" i="15"/>
  <c r="N170" i="15"/>
  <c r="S170" i="15"/>
  <c r="W170" i="15"/>
  <c r="AA170" i="15"/>
  <c r="Q170" i="15"/>
  <c r="E177" i="15"/>
  <c r="J177" i="15"/>
  <c r="N177" i="15"/>
  <c r="S177" i="15"/>
  <c r="W177" i="15"/>
  <c r="AA177" i="15"/>
  <c r="D177" i="15"/>
  <c r="F198" i="15"/>
  <c r="K198" i="15"/>
  <c r="O198" i="15"/>
  <c r="T198" i="15"/>
  <c r="X198" i="15"/>
  <c r="AB198" i="15"/>
  <c r="E198" i="15"/>
  <c r="J198" i="15"/>
  <c r="N198" i="15"/>
  <c r="S198" i="15"/>
  <c r="W198" i="15"/>
  <c r="AA198" i="15"/>
  <c r="U198" i="15"/>
  <c r="I206" i="15"/>
  <c r="M206" i="15"/>
  <c r="Q206" i="15"/>
  <c r="Z206" i="15"/>
  <c r="AC267" i="15"/>
  <c r="F268" i="15"/>
  <c r="K268" i="15"/>
  <c r="O268" i="15"/>
  <c r="T268" i="15"/>
  <c r="X268" i="15"/>
  <c r="AB268" i="15"/>
  <c r="E269" i="15"/>
  <c r="J269" i="15"/>
  <c r="N269" i="15"/>
  <c r="S269" i="15"/>
  <c r="W269" i="15"/>
  <c r="AA269" i="15"/>
  <c r="D270" i="15"/>
  <c r="I270" i="15"/>
  <c r="M270" i="15"/>
  <c r="Q270" i="15"/>
  <c r="V270" i="15"/>
  <c r="Z270" i="15"/>
  <c r="F92" i="15"/>
  <c r="K92" i="15"/>
  <c r="O92" i="15"/>
  <c r="T92" i="15"/>
  <c r="X92" i="15"/>
  <c r="AB92" i="15"/>
  <c r="Y92" i="15"/>
  <c r="Q120" i="15"/>
  <c r="M127" i="15"/>
  <c r="E148" i="15"/>
  <c r="J148" i="15"/>
  <c r="N148" i="15"/>
  <c r="W148" i="15"/>
  <c r="O148" i="15"/>
  <c r="X148" i="15"/>
  <c r="E213" i="15"/>
  <c r="J213" i="15"/>
  <c r="N213" i="15"/>
  <c r="S213" i="15"/>
  <c r="W213" i="15"/>
  <c r="AA213" i="15"/>
  <c r="Q213" i="15"/>
  <c r="K213" i="15"/>
  <c r="T213" i="15"/>
  <c r="AB213" i="15"/>
  <c r="S15" i="15"/>
  <c r="AC29" i="15"/>
  <c r="F259" i="15"/>
  <c r="K259" i="15"/>
  <c r="O259" i="15"/>
  <c r="T259" i="15"/>
  <c r="X259" i="15"/>
  <c r="AB259" i="15"/>
  <c r="E260" i="15"/>
  <c r="J260" i="15"/>
  <c r="N260" i="15"/>
  <c r="S260" i="15"/>
  <c r="W260" i="15"/>
  <c r="AA260" i="15"/>
  <c r="D261" i="15"/>
  <c r="I261" i="15"/>
  <c r="M261" i="15"/>
  <c r="Q261" i="15"/>
  <c r="V261" i="15"/>
  <c r="Z261" i="15"/>
  <c r="G262" i="15"/>
  <c r="L262" i="15"/>
  <c r="P262" i="15"/>
  <c r="U262" i="15"/>
  <c r="Y262" i="15"/>
  <c r="AC262" i="15"/>
  <c r="F263" i="15"/>
  <c r="K263" i="15"/>
  <c r="O263" i="15"/>
  <c r="T263" i="15"/>
  <c r="X263" i="15"/>
  <c r="AB263" i="15"/>
  <c r="Q50" i="15"/>
  <c r="W281" i="15"/>
  <c r="W64" i="15"/>
  <c r="E71" i="15"/>
  <c r="P92" i="15"/>
  <c r="E106" i="15"/>
  <c r="N106" i="15"/>
  <c r="W106" i="15"/>
  <c r="D127" i="15"/>
  <c r="V127" i="15"/>
  <c r="Q134" i="15"/>
  <c r="D148" i="15"/>
  <c r="M148" i="15"/>
  <c r="Q148" i="15"/>
  <c r="V148" i="15"/>
  <c r="Z148" i="15"/>
  <c r="S162" i="15"/>
  <c r="AA162" i="15"/>
  <c r="I177" i="15"/>
  <c r="M177" i="15"/>
  <c r="Z177" i="15"/>
  <c r="V191" i="15"/>
  <c r="Z191" i="15"/>
  <c r="G206" i="15"/>
  <c r="L206" i="15"/>
  <c r="P206" i="15"/>
  <c r="U206" i="15"/>
  <c r="Y206" i="15"/>
  <c r="AC206" i="15"/>
  <c r="K206" i="15"/>
  <c r="T206" i="15"/>
  <c r="AB206" i="15"/>
  <c r="K8" i="15"/>
  <c r="G245" i="15"/>
  <c r="G29" i="15"/>
  <c r="U245" i="15"/>
  <c r="U29" i="15"/>
  <c r="Y245" i="15"/>
  <c r="Y29" i="15"/>
  <c r="J71" i="15"/>
  <c r="AB78" i="15"/>
  <c r="U92" i="15"/>
  <c r="Q113" i="15"/>
  <c r="D134" i="15"/>
  <c r="V134" i="15"/>
  <c r="Q141" i="15"/>
  <c r="G162" i="15"/>
  <c r="L162" i="15"/>
  <c r="P162" i="15"/>
  <c r="U162" i="15"/>
  <c r="AC162" i="15"/>
  <c r="E162" i="15"/>
  <c r="D213" i="15"/>
  <c r="M213" i="15"/>
  <c r="V213" i="15"/>
  <c r="Z266" i="15"/>
  <c r="Z50" i="15"/>
  <c r="W273" i="15"/>
  <c r="W57" i="15"/>
  <c r="S289" i="15"/>
  <c r="S71" i="15"/>
  <c r="AA223" i="15"/>
  <c r="AA8" i="15"/>
  <c r="G15" i="15"/>
  <c r="F230" i="15"/>
  <c r="K230" i="15"/>
  <c r="O230" i="15"/>
  <c r="T230" i="15"/>
  <c r="X230" i="15"/>
  <c r="AB230" i="15"/>
  <c r="J231" i="15"/>
  <c r="N231" i="15"/>
  <c r="S231" i="15"/>
  <c r="W231" i="15"/>
  <c r="AA231" i="15"/>
  <c r="D232" i="15"/>
  <c r="I232" i="15"/>
  <c r="M232" i="15"/>
  <c r="Q232" i="15"/>
  <c r="V232" i="15"/>
  <c r="Z232" i="15"/>
  <c r="G233" i="15"/>
  <c r="L233" i="15"/>
  <c r="P233" i="15"/>
  <c r="U233" i="15"/>
  <c r="Y233" i="15"/>
  <c r="AC233" i="15"/>
  <c r="F234" i="15"/>
  <c r="K234" i="15"/>
  <c r="O234" i="15"/>
  <c r="T234" i="15"/>
  <c r="X234" i="15"/>
  <c r="AB234" i="15"/>
  <c r="AB22" i="15"/>
  <c r="F237" i="15"/>
  <c r="K237" i="15"/>
  <c r="O237" i="15"/>
  <c r="T237" i="15"/>
  <c r="X237" i="15"/>
  <c r="AB237" i="15"/>
  <c r="E238" i="15"/>
  <c r="N238" i="15"/>
  <c r="S238" i="15"/>
  <c r="W238" i="15"/>
  <c r="AA238" i="15"/>
  <c r="D239" i="15"/>
  <c r="I239" i="15"/>
  <c r="M239" i="15"/>
  <c r="Q239" i="15"/>
  <c r="V239" i="15"/>
  <c r="Z239" i="15"/>
  <c r="G240" i="15"/>
  <c r="L240" i="15"/>
  <c r="P240" i="15"/>
  <c r="U240" i="15"/>
  <c r="Y240" i="15"/>
  <c r="AC240" i="15"/>
  <c r="F241" i="15"/>
  <c r="K241" i="15"/>
  <c r="O241" i="15"/>
  <c r="T241" i="15"/>
  <c r="X241" i="15"/>
  <c r="AB241" i="15"/>
  <c r="P29" i="15"/>
  <c r="Z252" i="15"/>
  <c r="Z36" i="15"/>
  <c r="I50" i="15"/>
  <c r="D267" i="15"/>
  <c r="I267" i="15"/>
  <c r="M267" i="15"/>
  <c r="Q267" i="15"/>
  <c r="V267" i="15"/>
  <c r="Z267" i="15"/>
  <c r="G268" i="15"/>
  <c r="L268" i="15"/>
  <c r="P268" i="15"/>
  <c r="U268" i="15"/>
  <c r="Y268" i="15"/>
  <c r="AC268" i="15"/>
  <c r="F269" i="15"/>
  <c r="K269" i="15"/>
  <c r="O269" i="15"/>
  <c r="T269" i="15"/>
  <c r="X269" i="15"/>
  <c r="AB269" i="15"/>
  <c r="E270" i="15"/>
  <c r="J270" i="15"/>
  <c r="N270" i="15"/>
  <c r="S270" i="15"/>
  <c r="W270" i="15"/>
  <c r="AA270" i="15"/>
  <c r="E57" i="15"/>
  <c r="E85" i="15"/>
  <c r="N85" i="15"/>
  <c r="W85" i="15"/>
  <c r="G85" i="15"/>
  <c r="P85" i="15"/>
  <c r="Y85" i="15"/>
  <c r="L99" i="15"/>
  <c r="U99" i="15"/>
  <c r="AC99" i="15"/>
  <c r="G113" i="15"/>
  <c r="L113" i="15"/>
  <c r="P113" i="15"/>
  <c r="U113" i="15"/>
  <c r="Y113" i="15"/>
  <c r="AC113" i="15"/>
  <c r="D120" i="15"/>
  <c r="V120" i="15"/>
  <c r="Q127" i="15"/>
  <c r="G141" i="15"/>
  <c r="L141" i="15"/>
  <c r="P141" i="15"/>
  <c r="U141" i="15"/>
  <c r="Y141" i="15"/>
  <c r="AC141" i="15"/>
  <c r="P148" i="15"/>
  <c r="U148" i="15"/>
  <c r="Y148" i="15"/>
  <c r="AC148" i="15"/>
  <c r="K148" i="15"/>
  <c r="G155" i="15"/>
  <c r="P155" i="15"/>
  <c r="Y155" i="15"/>
  <c r="D170" i="15"/>
  <c r="M170" i="15"/>
  <c r="V170" i="15"/>
  <c r="G198" i="15"/>
  <c r="P198" i="15"/>
  <c r="Y198" i="15"/>
  <c r="F213" i="15"/>
  <c r="O213" i="15"/>
  <c r="X213" i="15"/>
  <c r="J241" i="15"/>
  <c r="N241" i="15"/>
  <c r="S241" i="15"/>
  <c r="W241" i="15"/>
  <c r="AA241" i="15"/>
  <c r="E245" i="15"/>
  <c r="J245" i="15"/>
  <c r="N245" i="15"/>
  <c r="S245" i="15"/>
  <c r="W245" i="15"/>
  <c r="AA245" i="15"/>
  <c r="D246" i="15"/>
  <c r="I246" i="15"/>
  <c r="M246" i="15"/>
  <c r="Q246" i="15"/>
  <c r="V246" i="15"/>
  <c r="Z246" i="15"/>
  <c r="G247" i="15"/>
  <c r="L247" i="15"/>
  <c r="P247" i="15"/>
  <c r="U247" i="15"/>
  <c r="Y247" i="15"/>
  <c r="AC247" i="15"/>
  <c r="E248" i="15"/>
  <c r="J248" i="15"/>
  <c r="N248" i="15"/>
  <c r="S248" i="15"/>
  <c r="W248" i="15"/>
  <c r="AA248" i="15"/>
  <c r="D249" i="15"/>
  <c r="I249" i="15"/>
  <c r="M249" i="15"/>
  <c r="Q249" i="15"/>
  <c r="V249" i="15"/>
  <c r="Z249" i="15"/>
  <c r="F253" i="15"/>
  <c r="K253" i="15"/>
  <c r="O253" i="15"/>
  <c r="T253" i="15"/>
  <c r="X253" i="15"/>
  <c r="AB253" i="15"/>
  <c r="E254" i="15"/>
  <c r="J254" i="15"/>
  <c r="N254" i="15"/>
  <c r="S254" i="15"/>
  <c r="W254" i="15"/>
  <c r="AA254" i="15"/>
  <c r="D255" i="15"/>
  <c r="I255" i="15"/>
  <c r="M255" i="15"/>
  <c r="Q255" i="15"/>
  <c r="V255" i="15"/>
  <c r="Z255" i="15"/>
  <c r="G256" i="15"/>
  <c r="L256" i="15"/>
  <c r="P256" i="15"/>
  <c r="U256" i="15"/>
  <c r="Y256" i="15"/>
  <c r="AC256" i="15"/>
  <c r="D259" i="15"/>
  <c r="I259" i="15"/>
  <c r="M259" i="15"/>
  <c r="Q259" i="15"/>
  <c r="V259" i="15"/>
  <c r="Z259" i="15"/>
  <c r="G260" i="15"/>
  <c r="L260" i="15"/>
  <c r="P260" i="15"/>
  <c r="U260" i="15"/>
  <c r="Y260" i="15"/>
  <c r="AC260" i="15"/>
  <c r="F261" i="15"/>
  <c r="K261" i="15"/>
  <c r="O261" i="15"/>
  <c r="T261" i="15"/>
  <c r="X261" i="15"/>
  <c r="AB261" i="15"/>
  <c r="E262" i="15"/>
  <c r="J262" i="15"/>
  <c r="N262" i="15"/>
  <c r="S262" i="15"/>
  <c r="W262" i="15"/>
  <c r="AA262" i="15"/>
  <c r="D263" i="15"/>
  <c r="I263" i="15"/>
  <c r="M263" i="15"/>
  <c r="Q263" i="15"/>
  <c r="V263" i="15"/>
  <c r="Z263" i="15"/>
  <c r="F267" i="15"/>
  <c r="K267" i="15"/>
  <c r="O267" i="15"/>
  <c r="T267" i="15"/>
  <c r="X267" i="15"/>
  <c r="AB267" i="15"/>
  <c r="E268" i="15"/>
  <c r="J268" i="15"/>
  <c r="N268" i="15"/>
  <c r="S268" i="15"/>
  <c r="W268" i="15"/>
  <c r="AA268" i="15"/>
  <c r="D269" i="15"/>
  <c r="I269" i="15"/>
  <c r="M269" i="15"/>
  <c r="Q269" i="15"/>
  <c r="V269" i="15"/>
  <c r="Z269" i="15"/>
  <c r="G270" i="15"/>
  <c r="L270" i="15"/>
  <c r="P270" i="15"/>
  <c r="U270" i="15"/>
  <c r="Y270" i="15"/>
  <c r="AC270" i="15"/>
  <c r="F274" i="15"/>
  <c r="K274" i="15"/>
  <c r="O274" i="15"/>
  <c r="T274" i="15"/>
  <c r="X274" i="15"/>
  <c r="AB274" i="15"/>
  <c r="E275" i="15"/>
  <c r="J275" i="15"/>
  <c r="N275" i="15"/>
  <c r="S275" i="15"/>
  <c r="W275" i="15"/>
  <c r="AA275" i="15"/>
  <c r="D276" i="15"/>
  <c r="I276" i="15"/>
  <c r="M276" i="15"/>
  <c r="Q276" i="15"/>
  <c r="V276" i="15"/>
  <c r="Z276" i="15"/>
  <c r="G277" i="15"/>
  <c r="L277" i="15"/>
  <c r="P277" i="15"/>
  <c r="U277" i="15"/>
  <c r="Y277" i="15"/>
  <c r="AC277" i="15"/>
  <c r="D281" i="15"/>
  <c r="I281" i="15"/>
  <c r="M281" i="15"/>
  <c r="Q281" i="15"/>
  <c r="V281" i="15"/>
  <c r="Z281" i="15"/>
  <c r="G282" i="15"/>
  <c r="L282" i="15"/>
  <c r="P282" i="15"/>
  <c r="U282" i="15"/>
  <c r="Y282" i="15"/>
  <c r="AC282" i="15"/>
  <c r="F283" i="15"/>
  <c r="K283" i="15"/>
  <c r="O283" i="15"/>
  <c r="T283" i="15"/>
  <c r="X283" i="15"/>
  <c r="AB283" i="15"/>
  <c r="E284" i="15"/>
  <c r="J284" i="15"/>
  <c r="N284" i="15"/>
  <c r="S284" i="15"/>
  <c r="W284" i="15"/>
  <c r="AA284" i="15"/>
  <c r="D285" i="15"/>
  <c r="I285" i="15"/>
  <c r="M285" i="15"/>
  <c r="Q285" i="15"/>
  <c r="V285" i="15"/>
  <c r="Z285" i="15"/>
  <c r="E288" i="15"/>
  <c r="J288" i="15"/>
  <c r="N288" i="15"/>
  <c r="S288" i="15"/>
  <c r="W288" i="15"/>
  <c r="AA288" i="15"/>
  <c r="D289" i="15"/>
  <c r="I289" i="15"/>
  <c r="M289" i="15"/>
  <c r="Q289" i="15"/>
  <c r="V289" i="15"/>
  <c r="Z289" i="15"/>
  <c r="G290" i="15"/>
  <c r="L290" i="15"/>
  <c r="P290" i="15"/>
  <c r="U290" i="15"/>
  <c r="Y290" i="15"/>
  <c r="AC290" i="15"/>
  <c r="F291" i="15"/>
  <c r="K291" i="15"/>
  <c r="O291" i="15"/>
  <c r="T291" i="15"/>
  <c r="X291" i="15"/>
  <c r="AB291" i="15"/>
  <c r="E292" i="15"/>
  <c r="J292" i="15"/>
  <c r="N292" i="15"/>
  <c r="S292" i="15"/>
  <c r="W292" i="15"/>
  <c r="AA292" i="15"/>
  <c r="F78" i="15"/>
  <c r="K78" i="15"/>
  <c r="O78" i="15"/>
  <c r="T78" i="15"/>
  <c r="X78" i="15"/>
  <c r="D85" i="15"/>
  <c r="I85" i="15"/>
  <c r="M85" i="15"/>
  <c r="Q85" i="15"/>
  <c r="V85" i="15"/>
  <c r="Z85" i="15"/>
  <c r="D92" i="15"/>
  <c r="I92" i="15"/>
  <c r="M92" i="15"/>
  <c r="Q92" i="15"/>
  <c r="V92" i="15"/>
  <c r="Z92" i="15"/>
  <c r="F99" i="15"/>
  <c r="K99" i="15"/>
  <c r="O99" i="15"/>
  <c r="T99" i="15"/>
  <c r="X99" i="15"/>
  <c r="AB99" i="15"/>
  <c r="E113" i="15"/>
  <c r="J113" i="15"/>
  <c r="N113" i="15"/>
  <c r="S113" i="15"/>
  <c r="W113" i="15"/>
  <c r="AA113" i="15"/>
  <c r="E120" i="15"/>
  <c r="J120" i="15"/>
  <c r="N120" i="15"/>
  <c r="S120" i="15"/>
  <c r="W120" i="15"/>
  <c r="AA120" i="15"/>
  <c r="E127" i="15"/>
  <c r="J127" i="15"/>
  <c r="N127" i="15"/>
  <c r="S127" i="15"/>
  <c r="W127" i="15"/>
  <c r="AA127" i="15"/>
  <c r="E134" i="15"/>
  <c r="J134" i="15"/>
  <c r="N134" i="15"/>
  <c r="S134" i="15"/>
  <c r="W134" i="15"/>
  <c r="AA134" i="15"/>
  <c r="E141" i="15"/>
  <c r="J141" i="15"/>
  <c r="N141" i="15"/>
  <c r="S141" i="15"/>
  <c r="W141" i="15"/>
  <c r="AA141" i="15"/>
  <c r="G148" i="15"/>
  <c r="L148" i="15"/>
  <c r="F162" i="15"/>
  <c r="O162" i="15"/>
  <c r="T162" i="15"/>
  <c r="X162" i="15"/>
  <c r="AB162" i="15"/>
  <c r="G170" i="15"/>
  <c r="L170" i="15"/>
  <c r="P170" i="15"/>
  <c r="U170" i="15"/>
  <c r="Y170" i="15"/>
  <c r="AC170" i="15"/>
  <c r="G177" i="15"/>
  <c r="L177" i="15"/>
  <c r="P177" i="15"/>
  <c r="U177" i="15"/>
  <c r="Y177" i="15"/>
  <c r="AC177" i="15"/>
  <c r="AC184" i="15"/>
  <c r="G191" i="15"/>
  <c r="L191" i="15"/>
  <c r="P191" i="15"/>
  <c r="U191" i="15"/>
  <c r="Y191" i="15"/>
  <c r="AC191" i="15"/>
  <c r="G223" i="15"/>
  <c r="L223" i="15"/>
  <c r="P223" i="15"/>
  <c r="U223" i="15"/>
  <c r="Y223" i="15"/>
  <c r="AC223" i="15"/>
  <c r="F224" i="15"/>
  <c r="K224" i="15"/>
  <c r="O224" i="15"/>
  <c r="T224" i="15"/>
  <c r="X224" i="15"/>
  <c r="AB224" i="15"/>
  <c r="E225" i="15"/>
  <c r="J225" i="15"/>
  <c r="N225" i="15"/>
  <c r="S225" i="15"/>
  <c r="W225" i="15"/>
  <c r="AA225" i="15"/>
  <c r="D226" i="15"/>
  <c r="I226" i="15"/>
  <c r="M226" i="15"/>
  <c r="Q226" i="15"/>
  <c r="V226" i="15"/>
  <c r="Z226" i="15"/>
  <c r="G227" i="15"/>
  <c r="L227" i="15"/>
  <c r="P227" i="15"/>
  <c r="U227" i="15"/>
  <c r="Y227" i="15"/>
  <c r="AC227" i="15"/>
  <c r="I237" i="15"/>
  <c r="M237" i="15"/>
  <c r="Q237" i="15"/>
  <c r="G238" i="15"/>
  <c r="L238" i="15"/>
  <c r="U238" i="15"/>
  <c r="Y238" i="15"/>
  <c r="AC238" i="15"/>
  <c r="F239" i="15"/>
  <c r="K239" i="15"/>
  <c r="O239" i="15"/>
  <c r="T239" i="15"/>
  <c r="X239" i="15"/>
  <c r="AB239" i="15"/>
  <c r="E240" i="15"/>
  <c r="J240" i="15"/>
  <c r="N240" i="15"/>
  <c r="S240" i="15"/>
  <c r="W240" i="15"/>
  <c r="AA240" i="15"/>
  <c r="D241" i="15"/>
  <c r="I241" i="15"/>
  <c r="M241" i="15"/>
  <c r="Q241" i="15"/>
  <c r="V241" i="15"/>
  <c r="Z241" i="15"/>
  <c r="G246" i="15"/>
  <c r="L246" i="15"/>
  <c r="P246" i="15"/>
  <c r="U246" i="15"/>
  <c r="Y246" i="15"/>
  <c r="AC246" i="15"/>
  <c r="F247" i="15"/>
  <c r="K247" i="15"/>
  <c r="O247" i="15"/>
  <c r="T247" i="15"/>
  <c r="X247" i="15"/>
  <c r="AB247" i="15"/>
  <c r="D248" i="15"/>
  <c r="I248" i="15"/>
  <c r="M248" i="15"/>
  <c r="Q248" i="15"/>
  <c r="V248" i="15"/>
  <c r="Z248" i="15"/>
  <c r="G249" i="15"/>
  <c r="L249" i="15"/>
  <c r="P249" i="15"/>
  <c r="U249" i="15"/>
  <c r="Y249" i="15"/>
  <c r="AC249" i="15"/>
  <c r="F252" i="15"/>
  <c r="K252" i="15"/>
  <c r="O252" i="15"/>
  <c r="T252" i="15"/>
  <c r="X252" i="15"/>
  <c r="AB252" i="15"/>
  <c r="E253" i="15"/>
  <c r="J253" i="15"/>
  <c r="N253" i="15"/>
  <c r="S253" i="15"/>
  <c r="W253" i="15"/>
  <c r="AA253" i="15"/>
  <c r="D254" i="15"/>
  <c r="I254" i="15"/>
  <c r="M254" i="15"/>
  <c r="Q254" i="15"/>
  <c r="V254" i="15"/>
  <c r="Z254" i="15"/>
  <c r="G255" i="15"/>
  <c r="L255" i="15"/>
  <c r="P255" i="15"/>
  <c r="U255" i="15"/>
  <c r="Y255" i="15"/>
  <c r="AC255" i="15"/>
  <c r="F256" i="15"/>
  <c r="K256" i="15"/>
  <c r="O256" i="15"/>
  <c r="T256" i="15"/>
  <c r="X256" i="15"/>
  <c r="AB256" i="15"/>
  <c r="G259" i="15"/>
  <c r="L259" i="15"/>
  <c r="P259" i="15"/>
  <c r="U259" i="15"/>
  <c r="Y259" i="15"/>
  <c r="AC259" i="15"/>
  <c r="E261" i="15"/>
  <c r="J261" i="15"/>
  <c r="N261" i="15"/>
  <c r="S261" i="15"/>
  <c r="W261" i="15"/>
  <c r="AA261" i="15"/>
  <c r="D262" i="15"/>
  <c r="I262" i="15"/>
  <c r="M262" i="15"/>
  <c r="Q262" i="15"/>
  <c r="V262" i="15"/>
  <c r="Z262" i="15"/>
  <c r="G263" i="15"/>
  <c r="L263" i="15"/>
  <c r="P263" i="15"/>
  <c r="U263" i="15"/>
  <c r="Y263" i="15"/>
  <c r="AC263" i="15"/>
  <c r="F266" i="15"/>
  <c r="K266" i="15"/>
  <c r="O266" i="15"/>
  <c r="T266" i="15"/>
  <c r="X266" i="15"/>
  <c r="AB266" i="15"/>
  <c r="E267" i="15"/>
  <c r="J267" i="15"/>
  <c r="N267" i="15"/>
  <c r="S267" i="15"/>
  <c r="W267" i="15"/>
  <c r="AA267" i="15"/>
  <c r="D268" i="15"/>
  <c r="I268" i="15"/>
  <c r="M268" i="15"/>
  <c r="Q268" i="15"/>
  <c r="V268" i="15"/>
  <c r="Z268" i="15"/>
  <c r="G269" i="15"/>
  <c r="L269" i="15"/>
  <c r="P269" i="15"/>
  <c r="U269" i="15"/>
  <c r="Y269" i="15"/>
  <c r="AC269" i="15"/>
  <c r="F270" i="15"/>
  <c r="K270" i="15"/>
  <c r="O270" i="15"/>
  <c r="T270" i="15"/>
  <c r="X270" i="15"/>
  <c r="AB270" i="15"/>
  <c r="F273" i="15"/>
  <c r="K273" i="15"/>
  <c r="O273" i="15"/>
  <c r="T273" i="15"/>
  <c r="X273" i="15"/>
  <c r="AB273" i="15"/>
  <c r="E274" i="15"/>
  <c r="J274" i="15"/>
  <c r="N274" i="15"/>
  <c r="S274" i="15"/>
  <c r="W274" i="15"/>
  <c r="AA274" i="15"/>
  <c r="D275" i="15"/>
  <c r="I275" i="15"/>
  <c r="M275" i="15"/>
  <c r="Q275" i="15"/>
  <c r="V275" i="15"/>
  <c r="Z275" i="15"/>
  <c r="G276" i="15"/>
  <c r="L276" i="15"/>
  <c r="P276" i="15"/>
  <c r="U276" i="15"/>
  <c r="Y276" i="15"/>
  <c r="AC276" i="15"/>
  <c r="F277" i="15"/>
  <c r="K277" i="15"/>
  <c r="O277" i="15"/>
  <c r="T277" i="15"/>
  <c r="X277" i="15"/>
  <c r="AB277" i="15"/>
  <c r="F282" i="15"/>
  <c r="K282" i="15"/>
  <c r="O282" i="15"/>
  <c r="T282" i="15"/>
  <c r="X282" i="15"/>
  <c r="AB282" i="15"/>
  <c r="E283" i="15"/>
  <c r="J283" i="15"/>
  <c r="N283" i="15"/>
  <c r="S283" i="15"/>
  <c r="W283" i="15"/>
  <c r="AA283" i="15"/>
  <c r="D284" i="15"/>
  <c r="I284" i="15"/>
  <c r="M284" i="15"/>
  <c r="Q284" i="15"/>
  <c r="V284" i="15"/>
  <c r="Z284" i="15"/>
  <c r="G285" i="15"/>
  <c r="L285" i="15"/>
  <c r="P285" i="15"/>
  <c r="U285" i="15"/>
  <c r="Y285" i="15"/>
  <c r="AC285" i="15"/>
  <c r="N71" i="15"/>
  <c r="D155" i="15"/>
  <c r="I155" i="15"/>
  <c r="M155" i="15"/>
  <c r="Q155" i="15"/>
  <c r="V155" i="15"/>
  <c r="Z155" i="15"/>
  <c r="T191" i="15"/>
  <c r="X191" i="15"/>
  <c r="AB191" i="15"/>
  <c r="D198" i="15"/>
  <c r="I198" i="15"/>
  <c r="M198" i="15"/>
  <c r="Q198" i="15"/>
  <c r="V198" i="15"/>
  <c r="Z198" i="15"/>
  <c r="E206" i="15"/>
  <c r="J206" i="15"/>
  <c r="N206" i="15"/>
  <c r="S206" i="15"/>
  <c r="W206" i="15"/>
  <c r="AA206" i="15"/>
  <c r="G213" i="15"/>
  <c r="L213" i="15"/>
  <c r="P213" i="15"/>
  <c r="U213" i="15"/>
  <c r="Y213" i="15"/>
  <c r="AC213" i="15"/>
  <c r="F177" i="15"/>
  <c r="K177" i="15"/>
  <c r="O177" i="15"/>
  <c r="T177" i="15"/>
  <c r="X177" i="15"/>
  <c r="AB177" i="15"/>
  <c r="S8" i="15"/>
  <c r="M15" i="15"/>
  <c r="AA15" i="15"/>
  <c r="F22" i="15"/>
  <c r="K162" i="15"/>
  <c r="D184" i="15"/>
  <c r="F184" i="15"/>
  <c r="I184" i="15"/>
  <c r="K184" i="15"/>
  <c r="M184" i="15"/>
  <c r="O184" i="15"/>
  <c r="Q184" i="15"/>
  <c r="T184" i="15"/>
  <c r="V184" i="15"/>
  <c r="X184" i="15"/>
  <c r="Z184" i="15"/>
  <c r="AB184" i="15"/>
  <c r="D191" i="15"/>
  <c r="F191" i="15"/>
  <c r="I191" i="15"/>
  <c r="K191" i="15"/>
  <c r="M191" i="15"/>
  <c r="O191" i="15"/>
  <c r="Q191" i="15"/>
  <c r="N64" i="15"/>
  <c r="AH64" i="15"/>
  <c r="M36" i="15"/>
  <c r="V36" i="15"/>
  <c r="D43" i="15"/>
  <c r="V43" i="15"/>
  <c r="M50" i="15"/>
  <c r="V50" i="15"/>
  <c r="G8" i="15"/>
  <c r="O8" i="15"/>
  <c r="W8" i="15"/>
  <c r="W15" i="15"/>
  <c r="N57" i="15"/>
  <c r="E92" i="15"/>
  <c r="J92" i="15"/>
  <c r="N92" i="15"/>
  <c r="S92" i="15"/>
  <c r="W92" i="15"/>
  <c r="AA92" i="15"/>
  <c r="D50" i="15"/>
  <c r="D36" i="15"/>
  <c r="D106" i="15"/>
  <c r="F106" i="15"/>
  <c r="I106" i="15"/>
  <c r="K106" i="15"/>
  <c r="M106" i="15"/>
  <c r="O106" i="15"/>
  <c r="Q106" i="15"/>
  <c r="T106" i="15"/>
  <c r="V106" i="15"/>
  <c r="X106" i="15"/>
  <c r="Z106" i="15"/>
  <c r="AB106" i="15"/>
  <c r="F113" i="15"/>
  <c r="K113" i="15"/>
  <c r="O113" i="15"/>
  <c r="T113" i="15"/>
  <c r="X113" i="15"/>
  <c r="AB113" i="15"/>
  <c r="F120" i="15"/>
  <c r="K120" i="15"/>
  <c r="O120" i="15"/>
  <c r="T120" i="15"/>
  <c r="X120" i="15"/>
  <c r="AB120" i="15"/>
  <c r="F127" i="15"/>
  <c r="K127" i="15"/>
  <c r="O127" i="15"/>
  <c r="T127" i="15"/>
  <c r="X127" i="15"/>
  <c r="AB127" i="15"/>
  <c r="F134" i="15"/>
  <c r="K134" i="15"/>
  <c r="O134" i="15"/>
  <c r="T134" i="15"/>
  <c r="X134" i="15"/>
  <c r="AB134" i="15"/>
  <c r="F141" i="15"/>
  <c r="K141" i="15"/>
  <c r="O141" i="15"/>
  <c r="T141" i="15"/>
  <c r="X141" i="15"/>
  <c r="AB141" i="15"/>
  <c r="J184" i="15"/>
  <c r="S184" i="15"/>
  <c r="AA184" i="15"/>
  <c r="D237" i="15"/>
  <c r="D22" i="15"/>
  <c r="V237" i="15"/>
  <c r="V22" i="15"/>
  <c r="Z237" i="15"/>
  <c r="Z22" i="15"/>
  <c r="J238" i="15"/>
  <c r="J22" i="15"/>
  <c r="P238" i="15"/>
  <c r="P22" i="15"/>
  <c r="D245" i="15"/>
  <c r="D29" i="15"/>
  <c r="F245" i="15"/>
  <c r="F29" i="15"/>
  <c r="I245" i="15"/>
  <c r="I29" i="15"/>
  <c r="K245" i="15"/>
  <c r="K29" i="15"/>
  <c r="M245" i="15"/>
  <c r="M29" i="15"/>
  <c r="O245" i="15"/>
  <c r="O29" i="15"/>
  <c r="Q245" i="15"/>
  <c r="Q29" i="15"/>
  <c r="T245" i="15"/>
  <c r="T29" i="15"/>
  <c r="V245" i="15"/>
  <c r="V29" i="15"/>
  <c r="X245" i="15"/>
  <c r="X29" i="15"/>
  <c r="Z245" i="15"/>
  <c r="Z29" i="15"/>
  <c r="AB245" i="15"/>
  <c r="AB29" i="15"/>
  <c r="E252" i="15"/>
  <c r="E36" i="15"/>
  <c r="G252" i="15"/>
  <c r="G36" i="15"/>
  <c r="J252" i="15"/>
  <c r="J36" i="15"/>
  <c r="L252" i="15"/>
  <c r="L36" i="15"/>
  <c r="N252" i="15"/>
  <c r="N36" i="15"/>
  <c r="P252" i="15"/>
  <c r="P36" i="15"/>
  <c r="S252" i="15"/>
  <c r="S36" i="15"/>
  <c r="U252" i="15"/>
  <c r="U36" i="15"/>
  <c r="W252" i="15"/>
  <c r="W36" i="15"/>
  <c r="Y252" i="15"/>
  <c r="Y36" i="15"/>
  <c r="AA252" i="15"/>
  <c r="AA36" i="15"/>
  <c r="AC252" i="15"/>
  <c r="AC36" i="15"/>
  <c r="F260" i="15"/>
  <c r="F43" i="15"/>
  <c r="K260" i="15"/>
  <c r="K43" i="15"/>
  <c r="O260" i="15"/>
  <c r="O43" i="15"/>
  <c r="T260" i="15"/>
  <c r="T43" i="15"/>
  <c r="X260" i="15"/>
  <c r="X43" i="15"/>
  <c r="AB260" i="15"/>
  <c r="AB43" i="15"/>
  <c r="E266" i="15"/>
  <c r="E50" i="15"/>
  <c r="G266" i="15"/>
  <c r="G50" i="15"/>
  <c r="J266" i="15"/>
  <c r="J50" i="15"/>
  <c r="L266" i="15"/>
  <c r="L50" i="15"/>
  <c r="N266" i="15"/>
  <c r="N50" i="15"/>
  <c r="P266" i="15"/>
  <c r="P50" i="15"/>
  <c r="S266" i="15"/>
  <c r="S50" i="15"/>
  <c r="U266" i="15"/>
  <c r="U50" i="15"/>
  <c r="W266" i="15"/>
  <c r="W50" i="15"/>
  <c r="Y266" i="15"/>
  <c r="Y50" i="15"/>
  <c r="AA266" i="15"/>
  <c r="AA50" i="15"/>
  <c r="AC266" i="15"/>
  <c r="AC50" i="15"/>
  <c r="G273" i="15"/>
  <c r="G57" i="15"/>
  <c r="L273" i="15"/>
  <c r="L57" i="15"/>
  <c r="P273" i="15"/>
  <c r="P57" i="15"/>
  <c r="U273" i="15"/>
  <c r="U57" i="15"/>
  <c r="Y273" i="15"/>
  <c r="Y57" i="15"/>
  <c r="AC273" i="15"/>
  <c r="AC57" i="15"/>
  <c r="G281" i="15"/>
  <c r="G64" i="15"/>
  <c r="L281" i="15"/>
  <c r="L64" i="15"/>
  <c r="P281" i="15"/>
  <c r="P64" i="15"/>
  <c r="U281" i="15"/>
  <c r="U64" i="15"/>
  <c r="Y281" i="15"/>
  <c r="Y64" i="15"/>
  <c r="AC281" i="15"/>
  <c r="AC64" i="15"/>
  <c r="G288" i="15"/>
  <c r="G71" i="15"/>
  <c r="L288" i="15"/>
  <c r="L71" i="15"/>
  <c r="P288" i="15"/>
  <c r="P71" i="15"/>
  <c r="U288" i="15"/>
  <c r="U71" i="15"/>
  <c r="Y288" i="15"/>
  <c r="Y71" i="15"/>
  <c r="AC288" i="15"/>
  <c r="AC71" i="15"/>
  <c r="I223" i="15"/>
  <c r="I8" i="15"/>
  <c r="M223" i="15"/>
  <c r="M8" i="15"/>
  <c r="Q223" i="15"/>
  <c r="Q8" i="15"/>
  <c r="E224" i="15"/>
  <c r="E8" i="15"/>
  <c r="U224" i="15"/>
  <c r="U8" i="15"/>
  <c r="Y224" i="15"/>
  <c r="Y8" i="15"/>
  <c r="AC224" i="15"/>
  <c r="AC8" i="15"/>
  <c r="I230" i="15"/>
  <c r="I15" i="15"/>
  <c r="Q230" i="15"/>
  <c r="Q15" i="15"/>
  <c r="E231" i="15"/>
  <c r="E15" i="15"/>
  <c r="U231" i="15"/>
  <c r="U15" i="15"/>
  <c r="Y231" i="15"/>
  <c r="Y15" i="15"/>
  <c r="AC231" i="15"/>
  <c r="AC15" i="15"/>
  <c r="N22" i="15"/>
  <c r="X22" i="15"/>
  <c r="E29" i="15"/>
  <c r="J29" i="15"/>
  <c r="N29" i="15"/>
  <c r="S29" i="15"/>
  <c r="W29" i="15"/>
  <c r="AA29" i="15"/>
  <c r="F36" i="15"/>
  <c r="K36" i="15"/>
  <c r="O36" i="15"/>
  <c r="T36" i="15"/>
  <c r="X36" i="15"/>
  <c r="AB36" i="15"/>
  <c r="I43" i="15"/>
  <c r="Q43" i="15"/>
  <c r="Z43" i="15"/>
  <c r="F50" i="15"/>
  <c r="K50" i="15"/>
  <c r="O50" i="15"/>
  <c r="T50" i="15"/>
  <c r="X50" i="15"/>
  <c r="AB50" i="15"/>
  <c r="J57" i="15"/>
  <c r="S57" i="15"/>
  <c r="AA57" i="15"/>
  <c r="J64" i="15"/>
  <c r="S64" i="15"/>
  <c r="AA64" i="15"/>
  <c r="AA71" i="15"/>
  <c r="G184" i="15"/>
  <c r="L184" i="15"/>
  <c r="P184" i="15"/>
  <c r="U184" i="15"/>
  <c r="Y184" i="15"/>
  <c r="D57" i="15"/>
  <c r="F57" i="15"/>
  <c r="I57" i="15"/>
  <c r="K57" i="15"/>
  <c r="M57" i="15"/>
  <c r="O57" i="15"/>
  <c r="Q57" i="15"/>
  <c r="T57" i="15"/>
  <c r="V57" i="15"/>
  <c r="X57" i="15"/>
  <c r="Z57" i="15"/>
  <c r="AB57" i="15"/>
  <c r="D64" i="15"/>
  <c r="F64" i="15"/>
  <c r="I64" i="15"/>
  <c r="K64" i="15"/>
  <c r="M64" i="15"/>
  <c r="O64" i="15"/>
  <c r="Q64" i="15"/>
  <c r="T64" i="15"/>
  <c r="V64" i="15"/>
  <c r="X64" i="15"/>
  <c r="Z64" i="15"/>
  <c r="AB64" i="15"/>
  <c r="D71" i="15"/>
  <c r="F71" i="15"/>
  <c r="I71" i="15"/>
  <c r="K71" i="15"/>
  <c r="M71" i="15"/>
  <c r="O71" i="15"/>
  <c r="Q71" i="15"/>
  <c r="T71" i="15"/>
  <c r="V71" i="15"/>
  <c r="X71" i="15"/>
  <c r="Z71" i="15"/>
  <c r="AB71" i="15"/>
  <c r="E43" i="15"/>
  <c r="G43" i="15"/>
  <c r="J43" i="15"/>
  <c r="L43" i="15"/>
  <c r="N43" i="15"/>
  <c r="P43" i="15"/>
  <c r="S43" i="15"/>
  <c r="U43" i="15"/>
  <c r="W43" i="15"/>
  <c r="Y43" i="15"/>
  <c r="AA43" i="15"/>
  <c r="AC43" i="15"/>
  <c r="E78" i="15"/>
  <c r="G78" i="15"/>
  <c r="J78" i="15"/>
  <c r="L78" i="15"/>
  <c r="N78" i="15"/>
  <c r="P78" i="15"/>
  <c r="S78" i="15"/>
  <c r="U78" i="15"/>
  <c r="W78" i="15"/>
  <c r="Y78" i="15"/>
  <c r="AA78" i="15"/>
  <c r="AC78" i="15"/>
  <c r="K15" i="15"/>
  <c r="O15" i="15"/>
  <c r="L22" i="15"/>
  <c r="R9" i="15"/>
  <c r="AG9" i="15"/>
  <c r="AJ9" i="15"/>
  <c r="H10" i="15"/>
  <c r="AD10" i="15"/>
  <c r="AF10" i="15"/>
  <c r="AI10" i="15"/>
  <c r="R11" i="15"/>
  <c r="AG11" i="15"/>
  <c r="AJ11" i="15"/>
  <c r="H12" i="15"/>
  <c r="AD12" i="15"/>
  <c r="AF12" i="15"/>
  <c r="AI12" i="15"/>
  <c r="R13" i="15"/>
  <c r="AG13" i="15"/>
  <c r="AJ13" i="15"/>
  <c r="R22" i="15"/>
  <c r="R29" i="15"/>
  <c r="R36" i="15"/>
  <c r="R43" i="15"/>
  <c r="R50" i="15"/>
  <c r="R57" i="15"/>
  <c r="R79" i="15"/>
  <c r="AG79" i="15"/>
  <c r="AJ79" i="15"/>
  <c r="H80" i="15"/>
  <c r="AD80" i="15"/>
  <c r="AF80" i="15"/>
  <c r="AI80" i="15"/>
  <c r="R81" i="15"/>
  <c r="AG81" i="15"/>
  <c r="AJ81" i="15"/>
  <c r="H82" i="15"/>
  <c r="AD82" i="15"/>
  <c r="AF82" i="15"/>
  <c r="AI82" i="15"/>
  <c r="R83" i="15"/>
  <c r="AG83" i="15"/>
  <c r="AJ83" i="15"/>
  <c r="R86" i="15"/>
  <c r="AG86" i="15"/>
  <c r="AJ86" i="15"/>
  <c r="H87" i="15"/>
  <c r="AD87" i="15"/>
  <c r="AF87" i="15"/>
  <c r="AI87" i="15"/>
  <c r="R88" i="15"/>
  <c r="AG88" i="15"/>
  <c r="AJ88" i="15"/>
  <c r="H89" i="15"/>
  <c r="AD89" i="15"/>
  <c r="AF89" i="15"/>
  <c r="AI89" i="15"/>
  <c r="R90" i="15"/>
  <c r="AG90" i="15"/>
  <c r="AJ90" i="15"/>
  <c r="R93" i="15"/>
  <c r="AG93" i="15"/>
  <c r="AJ93" i="15"/>
  <c r="H94" i="15"/>
  <c r="AD94" i="15"/>
  <c r="AF94" i="15"/>
  <c r="AI94" i="15"/>
  <c r="R95" i="15"/>
  <c r="AG95" i="15"/>
  <c r="AJ95" i="15"/>
  <c r="H96" i="15"/>
  <c r="AD96" i="15"/>
  <c r="AF96" i="15"/>
  <c r="AI96" i="15"/>
  <c r="R97" i="15"/>
  <c r="AG97" i="15"/>
  <c r="AJ97" i="15"/>
  <c r="R100" i="15"/>
  <c r="AG100" i="15"/>
  <c r="AJ100" i="15"/>
  <c r="H101" i="15"/>
  <c r="AD101" i="15"/>
  <c r="AF101" i="15"/>
  <c r="AI101" i="15"/>
  <c r="R102" i="15"/>
  <c r="AG102" i="15"/>
  <c r="AJ102" i="15"/>
  <c r="H103" i="15"/>
  <c r="AD103" i="15"/>
  <c r="AF103" i="15"/>
  <c r="AI103" i="15"/>
  <c r="R104" i="15"/>
  <c r="AG104" i="15"/>
  <c r="AJ104" i="15"/>
  <c r="R107" i="15"/>
  <c r="AG107" i="15"/>
  <c r="AJ107" i="15"/>
  <c r="H108" i="15"/>
  <c r="AD108" i="15"/>
  <c r="AF108" i="15"/>
  <c r="AI108" i="15"/>
  <c r="R109" i="15"/>
  <c r="AG109" i="15"/>
  <c r="AJ109" i="15"/>
  <c r="H110" i="15"/>
  <c r="AD110" i="15"/>
  <c r="AF110" i="15"/>
  <c r="AI110" i="15"/>
  <c r="R111" i="15"/>
  <c r="AG111" i="15"/>
  <c r="AJ111" i="15"/>
  <c r="R114" i="15"/>
  <c r="AG114" i="15"/>
  <c r="AJ114" i="15"/>
  <c r="H115" i="15"/>
  <c r="AD115" i="15"/>
  <c r="AF115" i="15"/>
  <c r="AI115" i="15"/>
  <c r="R116" i="15"/>
  <c r="AG116" i="15"/>
  <c r="AJ116" i="15"/>
  <c r="H117" i="15"/>
  <c r="AD117" i="15"/>
  <c r="AF117" i="15"/>
  <c r="AI117" i="15"/>
  <c r="R118" i="15"/>
  <c r="AG118" i="15"/>
  <c r="AJ118" i="15"/>
  <c r="R121" i="15"/>
  <c r="AG121" i="15"/>
  <c r="AJ121" i="15"/>
  <c r="H122" i="15"/>
  <c r="AD122" i="15"/>
  <c r="AF122" i="15"/>
  <c r="AI122" i="15"/>
  <c r="R123" i="15"/>
  <c r="AG123" i="15"/>
  <c r="AJ123" i="15"/>
  <c r="H124" i="15"/>
  <c r="AD124" i="15"/>
  <c r="AF124" i="15"/>
  <c r="AI124" i="15"/>
  <c r="R125" i="15"/>
  <c r="AG125" i="15"/>
  <c r="AJ125" i="15"/>
  <c r="R128" i="15"/>
  <c r="AG128" i="15"/>
  <c r="AJ128" i="15"/>
  <c r="H129" i="15"/>
  <c r="AD129" i="15"/>
  <c r="AF129" i="15"/>
  <c r="AI129" i="15"/>
  <c r="R130" i="15"/>
  <c r="AG130" i="15"/>
  <c r="AJ130" i="15"/>
  <c r="H131" i="15"/>
  <c r="AD131" i="15"/>
  <c r="AF131" i="15"/>
  <c r="AI131" i="15"/>
  <c r="R132" i="15"/>
  <c r="AG132" i="15"/>
  <c r="AJ132" i="15"/>
  <c r="R149" i="15"/>
  <c r="AG149" i="15"/>
  <c r="AJ149" i="15"/>
  <c r="H150" i="15"/>
  <c r="AD150" i="15"/>
  <c r="AF150" i="15"/>
  <c r="AI150" i="15"/>
  <c r="R151" i="15"/>
  <c r="AG151" i="15"/>
  <c r="AJ151" i="15"/>
  <c r="H152" i="15"/>
  <c r="AD152" i="15"/>
  <c r="AF152" i="15"/>
  <c r="AI152" i="15"/>
  <c r="R153" i="15"/>
  <c r="AG153" i="15"/>
  <c r="AJ153" i="15"/>
  <c r="R156" i="15"/>
  <c r="AG156" i="15"/>
  <c r="AJ156" i="15"/>
  <c r="H157" i="15"/>
  <c r="AD157" i="15"/>
  <c r="AF157" i="15"/>
  <c r="AI157" i="15"/>
  <c r="R158" i="15"/>
  <c r="AG158" i="15"/>
  <c r="AJ158" i="15"/>
  <c r="H159" i="15"/>
  <c r="AD159" i="15"/>
  <c r="AF159" i="15"/>
  <c r="AI159" i="15"/>
  <c r="R160" i="15"/>
  <c r="AG160" i="15"/>
  <c r="AJ160" i="15"/>
  <c r="R163" i="15"/>
  <c r="AG163" i="15"/>
  <c r="AJ163" i="15"/>
  <c r="H164" i="15"/>
  <c r="AD164" i="15"/>
  <c r="AF164" i="15"/>
  <c r="AI164" i="15"/>
  <c r="R165" i="15"/>
  <c r="AG165" i="15"/>
  <c r="AJ165" i="15"/>
  <c r="H166" i="15"/>
  <c r="AD166" i="15"/>
  <c r="AF166" i="15"/>
  <c r="AI166" i="15"/>
  <c r="R167" i="15"/>
  <c r="AG167" i="15"/>
  <c r="AJ167" i="15"/>
  <c r="H168" i="15"/>
  <c r="H242" i="15" s="1"/>
  <c r="AD168" i="15"/>
  <c r="AD242" i="15" s="1"/>
  <c r="AF168" i="15"/>
  <c r="AF242" i="15" s="1"/>
  <c r="AI168" i="15"/>
  <c r="AI242" i="15" s="1"/>
  <c r="H171" i="15"/>
  <c r="AD171" i="15"/>
  <c r="AF171" i="15"/>
  <c r="AI171" i="15"/>
  <c r="R172" i="15"/>
  <c r="AG172" i="15"/>
  <c r="AJ172" i="15"/>
  <c r="H173" i="15"/>
  <c r="AD173" i="15"/>
  <c r="AF173" i="15"/>
  <c r="AI173" i="15"/>
  <c r="R174" i="15"/>
  <c r="AG174" i="15"/>
  <c r="AJ174" i="15"/>
  <c r="H175" i="15"/>
  <c r="AD175" i="15"/>
  <c r="AF175" i="15"/>
  <c r="AI175" i="15"/>
  <c r="H178" i="15"/>
  <c r="AD178" i="15"/>
  <c r="AF178" i="15"/>
  <c r="AI178" i="15"/>
  <c r="R179" i="15"/>
  <c r="AG179" i="15"/>
  <c r="AJ179" i="15"/>
  <c r="H180" i="15"/>
  <c r="AD180" i="15"/>
  <c r="AF180" i="15"/>
  <c r="AI180" i="15"/>
  <c r="R181" i="15"/>
  <c r="AG181" i="15"/>
  <c r="AJ181" i="15"/>
  <c r="H182" i="15"/>
  <c r="AD182" i="15"/>
  <c r="AF182" i="15"/>
  <c r="AI182" i="15"/>
  <c r="H185" i="15"/>
  <c r="AD185" i="15"/>
  <c r="AF185" i="15"/>
  <c r="AI185" i="15"/>
  <c r="R186" i="15"/>
  <c r="AG186" i="15"/>
  <c r="AJ186" i="15"/>
  <c r="H187" i="15"/>
  <c r="AD187" i="15"/>
  <c r="AF187" i="15"/>
  <c r="AI187" i="15"/>
  <c r="R188" i="15"/>
  <c r="AG188" i="15"/>
  <c r="AJ188" i="15"/>
  <c r="H189" i="15"/>
  <c r="AD189" i="15"/>
  <c r="AF189" i="15"/>
  <c r="AI189" i="15"/>
  <c r="H192" i="15"/>
  <c r="AD192" i="15"/>
  <c r="AF192" i="15"/>
  <c r="AI192" i="15"/>
  <c r="R193" i="15"/>
  <c r="AG193" i="15"/>
  <c r="AJ193" i="15"/>
  <c r="H194" i="15"/>
  <c r="AD194" i="15"/>
  <c r="AF194" i="15"/>
  <c r="AI194" i="15"/>
  <c r="R195" i="15"/>
  <c r="AG195" i="15"/>
  <c r="AJ195" i="15"/>
  <c r="H196" i="15"/>
  <c r="AD196" i="15"/>
  <c r="AF196" i="15"/>
  <c r="AI196" i="15"/>
  <c r="H199" i="15"/>
  <c r="AD199" i="15"/>
  <c r="AF199" i="15"/>
  <c r="AI199" i="15"/>
  <c r="R200" i="15"/>
  <c r="AG200" i="15"/>
  <c r="AJ200" i="15"/>
  <c r="H201" i="15"/>
  <c r="AD201" i="15"/>
  <c r="AF201" i="15"/>
  <c r="AI201" i="15"/>
  <c r="R202" i="15"/>
  <c r="AG202" i="15"/>
  <c r="AJ202" i="15"/>
  <c r="H203" i="15"/>
  <c r="AD203" i="15"/>
  <c r="AF203" i="15"/>
  <c r="AI203" i="15"/>
  <c r="R204" i="15"/>
  <c r="R278" i="15" s="1"/>
  <c r="AG204" i="15"/>
  <c r="AG278" i="15" s="1"/>
  <c r="AJ204" i="15"/>
  <c r="AJ278" i="15" s="1"/>
  <c r="R65" i="15"/>
  <c r="AG65" i="15"/>
  <c r="AJ65" i="15"/>
  <c r="H66" i="15"/>
  <c r="AD66" i="15"/>
  <c r="AF66" i="15"/>
  <c r="AI66" i="15"/>
  <c r="R67" i="15"/>
  <c r="AG67" i="15"/>
  <c r="AJ67" i="15"/>
  <c r="H68" i="15"/>
  <c r="AD68" i="15"/>
  <c r="AF68" i="15"/>
  <c r="AI68" i="15"/>
  <c r="R69" i="15"/>
  <c r="AG69" i="15"/>
  <c r="AJ69" i="15"/>
  <c r="R72" i="15"/>
  <c r="AG72" i="15"/>
  <c r="AJ72" i="15"/>
  <c r="H73" i="15"/>
  <c r="AD73" i="15"/>
  <c r="AF73" i="15"/>
  <c r="AI73" i="15"/>
  <c r="R74" i="15"/>
  <c r="AG74" i="15"/>
  <c r="AJ74" i="15"/>
  <c r="H75" i="15"/>
  <c r="AD75" i="15"/>
  <c r="AF75" i="15"/>
  <c r="AI75" i="15"/>
  <c r="R76" i="15"/>
  <c r="AG76" i="15"/>
  <c r="AJ76" i="15"/>
  <c r="R135" i="15"/>
  <c r="AG135" i="15"/>
  <c r="AJ135" i="15"/>
  <c r="H136" i="15"/>
  <c r="AD136" i="15"/>
  <c r="AF136" i="15"/>
  <c r="AI136" i="15"/>
  <c r="R137" i="15"/>
  <c r="AG137" i="15"/>
  <c r="AJ137" i="15"/>
  <c r="H138" i="15"/>
  <c r="AD138" i="15"/>
  <c r="AF138" i="15"/>
  <c r="AI138" i="15"/>
  <c r="R139" i="15"/>
  <c r="AG139" i="15"/>
  <c r="AJ139" i="15"/>
  <c r="R142" i="15"/>
  <c r="AG142" i="15"/>
  <c r="AJ142" i="15"/>
  <c r="H143" i="15"/>
  <c r="AD143" i="15"/>
  <c r="AF143" i="15"/>
  <c r="AI143" i="15"/>
  <c r="R144" i="15"/>
  <c r="AG144" i="15"/>
  <c r="AJ144" i="15"/>
  <c r="H145" i="15"/>
  <c r="AD145" i="15"/>
  <c r="AF145" i="15"/>
  <c r="AI145" i="15"/>
  <c r="R146" i="15"/>
  <c r="AG146" i="15"/>
  <c r="AJ146" i="15"/>
  <c r="R207" i="15"/>
  <c r="AG207" i="15"/>
  <c r="AJ207" i="15"/>
  <c r="H208" i="15"/>
  <c r="AD208" i="15"/>
  <c r="AF208" i="15"/>
  <c r="AI208" i="15"/>
  <c r="R209" i="15"/>
  <c r="AG209" i="15"/>
  <c r="AJ209" i="15"/>
  <c r="H210" i="15"/>
  <c r="AD210" i="15"/>
  <c r="AF210" i="15"/>
  <c r="AI210" i="15"/>
  <c r="R211" i="15"/>
  <c r="AG211" i="15"/>
  <c r="AJ211" i="15"/>
  <c r="R214" i="15"/>
  <c r="AG214" i="15"/>
  <c r="AJ214" i="15"/>
  <c r="H215" i="15"/>
  <c r="AD215" i="15"/>
  <c r="AF215" i="15"/>
  <c r="AI215" i="15"/>
  <c r="R216" i="15"/>
  <c r="AG216" i="15"/>
  <c r="AJ216" i="15"/>
  <c r="H217" i="15"/>
  <c r="AD217" i="15"/>
  <c r="AF217" i="15"/>
  <c r="AI217" i="15"/>
  <c r="R218" i="15"/>
  <c r="AG218" i="15"/>
  <c r="AJ218" i="15"/>
  <c r="H9" i="15"/>
  <c r="AD9" i="15"/>
  <c r="AF9" i="15"/>
  <c r="AI9" i="15"/>
  <c r="R10" i="15"/>
  <c r="AG10" i="15"/>
  <c r="AJ10" i="15"/>
  <c r="H11" i="15"/>
  <c r="AD11" i="15"/>
  <c r="AF11" i="15"/>
  <c r="AI11" i="15"/>
  <c r="R12" i="15"/>
  <c r="AG12" i="15"/>
  <c r="AJ12" i="15"/>
  <c r="H13" i="15"/>
  <c r="AD13" i="15"/>
  <c r="AF13" i="15"/>
  <c r="AI13" i="15"/>
  <c r="H22" i="15"/>
  <c r="AD22" i="15"/>
  <c r="H29" i="15"/>
  <c r="AD29" i="15"/>
  <c r="H36" i="15"/>
  <c r="AD36" i="15"/>
  <c r="H43" i="15"/>
  <c r="AD43" i="15"/>
  <c r="H50" i="15"/>
  <c r="AD50" i="15"/>
  <c r="H57" i="15"/>
  <c r="AD57" i="15"/>
  <c r="H79" i="15"/>
  <c r="AD79" i="15"/>
  <c r="AF79" i="15"/>
  <c r="AI79" i="15"/>
  <c r="R80" i="15"/>
  <c r="AG80" i="15"/>
  <c r="AJ80" i="15"/>
  <c r="H81" i="15"/>
  <c r="AD81" i="15"/>
  <c r="AF81" i="15"/>
  <c r="AI81" i="15"/>
  <c r="R82" i="15"/>
  <c r="AG82" i="15"/>
  <c r="AJ82" i="15"/>
  <c r="H83" i="15"/>
  <c r="AD83" i="15"/>
  <c r="AF83" i="15"/>
  <c r="AI83" i="15"/>
  <c r="H86" i="15"/>
  <c r="AD86" i="15"/>
  <c r="AF86" i="15"/>
  <c r="AI86" i="15"/>
  <c r="R87" i="15"/>
  <c r="AG87" i="15"/>
  <c r="AJ87" i="15"/>
  <c r="H88" i="15"/>
  <c r="AD88" i="15"/>
  <c r="AF88" i="15"/>
  <c r="AI88" i="15"/>
  <c r="R89" i="15"/>
  <c r="AG89" i="15"/>
  <c r="AJ89" i="15"/>
  <c r="H90" i="15"/>
  <c r="AD90" i="15"/>
  <c r="AF90" i="15"/>
  <c r="AI90" i="15"/>
  <c r="H93" i="15"/>
  <c r="AD93" i="15"/>
  <c r="AF93" i="15"/>
  <c r="AI93" i="15"/>
  <c r="R94" i="15"/>
  <c r="AG94" i="15"/>
  <c r="AJ94" i="15"/>
  <c r="H95" i="15"/>
  <c r="AD95" i="15"/>
  <c r="AF95" i="15"/>
  <c r="AI95" i="15"/>
  <c r="R96" i="15"/>
  <c r="AG96" i="15"/>
  <c r="AJ96" i="15"/>
  <c r="H97" i="15"/>
  <c r="AD97" i="15"/>
  <c r="AF97" i="15"/>
  <c r="AI97" i="15"/>
  <c r="H100" i="15"/>
  <c r="AD100" i="15"/>
  <c r="AF100" i="15"/>
  <c r="AI100" i="15"/>
  <c r="R101" i="15"/>
  <c r="AG101" i="15"/>
  <c r="AJ101" i="15"/>
  <c r="H102" i="15"/>
  <c r="AD102" i="15"/>
  <c r="AF102" i="15"/>
  <c r="AI102" i="15"/>
  <c r="R103" i="15"/>
  <c r="AG103" i="15"/>
  <c r="AJ103" i="15"/>
  <c r="H104" i="15"/>
  <c r="AD104" i="15"/>
  <c r="AF104" i="15"/>
  <c r="AI104" i="15"/>
  <c r="H107" i="15"/>
  <c r="AD107" i="15"/>
  <c r="AF107" i="15"/>
  <c r="AI107" i="15"/>
  <c r="R108" i="15"/>
  <c r="AG108" i="15"/>
  <c r="AJ108" i="15"/>
  <c r="H109" i="15"/>
  <c r="AD109" i="15"/>
  <c r="AF109" i="15"/>
  <c r="AI109" i="15"/>
  <c r="R110" i="15"/>
  <c r="AG110" i="15"/>
  <c r="AJ110" i="15"/>
  <c r="H111" i="15"/>
  <c r="AD111" i="15"/>
  <c r="AF111" i="15"/>
  <c r="AI111" i="15"/>
  <c r="H114" i="15"/>
  <c r="AD114" i="15"/>
  <c r="AF114" i="15"/>
  <c r="AI114" i="15"/>
  <c r="R115" i="15"/>
  <c r="AG115" i="15"/>
  <c r="AJ115" i="15"/>
  <c r="H116" i="15"/>
  <c r="AD116" i="15"/>
  <c r="AF116" i="15"/>
  <c r="AI116" i="15"/>
  <c r="R117" i="15"/>
  <c r="AG117" i="15"/>
  <c r="AJ117" i="15"/>
  <c r="H118" i="15"/>
  <c r="AD118" i="15"/>
  <c r="AF118" i="15"/>
  <c r="AI118" i="15"/>
  <c r="H121" i="15"/>
  <c r="AD121" i="15"/>
  <c r="AF121" i="15"/>
  <c r="AI121" i="15"/>
  <c r="R122" i="15"/>
  <c r="AG122" i="15"/>
  <c r="AJ122" i="15"/>
  <c r="H123" i="15"/>
  <c r="AD123" i="15"/>
  <c r="AF123" i="15"/>
  <c r="AI123" i="15"/>
  <c r="R124" i="15"/>
  <c r="AG124" i="15"/>
  <c r="AJ124" i="15"/>
  <c r="H125" i="15"/>
  <c r="AD125" i="15"/>
  <c r="AF125" i="15"/>
  <c r="AI125" i="15"/>
  <c r="H128" i="15"/>
  <c r="AD128" i="15"/>
  <c r="AF128" i="15"/>
  <c r="AI128" i="15"/>
  <c r="R129" i="15"/>
  <c r="AG129" i="15"/>
  <c r="AJ129" i="15"/>
  <c r="H130" i="15"/>
  <c r="AD130" i="15"/>
  <c r="AF130" i="15"/>
  <c r="AI130" i="15"/>
  <c r="R131" i="15"/>
  <c r="AG131" i="15"/>
  <c r="AJ131" i="15"/>
  <c r="H132" i="15"/>
  <c r="AD132" i="15"/>
  <c r="AF132" i="15"/>
  <c r="AI132" i="15"/>
  <c r="H149" i="15"/>
  <c r="AD149" i="15"/>
  <c r="AF149" i="15"/>
  <c r="AI149" i="15"/>
  <c r="R150" i="15"/>
  <c r="AG150" i="15"/>
  <c r="AJ150" i="15"/>
  <c r="H151" i="15"/>
  <c r="AD151" i="15"/>
  <c r="AF151" i="15"/>
  <c r="AI151" i="15"/>
  <c r="R152" i="15"/>
  <c r="AG152" i="15"/>
  <c r="AJ152" i="15"/>
  <c r="H153" i="15"/>
  <c r="AD153" i="15"/>
  <c r="AF153" i="15"/>
  <c r="AI153" i="15"/>
  <c r="H156" i="15"/>
  <c r="AD156" i="15"/>
  <c r="AF156" i="15"/>
  <c r="AI156" i="15"/>
  <c r="R157" i="15"/>
  <c r="AG157" i="15"/>
  <c r="AJ157" i="15"/>
  <c r="H158" i="15"/>
  <c r="AD158" i="15"/>
  <c r="AF158" i="15"/>
  <c r="AI158" i="15"/>
  <c r="R159" i="15"/>
  <c r="AG159" i="15"/>
  <c r="AJ159" i="15"/>
  <c r="H160" i="15"/>
  <c r="AD160" i="15"/>
  <c r="AF160" i="15"/>
  <c r="AI160" i="15"/>
  <c r="H163" i="15"/>
  <c r="AD163" i="15"/>
  <c r="AF163" i="15"/>
  <c r="AI163" i="15"/>
  <c r="R164" i="15"/>
  <c r="AG164" i="15"/>
  <c r="AJ164" i="15"/>
  <c r="H165" i="15"/>
  <c r="AD165" i="15"/>
  <c r="AF165" i="15"/>
  <c r="AI165" i="15"/>
  <c r="R166" i="15"/>
  <c r="AG166" i="15"/>
  <c r="AJ166" i="15"/>
  <c r="H167" i="15"/>
  <c r="AD167" i="15"/>
  <c r="AF167" i="15"/>
  <c r="AI167" i="15"/>
  <c r="R168" i="15"/>
  <c r="R242" i="15" s="1"/>
  <c r="AG168" i="15"/>
  <c r="AG242" i="15" s="1"/>
  <c r="AJ168" i="15"/>
  <c r="AJ242" i="15" s="1"/>
  <c r="R171" i="15"/>
  <c r="AG171" i="15"/>
  <c r="AJ171" i="15"/>
  <c r="H172" i="15"/>
  <c r="AD172" i="15"/>
  <c r="AF172" i="15"/>
  <c r="AI172" i="15"/>
  <c r="R173" i="15"/>
  <c r="AG173" i="15"/>
  <c r="AJ173" i="15"/>
  <c r="H174" i="15"/>
  <c r="AD174" i="15"/>
  <c r="AF174" i="15"/>
  <c r="AI174" i="15"/>
  <c r="R175" i="15"/>
  <c r="AG175" i="15"/>
  <c r="AJ175" i="15"/>
  <c r="R178" i="15"/>
  <c r="AG178" i="15"/>
  <c r="AJ178" i="15"/>
  <c r="H179" i="15"/>
  <c r="AD179" i="15"/>
  <c r="AF179" i="15"/>
  <c r="AI179" i="15"/>
  <c r="R180" i="15"/>
  <c r="AG180" i="15"/>
  <c r="AJ180" i="15"/>
  <c r="H181" i="15"/>
  <c r="AD181" i="15"/>
  <c r="AF181" i="15"/>
  <c r="AI181" i="15"/>
  <c r="R182" i="15"/>
  <c r="AG182" i="15"/>
  <c r="AJ182" i="15"/>
  <c r="R185" i="15"/>
  <c r="AG185" i="15"/>
  <c r="AJ185" i="15"/>
  <c r="H186" i="15"/>
  <c r="AD186" i="15"/>
  <c r="AF186" i="15"/>
  <c r="AI186" i="15"/>
  <c r="R187" i="15"/>
  <c r="AG187" i="15"/>
  <c r="AJ187" i="15"/>
  <c r="H188" i="15"/>
  <c r="AD188" i="15"/>
  <c r="AF188" i="15"/>
  <c r="AI188" i="15"/>
  <c r="R189" i="15"/>
  <c r="AG189" i="15"/>
  <c r="AJ189" i="15"/>
  <c r="R192" i="15"/>
  <c r="AG192" i="15"/>
  <c r="AJ192" i="15"/>
  <c r="H193" i="15"/>
  <c r="AD193" i="15"/>
  <c r="AF193" i="15"/>
  <c r="AI193" i="15"/>
  <c r="R194" i="15"/>
  <c r="AG194" i="15"/>
  <c r="AJ194" i="15"/>
  <c r="H195" i="15"/>
  <c r="AD195" i="15"/>
  <c r="AF195" i="15"/>
  <c r="AI195" i="15"/>
  <c r="R196" i="15"/>
  <c r="AG196" i="15"/>
  <c r="AJ196" i="15"/>
  <c r="R199" i="15"/>
  <c r="AG199" i="15"/>
  <c r="AJ199" i="15"/>
  <c r="H200" i="15"/>
  <c r="AD200" i="15"/>
  <c r="AF200" i="15"/>
  <c r="AI200" i="15"/>
  <c r="R201" i="15"/>
  <c r="AG201" i="15"/>
  <c r="AJ201" i="15"/>
  <c r="H202" i="15"/>
  <c r="AD202" i="15"/>
  <c r="AF202" i="15"/>
  <c r="AI202" i="15"/>
  <c r="R203" i="15"/>
  <c r="AG203" i="15"/>
  <c r="AJ203" i="15"/>
  <c r="H204" i="15"/>
  <c r="H278" i="15" s="1"/>
  <c r="AD204" i="15"/>
  <c r="AD278" i="15" s="1"/>
  <c r="AF204" i="15"/>
  <c r="AF278" i="15" s="1"/>
  <c r="AI204" i="15"/>
  <c r="AI278" i="15" s="1"/>
  <c r="H65" i="15"/>
  <c r="AD65" i="15"/>
  <c r="AF65" i="15"/>
  <c r="AI65" i="15"/>
  <c r="R66" i="15"/>
  <c r="AG66" i="15"/>
  <c r="AJ66" i="15"/>
  <c r="H67" i="15"/>
  <c r="AD67" i="15"/>
  <c r="AF67" i="15"/>
  <c r="AI67" i="15"/>
  <c r="R68" i="15"/>
  <c r="AG68" i="15"/>
  <c r="AJ68" i="15"/>
  <c r="H69" i="15"/>
  <c r="AD69" i="15"/>
  <c r="AF69" i="15"/>
  <c r="AI69" i="15"/>
  <c r="H72" i="15"/>
  <c r="AD72" i="15"/>
  <c r="AF72" i="15"/>
  <c r="AI72" i="15"/>
  <c r="R73" i="15"/>
  <c r="AG73" i="15"/>
  <c r="AJ73" i="15"/>
  <c r="H74" i="15"/>
  <c r="AD74" i="15"/>
  <c r="AF74" i="15"/>
  <c r="AI74" i="15"/>
  <c r="R75" i="15"/>
  <c r="AG75" i="15"/>
  <c r="AJ75" i="15"/>
  <c r="H76" i="15"/>
  <c r="AD76" i="15"/>
  <c r="AF76" i="15"/>
  <c r="AI76" i="15"/>
  <c r="H135" i="15"/>
  <c r="AD135" i="15"/>
  <c r="AF135" i="15"/>
  <c r="AI135" i="15"/>
  <c r="R136" i="15"/>
  <c r="AG136" i="15"/>
  <c r="AJ136" i="15"/>
  <c r="H137" i="15"/>
  <c r="AD137" i="15"/>
  <c r="AF137" i="15"/>
  <c r="AI137" i="15"/>
  <c r="R138" i="15"/>
  <c r="AG138" i="15"/>
  <c r="AJ138" i="15"/>
  <c r="H139" i="15"/>
  <c r="AD139" i="15"/>
  <c r="AF139" i="15"/>
  <c r="AI139" i="15"/>
  <c r="H142" i="15"/>
  <c r="AD142" i="15"/>
  <c r="AF142" i="15"/>
  <c r="AI142" i="15"/>
  <c r="R143" i="15"/>
  <c r="AG143" i="15"/>
  <c r="AJ143" i="15"/>
  <c r="H144" i="15"/>
  <c r="AD144" i="15"/>
  <c r="AF144" i="15"/>
  <c r="AI144" i="15"/>
  <c r="R145" i="15"/>
  <c r="AG145" i="15"/>
  <c r="AJ145" i="15"/>
  <c r="H146" i="15"/>
  <c r="AD146" i="15"/>
  <c r="AF146" i="15"/>
  <c r="AI146" i="15"/>
  <c r="H207" i="15"/>
  <c r="AD207" i="15"/>
  <c r="AF207" i="15"/>
  <c r="AI207" i="15"/>
  <c r="R208" i="15"/>
  <c r="AG208" i="15"/>
  <c r="AJ208" i="15"/>
  <c r="H209" i="15"/>
  <c r="AD209" i="15"/>
  <c r="AF209" i="15"/>
  <c r="AI209" i="15"/>
  <c r="R210" i="15"/>
  <c r="AG210" i="15"/>
  <c r="AJ210" i="15"/>
  <c r="H211" i="15"/>
  <c r="AD211" i="15"/>
  <c r="AF211" i="15"/>
  <c r="AI211" i="15"/>
  <c r="H214" i="15"/>
  <c r="AD214" i="15"/>
  <c r="AF214" i="15"/>
  <c r="AI214" i="15"/>
  <c r="R215" i="15"/>
  <c r="AG215" i="15"/>
  <c r="AJ215" i="15"/>
  <c r="H216" i="15"/>
  <c r="AD216" i="15"/>
  <c r="AF216" i="15"/>
  <c r="AI216" i="15"/>
  <c r="R217" i="15"/>
  <c r="AG217" i="15"/>
  <c r="AJ217" i="15"/>
  <c r="H218" i="15"/>
  <c r="AD218" i="15"/>
  <c r="AF218" i="15"/>
  <c r="AI218" i="15"/>
  <c r="D8" i="15"/>
  <c r="F8" i="15"/>
  <c r="J8" i="15"/>
  <c r="L8" i="15"/>
  <c r="N8" i="15"/>
  <c r="P8" i="15"/>
  <c r="T8" i="15"/>
  <c r="V8" i="15"/>
  <c r="X8" i="15"/>
  <c r="Z8" i="15"/>
  <c r="AB8" i="15"/>
  <c r="AH8" i="15"/>
  <c r="D15" i="15"/>
  <c r="F15" i="15"/>
  <c r="H15" i="15"/>
  <c r="J15" i="15"/>
  <c r="L15" i="15"/>
  <c r="N15" i="15"/>
  <c r="P15" i="15"/>
  <c r="R15" i="15"/>
  <c r="T15" i="15"/>
  <c r="V15" i="15"/>
  <c r="X15" i="15"/>
  <c r="Z15" i="15"/>
  <c r="AB15" i="15"/>
  <c r="AD15" i="15"/>
  <c r="AH15" i="15"/>
  <c r="E22" i="15"/>
  <c r="G22" i="15"/>
  <c r="I22" i="15"/>
  <c r="K22" i="15"/>
  <c r="M22" i="15"/>
  <c r="O22" i="15"/>
  <c r="Q22" i="15"/>
  <c r="S22" i="15"/>
  <c r="U22" i="15"/>
  <c r="W22" i="15"/>
  <c r="Y22" i="15"/>
  <c r="AA22" i="15"/>
  <c r="AC22" i="15"/>
  <c r="AH229" i="15" l="1"/>
  <c r="H231" i="15"/>
  <c r="AH236" i="15"/>
  <c r="AH222" i="15"/>
  <c r="AH280" i="15"/>
  <c r="AH272" i="15"/>
  <c r="AI57" i="15"/>
  <c r="AF57" i="15"/>
  <c r="AF29" i="15"/>
  <c r="AI22" i="15"/>
  <c r="AG15" i="15"/>
  <c r="AI15" i="15"/>
  <c r="AI29" i="15"/>
  <c r="AF22" i="15"/>
  <c r="AF15" i="15"/>
  <c r="AG57" i="15"/>
  <c r="AG29" i="15"/>
  <c r="AG22" i="15"/>
  <c r="AG239" i="15"/>
  <c r="AF231" i="15"/>
  <c r="AJ29" i="15"/>
  <c r="AJ22" i="15"/>
  <c r="AJ57" i="15"/>
  <c r="AJ15" i="15"/>
  <c r="R232" i="15"/>
  <c r="AH244" i="15"/>
  <c r="AH287" i="15"/>
  <c r="AH258" i="15"/>
  <c r="AH265" i="15"/>
  <c r="AH251" i="15"/>
  <c r="U236" i="15"/>
  <c r="V222" i="15"/>
  <c r="Q280" i="15"/>
  <c r="Z229" i="15"/>
  <c r="Q236" i="15"/>
  <c r="I229" i="15"/>
  <c r="Y236" i="15"/>
  <c r="AA244" i="15"/>
  <c r="AC229" i="15"/>
  <c r="L229" i="15"/>
  <c r="U287" i="15"/>
  <c r="Y265" i="15"/>
  <c r="G265" i="15"/>
  <c r="X244" i="15"/>
  <c r="V287" i="15"/>
  <c r="AA236" i="15"/>
  <c r="X222" i="15"/>
  <c r="N258" i="15"/>
  <c r="N265" i="15"/>
  <c r="N251" i="15"/>
  <c r="I251" i="15"/>
  <c r="M258" i="15"/>
  <c r="J272" i="15"/>
  <c r="Q229" i="15"/>
  <c r="Q222" i="15"/>
  <c r="AC272" i="15"/>
  <c r="F244" i="15"/>
  <c r="AJ277" i="15"/>
  <c r="AI274" i="15"/>
  <c r="AD274" i="15"/>
  <c r="AJ263" i="15"/>
  <c r="AI260" i="15"/>
  <c r="AD260" i="15"/>
  <c r="AJ249" i="15"/>
  <c r="AI246" i="15"/>
  <c r="AD246" i="15"/>
  <c r="W222" i="15"/>
  <c r="W258" i="15"/>
  <c r="E258" i="15"/>
  <c r="M287" i="15"/>
  <c r="X236" i="15"/>
  <c r="AB229" i="15"/>
  <c r="T229" i="15"/>
  <c r="Z272" i="15"/>
  <c r="I272" i="15"/>
  <c r="J244" i="15"/>
  <c r="I222" i="15"/>
  <c r="L222" i="15"/>
  <c r="K229" i="15"/>
  <c r="O280" i="15"/>
  <c r="F280" i="15"/>
  <c r="F287" i="15"/>
  <c r="J280" i="15"/>
  <c r="I258" i="15"/>
  <c r="U272" i="15"/>
  <c r="AC265" i="15"/>
  <c r="L265" i="15"/>
  <c r="Y251" i="15"/>
  <c r="G251" i="15"/>
  <c r="AB244" i="15"/>
  <c r="V251" i="15"/>
  <c r="W229" i="15"/>
  <c r="S229" i="15"/>
  <c r="G236" i="15"/>
  <c r="X229" i="15"/>
  <c r="T222" i="15"/>
  <c r="S272" i="15"/>
  <c r="Z258" i="15"/>
  <c r="Y287" i="15"/>
  <c r="G287" i="15"/>
  <c r="V244" i="15"/>
  <c r="I244" i="15"/>
  <c r="F229" i="15"/>
  <c r="I287" i="15"/>
  <c r="Q258" i="15"/>
  <c r="U229" i="15"/>
  <c r="D258" i="15"/>
  <c r="O222" i="15"/>
  <c r="E222" i="15"/>
  <c r="X287" i="15"/>
  <c r="X280" i="15"/>
  <c r="O272" i="15"/>
  <c r="V258" i="15"/>
  <c r="AA222" i="15"/>
  <c r="I236" i="15"/>
  <c r="J229" i="15"/>
  <c r="D287" i="15"/>
  <c r="V280" i="15"/>
  <c r="M280" i="15"/>
  <c r="V272" i="15"/>
  <c r="M272" i="15"/>
  <c r="W244" i="15"/>
  <c r="E244" i="15"/>
  <c r="U280" i="15"/>
  <c r="L272" i="15"/>
  <c r="U265" i="15"/>
  <c r="U251" i="15"/>
  <c r="P251" i="15"/>
  <c r="T244" i="15"/>
  <c r="K244" i="15"/>
  <c r="Z236" i="15"/>
  <c r="V265" i="15"/>
  <c r="O236" i="15"/>
  <c r="P229" i="15"/>
  <c r="AB222" i="15"/>
  <c r="J222" i="15"/>
  <c r="R276" i="15"/>
  <c r="AF275" i="15"/>
  <c r="H275" i="15"/>
  <c r="AG274" i="15"/>
  <c r="R269" i="15"/>
  <c r="AF268" i="15"/>
  <c r="H268" i="15"/>
  <c r="AG267" i="15"/>
  <c r="R262" i="15"/>
  <c r="AF261" i="15"/>
  <c r="H261" i="15"/>
  <c r="AG260" i="15"/>
  <c r="R255" i="15"/>
  <c r="AF254" i="15"/>
  <c r="H254" i="15"/>
  <c r="AG253" i="15"/>
  <c r="R248" i="15"/>
  <c r="AF247" i="15"/>
  <c r="H247" i="15"/>
  <c r="AG246" i="15"/>
  <c r="O229" i="15"/>
  <c r="AC258" i="15"/>
  <c r="AA287" i="15"/>
  <c r="AA272" i="15"/>
  <c r="S244" i="15"/>
  <c r="E229" i="15"/>
  <c r="M265" i="15"/>
  <c r="I265" i="15"/>
  <c r="P222" i="15"/>
  <c r="F222" i="15"/>
  <c r="AA258" i="15"/>
  <c r="J258" i="15"/>
  <c r="Z287" i="15"/>
  <c r="Q287" i="15"/>
  <c r="I280" i="15"/>
  <c r="P287" i="15"/>
  <c r="P280" i="15"/>
  <c r="P272" i="15"/>
  <c r="G272" i="15"/>
  <c r="S265" i="15"/>
  <c r="J265" i="15"/>
  <c r="AA251" i="15"/>
  <c r="J251" i="15"/>
  <c r="E251" i="15"/>
  <c r="Z244" i="15"/>
  <c r="D244" i="15"/>
  <c r="J236" i="15"/>
  <c r="Q251" i="15"/>
  <c r="AA229" i="15"/>
  <c r="T236" i="15"/>
  <c r="K222" i="15"/>
  <c r="Z265" i="15"/>
  <c r="AI275" i="15"/>
  <c r="AD275" i="15"/>
  <c r="AJ274" i="15"/>
  <c r="AI268" i="15"/>
  <c r="AD268" i="15"/>
  <c r="AJ267" i="15"/>
  <c r="AI261" i="15"/>
  <c r="AD261" i="15"/>
  <c r="AJ260" i="15"/>
  <c r="AI254" i="15"/>
  <c r="AD254" i="15"/>
  <c r="AJ253" i="15"/>
  <c r="AI247" i="15"/>
  <c r="AD247" i="15"/>
  <c r="AJ246" i="15"/>
  <c r="AJ8" i="15"/>
  <c r="J287" i="15"/>
  <c r="AF8" i="15"/>
  <c r="H8" i="15"/>
  <c r="E280" i="15"/>
  <c r="R8" i="15"/>
  <c r="AC236" i="15"/>
  <c r="M236" i="15"/>
  <c r="V229" i="15"/>
  <c r="N229" i="15"/>
  <c r="AB287" i="15"/>
  <c r="K287" i="15"/>
  <c r="T280" i="15"/>
  <c r="AB272" i="15"/>
  <c r="K272" i="15"/>
  <c r="X265" i="15"/>
  <c r="F265" i="15"/>
  <c r="N287" i="15"/>
  <c r="AD8" i="15"/>
  <c r="D229" i="15"/>
  <c r="Z222" i="15"/>
  <c r="G222" i="15"/>
  <c r="Z280" i="15"/>
  <c r="Q272" i="15"/>
  <c r="AA280" i="15"/>
  <c r="T265" i="15"/>
  <c r="X251" i="15"/>
  <c r="F251" i="15"/>
  <c r="N244" i="15"/>
  <c r="N236" i="15"/>
  <c r="Y280" i="15"/>
  <c r="G280" i="15"/>
  <c r="Y272" i="15"/>
  <c r="AA265" i="15"/>
  <c r="W265" i="15"/>
  <c r="E265" i="15"/>
  <c r="X258" i="15"/>
  <c r="O258" i="15"/>
  <c r="F258" i="15"/>
  <c r="W251" i="15"/>
  <c r="S251" i="15"/>
  <c r="Q244" i="15"/>
  <c r="M244" i="15"/>
  <c r="V236" i="15"/>
  <c r="T258" i="15"/>
  <c r="AB258" i="15"/>
  <c r="K258" i="15"/>
  <c r="S222" i="15"/>
  <c r="W287" i="15"/>
  <c r="P244" i="15"/>
  <c r="D222" i="15"/>
  <c r="X272" i="15"/>
  <c r="F272" i="15"/>
  <c r="O265" i="15"/>
  <c r="N272" i="15"/>
  <c r="L244" i="15"/>
  <c r="M222" i="15"/>
  <c r="G229" i="15"/>
  <c r="W236" i="15"/>
  <c r="U258" i="15"/>
  <c r="L258" i="15"/>
  <c r="O287" i="15"/>
  <c r="S280" i="15"/>
  <c r="T251" i="15"/>
  <c r="Z251" i="15"/>
  <c r="Q265" i="15"/>
  <c r="F236" i="15"/>
  <c r="S287" i="15"/>
  <c r="W272" i="15"/>
  <c r="Y244" i="15"/>
  <c r="G244" i="15"/>
  <c r="E287" i="15"/>
  <c r="E272" i="15"/>
  <c r="E236" i="15"/>
  <c r="R270" i="15"/>
  <c r="AF269" i="15"/>
  <c r="H269" i="15"/>
  <c r="AG268" i="15"/>
  <c r="R256" i="15"/>
  <c r="AF255" i="15"/>
  <c r="H255" i="15"/>
  <c r="AG254" i="15"/>
  <c r="R241" i="15"/>
  <c r="AF240" i="15"/>
  <c r="H240" i="15"/>
  <c r="L236" i="15"/>
  <c r="S258" i="15"/>
  <c r="D280" i="15"/>
  <c r="D272" i="15"/>
  <c r="AB265" i="15"/>
  <c r="K265" i="15"/>
  <c r="O251" i="15"/>
  <c r="AC287" i="15"/>
  <c r="L287" i="15"/>
  <c r="AC280" i="15"/>
  <c r="L280" i="15"/>
  <c r="P265" i="15"/>
  <c r="AC251" i="15"/>
  <c r="L251" i="15"/>
  <c r="O244" i="15"/>
  <c r="P236" i="15"/>
  <c r="D236" i="15"/>
  <c r="D265" i="15"/>
  <c r="N280" i="15"/>
  <c r="AB236" i="15"/>
  <c r="W280" i="15"/>
  <c r="S236" i="15"/>
  <c r="K236" i="15"/>
  <c r="N222" i="15"/>
  <c r="T287" i="15"/>
  <c r="AB280" i="15"/>
  <c r="K280" i="15"/>
  <c r="T272" i="15"/>
  <c r="AB251" i="15"/>
  <c r="K251" i="15"/>
  <c r="Y229" i="15"/>
  <c r="M251" i="15"/>
  <c r="M229" i="15"/>
  <c r="U244" i="15"/>
  <c r="AC244" i="15"/>
  <c r="O220" i="15"/>
  <c r="W220" i="15"/>
  <c r="G220" i="15"/>
  <c r="AA220" i="15"/>
  <c r="S220" i="15"/>
  <c r="K220" i="15"/>
  <c r="Y222" i="15"/>
  <c r="AC222" i="15"/>
  <c r="U222" i="15"/>
  <c r="Y258" i="15"/>
  <c r="P258" i="15"/>
  <c r="G258" i="15"/>
  <c r="D251" i="15"/>
  <c r="AI277" i="15"/>
  <c r="AF277" i="15"/>
  <c r="AD277" i="15"/>
  <c r="H277" i="15"/>
  <c r="AJ276" i="15"/>
  <c r="AG276" i="15"/>
  <c r="R274" i="15"/>
  <c r="AI270" i="15"/>
  <c r="AF270" i="15"/>
  <c r="AD270" i="15"/>
  <c r="H270" i="15"/>
  <c r="AJ269" i="15"/>
  <c r="AG269" i="15"/>
  <c r="R267" i="15"/>
  <c r="AI263" i="15"/>
  <c r="AF263" i="15"/>
  <c r="AD263" i="15"/>
  <c r="H263" i="15"/>
  <c r="AJ262" i="15"/>
  <c r="AG262" i="15"/>
  <c r="R260" i="15"/>
  <c r="AI256" i="15"/>
  <c r="AF256" i="15"/>
  <c r="AD256" i="15"/>
  <c r="H256" i="15"/>
  <c r="AJ255" i="15"/>
  <c r="AG255" i="15"/>
  <c r="R253" i="15"/>
  <c r="AI249" i="15"/>
  <c r="AF249" i="15"/>
  <c r="AD249" i="15"/>
  <c r="H249" i="15"/>
  <c r="AJ248" i="15"/>
  <c r="AG248" i="15"/>
  <c r="R246" i="15"/>
  <c r="AC220" i="15"/>
  <c r="Y220" i="15"/>
  <c r="U220" i="15"/>
  <c r="Q220" i="15"/>
  <c r="M220" i="15"/>
  <c r="I220" i="15"/>
  <c r="E220" i="15"/>
  <c r="AJ239" i="15"/>
  <c r="AI241" i="15"/>
  <c r="AF241" i="15"/>
  <c r="AD241" i="15"/>
  <c r="H241" i="15"/>
  <c r="AJ240" i="15"/>
  <c r="AG240" i="15"/>
  <c r="R238" i="15"/>
  <c r="AI234" i="15"/>
  <c r="AF234" i="15"/>
  <c r="AD234" i="15"/>
  <c r="H234" i="15"/>
  <c r="AJ233" i="15"/>
  <c r="AG233" i="15"/>
  <c r="R231" i="15"/>
  <c r="AG234" i="15"/>
  <c r="R277" i="15"/>
  <c r="AI276" i="15"/>
  <c r="AF276" i="15"/>
  <c r="AD276" i="15"/>
  <c r="H276" i="15"/>
  <c r="AJ275" i="15"/>
  <c r="AG275" i="15"/>
  <c r="AJ270" i="15"/>
  <c r="AG270" i="15"/>
  <c r="R268" i="15"/>
  <c r="AI267" i="15"/>
  <c r="AF267" i="15"/>
  <c r="AD267" i="15"/>
  <c r="H267" i="15"/>
  <c r="R263" i="15"/>
  <c r="AI262" i="15"/>
  <c r="AF262" i="15"/>
  <c r="AD262" i="15"/>
  <c r="H262" i="15"/>
  <c r="AJ261" i="15"/>
  <c r="AG261" i="15"/>
  <c r="AJ256" i="15"/>
  <c r="AG256" i="15"/>
  <c r="R254" i="15"/>
  <c r="AI253" i="15"/>
  <c r="AF253" i="15"/>
  <c r="AD253" i="15"/>
  <c r="H253" i="15"/>
  <c r="R249" i="15"/>
  <c r="AI248" i="15"/>
  <c r="AF248" i="15"/>
  <c r="AD248" i="15"/>
  <c r="H248" i="15"/>
  <c r="AJ247" i="15"/>
  <c r="AG247" i="15"/>
  <c r="AJ241" i="15"/>
  <c r="AG241" i="15"/>
  <c r="R239" i="15"/>
  <c r="AI238" i="15"/>
  <c r="AF238" i="15"/>
  <c r="AD238" i="15"/>
  <c r="H238" i="15"/>
  <c r="R234" i="15"/>
  <c r="AI233" i="15"/>
  <c r="AF233" i="15"/>
  <c r="AD233" i="15"/>
  <c r="H233" i="15"/>
  <c r="AJ232" i="15"/>
  <c r="AG232" i="15"/>
  <c r="R240" i="15"/>
  <c r="AI239" i="15"/>
  <c r="AF239" i="15"/>
  <c r="AD239" i="15"/>
  <c r="H239" i="15"/>
  <c r="AJ238" i="15"/>
  <c r="AG238" i="15"/>
  <c r="R233" i="15"/>
  <c r="AI232" i="15"/>
  <c r="AF232" i="15"/>
  <c r="AD232" i="15"/>
  <c r="H232" i="15"/>
  <c r="AJ231" i="15"/>
  <c r="AG231" i="15"/>
  <c r="AE209" i="15"/>
  <c r="AE137" i="15"/>
  <c r="AE67" i="15"/>
  <c r="AG277" i="15"/>
  <c r="R275" i="15"/>
  <c r="AF274" i="15"/>
  <c r="H274" i="15"/>
  <c r="AI269" i="15"/>
  <c r="AD269" i="15"/>
  <c r="AJ268" i="15"/>
  <c r="AG263" i="15"/>
  <c r="R261" i="15"/>
  <c r="AF260" i="15"/>
  <c r="H260" i="15"/>
  <c r="AI255" i="15"/>
  <c r="AD255" i="15"/>
  <c r="AJ254" i="15"/>
  <c r="AG249" i="15"/>
  <c r="R247" i="15"/>
  <c r="AF246" i="15"/>
  <c r="H246" i="15"/>
  <c r="AI240" i="15"/>
  <c r="AD240" i="15"/>
  <c r="AJ234" i="15"/>
  <c r="AI231" i="15"/>
  <c r="AD231" i="15"/>
  <c r="AE215" i="15"/>
  <c r="AI213" i="15"/>
  <c r="AF213" i="15"/>
  <c r="AD213" i="15"/>
  <c r="H213" i="15"/>
  <c r="AE208" i="15"/>
  <c r="AI206" i="15"/>
  <c r="AF206" i="15"/>
  <c r="AD206" i="15"/>
  <c r="H206" i="15"/>
  <c r="AE143" i="15"/>
  <c r="AI141" i="15"/>
  <c r="AF141" i="15"/>
  <c r="AD141" i="15"/>
  <c r="H141" i="15"/>
  <c r="AE136" i="15"/>
  <c r="AI134" i="15"/>
  <c r="AF134" i="15"/>
  <c r="AD134" i="15"/>
  <c r="H134" i="15"/>
  <c r="AI292" i="15"/>
  <c r="AF292" i="15"/>
  <c r="AD292" i="15"/>
  <c r="H292" i="15"/>
  <c r="AJ291" i="15"/>
  <c r="AG291" i="15"/>
  <c r="AE73" i="15"/>
  <c r="R289" i="15"/>
  <c r="AI288" i="15"/>
  <c r="AI71" i="15"/>
  <c r="AF288" i="15"/>
  <c r="AF71" i="15"/>
  <c r="AD288" i="15"/>
  <c r="AD71" i="15"/>
  <c r="H288" i="15"/>
  <c r="H71" i="15"/>
  <c r="AI285" i="15"/>
  <c r="AF285" i="15"/>
  <c r="AD285" i="15"/>
  <c r="H285" i="15"/>
  <c r="AJ284" i="15"/>
  <c r="AG284" i="15"/>
  <c r="AE66" i="15"/>
  <c r="R282" i="15"/>
  <c r="AI281" i="15"/>
  <c r="AI64" i="15"/>
  <c r="AF281" i="15"/>
  <c r="AF64" i="15"/>
  <c r="AD281" i="15"/>
  <c r="AD64" i="15"/>
  <c r="H281" i="15"/>
  <c r="H64" i="15"/>
  <c r="AE201" i="15"/>
  <c r="AJ198" i="15"/>
  <c r="AG198" i="15"/>
  <c r="AE196" i="15"/>
  <c r="AE192" i="15"/>
  <c r="R191" i="15"/>
  <c r="AE187" i="15"/>
  <c r="AJ184" i="15"/>
  <c r="AG184" i="15"/>
  <c r="AE182" i="15"/>
  <c r="AE178" i="15"/>
  <c r="R177" i="15"/>
  <c r="AE173" i="15"/>
  <c r="AJ170" i="15"/>
  <c r="AG170" i="15"/>
  <c r="AE168" i="15"/>
  <c r="AE242" i="15" s="1"/>
  <c r="AE166" i="15"/>
  <c r="AE159" i="15"/>
  <c r="AE157" i="15"/>
  <c r="AI155" i="15"/>
  <c r="AF155" i="15"/>
  <c r="AD155" i="15"/>
  <c r="H155" i="15"/>
  <c r="AE150" i="15"/>
  <c r="AI148" i="15"/>
  <c r="AF148" i="15"/>
  <c r="AD148" i="15"/>
  <c r="H148" i="15"/>
  <c r="AE129" i="15"/>
  <c r="AI127" i="15"/>
  <c r="AF127" i="15"/>
  <c r="AD127" i="15"/>
  <c r="H127" i="15"/>
  <c r="AE122" i="15"/>
  <c r="AI120" i="15"/>
  <c r="AF120" i="15"/>
  <c r="AD120" i="15"/>
  <c r="H120" i="15"/>
  <c r="AE115" i="15"/>
  <c r="AI113" i="15"/>
  <c r="AF113" i="15"/>
  <c r="AD113" i="15"/>
  <c r="H113" i="15"/>
  <c r="AE108" i="15"/>
  <c r="AI106" i="15"/>
  <c r="AF106" i="15"/>
  <c r="AD106" i="15"/>
  <c r="H106" i="15"/>
  <c r="AE101" i="15"/>
  <c r="AI99" i="15"/>
  <c r="AF99" i="15"/>
  <c r="AD99" i="15"/>
  <c r="H99" i="15"/>
  <c r="AE94" i="15"/>
  <c r="AI92" i="15"/>
  <c r="AF92" i="15"/>
  <c r="AD92" i="15"/>
  <c r="H92" i="15"/>
  <c r="AE87" i="15"/>
  <c r="AI85" i="15"/>
  <c r="AF85" i="15"/>
  <c r="AD85" i="15"/>
  <c r="H85" i="15"/>
  <c r="AE80" i="15"/>
  <c r="AI78" i="15"/>
  <c r="AF78" i="15"/>
  <c r="AD78" i="15"/>
  <c r="H78" i="15"/>
  <c r="AI273" i="15"/>
  <c r="AF273" i="15"/>
  <c r="AD273" i="15"/>
  <c r="H273" i="15"/>
  <c r="AI266" i="15"/>
  <c r="AF266" i="15"/>
  <c r="AD266" i="15"/>
  <c r="H266" i="15"/>
  <c r="AI259" i="15"/>
  <c r="AF259" i="15"/>
  <c r="AD259" i="15"/>
  <c r="H259" i="15"/>
  <c r="AI252" i="15"/>
  <c r="AF252" i="15"/>
  <c r="AD252" i="15"/>
  <c r="H252" i="15"/>
  <c r="AI245" i="15"/>
  <c r="AF245" i="15"/>
  <c r="AD245" i="15"/>
  <c r="H245" i="15"/>
  <c r="AE19" i="15"/>
  <c r="AE17" i="15"/>
  <c r="AF230" i="15"/>
  <c r="H230" i="15"/>
  <c r="AI227" i="15"/>
  <c r="AF227" i="15"/>
  <c r="AD227" i="15"/>
  <c r="H227" i="15"/>
  <c r="AJ226" i="15"/>
  <c r="AG226" i="15"/>
  <c r="AE10" i="15"/>
  <c r="R224" i="15"/>
  <c r="AI223" i="15"/>
  <c r="AI8" i="15"/>
  <c r="AF223" i="15"/>
  <c r="AD223" i="15"/>
  <c r="H223" i="15"/>
  <c r="AJ213" i="15"/>
  <c r="AG213" i="15"/>
  <c r="R213" i="15"/>
  <c r="AJ206" i="15"/>
  <c r="AG206" i="15"/>
  <c r="R206" i="15"/>
  <c r="AJ141" i="15"/>
  <c r="AG141" i="15"/>
  <c r="R141" i="15"/>
  <c r="AJ134" i="15"/>
  <c r="AG134" i="15"/>
  <c r="R134" i="15"/>
  <c r="AJ292" i="15"/>
  <c r="AG292" i="15"/>
  <c r="R292" i="15"/>
  <c r="AI291" i="15"/>
  <c r="AF291" i="15"/>
  <c r="AD291" i="15"/>
  <c r="H291" i="15"/>
  <c r="AJ290" i="15"/>
  <c r="AG290" i="15"/>
  <c r="R290" i="15"/>
  <c r="AI289" i="15"/>
  <c r="AF289" i="15"/>
  <c r="AD289" i="15"/>
  <c r="H289" i="15"/>
  <c r="AJ288" i="15"/>
  <c r="AJ71" i="15"/>
  <c r="AG288" i="15"/>
  <c r="AG71" i="15"/>
  <c r="R288" i="15"/>
  <c r="R71" i="15"/>
  <c r="AJ285" i="15"/>
  <c r="AG285" i="15"/>
  <c r="R285" i="15"/>
  <c r="AI284" i="15"/>
  <c r="AF284" i="15"/>
  <c r="AD284" i="15"/>
  <c r="H284" i="15"/>
  <c r="AJ283" i="15"/>
  <c r="AG283" i="15"/>
  <c r="R283" i="15"/>
  <c r="AI282" i="15"/>
  <c r="AF282" i="15"/>
  <c r="AD282" i="15"/>
  <c r="H282" i="15"/>
  <c r="AJ281" i="15"/>
  <c r="AJ64" i="15"/>
  <c r="AG281" i="15"/>
  <c r="AG64" i="15"/>
  <c r="R281" i="15"/>
  <c r="R64" i="15"/>
  <c r="AE202" i="15"/>
  <c r="AE195" i="15"/>
  <c r="AE188" i="15"/>
  <c r="AE181" i="15"/>
  <c r="AE174" i="15"/>
  <c r="AE167" i="15"/>
  <c r="AE165" i="15"/>
  <c r="AE163" i="15"/>
  <c r="R162" i="15"/>
  <c r="AE156" i="15"/>
  <c r="R155" i="15"/>
  <c r="AE151" i="15"/>
  <c r="AJ148" i="15"/>
  <c r="AG148" i="15"/>
  <c r="AE132" i="15"/>
  <c r="AE128" i="15"/>
  <c r="R127" i="15"/>
  <c r="AE123" i="15"/>
  <c r="AJ120" i="15"/>
  <c r="AG120" i="15"/>
  <c r="AE118" i="15"/>
  <c r="AE114" i="15"/>
  <c r="R113" i="15"/>
  <c r="AE109" i="15"/>
  <c r="AJ106" i="15"/>
  <c r="AG106" i="15"/>
  <c r="AE104" i="15"/>
  <c r="AE100" i="15"/>
  <c r="R99" i="15"/>
  <c r="AE95" i="15"/>
  <c r="AJ92" i="15"/>
  <c r="AG92" i="15"/>
  <c r="AE90" i="15"/>
  <c r="AE86" i="15"/>
  <c r="R85" i="15"/>
  <c r="AE81" i="15"/>
  <c r="AJ78" i="15"/>
  <c r="AG78" i="15"/>
  <c r="AE62" i="15"/>
  <c r="AE60" i="15"/>
  <c r="AE58" i="15"/>
  <c r="R273" i="15"/>
  <c r="AJ266" i="15"/>
  <c r="AG266" i="15"/>
  <c r="AE48" i="15"/>
  <c r="AE46" i="15"/>
  <c r="AE44" i="15"/>
  <c r="R259" i="15"/>
  <c r="AJ252" i="15"/>
  <c r="AG252" i="15"/>
  <c r="AE34" i="15"/>
  <c r="AE32" i="15"/>
  <c r="AE30" i="15"/>
  <c r="R245" i="15"/>
  <c r="AJ237" i="15"/>
  <c r="AE23" i="15"/>
  <c r="R237" i="15"/>
  <c r="AE16" i="15"/>
  <c r="AE211" i="15"/>
  <c r="AE207" i="15"/>
  <c r="AE139" i="15"/>
  <c r="AE135" i="15"/>
  <c r="AE69" i="15"/>
  <c r="AE65" i="15"/>
  <c r="AE11" i="15"/>
  <c r="AE217" i="15"/>
  <c r="AE210" i="15"/>
  <c r="AE145" i="15"/>
  <c r="AE138" i="15"/>
  <c r="AE75" i="15"/>
  <c r="R291" i="15"/>
  <c r="AI290" i="15"/>
  <c r="AF290" i="15"/>
  <c r="AD290" i="15"/>
  <c r="H290" i="15"/>
  <c r="AJ289" i="15"/>
  <c r="AG289" i="15"/>
  <c r="AE68" i="15"/>
  <c r="R284" i="15"/>
  <c r="AI283" i="15"/>
  <c r="AF283" i="15"/>
  <c r="AD283" i="15"/>
  <c r="H283" i="15"/>
  <c r="AJ282" i="15"/>
  <c r="AG282" i="15"/>
  <c r="AE203" i="15"/>
  <c r="AE199" i="15"/>
  <c r="R198" i="15"/>
  <c r="AE194" i="15"/>
  <c r="AJ191" i="15"/>
  <c r="AG191" i="15"/>
  <c r="AE189" i="15"/>
  <c r="AE185" i="15"/>
  <c r="R184" i="15"/>
  <c r="AE180" i="15"/>
  <c r="AJ177" i="15"/>
  <c r="AG177" i="15"/>
  <c r="AE175" i="15"/>
  <c r="AE171" i="15"/>
  <c r="R170" i="15"/>
  <c r="AE164" i="15"/>
  <c r="AI162" i="15"/>
  <c r="AF162" i="15"/>
  <c r="AD162" i="15"/>
  <c r="H162" i="15"/>
  <c r="AE152" i="15"/>
  <c r="AE131" i="15"/>
  <c r="AE124" i="15"/>
  <c r="AE117" i="15"/>
  <c r="AE110" i="15"/>
  <c r="AE103" i="15"/>
  <c r="AE96" i="15"/>
  <c r="AE89" i="15"/>
  <c r="AE82" i="15"/>
  <c r="AE61" i="15"/>
  <c r="AE59" i="15"/>
  <c r="AE54" i="15"/>
  <c r="AE52" i="15"/>
  <c r="AE47" i="15"/>
  <c r="AE45" i="15"/>
  <c r="AE40" i="15"/>
  <c r="AE38" i="15"/>
  <c r="AE33" i="15"/>
  <c r="AE31" i="15"/>
  <c r="AE26" i="15"/>
  <c r="AE24" i="15"/>
  <c r="AI237" i="15"/>
  <c r="AF237" i="15"/>
  <c r="AD237" i="15"/>
  <c r="H237" i="15"/>
  <c r="AI230" i="15"/>
  <c r="AD230" i="15"/>
  <c r="AE12" i="15"/>
  <c r="R226" i="15"/>
  <c r="AI225" i="15"/>
  <c r="AF225" i="15"/>
  <c r="AD225" i="15"/>
  <c r="H225" i="15"/>
  <c r="AJ224" i="15"/>
  <c r="AG224" i="15"/>
  <c r="AE204" i="15"/>
  <c r="AE278" i="15" s="1"/>
  <c r="AE200" i="15"/>
  <c r="AI198" i="15"/>
  <c r="AF198" i="15"/>
  <c r="AD198" i="15"/>
  <c r="H198" i="15"/>
  <c r="AE193" i="15"/>
  <c r="AI191" i="15"/>
  <c r="AF191" i="15"/>
  <c r="AD191" i="15"/>
  <c r="H191" i="15"/>
  <c r="AE186" i="15"/>
  <c r="AI184" i="15"/>
  <c r="AF184" i="15"/>
  <c r="AD184" i="15"/>
  <c r="H184" i="15"/>
  <c r="AE179" i="15"/>
  <c r="AI177" i="15"/>
  <c r="AF177" i="15"/>
  <c r="AD177" i="15"/>
  <c r="H177" i="15"/>
  <c r="AE172" i="15"/>
  <c r="AI170" i="15"/>
  <c r="AF170" i="15"/>
  <c r="AD170" i="15"/>
  <c r="H170" i="15"/>
  <c r="AJ162" i="15"/>
  <c r="AG162" i="15"/>
  <c r="AE160" i="15"/>
  <c r="AE158" i="15"/>
  <c r="AJ155" i="15"/>
  <c r="AG155" i="15"/>
  <c r="AE153" i="15"/>
  <c r="AE149" i="15"/>
  <c r="R148" i="15"/>
  <c r="AE130" i="15"/>
  <c r="AJ127" i="15"/>
  <c r="AG127" i="15"/>
  <c r="AE125" i="15"/>
  <c r="AE121" i="15"/>
  <c r="R120" i="15"/>
  <c r="AE116" i="15"/>
  <c r="AJ113" i="15"/>
  <c r="AG113" i="15"/>
  <c r="AE111" i="15"/>
  <c r="AE107" i="15"/>
  <c r="R106" i="15"/>
  <c r="AE102" i="15"/>
  <c r="AJ99" i="15"/>
  <c r="AG99" i="15"/>
  <c r="AE97" i="15"/>
  <c r="AE93" i="15"/>
  <c r="R92" i="15"/>
  <c r="AE88" i="15"/>
  <c r="AJ85" i="15"/>
  <c r="AG85" i="15"/>
  <c r="AE83" i="15"/>
  <c r="AE79" i="15"/>
  <c r="R78" i="15"/>
  <c r="AJ273" i="15"/>
  <c r="AG273" i="15"/>
  <c r="AE55" i="15"/>
  <c r="AE53" i="15"/>
  <c r="AE51" i="15"/>
  <c r="R266" i="15"/>
  <c r="AJ259" i="15"/>
  <c r="AG259" i="15"/>
  <c r="AE41" i="15"/>
  <c r="AE39" i="15"/>
  <c r="AE37" i="15"/>
  <c r="R252" i="15"/>
  <c r="AJ245" i="15"/>
  <c r="AG245" i="15"/>
  <c r="AE27" i="15"/>
  <c r="AE25" i="15"/>
  <c r="AG237" i="15"/>
  <c r="AE20" i="15"/>
  <c r="AE18" i="15"/>
  <c r="AJ230" i="15"/>
  <c r="AG230" i="15"/>
  <c r="R230" i="15"/>
  <c r="AJ227" i="15"/>
  <c r="AG227" i="15"/>
  <c r="R227" i="15"/>
  <c r="AI226" i="15"/>
  <c r="AF226" i="15"/>
  <c r="AD226" i="15"/>
  <c r="H226" i="15"/>
  <c r="AJ225" i="15"/>
  <c r="AG225" i="15"/>
  <c r="R225" i="15"/>
  <c r="AI224" i="15"/>
  <c r="AF224" i="15"/>
  <c r="AD224" i="15"/>
  <c r="H224" i="15"/>
  <c r="AJ223" i="15"/>
  <c r="AG223" i="15"/>
  <c r="AG8" i="15"/>
  <c r="R223" i="15"/>
  <c r="AE218" i="15"/>
  <c r="AE216" i="15"/>
  <c r="AE214" i="15"/>
  <c r="AE146" i="15"/>
  <c r="AE144" i="15"/>
  <c r="AE142" i="15"/>
  <c r="AE76" i="15"/>
  <c r="AE74" i="15"/>
  <c r="AE72" i="15"/>
  <c r="AE13" i="15"/>
  <c r="AE9" i="15"/>
  <c r="AB220" i="15"/>
  <c r="X220" i="15"/>
  <c r="T220" i="15"/>
  <c r="P220" i="15"/>
  <c r="L220" i="15"/>
  <c r="D220" i="15"/>
  <c r="AH220" i="15"/>
  <c r="Z220" i="15"/>
  <c r="V220" i="15"/>
  <c r="N220" i="15"/>
  <c r="J220" i="15"/>
  <c r="F220" i="15"/>
  <c r="R229" i="15" l="1"/>
  <c r="AI229" i="15"/>
  <c r="AG229" i="15"/>
  <c r="AF229" i="15"/>
  <c r="AJ229" i="15"/>
  <c r="AF280" i="15"/>
  <c r="H229" i="15"/>
  <c r="AG287" i="15"/>
  <c r="AD229" i="15"/>
  <c r="AI287" i="15"/>
  <c r="AE226" i="15"/>
  <c r="AJ280" i="15"/>
  <c r="AE291" i="15"/>
  <c r="AJ236" i="15"/>
  <c r="H222" i="15"/>
  <c r="AG251" i="15"/>
  <c r="AF222" i="15"/>
  <c r="R222" i="15"/>
  <c r="AJ222" i="15"/>
  <c r="AE239" i="15"/>
  <c r="AD222" i="15"/>
  <c r="AE285" i="15"/>
  <c r="R280" i="15"/>
  <c r="AE231" i="15"/>
  <c r="AD287" i="15"/>
  <c r="AE289" i="15"/>
  <c r="H280" i="15"/>
  <c r="AE234" i="15"/>
  <c r="R258" i="15"/>
  <c r="AJ265" i="15"/>
  <c r="AE268" i="15"/>
  <c r="R220" i="15"/>
  <c r="AE92" i="15"/>
  <c r="AJ244" i="15"/>
  <c r="AG258" i="15"/>
  <c r="R265" i="15"/>
  <c r="AE120" i="15"/>
  <c r="AJ272" i="15"/>
  <c r="AD244" i="15"/>
  <c r="AI244" i="15"/>
  <c r="AD251" i="15"/>
  <c r="AI251" i="15"/>
  <c r="AD258" i="15"/>
  <c r="AI258" i="15"/>
  <c r="AD265" i="15"/>
  <c r="AI265" i="15"/>
  <c r="AD272" i="15"/>
  <c r="AI272" i="15"/>
  <c r="AE238" i="15"/>
  <c r="AD236" i="15"/>
  <c r="AE283" i="15"/>
  <c r="AJ251" i="15"/>
  <c r="AE254" i="15"/>
  <c r="AE256" i="15"/>
  <c r="AE78" i="15"/>
  <c r="AG244" i="15"/>
  <c r="R251" i="15"/>
  <c r="AE106" i="15"/>
  <c r="AJ258" i="15"/>
  <c r="AG272" i="15"/>
  <c r="AE148" i="15"/>
  <c r="AG236" i="15"/>
  <c r="H244" i="15"/>
  <c r="AF244" i="15"/>
  <c r="H251" i="15"/>
  <c r="AF251" i="15"/>
  <c r="H258" i="15"/>
  <c r="AF258" i="15"/>
  <c r="H265" i="15"/>
  <c r="AF265" i="15"/>
  <c r="H272" i="15"/>
  <c r="AF272" i="15"/>
  <c r="H236" i="15"/>
  <c r="AF236" i="15"/>
  <c r="AJ220" i="15"/>
  <c r="AE224" i="15"/>
  <c r="AD280" i="15"/>
  <c r="AI280" i="15"/>
  <c r="AE282" i="15"/>
  <c r="R244" i="15"/>
  <c r="AG265" i="15"/>
  <c r="R272" i="15"/>
  <c r="AD220" i="15"/>
  <c r="H220" i="15"/>
  <c r="AF220" i="15"/>
  <c r="R236" i="15"/>
  <c r="AE240" i="15"/>
  <c r="AE248" i="15"/>
  <c r="AE255" i="15"/>
  <c r="AE262" i="15"/>
  <c r="AE269" i="15"/>
  <c r="AE276" i="15"/>
  <c r="AE284" i="15"/>
  <c r="AE225" i="15"/>
  <c r="AG280" i="15"/>
  <c r="R287" i="15"/>
  <c r="AJ287" i="15"/>
  <c r="H287" i="15"/>
  <c r="AF287" i="15"/>
  <c r="AE290" i="15"/>
  <c r="AE141" i="15"/>
  <c r="AE241" i="15"/>
  <c r="AE270" i="15"/>
  <c r="AE227" i="15"/>
  <c r="AE292" i="15"/>
  <c r="AE232" i="15"/>
  <c r="AE213" i="15"/>
  <c r="AI236" i="15"/>
  <c r="AE288" i="15"/>
  <c r="AE71" i="15"/>
  <c r="AE170" i="15"/>
  <c r="AE198" i="15"/>
  <c r="AE230" i="15"/>
  <c r="AE15" i="15"/>
  <c r="AE237" i="15"/>
  <c r="AE22" i="15"/>
  <c r="AE245" i="15"/>
  <c r="AE29" i="15"/>
  <c r="AE247" i="15"/>
  <c r="AE249" i="15"/>
  <c r="AE259" i="15"/>
  <c r="AE43" i="15"/>
  <c r="AE261" i="15"/>
  <c r="AE263" i="15"/>
  <c r="AE273" i="15"/>
  <c r="AE57" i="15"/>
  <c r="AE275" i="15"/>
  <c r="AE277" i="15"/>
  <c r="AE99" i="15"/>
  <c r="AE127" i="15"/>
  <c r="AE162" i="15"/>
  <c r="AE191" i="15"/>
  <c r="AE223" i="15"/>
  <c r="AE8" i="15"/>
  <c r="AG222" i="15"/>
  <c r="AG220" i="15"/>
  <c r="AE252" i="15"/>
  <c r="AE36" i="15"/>
  <c r="AE266" i="15"/>
  <c r="AE50" i="15"/>
  <c r="AE246" i="15"/>
  <c r="AE253" i="15"/>
  <c r="AE260" i="15"/>
  <c r="AE267" i="15"/>
  <c r="AE274" i="15"/>
  <c r="AE184" i="15"/>
  <c r="AE281" i="15"/>
  <c r="AE64" i="15"/>
  <c r="AE134" i="15"/>
  <c r="AE206" i="15"/>
  <c r="AE85" i="15"/>
  <c r="AE113" i="15"/>
  <c r="AE155" i="15"/>
  <c r="AI222" i="15"/>
  <c r="AI220" i="15"/>
  <c r="AE233" i="15"/>
  <c r="AE177" i="15"/>
  <c r="AE265" i="15" l="1"/>
  <c r="AE287" i="15"/>
  <c r="AE280" i="15"/>
  <c r="AE251" i="15"/>
  <c r="AE222" i="15"/>
  <c r="AE220" i="15"/>
  <c r="AE272" i="15"/>
  <c r="AE258" i="15"/>
  <c r="AE244" i="15"/>
  <c r="AE236" i="15"/>
  <c r="AE229" i="15"/>
</calcChain>
</file>

<file path=xl/sharedStrings.xml><?xml version="1.0" encoding="utf-8"?>
<sst xmlns="http://schemas.openxmlformats.org/spreadsheetml/2006/main" count="20500" uniqueCount="1885">
  <si>
    <t>ACTIVO</t>
  </si>
  <si>
    <t>PASIVO</t>
  </si>
  <si>
    <t>14-1499</t>
  </si>
  <si>
    <t>CARTERA BRUTA</t>
  </si>
  <si>
    <t>CAPITAL Y RESERVAS</t>
  </si>
  <si>
    <t>5-4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</si>
  <si>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</si>
  <si>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</si>
  <si>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</si>
  <si>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</si>
  <si>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</si>
  <si>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</si>
  <si>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</si>
  <si>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</si>
  <si>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</si>
  <si>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</si>
  <si>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</si>
  <si>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</si>
  <si>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</si>
  <si>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</si>
  <si>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</si>
  <si>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</si>
  <si>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</si>
  <si>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</si>
  <si>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</si>
  <si>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</si>
  <si>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</si>
  <si>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</si>
  <si>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</si>
  <si>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</si>
  <si>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</si>
  <si>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</si>
  <si>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</si>
  <si>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</si>
  <si>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</si>
  <si>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</si>
  <si>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</si>
  <si>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</si>
  <si>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</si>
  <si>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</si>
  <si>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</si>
  <si>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</si>
  <si>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</si>
  <si>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</si>
  <si>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</si>
  <si>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</si>
  <si>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</si>
  <si>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</si>
  <si>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</si>
  <si>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</si>
  <si>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</si>
  <si>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</si>
  <si>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</si>
  <si>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</si>
  <si>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</si>
  <si>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</si>
  <si>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</si>
  <si>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</si>
  <si>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</si>
  <si>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</si>
  <si>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</si>
  <si>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</si>
  <si>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</si>
  <si>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</si>
  <si>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</si>
  <si>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</si>
  <si>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</si>
  <si>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</si>
  <si>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</si>
  <si>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</si>
  <si>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</si>
  <si>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</si>
  <si>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</si>
  <si>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</si>
  <si>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</si>
  <si>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</si>
  <si>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</si>
  <si>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</si>
  <si>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</si>
  <si>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</si>
  <si>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</si>
  <si>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</si>
  <si>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</si>
  <si>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</si>
  <si>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</si>
  <si>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</si>
  <si>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</si>
  <si>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</si>
  <si>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</si>
  <si>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</si>
  <si>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</si>
  <si>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</si>
  <si>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</si>
  <si>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</si>
  <si>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</si>
  <si>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</si>
  <si>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</si>
  <si>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</si>
  <si>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</si>
  <si>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</si>
  <si>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</si>
  <si>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</si>
  <si>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</si>
  <si>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</si>
  <si>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</si>
  <si>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</si>
  <si>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</si>
  <si>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</si>
  <si>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</si>
  <si>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</si>
  <si>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</si>
  <si>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</si>
  <si>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</si>
  <si>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</si>
  <si>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</si>
  <si>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</si>
  <si>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</si>
  <si>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</si>
  <si>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</si>
  <si>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</si>
  <si>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</si>
  <si>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</si>
  <si>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</si>
  <si>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</si>
  <si>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</si>
  <si>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</si>
  <si>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</si>
  <si>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</si>
  <si>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</si>
  <si>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</si>
  <si>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</si>
  <si>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</si>
  <si>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</si>
  <si>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</si>
  <si>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</si>
  <si>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</si>
  <si>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</si>
  <si>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</si>
  <si>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</si>
  <si>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</si>
  <si>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</si>
  <si>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</si>
  <si>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</si>
  <si>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</si>
  <si>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</si>
  <si>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</si>
  <si>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</si>
  <si>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</si>
  <si>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</si>
  <si>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</si>
  <si>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</si>
  <si>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</si>
  <si>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</si>
  <si>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</si>
  <si>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</si>
  <si>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</si>
  <si>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</si>
  <si>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</si>
  <si>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</si>
  <si>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</si>
  <si>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</si>
  <si>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</si>
  <si>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</si>
  <si>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</si>
  <si>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</si>
  <si>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</si>
  <si>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</si>
  <si>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</si>
  <si>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</si>
  <si>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</si>
  <si>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</si>
  <si>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</si>
  <si>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</si>
  <si>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</si>
  <si>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</si>
  <si>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</si>
  <si>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</si>
  <si>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</si>
  <si>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</si>
  <si>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</si>
  <si>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</si>
  <si>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</si>
  <si>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</si>
  <si>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</si>
  <si>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</si>
  <si>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</si>
  <si>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</si>
  <si>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</si>
  <si>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</si>
  <si>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</si>
  <si>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</si>
  <si>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</si>
  <si>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</si>
  <si>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</si>
  <si>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</si>
  <si>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</si>
  <si>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</si>
  <si>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</si>
  <si>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</si>
  <si>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</si>
  <si>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</si>
  <si>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</si>
  <si>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</si>
  <si>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</si>
  <si>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</si>
  <si>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</si>
  <si>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</si>
  <si>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</si>
  <si>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</si>
  <si>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</si>
  <si>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</si>
  <si>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</si>
  <si>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</si>
  <si>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</si>
  <si>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</si>
  <si>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</si>
  <si>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</si>
  <si>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</si>
  <si>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</si>
  <si>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</si>
  <si>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</si>
  <si>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</si>
  <si>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</si>
  <si>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</si>
  <si>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</si>
  <si>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</si>
  <si>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</si>
  <si>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</si>
  <si>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</si>
  <si>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</si>
  <si>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</si>
  <si>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</si>
  <si>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</si>
  <si>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</si>
  <si>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</si>
  <si>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</si>
  <si>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</si>
  <si>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</si>
  <si>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</si>
  <si>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</si>
  <si>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</si>
  <si>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</si>
  <si>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</si>
  <si>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</si>
  <si>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</si>
  <si>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</si>
  <si>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</si>
  <si>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</si>
  <si>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</si>
  <si>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</si>
  <si>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</si>
  <si>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</si>
  <si>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</si>
  <si>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</si>
  <si>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</si>
  <si>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</si>
  <si>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</si>
  <si>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</si>
  <si>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</si>
  <si>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</si>
  <si>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</si>
  <si>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</si>
  <si>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</si>
  <si>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</si>
  <si>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</si>
  <si>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</si>
  <si>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</si>
  <si>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</si>
  <si>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</si>
  <si>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</si>
  <si>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</si>
  <si>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</si>
  <si>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</si>
  <si>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</si>
  <si>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</si>
  <si>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</si>
  <si>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</si>
  <si>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</si>
  <si>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</si>
  <si>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</si>
  <si>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</si>
  <si>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</si>
  <si>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</si>
  <si>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</si>
  <si>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</si>
  <si>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</si>
  <si>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</si>
  <si>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</si>
  <si>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</si>
  <si>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</si>
  <si>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</si>
  <si>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</si>
  <si>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</si>
  <si>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</si>
  <si>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</si>
  <si>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</si>
  <si>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</si>
  <si>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</si>
  <si>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</si>
  <si>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</si>
  <si>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</si>
  <si>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</si>
  <si>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</si>
  <si>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</si>
  <si>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</si>
  <si>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</si>
  <si>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</si>
  <si>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</si>
  <si>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</si>
  <si>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</si>
  <si>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</si>
  <si>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</si>
  <si>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</si>
  <si>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</si>
  <si>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</si>
  <si>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</si>
  <si>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</si>
  <si>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</si>
  <si>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</si>
  <si>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</si>
  <si>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</si>
  <si>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</si>
  <si>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</si>
  <si>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</si>
  <si>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</si>
  <si>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</si>
  <si>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</si>
  <si>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</si>
  <si>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</si>
  <si>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</si>
  <si>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</si>
  <si>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</si>
  <si>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</si>
  <si>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</si>
  <si>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</si>
  <si>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</si>
  <si>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</si>
  <si>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</si>
  <si>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</si>
  <si>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</si>
  <si>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</si>
  <si>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</si>
  <si>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</si>
  <si>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</si>
  <si>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</si>
  <si>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</si>
  <si>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</si>
  <si>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</si>
  <si>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</si>
  <si>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</si>
  <si>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</si>
  <si>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</si>
  <si>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</si>
  <si>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</si>
  <si>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</si>
  <si>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</si>
  <si>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</si>
  <si>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</si>
  <si>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</si>
  <si>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</si>
  <si>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</si>
  <si>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</si>
  <si>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</si>
  <si>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</si>
  <si>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</si>
  <si>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</si>
  <si>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</si>
  <si>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</si>
  <si>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</si>
  <si>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</si>
  <si>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</si>
  <si>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</si>
  <si>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</si>
  <si>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</si>
  <si>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</si>
  <si>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</si>
  <si>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</si>
  <si>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</si>
  <si>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</si>
  <si>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</si>
  <si>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</si>
  <si>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</si>
  <si>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</si>
  <si>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</si>
  <si>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</si>
  <si>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</si>
  <si>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</si>
  <si>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</si>
  <si>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</si>
  <si>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</si>
  <si>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</si>
  <si>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</si>
  <si>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</si>
  <si>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</si>
  <si>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</si>
  <si>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</si>
  <si>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</si>
  <si>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</si>
  <si>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</si>
  <si>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</si>
  <si>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</si>
  <si>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</si>
  <si>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</si>
  <si>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</si>
  <si>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</si>
  <si>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</si>
  <si>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</si>
  <si>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</si>
  <si>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</si>
  <si>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</si>
  <si>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</si>
  <si>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</si>
  <si>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</si>
  <si>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</si>
  <si>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</si>
  <si>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</si>
  <si>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</si>
  <si>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</si>
  <si>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</si>
  <si>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</si>
  <si>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</si>
  <si>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</si>
  <si>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</si>
  <si>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</si>
  <si>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</si>
  <si>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</si>
  <si>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</si>
  <si>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</si>
  <si>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</si>
  <si>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</si>
  <si>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</si>
  <si>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</si>
  <si>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</si>
  <si>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</si>
  <si>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</si>
  <si>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</si>
  <si>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</si>
  <si>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</si>
  <si>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</si>
  <si>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</si>
  <si>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</si>
  <si>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</si>
  <si>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</si>
  <si>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</si>
  <si>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</si>
  <si>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</si>
  <si>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</si>
  <si>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</si>
  <si>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</si>
  <si>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</si>
  <si>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</si>
  <si>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</si>
  <si>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</si>
  <si>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</si>
  <si>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</si>
  <si>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</si>
  <si>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</si>
  <si>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</si>
  <si>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</si>
  <si>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</si>
  <si>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</si>
  <si>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</si>
  <si>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</si>
  <si>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</si>
  <si>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</si>
  <si>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Deficiencia de provisiones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</si>
  <si>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</si>
  <si>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</si>
  <si>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</si>
  <si>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</si>
  <si>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</si>
  <si>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</si>
  <si>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</si>
  <si>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Valores y bienes recibidos en fideicomiso mercantil</t>
  </si>
  <si>
    <t>Capital suscrito no pagado</t>
  </si>
  <si>
    <t>Pasivos adquiridos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</si>
  <si>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</si>
  <si>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</si>
  <si>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</si>
  <si>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</si>
  <si>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</si>
  <si>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</si>
  <si>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</si>
  <si>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</si>
  <si>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</si>
  <si>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</si>
  <si>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</si>
  <si>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</si>
  <si>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</si>
  <si>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</si>
  <si>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</si>
  <si>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</si>
  <si>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ACTIVOS LIQUIDOS</t>
  </si>
  <si>
    <t>A</t>
  </si>
  <si>
    <t>TOTAL ACTIVOS LIQUIDOS</t>
  </si>
  <si>
    <t>PASIVOS EXIGIBLES</t>
  </si>
  <si>
    <t>B</t>
  </si>
  <si>
    <t>TOTAL PASIVOS EXIGIBLES</t>
  </si>
  <si>
    <t>ACTIVOS IMPRODUCTIVOS BRUTOS</t>
  </si>
  <si>
    <t>TOTAL CARTERA QUE NO DEVENGA INTERES</t>
  </si>
  <si>
    <t>TOTAL CARTERA VENCIDA</t>
  </si>
  <si>
    <t>C</t>
  </si>
  <si>
    <t>TOTAL ACTIVOS IMPRODUCTIVOS BRUTOS</t>
  </si>
  <si>
    <t>PROVISIONES</t>
  </si>
  <si>
    <t>D</t>
  </si>
  <si>
    <t>TOTAL PROVISIONES</t>
  </si>
  <si>
    <t>E=C+D</t>
  </si>
  <si>
    <t>TOTAL ACTIVOS IMPRODUCTIVOS NETOS</t>
  </si>
  <si>
    <t>PRUEBA  ACTIVOS IMPRODUCTIVOS MAF</t>
  </si>
  <si>
    <t>ACTIVOS LIQUIDOS IMPRODUCTIVOS</t>
  </si>
  <si>
    <t>F</t>
  </si>
  <si>
    <t>G=E-F</t>
  </si>
  <si>
    <t>ACTIVOS INMOVILIZADOS NETOS</t>
  </si>
  <si>
    <t>TOTAL ACTIVOS IMPRODUCTIVOS FINANCIEROS  NETOS</t>
  </si>
  <si>
    <t>TOTAL ACTIVOS IMPRODUCTIVOS NO FINANCIEROS  NETOS</t>
  </si>
  <si>
    <t>TOTAL ACTIVOS IMPRODUCTIVOS   NETOS</t>
  </si>
  <si>
    <t>PASIVOS CON COSTO</t>
  </si>
  <si>
    <t>TOTAL PASIVOS CON COSTO</t>
  </si>
  <si>
    <t>PATRIMONIO MAS INGRESOS MENOS GASTOS</t>
  </si>
  <si>
    <t>RESULTADOS (SOLO PARA DICIEMBRE EXCLUIR)</t>
  </si>
  <si>
    <t>PATRIMONIO MAS RESULTADOS</t>
  </si>
  <si>
    <t>ACTIVOS PRODUCTIVOS</t>
  </si>
  <si>
    <t>TOTAL CARTERA POR VENCER</t>
  </si>
  <si>
    <t>TOTAL ACTIVOS PRODUCTIVOS</t>
  </si>
  <si>
    <t>TOTAL LIQUIDEZ 3</t>
  </si>
  <si>
    <t>INDICE DE VULNERABILIDAD PATRIMONIAL</t>
  </si>
  <si>
    <t>1411-1428</t>
  </si>
  <si>
    <t>Cartera Improductiva</t>
  </si>
  <si>
    <t>INGRESOS - GASTOS</t>
  </si>
  <si>
    <t>INDICADOR DE VULNERABILIDAD PATRIMONIAL ENE-NOV</t>
  </si>
  <si>
    <t>INDICADOR DE VULNERABILIDAD PATRIMONIAL DIC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</si>
  <si>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</si>
  <si>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</si>
  <si>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</si>
  <si>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</si>
  <si>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</si>
  <si>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</si>
  <si>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</si>
  <si>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</si>
  <si>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</si>
  <si>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</si>
  <si>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</si>
  <si>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</si>
  <si>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</si>
  <si>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</si>
  <si>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</si>
  <si>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</si>
  <si>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</si>
  <si>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</si>
  <si>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</si>
  <si>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</si>
  <si>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</si>
  <si>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</si>
  <si>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</si>
  <si>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</si>
  <si>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</si>
  <si>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</si>
  <si>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</si>
  <si>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</si>
  <si>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</si>
  <si>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</si>
  <si>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</si>
  <si>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</si>
  <si>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EDUCATIVO</t>
  </si>
  <si>
    <t>TOTAL CARTERA IMPRODUCTIVA  (NO DEVENGA INTERESES + VENCIDA)</t>
  </si>
  <si>
    <t>CARTERA BRUTA EDUCATIVO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</si>
  <si>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</si>
  <si>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</si>
  <si>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</si>
  <si>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</si>
  <si>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</si>
  <si>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</si>
  <si>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</si>
  <si>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</si>
  <si>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</si>
  <si>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</si>
  <si>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</si>
  <si>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</si>
  <si>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</si>
  <si>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</si>
  <si>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</si>
  <si>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</si>
  <si>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</si>
  <si>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</si>
  <si>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</si>
  <si>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</si>
  <si>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</si>
  <si>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</si>
  <si>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</si>
  <si>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</si>
  <si>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</si>
  <si>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</si>
  <si>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</si>
  <si>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</si>
  <si>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</si>
  <si>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</si>
  <si>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</si>
  <si>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</si>
  <si>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</si>
  <si>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</si>
  <si>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</si>
  <si>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</si>
  <si>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</si>
  <si>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</si>
  <si>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</si>
  <si>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</si>
  <si>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</si>
  <si>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</si>
  <si>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</si>
  <si>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</si>
  <si>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</si>
  <si>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</si>
  <si>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</si>
  <si>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</si>
  <si>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</si>
  <si>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</si>
  <si>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</si>
  <si>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</si>
  <si>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</si>
  <si>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</si>
  <si>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</si>
  <si>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</si>
  <si>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</si>
  <si>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</si>
  <si>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</si>
  <si>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</si>
  <si>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</si>
  <si>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</si>
  <si>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</si>
  <si>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</si>
  <si>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</si>
  <si>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</si>
  <si>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</si>
  <si>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</si>
  <si>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</si>
  <si>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</si>
  <si>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</si>
  <si>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</si>
  <si>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</si>
  <si>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</si>
  <si>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</si>
  <si>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</si>
  <si>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</si>
  <si>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</si>
  <si>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</si>
  <si>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</si>
  <si>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</si>
  <si>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</si>
  <si>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</si>
  <si>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</si>
  <si>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</si>
  <si>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</si>
  <si>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</si>
  <si>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</si>
  <si>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</si>
  <si>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</si>
  <si>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</si>
  <si>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</si>
  <si>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</si>
  <si>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</si>
  <si>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</si>
  <si>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</si>
  <si>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</si>
  <si>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</si>
  <si>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</si>
  <si>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</si>
  <si>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</si>
  <si>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</si>
  <si>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</si>
  <si>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</si>
  <si>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</si>
  <si>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</si>
  <si>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</si>
  <si>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140405+141205+142005</t>
  </si>
  <si>
    <t>140410+141210+142010</t>
  </si>
  <si>
    <t>140415+141215+142015</t>
  </si>
  <si>
    <t>140420+141220+142020</t>
  </si>
  <si>
    <t>140425+141225+142025</t>
  </si>
  <si>
    <t>142805+143605+144405</t>
  </si>
  <si>
    <t>142810+143610+144410</t>
  </si>
  <si>
    <t>142815+143615+144415</t>
  </si>
  <si>
    <t>142820+143620+144420</t>
  </si>
  <si>
    <t>142825+143625+144425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</si>
  <si>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</si>
  <si>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</si>
  <si>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</si>
  <si>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</si>
  <si>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</si>
  <si>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</si>
  <si>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</si>
  <si>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</si>
  <si>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</si>
  <si>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</si>
  <si>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</si>
  <si>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</si>
  <si>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</si>
  <si>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</si>
  <si>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</si>
  <si>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</si>
  <si>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</si>
  <si>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</si>
  <si>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</si>
  <si>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</si>
  <si>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</si>
  <si>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</si>
  <si>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</si>
  <si>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</si>
  <si>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</si>
  <si>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</si>
  <si>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</si>
  <si>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</si>
  <si>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</si>
  <si>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</si>
  <si>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</si>
  <si>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</si>
  <si>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</si>
  <si>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</si>
  <si>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</si>
  <si>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</si>
  <si>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</si>
  <si>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</si>
  <si>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</si>
  <si>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</si>
  <si>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</si>
  <si>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METODOLOGÍA CALCULO INDICADORES FINANCIEROS</t>
  </si>
  <si>
    <t>EDUCATIVO</t>
  </si>
  <si>
    <t>REFINANCIADA</t>
  </si>
  <si>
    <t>REESTRUCTURADA</t>
  </si>
  <si>
    <t>(Provisión fondos interbancarios vendidos)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</si>
  <si>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</si>
  <si>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</si>
  <si>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</si>
  <si>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</si>
  <si>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</si>
  <si>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</si>
  <si>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</si>
  <si>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</si>
  <si>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</si>
  <si>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</si>
  <si>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</si>
  <si>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</si>
  <si>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</si>
  <si>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</si>
  <si>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</si>
  <si>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</si>
  <si>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</si>
  <si>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</si>
  <si>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</si>
  <si>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</si>
  <si>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</si>
  <si>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</si>
  <si>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</si>
  <si>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</si>
  <si>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</si>
  <si>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</si>
  <si>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</si>
  <si>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</si>
  <si>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</si>
  <si>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</si>
  <si>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</si>
  <si>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</si>
  <si>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</si>
  <si>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</si>
  <si>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</si>
  <si>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</si>
  <si>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</si>
  <si>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</si>
  <si>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</si>
  <si>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</si>
  <si>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</si>
  <si>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</si>
  <si>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</si>
  <si>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</si>
  <si>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</si>
  <si>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</si>
  <si>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</si>
  <si>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</si>
  <si>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</si>
  <si>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</si>
  <si>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</si>
  <si>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</si>
  <si>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</si>
  <si>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</si>
  <si>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</si>
  <si>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</si>
  <si>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</si>
  <si>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</si>
  <si>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</si>
  <si>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</si>
  <si>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</si>
  <si>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</si>
  <si>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</si>
  <si>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</si>
  <si>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</si>
  <si>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</si>
  <si>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</si>
  <si>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</si>
  <si>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</si>
  <si>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</si>
  <si>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</si>
  <si>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</si>
  <si>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</si>
  <si>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</si>
  <si>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</si>
  <si>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</si>
  <si>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</si>
  <si>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</si>
  <si>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</si>
  <si>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</si>
  <si>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</si>
  <si>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</si>
  <si>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</si>
  <si>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</si>
  <si>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</si>
  <si>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</si>
  <si>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</si>
  <si>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</si>
  <si>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</si>
  <si>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</si>
  <si>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</si>
  <si>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</si>
  <si>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</si>
  <si>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</si>
  <si>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</si>
  <si>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</si>
  <si>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</si>
  <si>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</si>
  <si>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</si>
  <si>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</si>
  <si>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</si>
  <si>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</si>
  <si>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</si>
  <si>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</si>
  <si>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</si>
  <si>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</si>
  <si>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</si>
  <si>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</si>
  <si>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</si>
  <si>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</si>
  <si>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</si>
  <si>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</si>
  <si>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</si>
  <si>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</si>
  <si>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</si>
  <si>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</si>
  <si>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</si>
  <si>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</si>
  <si>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</si>
  <si>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</si>
  <si>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</si>
  <si>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</si>
  <si>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</si>
  <si>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</si>
  <si>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</si>
  <si>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</si>
  <si>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</si>
  <si>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</si>
  <si>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</si>
  <si>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>ACREEDORAS POR CONTRA</t>
  </si>
  <si>
    <t>Títulos y documentos emitidos</t>
  </si>
  <si>
    <t xml:space="preserve">Cartera de crédito de consumo ordinario </t>
  </si>
  <si>
    <t>Cartera de Créditos comercial prioritario</t>
  </si>
  <si>
    <t>Cartera de Créditos de consumo prioritario</t>
  </si>
  <si>
    <t>Cartera de Crédito inmobiliario</t>
  </si>
  <si>
    <t>Comercial prioritario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</si>
  <si>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</si>
  <si>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</si>
  <si>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</si>
  <si>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</si>
  <si>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</si>
  <si>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</si>
  <si>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</si>
  <si>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</si>
  <si>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</si>
  <si>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</si>
  <si>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</si>
  <si>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</si>
  <si>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</si>
  <si>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</si>
  <si>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</si>
  <si>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</si>
  <si>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</si>
  <si>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</si>
  <si>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</si>
  <si>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</si>
  <si>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</si>
  <si>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</si>
  <si>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</si>
  <si>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</si>
  <si>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</si>
  <si>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</si>
  <si>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</si>
  <si>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</si>
  <si>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</si>
  <si>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</si>
  <si>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</si>
  <si>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</si>
  <si>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</si>
  <si>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</si>
  <si>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</si>
  <si>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</si>
  <si>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</si>
  <si>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</si>
  <si>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</si>
  <si>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</si>
  <si>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</si>
  <si>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</si>
  <si>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</si>
  <si>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</si>
  <si>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</si>
  <si>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</si>
  <si>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</si>
  <si>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</si>
  <si>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</si>
  <si>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</si>
  <si>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</si>
  <si>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</si>
  <si>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</si>
  <si>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</si>
  <si>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</si>
  <si>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</si>
  <si>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</si>
  <si>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</si>
  <si>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</si>
  <si>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</si>
  <si>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</si>
  <si>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</si>
  <si>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</si>
  <si>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</si>
  <si>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</si>
  <si>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</si>
  <si>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</si>
  <si>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</si>
  <si>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</si>
  <si>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</si>
  <si>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</si>
  <si>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</si>
  <si>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</si>
  <si>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</si>
  <si>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</si>
  <si>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</si>
  <si>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</si>
  <si>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</si>
  <si>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</si>
  <si>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</si>
  <si>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</si>
  <si>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</si>
  <si>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</si>
  <si>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</si>
  <si>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</si>
  <si>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</si>
  <si>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</si>
  <si>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</si>
  <si>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</si>
  <si>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</si>
  <si>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</si>
  <si>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</si>
  <si>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</si>
  <si>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</si>
  <si>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</si>
  <si>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</si>
  <si>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</si>
  <si>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</si>
  <si>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</si>
  <si>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</si>
  <si>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</si>
  <si>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</si>
  <si>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</si>
  <si>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</si>
  <si>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</si>
  <si>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</si>
  <si>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</si>
  <si>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</si>
  <si>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</si>
  <si>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</si>
  <si>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</si>
  <si>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</si>
  <si>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</si>
  <si>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</si>
  <si>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</si>
  <si>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</si>
  <si>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</si>
  <si>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</si>
  <si>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</si>
  <si>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</si>
  <si>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</si>
  <si>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</si>
  <si>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</si>
  <si>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</si>
  <si>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</si>
  <si>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</si>
  <si>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</si>
  <si>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</si>
  <si>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</si>
  <si>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</si>
  <si>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</si>
  <si>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</si>
  <si>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</si>
  <si>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</si>
  <si>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</si>
  <si>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</si>
  <si>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</si>
  <si>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</si>
  <si>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</si>
  <si>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CRÉDITOS INMOBILIARIO</t>
  </si>
  <si>
    <t>CARTERA DE CRÉDITOS PRODUCTIVO</t>
  </si>
  <si>
    <t>CARTERA DE CRÉDITOS EDUCATIVO</t>
  </si>
  <si>
    <t>CARTERA DE CRÉDITO INVERSIÓN PÚBLICA</t>
  </si>
  <si>
    <t>1401+1402+1403+1404+1405+1406+1407+1408+1409+1410+1411+1412+1413+1414+1415+1416+1417+1418+1419+1420+1421+1422+1423+1424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</si>
  <si>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</si>
  <si>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</si>
  <si>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</si>
  <si>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</si>
  <si>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</si>
  <si>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</si>
  <si>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</si>
  <si>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</si>
  <si>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INMOBILIARIO</t>
  </si>
  <si>
    <t>CARTERA IMPRODUCTIVA INVERSIÓN PÚBLICA</t>
  </si>
  <si>
    <t>CARTERA BRUTA INMOBILIARIO</t>
  </si>
  <si>
    <t>CARTERA BRUTA INVERSIÓN PÚBLICA</t>
  </si>
  <si>
    <t>De 31 a 90 DÍAS</t>
  </si>
  <si>
    <t>De 1 a 30 DÍAS</t>
  </si>
  <si>
    <t>De 91 a 180 DÍAS</t>
  </si>
  <si>
    <t>De 181 a 360 DÍAS</t>
  </si>
  <si>
    <t>De más de 360 DÍAS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</si>
  <si>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</si>
  <si>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</si>
  <si>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</si>
  <si>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</si>
  <si>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</si>
  <si>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</si>
  <si>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</si>
  <si>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</si>
  <si>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</si>
  <si>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</si>
  <si>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</si>
  <si>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</si>
  <si>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</si>
  <si>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</si>
  <si>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</si>
  <si>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</si>
  <si>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</si>
  <si>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INMOBILIARIO</t>
  </si>
  <si>
    <t>MOROSIDAD PRODUCTIVO</t>
  </si>
  <si>
    <t>MOROSIDAD COMERCIAL ORDINARIO</t>
  </si>
  <si>
    <t>MOROSIDAD CONSUMO ORDINARIO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</si>
  <si>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</si>
  <si>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</si>
  <si>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</si>
  <si>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</si>
  <si>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</si>
  <si>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</si>
  <si>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</si>
  <si>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</si>
  <si>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</si>
  <si>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</si>
  <si>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</si>
  <si>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</si>
  <si>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</si>
  <si>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</si>
  <si>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</si>
  <si>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</si>
  <si>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</si>
  <si>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</si>
  <si>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</si>
  <si>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</si>
  <si>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</si>
  <si>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</si>
  <si>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</si>
  <si>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</si>
  <si>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</si>
  <si>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</si>
  <si>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</si>
  <si>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</si>
  <si>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</si>
  <si>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</si>
  <si>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</si>
  <si>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</si>
  <si>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</si>
  <si>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</si>
  <si>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</si>
  <si>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</si>
  <si>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</si>
  <si>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</si>
  <si>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</si>
  <si>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</si>
  <si>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</si>
  <si>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</si>
  <si>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</si>
  <si>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</si>
  <si>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</si>
  <si>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</si>
  <si>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</si>
  <si>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</si>
  <si>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</si>
  <si>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</si>
  <si>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</si>
  <si>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</si>
  <si>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</si>
  <si>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</si>
  <si>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</si>
  <si>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</si>
  <si>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</si>
  <si>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</si>
  <si>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</si>
  <si>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</si>
  <si>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</si>
  <si>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</si>
  <si>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</si>
  <si>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</si>
  <si>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</si>
  <si>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</si>
  <si>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</si>
  <si>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</si>
  <si>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INMOBILIARIO</t>
  </si>
  <si>
    <t>MOROSIDAD DE LA CARTERA DE CRÉDITO INVERSIÓN PÚBLICA</t>
  </si>
  <si>
    <t>MOROSIDAD DE LA CARTERA DE CRÉDITOS EDUCATIVO</t>
  </si>
  <si>
    <t>COBERTURA DE LA CARTERA DE CRÉDITOS INMOBILIARIO</t>
  </si>
  <si>
    <t>COBERTURA DE LA CARTERA DE CRÉDITOS EDUCATIVO</t>
  </si>
  <si>
    <t>COBERTURA DE LA CARTERA DE CRÉDITO INVERSIÓN PÚBLICA</t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</si>
  <si>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</si>
  <si>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</si>
  <si>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</si>
  <si>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</si>
  <si>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</si>
  <si>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</si>
  <si>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</si>
  <si>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Microcrédito</t>
  </si>
  <si>
    <t>Crédito educativo</t>
  </si>
  <si>
    <t>Crédito de inversión pública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</si>
  <si>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</si>
  <si>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</si>
  <si>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</si>
  <si>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</si>
  <si>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</si>
  <si>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</si>
  <si>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</si>
  <si>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</si>
  <si>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</si>
  <si>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</si>
  <si>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</si>
  <si>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</si>
  <si>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</si>
  <si>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</si>
  <si>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</si>
  <si>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</si>
  <si>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</si>
  <si>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</si>
  <si>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</si>
  <si>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</si>
  <si>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</si>
  <si>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</si>
  <si>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DELBANK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</si>
  <si>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</si>
  <si>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</si>
  <si>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</si>
  <si>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</si>
  <si>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</si>
  <si>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</si>
  <si>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>SISTEMA DE BANCOS PRIVADOS</t>
  </si>
  <si>
    <t>PRODUCTIVO</t>
  </si>
  <si>
    <t>INMOBILIARIO</t>
  </si>
  <si>
    <t xml:space="preserve">Se muestra información de Banco Visionfund Ecuador a partir del 31/10/2016 </t>
  </si>
  <si>
    <t>+1425+1426+1427+1428+1429+1430+1431+1432+1433+1434+1435+1436+1437+1438+1439+1440+1441+1442+1443+1444+1445+1446+1447+1448+1479+1480+1481+1482+1483+1484</t>
  </si>
  <si>
    <t>1449+1450+1451+1452+1453+1454+1455+1456+1457+1458+1459+1460+1461+1462+1463+1464+1465+1466+1467+1468+1469+1470+1471+1472+1485+1486+1487+1488+1489+1490</t>
  </si>
  <si>
    <t>MOROSIDAD CARTERA COMERCIAL AMPLIADA</t>
  </si>
  <si>
    <t>MOROSIDAD CARTERA CONSUMO</t>
  </si>
  <si>
    <t>MOROSIDAD CARTERA INMOBILIARIO Y VIVIENDA DE INTERES PÚBLICO</t>
  </si>
  <si>
    <t>COBERTURA CARTERA COMERCIAL AMPLIADA</t>
  </si>
  <si>
    <t>COBERTURA CARTERA CONSUMO</t>
  </si>
  <si>
    <t>COBERTURA CARTERA INMOBILIARIO Y VIVIENDA DE INTERES PÚBLICO</t>
  </si>
  <si>
    <t>RENDIMIENTO CARTERA COMERCIAL AMPLIADA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</si>
  <si>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</si>
  <si>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</si>
  <si>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</si>
  <si>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</si>
  <si>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</si>
  <si>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</si>
  <si>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CONSUMO</t>
  </si>
  <si>
    <t>CARTERA IMPRODUCTIVA INMOBILIARIA Y DE VIVIENDA DE INTERES PÚBLICO</t>
  </si>
  <si>
    <t>CARTERA BRUTA COMERCIAL AMPLIADA</t>
  </si>
  <si>
    <t>CARTERA BRUTA CONSUMO</t>
  </si>
  <si>
    <t>CARTERA BRUTA INMOBILIARIA Y DE VIVIENDA DE INTERES PÚBLICO</t>
  </si>
  <si>
    <t>CARTERA POR VENCER PRODUCTIVO</t>
  </si>
  <si>
    <t>PROVISIONES CARTERA COMERCIAL AMPLIADA</t>
  </si>
  <si>
    <t>PROVISIONES CARTERA CONSUMO</t>
  </si>
  <si>
    <t>PROVISIONES CARTERA INMOBILIARIA Y DE VIVIENDA DE INTERES PÚBLICO</t>
  </si>
  <si>
    <t>PROVISIONES CARTERA INMOBILIARIO</t>
  </si>
  <si>
    <t>PROVISIONES CARTERA EDUCATIVO</t>
  </si>
  <si>
    <t>PROVISIONES CARTERA INVERSIÓN PÚBLICA</t>
  </si>
  <si>
    <t>+149955+741419+741432+741436+741441</t>
  </si>
  <si>
    <t>+149940+741431+741435+741440</t>
  </si>
  <si>
    <t>+149915+741403+741411+741422</t>
  </si>
  <si>
    <t>+149910+741402+741410+741417+741421</t>
  </si>
  <si>
    <t>+149905+741401+741409+741420</t>
  </si>
  <si>
    <t>+149960+741433+741437+741442</t>
  </si>
  <si>
    <t>+149920+741404+741412+741418+741423</t>
  </si>
  <si>
    <t>INDICES DE MOROSIDAD</t>
  </si>
  <si>
    <t>COBERTURA DE PROVISIONES PARA CARTERA IMPRODUCTIVA</t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</si>
  <si>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</si>
  <si>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IF028</t>
  </si>
  <si>
    <t>IF808</t>
  </si>
  <si>
    <t>IF809</t>
  </si>
  <si>
    <t>IF016</t>
  </si>
  <si>
    <t>BP DINERS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</si>
  <si>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</si>
  <si>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</si>
  <si>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</si>
  <si>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</si>
  <si>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</si>
  <si>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</si>
  <si>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</si>
  <si>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</si>
  <si>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</si>
  <si>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</si>
  <si>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</si>
  <si>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</si>
  <si>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</si>
  <si>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</si>
  <si>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</si>
  <si>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BANCA ESPECIALIZADA</t>
  </si>
  <si>
    <t>BANCA MULTIPLE</t>
  </si>
  <si>
    <t>+1+4</t>
  </si>
  <si>
    <t>+2+3</t>
  </si>
  <si>
    <t>+2+3+5</t>
  </si>
  <si>
    <t>Código Orgánico Monetario y Financiero Art 162 : Composición del sector financiero privado, Bancos Múltiple y Especializada</t>
  </si>
  <si>
    <t>´-149945+741428</t>
  </si>
  <si>
    <t>PROVISIONES CARTERA REFINANCIADA</t>
  </si>
  <si>
    <t>CARTERA REFINANCIADA</t>
  </si>
  <si>
    <t>´-149950+741429</t>
  </si>
  <si>
    <t>PROVISIONES CARTERA REESTRUCTURADA</t>
  </si>
  <si>
    <t>CARTERA REESTRUCTURADA</t>
  </si>
  <si>
    <t>COBERTURA DE LA CARTERA REFINANCIADA</t>
  </si>
  <si>
    <t>COBERTURA DE LA CARTERA REESTRUCTURADA</t>
  </si>
  <si>
    <t>IF029</t>
  </si>
  <si>
    <t>IF030</t>
  </si>
  <si>
    <t>IF028P</t>
  </si>
  <si>
    <t>IF29P</t>
  </si>
  <si>
    <t>IF030I</t>
  </si>
  <si>
    <t>IF031</t>
  </si>
  <si>
    <t>IF030V</t>
  </si>
  <si>
    <t>IF1436</t>
  </si>
  <si>
    <t>IF1437</t>
  </si>
  <si>
    <t>IF810</t>
  </si>
  <si>
    <t>IF808P</t>
  </si>
  <si>
    <t>IF809P</t>
  </si>
  <si>
    <t>IF810I</t>
  </si>
  <si>
    <t>IF811</t>
  </si>
  <si>
    <t>IF810V</t>
  </si>
  <si>
    <t>IF1452</t>
  </si>
  <si>
    <t>IF1453</t>
  </si>
  <si>
    <t>IF408</t>
  </si>
  <si>
    <t>IF409</t>
  </si>
  <si>
    <t>IF410</t>
  </si>
  <si>
    <t>IF408P</t>
  </si>
  <si>
    <t>IF409P</t>
  </si>
  <si>
    <t>IF411</t>
  </si>
  <si>
    <t>IF1444</t>
  </si>
  <si>
    <t>IF1445</t>
  </si>
  <si>
    <t>IF1446</t>
  </si>
  <si>
    <t>IF412</t>
  </si>
  <si>
    <t>CARTERA ORIGINAL</t>
  </si>
  <si>
    <t>COMERCIAL AGREGADA</t>
  </si>
  <si>
    <t>CONSUMO AGREGADA</t>
  </si>
  <si>
    <t>INMOBILIARIA Y VIVIENDA DE INTERÉS PÚBLICO</t>
  </si>
  <si>
    <t>INMOBILIARIA Y VIVIENDA DE INTERES PÚBLICO</t>
  </si>
  <si>
    <t>CARTERA REFINANCIADA IMPRODUCTIVA</t>
  </si>
  <si>
    <t>CARTERA REESTRUCTURADA IMPRODUCTIVA</t>
  </si>
  <si>
    <t>Productivo</t>
  </si>
  <si>
    <t>Consumo prioritario</t>
  </si>
  <si>
    <t>Vivienda de interés público y vivienda de interés social</t>
  </si>
  <si>
    <t>Microempresa</t>
  </si>
  <si>
    <t>Educativo</t>
  </si>
  <si>
    <t>EXCEDENTE DE FONDO DE LIQUIDEZ</t>
  </si>
  <si>
    <t>149945 + 741428</t>
  </si>
  <si>
    <t>PROV TOT CARTERA REFINANCIADA</t>
  </si>
  <si>
    <t>149950 + 741429</t>
  </si>
  <si>
    <t>PROV TOT CARTERA REESTRUCTURADA</t>
  </si>
  <si>
    <t>Fecha de consolidación: 06-08-2020</t>
  </si>
  <si>
    <t>TOTAL DE CRÉDITO CARTERA BRUTA</t>
  </si>
  <si>
    <t>TOTAL CARTERA DE CRÉDITO POR VENCER</t>
  </si>
  <si>
    <t>CONSUMO</t>
  </si>
  <si>
    <t>CÓDIGO</t>
  </si>
  <si>
    <t>BP FINCA S.A.</t>
  </si>
  <si>
    <t>BP D MIRO S.A.</t>
  </si>
  <si>
    <t>BP VISIONFUND ECUADOR S.A.</t>
  </si>
  <si>
    <t>CARTERA REFINANCIADA COVID-19 VENCIDA</t>
  </si>
  <si>
    <t>CARTERA REESTRUCTURADA COVID-19 POR VENCER</t>
  </si>
  <si>
    <t>CARTERA REESTRUCTURADA COVID-19 VENCIDA</t>
  </si>
  <si>
    <t>Varios</t>
  </si>
  <si>
    <t>Otras cuentas de orden</t>
  </si>
  <si>
    <t xml:space="preserve">        Otros</t>
  </si>
  <si>
    <t xml:space="preserve">        Impuesto a la renta</t>
  </si>
  <si>
    <t>sgonzalez@superbancos.gob.ec</t>
  </si>
  <si>
    <t xml:space="preserve">        Participación a empleados</t>
  </si>
  <si>
    <r>
      <rPr>
        <b/>
        <sz val="8"/>
        <rFont val="Arial"/>
        <family val="2"/>
      </rPr>
      <t>CATÁLOGO ÚNICO DE CUENTAS PARA USO DE LAS ENTIDADES DE LOS SECTORES FINANCIEROS PÚBLICO Y PRIVADO
CODIFICACIÓN DE CUENTAS</t>
    </r>
  </si>
  <si>
    <t>largo</t>
  </si>
  <si>
    <t>CÓDIGO 2015</t>
  </si>
  <si>
    <t>PLAN DE CUENTAS 2015</t>
  </si>
  <si>
    <t>BP</t>
  </si>
  <si>
    <t>TH</t>
  </si>
  <si>
    <t>CFN</t>
  </si>
  <si>
    <t>BEV</t>
  </si>
  <si>
    <t>BEDE</t>
  </si>
  <si>
    <t>BFN</t>
  </si>
  <si>
    <t>BANEC</t>
  </si>
  <si>
    <t>CC</t>
  </si>
  <si>
    <t>ALM</t>
  </si>
  <si>
    <t>SGC</t>
  </si>
  <si>
    <t>CÓDIGO 2021</t>
  </si>
  <si>
    <t>PLAN DE CUENTAS 2021</t>
  </si>
  <si>
    <t>HOMOLOGACION 2021 2015</t>
  </si>
  <si>
    <t>BNF</t>
  </si>
  <si>
    <t>GF</t>
  </si>
  <si>
    <t>X</t>
  </si>
  <si>
    <t/>
  </si>
  <si>
    <t>(Provisión para operaciones interbancarias y de reporto)</t>
  </si>
  <si>
    <t>(Provisión para operaciones de reporto con instituciones financieras)</t>
  </si>
  <si>
    <t>A valor razonable con cambios en el estado de resultados de
entidades del sector privado</t>
  </si>
  <si>
    <t>140105+140505+140605</t>
  </si>
  <si>
    <t>140110+141010+140610</t>
  </si>
  <si>
    <t>140115+140515+140615</t>
  </si>
  <si>
    <t>140120+1405120+140620</t>
  </si>
  <si>
    <t>140125+1405125+140625</t>
  </si>
  <si>
    <t>CARTERA DE CRÉDITOS DE CONSUMO POR VENCER</t>
  </si>
  <si>
    <t>140205+140705</t>
  </si>
  <si>
    <t>140210+140710</t>
  </si>
  <si>
    <t>140215+140715</t>
  </si>
  <si>
    <t>140220+140720</t>
  </si>
  <si>
    <t>140225+140725</t>
  </si>
  <si>
    <t>CARTERA DE CRÉDITOS PARA MICROCRÉDITO POR VENCER</t>
  </si>
  <si>
    <t>DESHABILITAR</t>
  </si>
  <si>
    <t>Cartera de crédito de vivienda de interés público y vivienda de interés social por vencer</t>
  </si>
  <si>
    <t>CARTERA DE CRÉDITO DE VIVIENDA DE INTERÉS SOCIAL Y PÚBLICO POR VENCER</t>
  </si>
  <si>
    <t>CARTERA DE CRÉDITOS PRODUCTIVO REFINANCIADA POR VENCER</t>
  </si>
  <si>
    <t>+140905+141305+141405</t>
  </si>
  <si>
    <t>+140910+141310+141410</t>
  </si>
  <si>
    <t>+140915+141315+141415</t>
  </si>
  <si>
    <t>+140920+141320+141420</t>
  </si>
  <si>
    <t>+140925+141325+141425</t>
  </si>
  <si>
    <t>CARTERA DE CRÉDITOS CONSUMO REFINANCIADA POR VENCER</t>
  </si>
  <si>
    <t>+141005+141505</t>
  </si>
  <si>
    <t>+141010+141510</t>
  </si>
  <si>
    <t>+141015+141515</t>
  </si>
  <si>
    <t>+141020+141520</t>
  </si>
  <si>
    <t>+141025+141525</t>
  </si>
  <si>
    <t>CARTERA DE CRÉDITOS INMOBILIARIO REFINANCIADA POR VENCER</t>
  </si>
  <si>
    <t>CARTERA DE CRÉDITOS PARA MICROCRÉDITO REFINANCIADA POR VENCER</t>
  </si>
  <si>
    <t>Cartera de crédito de vivienda de interés público y vivienda de
interés social refinanciada por vencer</t>
  </si>
  <si>
    <t>CARTERA DE CRÉDITOS DE VIVIENDA DE INTERÉS SOCIAL Y PÚBLICO REFINANCIADA POR VENCER</t>
  </si>
  <si>
    <t>CARTERA DE CRÉDITOS PRODUCTIVO REESTRUCTURADA POR VENCER</t>
  </si>
  <si>
    <t>+141705+142105+142205</t>
  </si>
  <si>
    <t>+141710+142110+142210</t>
  </si>
  <si>
    <t>+141715+142115+142215</t>
  </si>
  <si>
    <t>+141720+142120+142220</t>
  </si>
  <si>
    <t>+141725+142125+142225</t>
  </si>
  <si>
    <t>+141805+142305</t>
  </si>
  <si>
    <t>+141810+142310</t>
  </si>
  <si>
    <t>+141815+142315</t>
  </si>
  <si>
    <t>+141820+142320</t>
  </si>
  <si>
    <t>+141825+142325</t>
  </si>
  <si>
    <t>CARTERA DE CRÉDITOS INMOBILIARIO REESTRUCTURADA POR VENCER</t>
  </si>
  <si>
    <t>Cartera de créditos para la microempresa reestructurada por
vencer</t>
  </si>
  <si>
    <t>CARTERA DE CRÉDITOS PARA MICROCRÉDITO REESTRUCTURADA POR VENCER</t>
  </si>
  <si>
    <t>Cartera de crédito de vivienda de interés público y vivienda de interés social reestructurada por vencer</t>
  </si>
  <si>
    <t>CARTERA DE CRÉDITOS DE VIVIENDA DE INTERÉS SOCIAL Y PÚBLICO REESTRUCTURADA POR VENCER</t>
  </si>
  <si>
    <t>+142505+142905+143005</t>
  </si>
  <si>
    <t>+142510+142910+143010</t>
  </si>
  <si>
    <t>+142515+142915+143015</t>
  </si>
  <si>
    <t>+142520+142920+143020</t>
  </si>
  <si>
    <t>+142525+142925+143025</t>
  </si>
  <si>
    <t>CARTERA DE CRÉDITOS DE CONSUMO QUE NO DEVENGA INTERESES</t>
  </si>
  <si>
    <t>+142605+143105</t>
  </si>
  <si>
    <t>+142610+143110</t>
  </si>
  <si>
    <t>+142615+143115</t>
  </si>
  <si>
    <t>+142620+143120</t>
  </si>
  <si>
    <t>+142625+143125</t>
  </si>
  <si>
    <t>CARTERA DE CRÉDITOS PARA MICROCRÉDITO QUE NO DEVENGA INTERESES</t>
  </si>
  <si>
    <t>Cartera de crédito de vivienda de interés público y vivienda de interés social que no devenga intereses</t>
  </si>
  <si>
    <t>CARTERA DE CRÉDITO DE VIVIENDA DE INTERÉS SOCIAL Y PÚBLICO QUE NO DEVENGA INTERESES</t>
  </si>
  <si>
    <t>CARTERA DE CRÉDITOS PRODUCTIVO REFINANCIADA QUE NO DEVENGA INTERESES</t>
  </si>
  <si>
    <t>+143305+143705+143805</t>
  </si>
  <si>
    <t>+143310+143710+143810</t>
  </si>
  <si>
    <t>+143315+143715+143815</t>
  </si>
  <si>
    <t>+143320+143720+143820</t>
  </si>
  <si>
    <t>+143325+143725+143825</t>
  </si>
  <si>
    <t>CARTERA DE CRÉDITOS DE CONSUMO REFINANCIADA QUE NO DEVENGA INTERESES</t>
  </si>
  <si>
    <t>+143405+143905</t>
  </si>
  <si>
    <t>+143410+143910</t>
  </si>
  <si>
    <t>+143415+143915</t>
  </si>
  <si>
    <t>+143420+143920</t>
  </si>
  <si>
    <t>+143425+143925</t>
  </si>
  <si>
    <t>CARTERA DE CRÉDITOS INMOBILIARIO REFINANCIADA QUE NO DEVENGA INTERESES</t>
  </si>
  <si>
    <t>CARTERA DE CRÉDITOS PARA MICROCRÉDITO REFINANCIADA QUE NO DEVENGA INTERESES</t>
  </si>
  <si>
    <t>Cartera de crédito de vivienda de interés público y vivienda de interés social refinanciada que no devenga intereses</t>
  </si>
  <si>
    <t>CARTERA DE CRÉDITOS DE VIVIENDA DE INTERÉS SOCIAL Y PÚBLICO REFINANCIADA QUE NO DEVENGA INTERESES</t>
  </si>
  <si>
    <t>CARTERA DE CRÉDITOS PRODUCTIVO REESTRUCTURADA QUE NO DEVENGA INTERESES</t>
  </si>
  <si>
    <t>+144105+144505+144605</t>
  </si>
  <si>
    <t>+144110+144510+144610</t>
  </si>
  <si>
    <t>+144115+144515+144615</t>
  </si>
  <si>
    <t>+144120+144520+144620</t>
  </si>
  <si>
    <t>+144125+144525+144625</t>
  </si>
  <si>
    <t>CARTERA DE CRÉDITOS DE CONSUMO REESTRUCTURADA QUE NO DEVENGA INTERESES</t>
  </si>
  <si>
    <t>+144205+144705</t>
  </si>
  <si>
    <t>+144210+144710</t>
  </si>
  <si>
    <t>+144215+144715</t>
  </si>
  <si>
    <t>+144220+144720</t>
  </si>
  <si>
    <t>+144225+144725</t>
  </si>
  <si>
    <t>CARTERA DE CRÉDITOS INMOBILIARIO REESTRUCTURADA QUE NO DEVENGA INTERESES</t>
  </si>
  <si>
    <t>CARTERA DE CRÉDITOS PARA MICROCRÉDITO REESTRUCTURADA QUE NO DEVENGA INTERESES</t>
  </si>
  <si>
    <t>Cartera de crédito de vivienda de interés público y vivienda de interés social reestructurada que no devenga intereses</t>
  </si>
  <si>
    <t>CARTERA DE CRÉDITOS DE VIVIENDA DE INTERÉS SOCIAL Y PÚBLICO REESTRUCTURADA QUE NO DEVENGA INTERESES</t>
  </si>
  <si>
    <t>+144905+145305+145405</t>
  </si>
  <si>
    <t>+144910+145310+145410</t>
  </si>
  <si>
    <t>+144915+145315+145415</t>
  </si>
  <si>
    <t>+144920+145320+145420</t>
  </si>
  <si>
    <t>+144925+145325+145425</t>
  </si>
  <si>
    <t>CARTERA DE CRÉDITOS DE CONSUMO VENCIDA</t>
  </si>
  <si>
    <t>+145005+145505</t>
  </si>
  <si>
    <t>+145010+145510</t>
  </si>
  <si>
    <t>+145015+145515</t>
  </si>
  <si>
    <t>+145020+145520</t>
  </si>
  <si>
    <t>+145025+145525</t>
  </si>
  <si>
    <t>DE 361 A 720 DÍAS</t>
  </si>
  <si>
    <t>CARTERA DE CRÉDITOS PARA MICROCRÉDITO VENCIDA</t>
  </si>
  <si>
    <t>Cartera de crédito de vivienda de interés público y vivienda de interés social vencida</t>
  </si>
  <si>
    <t>CARTERA DE CRÉDITOS DE VIVIENDA DE INTERÉS SOCIAL Y PÚBLICO VENCIDA</t>
  </si>
  <si>
    <t>DE 171 A 360 DÍAS</t>
  </si>
  <si>
    <t>CARTERA DE CRÉDITOS PRODUCTIVO REFINANCIADA VENCIDA</t>
  </si>
  <si>
    <t>+145705+146105+146205</t>
  </si>
  <si>
    <t>+145710+146110+146210</t>
  </si>
  <si>
    <t>+145715+146115+146215</t>
  </si>
  <si>
    <t>+145720+146120+146220</t>
  </si>
  <si>
    <t>+145725+146125+146225</t>
  </si>
  <si>
    <t>CARTERA DE CRÉDITOS DE CONSUMO REFINANCIADA VENCIDA</t>
  </si>
  <si>
    <t>+145805+146305</t>
  </si>
  <si>
    <t>+145810+146310</t>
  </si>
  <si>
    <t>+145815+146315</t>
  </si>
  <si>
    <t>+145820+146320</t>
  </si>
  <si>
    <t>+145825+146325</t>
  </si>
  <si>
    <t>CARTERA DE CRÉDITOS INMOBILIARIO REFINANCIADA VENCIDA</t>
  </si>
  <si>
    <t>CARTERA DE CRÉDITOS PARA MICROCRÉDITO REFINANCIADA VENCIDA</t>
  </si>
  <si>
    <t>Cartera de crédito de vivienda de interés público y vivienda de interés social refinanciada vencida</t>
  </si>
  <si>
    <t>CARTERA DE CRÉDITO DE VIVIENDA DE INTERÉS SOCIAL Y PÚBLICO REFINANCIADA VENCIDA</t>
  </si>
  <si>
    <t>CARTERA DE CRÉDITOS PRODUCTIVO REESTRUCTURADA VENCIDA</t>
  </si>
  <si>
    <t>+146505+146905+147005</t>
  </si>
  <si>
    <t>+146510+146910+147010</t>
  </si>
  <si>
    <t>+146515+146915+147015</t>
  </si>
  <si>
    <t>+146520+146920+147020</t>
  </si>
  <si>
    <t>+146525+146925+147025</t>
  </si>
  <si>
    <t>CARTERA DE CRÉDITOS DE CONSUMO REESTRUCTURADA VENCIDA</t>
  </si>
  <si>
    <t>+146605+147105</t>
  </si>
  <si>
    <t>+146610+147110</t>
  </si>
  <si>
    <t>+146615+147115</t>
  </si>
  <si>
    <t>+146620+147120</t>
  </si>
  <si>
    <t>+146625+147125</t>
  </si>
  <si>
    <t>CARTERA DE CRÉDITOS INMOBILIARIO REESTRUCTURADA VENCIDA</t>
  </si>
  <si>
    <t>CARTERA DE CRÉDITOS PARA MICROCRÉDITO REESTRUCTURADA VENCIDA</t>
  </si>
  <si>
    <t>Cartera de crédito de vivienda de interés público y vivienda de interés social reestructurada vencida</t>
  </si>
  <si>
    <t>CARTERA DE CRÉDITO DE VIVIENDA DE INTERÉS SOCIAL Y PÚBLICO REESTRUCTURADA VENCIDA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</si>
  <si>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</si>
  <si>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</si>
  <si>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</si>
  <si>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</si>
  <si>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</si>
  <si>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CARTERA DE CRÉDITO DE INVERSIÓN PÚBLICA QUE NO DEVENGA INTERESES</t>
  </si>
  <si>
    <t>CARTERA DE CRÉDITO EDUCATIVO REFINANCIADA QUE NO DEVENGA INTERESES</t>
  </si>
  <si>
    <t>actualizar nombre a EDUCATIVO SE TOMO EN CUENTA</t>
  </si>
  <si>
    <t>Cartera de créditos de inversión pública refinanciada que no
devenga intereses</t>
  </si>
  <si>
    <t>CARTERA DE CRÉDITO DE INVERSIÓN PÚBLICA REFINANCIADA QUE NO DEVENGA INTERESES</t>
  </si>
  <si>
    <t>CARTERA DE CRÉDITO EDUCATIVO REESTRUCURADA QUE NO DEVENGA INTERESES</t>
  </si>
  <si>
    <t>CARTERA DE CRÉDITO DE INVERSIÓN PÚBLICA REESTRUCURADA QUE NO DEVENGA INTERESES</t>
  </si>
  <si>
    <t>CARTERA DE CRÉDITO DE INVERSIÓN PÚBLICA VENCIDA</t>
  </si>
  <si>
    <t>CARTERA DE CRÉDITO EDUCATIVO REFINANCIADA VENCIDA</t>
  </si>
  <si>
    <t>CARTERA DE CRÉDITO DE INVERSIÓN PÚBLICA REFINANCIADA VENCIDA</t>
  </si>
  <si>
    <t>CARTERA DE CRÉDITO EDUCATIVO REESTRUCTURADA VENCIDA</t>
  </si>
  <si>
    <t>CARTERA DE CRÉDITO DE INVERSIÓN PÚBLICA REESTRUCTURADA VENCIDA</t>
  </si>
  <si>
    <t>Marcado coon amarillo porque??? PORQUE SE HABÍA COREGIDO EL NOMBRE</t>
  </si>
  <si>
    <t>Cartera Refinanciada COVID-19 por Vencer</t>
  </si>
  <si>
    <t>CARTERA REFINANCIADA COVID-19 POR VENCER</t>
  </si>
  <si>
    <t>Comercial Prioritario</t>
  </si>
  <si>
    <t>PRODUCTIVO POR VENCER</t>
  </si>
  <si>
    <t>Comercial Ordinario</t>
  </si>
  <si>
    <t>Consumo Prioritario</t>
  </si>
  <si>
    <t>CONSUMO POR VENCER</t>
  </si>
  <si>
    <t>Consumo Ordinario</t>
  </si>
  <si>
    <t>INMOBILIARIO POR VENCER</t>
  </si>
  <si>
    <t>VIVIENDA DE INTERÉS SOCIAL Y PÚBLICO POR VENCER</t>
  </si>
  <si>
    <t>MICROCRÉDITO POR VENCER</t>
  </si>
  <si>
    <t>De Inversión Pública</t>
  </si>
  <si>
    <t>DE INVERSIÓN PÚBLICA POR VENCER</t>
  </si>
  <si>
    <t>EDUCATIVO POR VENCER</t>
  </si>
  <si>
    <t>Refinanciada COVID-19 que no Devenga Interés</t>
  </si>
  <si>
    <t>CARTERA REFINANCIADA COVID-19 QUE NO DEVENGA INTERÉS</t>
  </si>
  <si>
    <t>?? Porque dice cartera ????</t>
  </si>
  <si>
    <t>PRODUCTIVO QUE NO DEVENGA INTERESES</t>
  </si>
  <si>
    <t>CONSUMO QUE NO DEVENGA INTERESES</t>
  </si>
  <si>
    <t>INMOBILIARIO QUE NO DEVENGA INTERESES</t>
  </si>
  <si>
    <t>VIVIENDA DE INTERÉS SOCIAL Y PÚBLICO QUE NO DEVENGA INTERESES</t>
  </si>
  <si>
    <t>MICROCRÉDITO QUE NO DEVENGA INTERESES</t>
  </si>
  <si>
    <t>DE INVERSIÓN PÚBLICA QUE NO DEVENGA INTERESES</t>
  </si>
  <si>
    <t>EDUCATIVO QUE NO DEVENGA INTERESES</t>
  </si>
  <si>
    <t>Refinanciada COVID-19 Vencida</t>
  </si>
  <si>
    <t>?? Porque dice cartera ???? TODAS LAS 149* DICEN CARTERA</t>
  </si>
  <si>
    <t>PRODUCTIVO VENCIDA</t>
  </si>
  <si>
    <t>CONSUMO VENCIDA</t>
  </si>
  <si>
    <t>INMOBILIARIO VENCIDA</t>
  </si>
  <si>
    <t>VIVIENDA DE INTERÉS SOCIAL Y PÚBLICO VENCIDA</t>
  </si>
  <si>
    <t>MICROCRÉDITO VENCIDA</t>
  </si>
  <si>
    <t>DE INVERSIÓN PÚBLICA VENCIDA</t>
  </si>
  <si>
    <t>EDUCATIVO VENCIDA</t>
  </si>
  <si>
    <t>Cartera Reestructurada COVID-19 por Vencer</t>
  </si>
  <si>
    <t>Cartera Reestructurada COVID-19 que no Devenga Interés</t>
  </si>
  <si>
    <t>CARTERA REESTRUCTURADA COVID-19 QUE NO DEVENGA INTERÉS</t>
  </si>
  <si>
    <t>Cartera Reestructurada COVID-19 Vencida</t>
  </si>
  <si>
    <t>ASI DEBE QUEDAR EL NOMBRE DE ESTA CUENTA?</t>
  </si>
  <si>
    <t>(PROVISIONES PARA CRÉDITOS INCOBRABLES)</t>
  </si>
  <si>
    <t>(CARTERA DE CRÉDITOS PRODUCTIVO)</t>
  </si>
  <si>
    <t>(CARTERA DE CRÉDITOS DE CONSUMO)</t>
  </si>
  <si>
    <t>(CARTERA DE CRÉDITOS INMOBILIARIO)</t>
  </si>
  <si>
    <t>(CARTERA DE CRÉDITOS PARA MICROCRÉDITO)</t>
  </si>
  <si>
    <t>(Cartera de crédito de vivienda de interés público y vivienda de interés social)</t>
  </si>
  <si>
    <t>(CARTERA DE CRÉDITOS DE VIVIENDA DE INTERÉS SOCIAL Y PÚBLICO)</t>
  </si>
  <si>
    <t>(CARTERA DE CRÉDITO REFINANCIADA)</t>
  </si>
  <si>
    <t>(CARTERA DE CRÉDITO REESTRUCTURADA)</t>
  </si>
  <si>
    <t>(CARTERA DE CRÉDITO EDUCATIVO)</t>
  </si>
  <si>
    <t>(CARTERA DE CRÉDITO DE INVERSIÓN PÚBLICA)</t>
  </si>
  <si>
    <t>PROVISIÓN GÉNERICA POR TECNOLOGÍA CREDITICIA</t>
  </si>
  <si>
    <t>PROVISIÓN ANTICÍCLICA</t>
  </si>
  <si>
    <t>(PROVISIONES NO REVERSADAS POR REQUERIMIENTO NORMATIVO)</t>
  </si>
  <si>
    <t>(PROVISIÓN GENERICA VOLUNTARIA)</t>
  </si>
  <si>
    <t>INTERESES por cobrar de operaciones interbancarias</t>
  </si>
  <si>
    <t>INTERESES por cobrar inversiones</t>
  </si>
  <si>
    <t>INTERESES POR COBRAR DE CARTERA DE CRÉDITOS</t>
  </si>
  <si>
    <t>160305+160325+160330</t>
  </si>
  <si>
    <t>CARTERA DE CRÉDITOS DE CONSUMO</t>
  </si>
  <si>
    <t>160310+160335</t>
  </si>
  <si>
    <t>CARTERA DE CRÉDITO INMOBILIARIO</t>
  </si>
  <si>
    <t>CARTERA DE CRÉDITOS PARA MICROCRÉDITO</t>
  </si>
  <si>
    <t>Cartera de crédito de vivienda de interés público y vivienda de interés social</t>
  </si>
  <si>
    <t>CARTERA DE CRÉDITOS DE VIVIENDA DE INTERÉS SOCIAL Y PÚBLICO</t>
  </si>
  <si>
    <t>CARTERA DE CRÉDITO EDUCATIVO</t>
  </si>
  <si>
    <t>CARTERA DE CRÉDITO DE INVERSIÓN PÚBLICA</t>
  </si>
  <si>
    <t>CARTERA DE CRÉDITOS REFINANCIADA</t>
  </si>
  <si>
    <t>CARTERA DE CRÉDITOS REESTRUCTURADA</t>
  </si>
  <si>
    <t>Otros INTERESES por cobrar</t>
  </si>
  <si>
    <t>Créditos PARA MICROCRÉDITO</t>
  </si>
  <si>
    <t>INTERESES</t>
  </si>
  <si>
    <t>INTERESES REESTRUCTURADOS POR COBRAR</t>
  </si>
  <si>
    <t>INTERESES DE CARTERA DE CRÉDITOS PRODUCTIVO</t>
  </si>
  <si>
    <t>+161505+161530+151525</t>
  </si>
  <si>
    <t xml:space="preserve">INTERESES DE CARTERA DE CRÉDITOS DE CONSUMO </t>
  </si>
  <si>
    <t>+161510+161535</t>
  </si>
  <si>
    <t>PORQUE SE REPITEN LAS MISMAS CUENTAS DEL COMERCIAL?</t>
  </si>
  <si>
    <t>INTERESES DE CARTERA DE CRÉDITOS INMOBILIARIO</t>
  </si>
  <si>
    <t>INTERESES DE CARTERA DE CRÉDITOS PARA MICROCRÉDITO</t>
  </si>
  <si>
    <t>Intereses de cartera de crédito de vivienda de interés público y vivienda de interés social</t>
  </si>
  <si>
    <t>INTERESES DE CARTERA DE CRÉDITOS DE VIVIENDA DE INTERÉS SOCIAL Y PÚBLICO</t>
  </si>
  <si>
    <t>INTERESES DE CARTERA DE CRÉDITO EDUCATIVO</t>
  </si>
  <si>
    <t>INTERESES DE CARTERA DE CRÉDITOS DE INVERSIÓN PÚBLICA</t>
  </si>
  <si>
    <t>CUENTAS POR COBRAR POR CARTERA DE VIVIENDA DE INTERÉS SOCIAL Y PÚBLICO VENDIDA AL FIDEICOMISO DE TITULARIZACIÓN</t>
  </si>
  <si>
    <t>Cuentas por cobrar IFTH y/o IECE</t>
  </si>
  <si>
    <t>(Provisión para INTERESES y comisiones por cobrar)</t>
  </si>
  <si>
    <t>Maquinaria y equipos para la venta</t>
  </si>
  <si>
    <t>Mercaderías e insumos para la venta</t>
  </si>
  <si>
    <t>(Provisión para bienes realizables, adjudicados por pago y
recuperados)</t>
  </si>
  <si>
    <t>Cartera de créditos que no devenga INTERESES</t>
  </si>
  <si>
    <t>Cartera de créditos refinanciada que no devenga INTERESES</t>
  </si>
  <si>
    <t>Cartera de créditos reestructurada que no devenga INTERESES</t>
  </si>
  <si>
    <t>Derechos de cobro por liquidar</t>
  </si>
  <si>
    <t>Depósitos monetarios que generan INTERESES</t>
  </si>
  <si>
    <t>Depósitos monetarios que no generan INTERESES</t>
  </si>
  <si>
    <t>EJECUCIÓN PRESUPUESTARIA</t>
  </si>
  <si>
    <t>INTERESES por pagar</t>
  </si>
  <si>
    <t>INTERESES recibidos por anticipado</t>
  </si>
  <si>
    <t>Subsidios del gobierno nacional</t>
  </si>
  <si>
    <t>Operaciones por liquidar proceso de cámara</t>
  </si>
  <si>
    <t>Prima EN COLOCACIÓN de acciones y certificados de aportación</t>
  </si>
  <si>
    <t>Reserva legal irrepartible - Otros aportes patrimoniales -Donaciones - En efectivo</t>
  </si>
  <si>
    <t>Reserva legal irrepartible - Otros aportes patrimoniales -Donaciones - En bienes</t>
  </si>
  <si>
    <t>Superávit por valuación de inversiones en acciones</t>
  </si>
  <si>
    <t>Utilidades o excedentes acumulados</t>
  </si>
  <si>
    <t>PARTIDAS DE CONSOLIDACIÓN</t>
  </si>
  <si>
    <t>x</t>
  </si>
  <si>
    <t>PARTICIPACIÓN MINORITARIA</t>
  </si>
  <si>
    <t>GANANCIA O PERDIDA EN CONVERSIÓN</t>
  </si>
  <si>
    <t>Otros INTERESES</t>
  </si>
  <si>
    <t>En venta de inversiones</t>
  </si>
  <si>
    <t>En venta de cartera de créditos</t>
  </si>
  <si>
    <t>CRÉDITO PRODUCTIVO</t>
  </si>
  <si>
    <t>440210+440215+440205</t>
  </si>
  <si>
    <t xml:space="preserve">CRÉDITO DE CONSUMO </t>
  </si>
  <si>
    <t>440220+440225</t>
  </si>
  <si>
    <t>CRÉDITO INMOBILIARIO</t>
  </si>
  <si>
    <t>Crédito de vivienda de interés público y vivienda de interés social</t>
  </si>
  <si>
    <t>CRÉDITO DE VIVIENDA DE INTERÉS SOCIAL Y PÚBLICO</t>
  </si>
  <si>
    <t>MICROCRÉDITO</t>
  </si>
  <si>
    <t>CRÉDITO EDUCATIVO</t>
  </si>
  <si>
    <t>CRÉDITO DE INVERSIÓN PÚBLICA</t>
  </si>
  <si>
    <t>Remuneraciones mensuales</t>
  </si>
  <si>
    <t>Beneficios sociales</t>
  </si>
  <si>
    <t>Gastos de representación, residencia y responsabilidad</t>
  </si>
  <si>
    <t>Impuesto a la renta del personal</t>
  </si>
  <si>
    <t>Pensiones y jubilaciones</t>
  </si>
  <si>
    <t>Directores</t>
  </si>
  <si>
    <t>Honorarios profesionales</t>
  </si>
  <si>
    <t>Movilización, fletes y embalajes</t>
  </si>
  <si>
    <t>Servicios de guardianía</t>
  </si>
  <si>
    <t>Publicidad y propaganda</t>
  </si>
  <si>
    <t>Servicios básicos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</si>
  <si>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</si>
  <si>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</si>
  <si>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</si>
  <si>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</si>
  <si>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</si>
  <si>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</si>
  <si>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</si>
  <si>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</si>
  <si>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Gastos anticipados</t>
  </si>
  <si>
    <t>Suministros diversos</t>
  </si>
  <si>
    <t>Mantenimiento y reparaciones</t>
  </si>
  <si>
    <t>Descuentos en servicio de almacenaje</t>
  </si>
  <si>
    <t>OTROS GASTOS Y PEÉRDIDAS</t>
  </si>
  <si>
    <t>INTERESES y comisiones devengados en ejercicios anteriores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</si>
  <si>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</si>
  <si>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</si>
  <si>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</si>
  <si>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</si>
  <si>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</si>
  <si>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REVISAR LAS CUENTAS</t>
  </si>
  <si>
    <t xml:space="preserve">CARTERA DE CRÉDITOS DE CONSUMO </t>
  </si>
  <si>
    <t>+510410+510426</t>
  </si>
  <si>
    <t>Cartera de crédito de vivienda de interés público y vivienda de
interés social</t>
  </si>
  <si>
    <t>CARTERA DE CRÉDITO DE VIVIENDA DE INTERÉS SOCIAL Y PÚBLICO</t>
  </si>
  <si>
    <t>CARTERA DE CRÉDITO REFINANCIADA</t>
  </si>
  <si>
    <t>CARTERA DE CRÉDITO REESTRUCTURADA</t>
  </si>
  <si>
    <t>DE MORA</t>
  </si>
  <si>
    <t>DESCUENTOS DE CARTERA COMPRADA</t>
  </si>
  <si>
    <t>Otros INTERESES y descuentos</t>
  </si>
  <si>
    <t>Por pagos por cuenta de clientes</t>
  </si>
  <si>
    <t>Cartera de créditos productivo</t>
  </si>
  <si>
    <t>QUEDA EL NOMBRE DE LA CTA ASI ?</t>
  </si>
  <si>
    <t>Cartera de créditos PARA MICROCRÉDITO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</si>
  <si>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</si>
  <si>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</si>
  <si>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</si>
  <si>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</si>
  <si>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</si>
  <si>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</si>
  <si>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</si>
  <si>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</si>
  <si>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</si>
  <si>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</si>
  <si>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</si>
  <si>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gestión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</si>
  <si>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</si>
  <si>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</si>
  <si>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</si>
  <si>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</si>
  <si>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</si>
  <si>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gestión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</si>
  <si>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</si>
  <si>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</si>
  <si>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</si>
  <si>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</si>
  <si>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máximo</t>
  </si>
  <si>
    <t>Servicios financieros con cargo diferenciado</t>
  </si>
  <si>
    <t>De activos castigados</t>
  </si>
  <si>
    <t>Reversión de provisiones</t>
  </si>
  <si>
    <t>Devolución de impuestos y multas</t>
  </si>
  <si>
    <t>Intereses y comisiones de ejercicios anteriores</t>
  </si>
  <si>
    <t>INTERESES y comisiones de ejercicios anteriores</t>
  </si>
  <si>
    <t>Pérdidas y ganancias</t>
  </si>
  <si>
    <t>GARANTÍAS CONCEDIDAS por el sistema de garantía crediticia</t>
  </si>
  <si>
    <t>CRÉDITOS APROBADOS NO DESEMBOLSADOS</t>
  </si>
  <si>
    <t>640405+640425+640430</t>
  </si>
  <si>
    <t>640410+640435</t>
  </si>
  <si>
    <t>CARTERA DE CRÉDITOS DE INVERSIÓN PÚBLICA</t>
  </si>
  <si>
    <t>Certificados de depósito</t>
  </si>
  <si>
    <t>Matrículas de almacenamiento simple</t>
  </si>
  <si>
    <t>Matrículas de almacenamiento afianzado</t>
  </si>
  <si>
    <t>Recibos provisionales</t>
  </si>
  <si>
    <t>GARANTÍAS CONCEDIDAS por el Sistema de Garantía Crediticia</t>
  </si>
  <si>
    <t>Por operaciones vigentes</t>
  </si>
  <si>
    <t>Por operaciones pendientes de reclamo</t>
  </si>
  <si>
    <t>ACTIVOS PROPIOS EN PODER DE TERCEROS ENTREGADOS EN GARANTÍA</t>
  </si>
  <si>
    <t>Inversiones a valor RAZONABLE CON cambios en el estado de resultados</t>
  </si>
  <si>
    <t>710225+710245+710250</t>
  </si>
  <si>
    <t>REVISAR LAS CUENTAS NO ESTAN CORRECTAS</t>
  </si>
  <si>
    <t>710230+710255</t>
  </si>
  <si>
    <t>REVISAR QUE FALTA SUMAR LAS CUENTAS</t>
  </si>
  <si>
    <t>CARTERA DE CRÉDITOS Y OTROS ACTIVOS EN DEMANDA JUDICIAL</t>
  </si>
  <si>
    <t>+710705+71725+710730</t>
  </si>
  <si>
    <t>+710710+710735</t>
  </si>
  <si>
    <t>PARA MICROCRÉDITO</t>
  </si>
  <si>
    <t>INTERESES, COMISIONES E INGRESOS EN SUSPENSO</t>
  </si>
  <si>
    <t>+710905+710925+710930</t>
  </si>
  <si>
    <t>+710910+710935</t>
  </si>
  <si>
    <t>OTROS</t>
  </si>
  <si>
    <t>OBLIGACIONES EXTINGUIDAS POR ACUERDOS CONCORDATORIOS Y OTROS CONTRATOS</t>
  </si>
  <si>
    <t>CARTERA DE CRÉDITO PRODUCTIVO</t>
  </si>
  <si>
    <t>CARTERA DE CRÉDITO DE CONSUMO</t>
  </si>
  <si>
    <t>CARTERA DE CRÉDITO DE VIVIENDA</t>
  </si>
  <si>
    <t>CARTERA DE MICROCRÉDITOS</t>
  </si>
  <si>
    <t>OBLIGACIONES EXTINGUIDAS POR OTROS CONTRATOS</t>
  </si>
  <si>
    <t>CARTERA ENTREGADA PARA PROCESOS DE TITULARIZACIÓN</t>
  </si>
  <si>
    <t>+711705+711710+711715</t>
  </si>
  <si>
    <t xml:space="preserve">CARTERA DE CRÉDITO DE CONSUMO </t>
  </si>
  <si>
    <t>+711720+711725</t>
  </si>
  <si>
    <t>CARTERA DE CRÉDITO PARA MICROCRÉDITO</t>
  </si>
  <si>
    <t>INTERESES en suspenso</t>
  </si>
  <si>
    <t>INTERESES pagados por depósitos o captaciones constituidos como garantía de préstamos</t>
  </si>
  <si>
    <t>VALORES Y BIENES RECIBIDOS DE TERCEROS</t>
  </si>
  <si>
    <t xml:space="preserve">En cobranza </t>
  </si>
  <si>
    <t xml:space="preserve">Documentos en garantía </t>
  </si>
  <si>
    <t xml:space="preserve">Valores fiduciarios en garantía </t>
  </si>
  <si>
    <t xml:space="preserve">Bienes inmuebles en garantía </t>
  </si>
  <si>
    <t xml:space="preserve">Otros bienes en garantía </t>
  </si>
  <si>
    <t xml:space="preserve">En custodia </t>
  </si>
  <si>
    <t xml:space="preserve">En administración </t>
  </si>
  <si>
    <t xml:space="preserve">En comodato </t>
  </si>
  <si>
    <t xml:space="preserve">Cartera de crédito productivo en administración </t>
  </si>
  <si>
    <t>+740145+740150+740155</t>
  </si>
  <si>
    <t>740160+740165</t>
  </si>
  <si>
    <t>Cartera de crédito de vivienda de interés público y vivienda de interés social en administración</t>
  </si>
  <si>
    <t>Cartera de crédito de vivienda de interés social y público en administración</t>
  </si>
  <si>
    <t xml:space="preserve">Cartera de crédito inmobiliario en administración 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</si>
  <si>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</si>
  <si>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</si>
  <si>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</si>
  <si>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</si>
  <si>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</si>
  <si>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</si>
  <si>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reexportación</t>
  </si>
  <si>
    <t>Bienes realizables, adjudicados por pago y arrendamiento
mercantil</t>
  </si>
  <si>
    <t>Revalorización del Patrimonio</t>
  </si>
  <si>
    <t>VALORES Y BIENES RECIBIDOS EN FIDEICOMISO MERCANTIL</t>
  </si>
  <si>
    <t>740925+740945+740950</t>
  </si>
  <si>
    <t>740930+740955</t>
  </si>
  <si>
    <t>Depósitos garantizados</t>
  </si>
  <si>
    <t>Pasivos originados en el proceso de saneamiento</t>
  </si>
  <si>
    <t>PROVISIONES CONSTITUIDAS</t>
  </si>
  <si>
    <t>PROVISIÓN CARTERA REFINANCIADA PRODUCTIVO</t>
  </si>
  <si>
    <t>+741401+741405+741406</t>
  </si>
  <si>
    <t>PROVISIÓN CARTERA REFINANCIADA DE CONSUMO</t>
  </si>
  <si>
    <t>+741402+741430</t>
  </si>
  <si>
    <t>PROVISIÓN CARTERA REFINANCIADA INMOBILIARIO</t>
  </si>
  <si>
    <t>PROVISIÓN CARTERA REFINANCIADA MICROCRÉDITO</t>
  </si>
  <si>
    <t>PROVISIÓN CARTERA REESTRUCTURADA PRODUCTIVO</t>
  </si>
  <si>
    <t>+741409+741413+741414</t>
  </si>
  <si>
    <t xml:space="preserve">PROVISIÓN CARTERA REESTRUCTURADA DE CONSUMO </t>
  </si>
  <si>
    <t>+741410+741434</t>
  </si>
  <si>
    <t>PROVISIÓN CARTERA REESTRUCTURADA INMOBILIARIO</t>
  </si>
  <si>
    <t>PROVISIÓN CARTERA REESTRUCTURADA MICROCRÉDITO</t>
  </si>
  <si>
    <t>PROVISIÓN GENÉRICA POR TECNOLOGÍA CREDITICIA CARTERA DE CONSUMO</t>
  </si>
  <si>
    <t>+741417+741438</t>
  </si>
  <si>
    <t>PROVISIÓN GENÉRICA POR TECNOLOGÍA CREDITICIA CARTERA DE MICROCRÉDITO</t>
  </si>
  <si>
    <t>Provisión genérica por tecnología crediticia cartera de crédito educativo</t>
  </si>
  <si>
    <t>PROVISIÓN GENÉRICA POR TECNOLOGÍA CREDITICIA CARTERA DE CRÉDITO EDUCATIVO</t>
  </si>
  <si>
    <t>PROVISIÓN GENÉRICA VOLUNTARIA CARTERA PRODUCTIVO</t>
  </si>
  <si>
    <t>+741420+741424+741425</t>
  </si>
  <si>
    <t xml:space="preserve">PROVISIÓN GENÉRICA VOLUNTARIA CARTERA CONSUMO </t>
  </si>
  <si>
    <t>+741421+741439</t>
  </si>
  <si>
    <t>PROVISIÓN GENÉRICA VOLUNTARIA CARTERA INMOBILIARIO</t>
  </si>
  <si>
    <t>+741422</t>
  </si>
  <si>
    <t>PROVISIÓN GENÉRICA VOLUNTARIA CARTERA DE MICROCRÉDITO</t>
  </si>
  <si>
    <t>+741423</t>
  </si>
  <si>
    <t>PROVISIÓN GENÉRICA VOLUNTARIA CARTERA REFINANCIADA</t>
  </si>
  <si>
    <t>+741428</t>
  </si>
  <si>
    <t>PROVISIÓN GENÉRICA VOLUNTARIA CARTERA REESTRUCTURADA</t>
  </si>
  <si>
    <t>+741429</t>
  </si>
  <si>
    <t>Provisión cartera refinanciada de consumo ordinario</t>
  </si>
  <si>
    <t>Provisión cartera refinanciada de vivienda de interés público y vivienda de interés social</t>
  </si>
  <si>
    <t>PROVISIÓN CARTERA REFINANCIADA DE VIVIENDA DE INTERÉS PÚBLICO</t>
  </si>
  <si>
    <t>PROVISIÓN CARTERA REFINANCIADA EDUCATIVO</t>
  </si>
  <si>
    <t>PROVISIÓN CARTERA REFINANCIADA DE INVERSIÓN PÚBLICA</t>
  </si>
  <si>
    <t>Provisión cartera reestructurada de consumo ordinario</t>
  </si>
  <si>
    <t>Provisión cartera reestructurada de vivienda de interés público y vivienda de interés social</t>
  </si>
  <si>
    <t>PROVISIÓN CARTERA REESTRUCTURADA DE VIVIENDA DE INTERÉS SOCIAL Y PÚBLICO</t>
  </si>
  <si>
    <t>PROVISIÓN CARTERA REESTRUCTURADA EDUCATIVO</t>
  </si>
  <si>
    <t>PROVISIÓN CARTERA REESTRUCTURADA DE INVERSIÓN PÚBLICA</t>
  </si>
  <si>
    <t>Provisión genérica por  tecnología crediticia cartera de consumo ordinario</t>
  </si>
  <si>
    <t>Provisión genérica voluntaria cartera de consumo ordinario</t>
  </si>
  <si>
    <t>Provisión genérica voluntaria cartera de vivienda de interés público y vivienda de interés social</t>
  </si>
  <si>
    <t>PROVISIÓN GENÉRICA VOLUNTARIA CARTERA DE VIVIENDA DE INTERÉS SOCIAL Y PÚBLICO</t>
  </si>
  <si>
    <t>+741440</t>
  </si>
  <si>
    <t>PROVISIÓN GENÉRICA VOLUNTARIA CARTERA DE CRÉDITO EDUCATIVO</t>
  </si>
  <si>
    <t>+741441</t>
  </si>
  <si>
    <t>PROVISIÓN GENÉRICA VOLUNTARIA CARTERA DE INVERSIÓN PÚBLICA</t>
  </si>
  <si>
    <t>+741442</t>
  </si>
  <si>
    <t>DEPÓSITOS O CAPTACIONES CONSTITUIDOS COMO GARANTÍA DE PRESTAMOS</t>
  </si>
  <si>
    <t>CARTERA PRODUCTIVO</t>
  </si>
  <si>
    <t>+741505+741525+741530</t>
  </si>
  <si>
    <t xml:space="preserve">CARTERAS DE CONSUMO </t>
  </si>
  <si>
    <t>+741510+741535</t>
  </si>
  <si>
    <t>CARTERA INMOBILARIA</t>
  </si>
  <si>
    <t>CARTERA DE MICROCRÉDITO</t>
  </si>
  <si>
    <t>Cartera de créditos de consumo ordinario</t>
  </si>
  <si>
    <t>OPERACIONES DE FINANCIAMIENTO AFIANZADAS</t>
  </si>
  <si>
    <t>CRÉDITOS PRODUCTIVOS</t>
  </si>
  <si>
    <t>CRÉDITOS PARA MICROCRÉDITO</t>
  </si>
  <si>
    <t>CONTINGENTES</t>
  </si>
  <si>
    <t>CARTERA DE CRÉDITOS DE CONSUMO REESTRUCTURADA POR VENCER</t>
  </si>
  <si>
    <t>Crédito Productivo</t>
  </si>
  <si>
    <t>Crédito de Consumo</t>
  </si>
  <si>
    <t>Crédito de vivienda de interés social y público</t>
  </si>
  <si>
    <t>Cartera de créditos para microcrédito</t>
  </si>
  <si>
    <t>Cartera de crédito de vivienda de interés social y público</t>
  </si>
  <si>
    <t xml:space="preserve">Cartera de crédito de consumo en administración </t>
  </si>
  <si>
    <t xml:space="preserve">Cartera de crédito para microcrédito en administración </t>
  </si>
  <si>
    <t>CARTERA POR VENCER CRÉDITO PRODUCTIVO</t>
  </si>
  <si>
    <t>CARTERA POR VENCER MICROCRÉDITO</t>
  </si>
  <si>
    <t>CARTERA POR VENCER VIVIENDA DE INTERÉS SOCIAL Y  PÚBLICO</t>
  </si>
  <si>
    <t>CARTERA DE CREDITOS CONSUMO</t>
  </si>
  <si>
    <t>CARTERA DE CRÉDITOS MICROCRÉDITO</t>
  </si>
  <si>
    <t>CARTERA DE CRÉDITOS VIVIENDA DE INTERÉS SOCIAL Y PÚBLICO</t>
  </si>
  <si>
    <t>CARTERA POR VENCER PRODUCTIVO NUEVO</t>
  </si>
  <si>
    <t>CARTERA POR VENCER VIVIENDA DE INTERÉS SOCIAL Y PÚBLICO</t>
  </si>
  <si>
    <t>CARTERA IMPRODUCTIVA PRODUCTIVO NUEVO</t>
  </si>
  <si>
    <t>CARTERA IMPRODUCTIVA MICROCRÉDITO</t>
  </si>
  <si>
    <t>CARTERA IMPRODUCTIVA VIVIENDA DE INTERÉS SOCIAL Y PÚBLICO</t>
  </si>
  <si>
    <t>CARTERA BRUTA PRODUCTIVO NUEVO</t>
  </si>
  <si>
    <t>CARTERA BRUTA MICROCRÉDITO</t>
  </si>
  <si>
    <t>CARTERA BRUTA VIVIENDA DE INTERÉS SOCIAL Y  PÚBLICO</t>
  </si>
  <si>
    <t>PROVISIONES CARTERA PRODUCTIVO NUEVO</t>
  </si>
  <si>
    <t>PROVISIONES CARTERA MICROCRÉDITO</t>
  </si>
  <si>
    <t>PROVISIONES CARTERA VIVIENDA DE INTERÉS SOCIAL Y PÚBLICO</t>
  </si>
  <si>
    <t>MOROSIDAD DE LA CARTERA DE CRÉDITOS PRODUCTIVOS NUEVO</t>
  </si>
  <si>
    <t>MOROSIDAD DE LA CARTERA DE CREDITOS CONSUMO</t>
  </si>
  <si>
    <t>MOROSIDAD DE LA CARTERA DE CRÉDITOS MICROCRÉDITO</t>
  </si>
  <si>
    <t>MOROSIDAD DE LA CARTERA DE CRÉDITOS VIVIENDA DE INTERÉS SOCIAL Y PÚBLICO</t>
  </si>
  <si>
    <t>COBERTURA DE LA CARTERA DE CRÉDITOS PRODUCTIVO NUEVO</t>
  </si>
  <si>
    <t>COBERTURA DE LA CARTERA DE CREDITOS CONSUMO</t>
  </si>
  <si>
    <t>COBERTURA DE LA CARTERA DE CRÉDITOS MICROCRÉDITO</t>
  </si>
  <si>
    <t>COBERTURA DE LA CARTERA DE CRÉDITOS VIVIENDA DE INTERÉS SOCIAL Y PÚBLICO</t>
  </si>
  <si>
    <t>CARTERA DE CRÉDITOS PRODUCTIVO NUEVO POR VENCER</t>
  </si>
  <si>
    <t>CARTERA DE CREDITOS CONSUMO POR VENCER</t>
  </si>
  <si>
    <r>
      <t xml:space="preserve">CARTERA DE CRÉDITOS MICROCRÉDITO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</si>
  <si>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t>CARTERA DE CRÉDITOS VIVIENDA DE INTERÉS SOCIAL Y PÚBLICO POR VENCER</t>
  </si>
  <si>
    <t>CARTERA DE CRÉDITOS CONSUMO POR VENCER</t>
  </si>
  <si>
    <t>CARTERA DE CRÉDITOS MICROCRÉDITO POR VENCER</t>
  </si>
  <si>
    <t>CARTERA DE CRÉDITOS PRODUCTIVOS NUEVO QUE NO DEVENGA INTERESES</t>
  </si>
  <si>
    <t>CARTERA DE CRÉDITOS CONSUMO QUE NO DEVENGA INTERESES</t>
  </si>
  <si>
    <t>CARTERA DE CRÉDITOS MICROCRÉDITO QUE NO DEVENGA INTERESES</t>
  </si>
  <si>
    <t>CARTERA DE CRÉDITOS VIVIENDA DE INTERÉS SOCIAL Y PÚBLICO QUE NO DEVENGA INTERESES</t>
  </si>
  <si>
    <t>CARTERA DE CRÉDITOS PRODUCTIVO NUEVO VENCIDA</t>
  </si>
  <si>
    <t>CARTERA DE CRÉDITOS CONSUMO VENCIDA</t>
  </si>
  <si>
    <t>CARTERA DE CRÉDITOS MICROCRÉDITO VENCIDA</t>
  </si>
  <si>
    <t>CARTERA DE CRÉDITOS VIVIENDA DE INTERÉS SOCIAL Y PÚBLICO VENCIDA</t>
  </si>
  <si>
    <t>MOROSIDAD PRODUCTIVO NUEVO</t>
  </si>
  <si>
    <t>MOROSIDAD CONSUMO</t>
  </si>
  <si>
    <t>MOROSIDAD MICROCRÉDITO</t>
  </si>
  <si>
    <t>MOROSIDAD VIVIENDA DE INTERÉS SOCIAL Y PÚBLICO</t>
  </si>
  <si>
    <t>BANCOS PRIVADOS DE MICROCRÉDITO</t>
  </si>
  <si>
    <t>||</t>
  </si>
  <si>
    <t>REPORTE GERENCIAL</t>
  </si>
  <si>
    <t>% de participación del activo en el sistema</t>
  </si>
  <si>
    <t>FONDOS DISPONIBLES (% del activo)</t>
  </si>
  <si>
    <t>% del activo</t>
  </si>
  <si>
    <t>% de participación del pasivo en el sistema</t>
  </si>
  <si>
    <t>210105+210110</t>
  </si>
  <si>
    <t>2602+2604+2606</t>
  </si>
  <si>
    <t>DEL PAIS</t>
  </si>
  <si>
    <t>2603+2605+2607</t>
  </si>
  <si>
    <t xml:space="preserve">DEL EXTERIOR </t>
  </si>
  <si>
    <t xml:space="preserve">INGRESOS (-) GASTOS </t>
  </si>
  <si>
    <t>DEPOSITOS MONETARIOS</t>
  </si>
  <si>
    <t>(en miles de dolares y porcentajes)</t>
  </si>
  <si>
    <t>resultados acumulados</t>
  </si>
  <si>
    <t>+149915+741403+741411+741422+149940+741431+741435+741440</t>
  </si>
  <si>
    <t>GASTOS DE OPERACION ESTIMADOS / TOTAL ACTIVO PROMEDIO (3)</t>
  </si>
  <si>
    <t>1401+1409+1417+1425+1433+1441+1449+1457+1465+149105+149205+149305+149405+149505+149605</t>
  </si>
  <si>
    <t>1402+1410+1418+1426+1434+1442+1450+1458+1466+149120+149220+149320+149420+149520+149620</t>
  </si>
  <si>
    <t>1403+1411+1419+1427+1435+1443+1451+1459+1467+149130+149230+149330+149430+149530+149630</t>
  </si>
  <si>
    <t>1404+1412+1420+1428+1436+1444+1452+1460+1468+149140+149240+149340+149440+149540+149640</t>
  </si>
  <si>
    <t>1408+1416+1424+1432+1440+1448+1456+1464+1472+149135+149235+149335+149435+149535+149635</t>
  </si>
  <si>
    <t>1473+1475+1477+1479+1481+1483+1485+1487+1489+149150+149250+149350+149450+149550+149650</t>
  </si>
  <si>
    <t>1474+1476+1478+1480+1482+1484+1486+1488+1490+149145+149245+149345+149445+149545+149645</t>
  </si>
  <si>
    <t>BP BANCO  DESARROLLO DE LOS PUEBLOS  S.A., CODESARROLLO</t>
  </si>
  <si>
    <t>TOTAL CARTERA IMPRODUCTIVA DESCUBIERTA</t>
  </si>
  <si>
    <t>TOTAL DENOMINADOR VULNERABILIDAD PATRIMONIAL</t>
  </si>
  <si>
    <t>( PATRIMONIO + RESULTADOS ) / ACTIVOS INMOVILIZADOS NETOS (3) (6)</t>
  </si>
  <si>
    <t>BP D-MIRO S.A.</t>
  </si>
  <si>
    <t>TOTAL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</si>
</sst>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8" formatCode="yyyy\-mm\-dd"/>
    <numFmt numFmtId="169" formatCode="mm\-yyyy"/>
    <numFmt numFmtId="170" formatCode="yyyy\-mm\-dd;@"/>
    <numFmt numFmtId="171" formatCode="###\ ###\ ###\ ###\ ###\ ###\ ###\ ##0.00"/>
    <numFmt numFmtId="172" formatCode="#\ ###\ ###\ ###\ ###\ ###\ ###\ ##0.00"/>
    <numFmt numFmtId="173" formatCode="_-* #,##0\ _$_-;\-* #,##0\ _$_-;_-* &quot;-&quot;??\ _$_-;_-@_-"/>
    <numFmt numFmtId="174" formatCode="_-* #,##0.00000\ _$_-;\-* #,##0.00000\ _$_-;_-* &quot;-&quot;??\ _$_-;_-@_-"/>
    <numFmt numFmtId="175" formatCode="_-* #,##0.0\ _$_-;\-* #,##0.0\ _$_-;_-* &quot;-&quot;??\ _$_-;_-@_-"/>
    <numFmt numFmtId="176" formatCode="0.0%"/>
    <numFmt numFmtId="177" formatCode="General_)"/>
  </numFmts>
  <fonts count="8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b/>
      <sz val="11"/>
      <color indexed="18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8"/>
      <color theme="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8"/>
      <color rgb="FF3399FF"/>
      <name val="Arial"/>
      <family val="2"/>
    </font>
    <font>
      <sz val="8"/>
      <color theme="5"/>
      <name val="Arial"/>
      <family val="2"/>
    </font>
    <font>
      <b/>
      <sz val="8"/>
      <color theme="6"/>
      <name val="Arial"/>
      <family val="2"/>
    </font>
    <font>
      <b/>
      <sz val="8"/>
      <color theme="2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theme="10"/>
      <name val="Arial"/>
      <family val="2"/>
    </font>
    <font>
      <sz val="11"/>
      <color indexed="20"/>
      <name val="Calibri"/>
      <family val="2"/>
    </font>
    <font>
      <sz val="10"/>
      <color rgb="FF000000"/>
      <name val="Arial"/>
      <family val="2"/>
    </font>
    <font>
      <sz val="11"/>
      <color indexed="60"/>
      <name val="Calibri"/>
      <family val="2"/>
    </font>
    <font>
      <sz val="12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2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19" applyNumberFormat="0" applyAlignment="0" applyProtection="0"/>
    <xf numFmtId="0" fontId="30" fillId="8" borderId="20" applyNumberFormat="0" applyAlignment="0" applyProtection="0"/>
    <xf numFmtId="0" fontId="31" fillId="8" borderId="19" applyNumberFormat="0" applyAlignment="0" applyProtection="0"/>
    <xf numFmtId="0" fontId="32" fillId="0" borderId="21" applyNumberFormat="0" applyFill="0" applyAlignment="0" applyProtection="0"/>
    <xf numFmtId="0" fontId="33" fillId="9" borderId="22" applyNumberFormat="0" applyAlignment="0" applyProtection="0"/>
    <xf numFmtId="0" fontId="34" fillId="0" borderId="0" applyNumberFormat="0" applyFill="0" applyBorder="0" applyAlignment="0" applyProtection="0"/>
    <xf numFmtId="0" fontId="2" fillId="10" borderId="23" applyNumberFormat="0" applyFont="0" applyAlignment="0" applyProtection="0"/>
    <xf numFmtId="0" fontId="35" fillId="0" borderId="0" applyNumberFormat="0" applyFill="0" applyBorder="0" applyAlignment="0" applyProtection="0"/>
    <xf numFmtId="0" fontId="21" fillId="0" borderId="24" applyNumberFormat="0" applyFill="0" applyAlignment="0" applyProtection="0"/>
    <xf numFmtId="0" fontId="36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6" fillId="34" borderId="0" applyNumberFormat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2" fillId="16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2" fillId="20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2" fillId="2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2" fillId="28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2" fillId="32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2" fillId="13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2" fillId="17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2" fillId="21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2" fillId="2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2" fillId="29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2" fillId="33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7" fillId="52" borderId="0" applyNumberFormat="0" applyBorder="0" applyAlignment="0" applyProtection="0"/>
    <xf numFmtId="0" fontId="57" fillId="52" borderId="0" applyNumberFormat="0" applyBorder="0" applyAlignment="0" applyProtection="0"/>
    <xf numFmtId="0" fontId="57" fillId="52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57" fillId="49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0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3" fillId="0" borderId="0" applyNumberFormat="0" applyFill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59" fillId="56" borderId="28" applyNumberFormat="0" applyAlignment="0" applyProtection="0"/>
    <xf numFmtId="0" fontId="59" fillId="56" borderId="28" applyNumberFormat="0" applyAlignment="0" applyProtection="0"/>
    <xf numFmtId="0" fontId="59" fillId="56" borderId="28" applyNumberFormat="0" applyAlignment="0" applyProtection="0"/>
    <xf numFmtId="0" fontId="60" fillId="57" borderId="29" applyNumberFormat="0" applyAlignment="0" applyProtection="0"/>
    <xf numFmtId="0" fontId="60" fillId="57" borderId="29" applyNumberFormat="0" applyAlignment="0" applyProtection="0"/>
    <xf numFmtId="0" fontId="60" fillId="57" borderId="29" applyNumberFormat="0" applyAlignment="0" applyProtection="0"/>
    <xf numFmtId="0" fontId="61" fillId="0" borderId="30" applyNumberFormat="0" applyFill="0" applyAlignment="0" applyProtection="0"/>
    <xf numFmtId="0" fontId="61" fillId="0" borderId="30" applyNumberFormat="0" applyFill="0" applyAlignment="0" applyProtection="0"/>
    <xf numFmtId="0" fontId="61" fillId="0" borderId="30" applyNumberFormat="0" applyFill="0" applyAlignment="0" applyProtection="0"/>
    <xf numFmtId="164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64" fillId="47" borderId="28" applyNumberFormat="0" applyAlignment="0" applyProtection="0"/>
    <xf numFmtId="0" fontId="64" fillId="47" borderId="28" applyNumberFormat="0" applyAlignment="0" applyProtection="0"/>
    <xf numFmtId="0" fontId="64" fillId="47" borderId="28" applyNumberFormat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0" fontId="66" fillId="43" borderId="0" applyNumberFormat="0" applyBorder="0" applyAlignment="0" applyProtection="0"/>
    <xf numFmtId="164" fontId="67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9" fillId="0" borderId="0"/>
    <xf numFmtId="177" fontId="70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9" fillId="0" borderId="0"/>
    <xf numFmtId="0" fontId="2" fillId="0" borderId="0"/>
    <xf numFmtId="0" fontId="2" fillId="0" borderId="0"/>
    <xf numFmtId="0" fontId="69" fillId="0" borderId="0"/>
    <xf numFmtId="0" fontId="3" fillId="0" borderId="0"/>
    <xf numFmtId="0" fontId="2" fillId="0" borderId="0"/>
    <xf numFmtId="0" fontId="2" fillId="0" borderId="0"/>
    <xf numFmtId="0" fontId="69" fillId="0" borderId="0"/>
    <xf numFmtId="0" fontId="3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2" fillId="0" borderId="0"/>
    <xf numFmtId="0" fontId="69" fillId="0" borderId="0"/>
    <xf numFmtId="0" fontId="1" fillId="0" borderId="0"/>
    <xf numFmtId="0" fontId="1" fillId="0" borderId="0"/>
    <xf numFmtId="0" fontId="69" fillId="0" borderId="0"/>
    <xf numFmtId="0" fontId="6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9" fontId="6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3" fontId="3" fillId="0" borderId="0" applyFont="0" applyFill="0" applyProtection="0"/>
    <xf numFmtId="9" fontId="3" fillId="0" borderId="0" applyFont="0" applyFill="0" applyBorder="0" applyAlignment="0" applyProtection="0"/>
    <xf numFmtId="0" fontId="71" fillId="56" borderId="32" applyNumberFormat="0" applyAlignment="0" applyProtection="0"/>
    <xf numFmtId="0" fontId="71" fillId="56" borderId="32" applyNumberFormat="0" applyAlignment="0" applyProtection="0"/>
    <xf numFmtId="0" fontId="71" fillId="56" borderId="32" applyNumberFormat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75" fillId="0" borderId="34" applyNumberFormat="0" applyFill="0" applyAlignment="0" applyProtection="0"/>
    <xf numFmtId="0" fontId="63" fillId="0" borderId="35" applyNumberFormat="0" applyFill="0" applyAlignment="0" applyProtection="0"/>
    <xf numFmtId="0" fontId="63" fillId="0" borderId="35" applyNumberFormat="0" applyFill="0" applyAlignment="0" applyProtection="0"/>
    <xf numFmtId="0" fontId="63" fillId="0" borderId="35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2" fillId="0" borderId="0"/>
  </cellStyleXfs>
  <cellXfs count="572">
    <xf numFmtId="0" fontId="0" fillId="0" borderId="0" xfId="0"/>
    <xf numFmtId="0" fontId="4" fillId="0" borderId="0" xfId="2" applyFont="1" applyFill="1" applyBorder="1"/>
    <xf numFmtId="0" fontId="4" fillId="0" borderId="0" xfId="2" applyFont="1"/>
    <xf numFmtId="0" fontId="4" fillId="0" borderId="0" xfId="2" applyFont="1" applyFill="1"/>
    <xf numFmtId="166" fontId="4" fillId="0" borderId="0" xfId="1" applyNumberFormat="1" applyFont="1"/>
    <xf numFmtId="166" fontId="6" fillId="0" borderId="0" xfId="1" applyNumberFormat="1" applyFont="1"/>
    <xf numFmtId="0" fontId="6" fillId="0" borderId="0" xfId="2" applyFont="1" applyFill="1" applyBorder="1"/>
    <xf numFmtId="166" fontId="7" fillId="0" borderId="0" xfId="1" applyNumberFormat="1" applyFont="1"/>
    <xf numFmtId="166" fontId="4" fillId="0" borderId="0" xfId="1" applyNumberFormat="1" applyFont="1" applyBorder="1"/>
    <xf numFmtId="0" fontId="4" fillId="0" borderId="0" xfId="2" applyFont="1" applyBorder="1"/>
    <xf numFmtId="0" fontId="5" fillId="0" borderId="0" xfId="2" applyFont="1"/>
    <xf numFmtId="0" fontId="9" fillId="0" borderId="0" xfId="0" applyFont="1"/>
    <xf numFmtId="0" fontId="6" fillId="0" borderId="0" xfId="2" applyFont="1"/>
    <xf numFmtId="0" fontId="10" fillId="0" borderId="5" xfId="0" applyFont="1" applyBorder="1"/>
    <xf numFmtId="0" fontId="10" fillId="0" borderId="0" xfId="0" applyFont="1"/>
    <xf numFmtId="0" fontId="9" fillId="0" borderId="5" xfId="0" applyFont="1" applyBorder="1"/>
    <xf numFmtId="0" fontId="9" fillId="0" borderId="7" xfId="0" applyFont="1" applyBorder="1"/>
    <xf numFmtId="0" fontId="9" fillId="0" borderId="4" xfId="0" applyFont="1" applyBorder="1"/>
    <xf numFmtId="0" fontId="11" fillId="0" borderId="0" xfId="2" applyFont="1"/>
    <xf numFmtId="0" fontId="5" fillId="0" borderId="0" xfId="2" applyFont="1" applyAlignment="1">
      <alignment horizontal="left"/>
    </xf>
    <xf numFmtId="0" fontId="7" fillId="0" borderId="0" xfId="2" applyFont="1"/>
    <xf numFmtId="4" fontId="10" fillId="0" borderId="0" xfId="0" applyNumberFormat="1" applyFont="1"/>
    <xf numFmtId="4" fontId="9" fillId="0" borderId="0" xfId="0" applyNumberFormat="1" applyFont="1"/>
    <xf numFmtId="168" fontId="5" fillId="0" borderId="0" xfId="2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10" fillId="0" borderId="6" xfId="0" applyFont="1" applyBorder="1"/>
    <xf numFmtId="165" fontId="10" fillId="0" borderId="0" xfId="1" applyFont="1" applyBorder="1"/>
    <xf numFmtId="0" fontId="10" fillId="0" borderId="8" xfId="0" applyFont="1" applyBorder="1"/>
    <xf numFmtId="0" fontId="11" fillId="0" borderId="0" xfId="0" applyFont="1"/>
    <xf numFmtId="0" fontId="10" fillId="0" borderId="7" xfId="0" applyFont="1" applyBorder="1"/>
    <xf numFmtId="4" fontId="10" fillId="0" borderId="4" xfId="0" applyNumberFormat="1" applyFont="1" applyBorder="1"/>
    <xf numFmtId="0" fontId="6" fillId="0" borderId="5" xfId="2" applyFont="1" applyBorder="1"/>
    <xf numFmtId="0" fontId="16" fillId="0" borderId="0" xfId="2" applyFont="1"/>
    <xf numFmtId="0" fontId="6" fillId="0" borderId="0" xfId="2" applyFont="1" applyAlignment="1">
      <alignment horizontal="left"/>
    </xf>
    <xf numFmtId="0" fontId="5" fillId="0" borderId="0" xfId="2" applyFont="1" applyFill="1" applyAlignment="1">
      <alignment horizontal="left"/>
    </xf>
    <xf numFmtId="15" fontId="6" fillId="0" borderId="0" xfId="2" applyNumberFormat="1" applyFont="1" applyFill="1" applyBorder="1" applyAlignment="1">
      <alignment horizontal="left"/>
    </xf>
    <xf numFmtId="167" fontId="4" fillId="0" borderId="0" xfId="2" applyNumberFormat="1" applyFont="1"/>
    <xf numFmtId="0" fontId="4" fillId="0" borderId="5" xfId="2" quotePrefix="1" applyNumberFormat="1" applyFont="1" applyBorder="1" applyAlignment="1">
      <alignment horizontal="right"/>
    </xf>
    <xf numFmtId="0" fontId="4" fillId="0" borderId="5" xfId="2" applyNumberFormat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6" fillId="0" borderId="0" xfId="0" applyFont="1"/>
    <xf numFmtId="0" fontId="12" fillId="0" borderId="0" xfId="0" applyFont="1"/>
    <xf numFmtId="0" fontId="4" fillId="0" borderId="0" xfId="0" applyFont="1"/>
    <xf numFmtId="0" fontId="5" fillId="0" borderId="0" xfId="0" applyFont="1"/>
    <xf numFmtId="170" fontId="5" fillId="0" borderId="0" xfId="0" applyNumberFormat="1" applyFont="1" applyAlignment="1">
      <alignment horizontal="left"/>
    </xf>
    <xf numFmtId="17" fontId="6" fillId="0" borderId="0" xfId="1" applyNumberFormat="1" applyFont="1" applyFill="1" applyBorder="1"/>
    <xf numFmtId="169" fontId="4" fillId="0" borderId="0" xfId="0" applyNumberFormat="1" applyFont="1"/>
    <xf numFmtId="0" fontId="4" fillId="0" borderId="5" xfId="0" applyFont="1" applyBorder="1"/>
    <xf numFmtId="166" fontId="4" fillId="0" borderId="5" xfId="1" applyNumberFormat="1" applyFont="1" applyBorder="1"/>
    <xf numFmtId="171" fontId="4" fillId="0" borderId="0" xfId="1" applyNumberFormat="1" applyFont="1" applyBorder="1"/>
    <xf numFmtId="164" fontId="4" fillId="0" borderId="0" xfId="1" applyNumberFormat="1" applyFont="1" applyBorder="1"/>
    <xf numFmtId="171" fontId="4" fillId="0" borderId="0" xfId="1" applyNumberFormat="1" applyFont="1" applyFill="1" applyBorder="1"/>
    <xf numFmtId="172" fontId="4" fillId="0" borderId="0" xfId="1" applyNumberFormat="1" applyFont="1" applyFill="1" applyBorder="1"/>
    <xf numFmtId="166" fontId="4" fillId="0" borderId="7" xfId="1" applyNumberFormat="1" applyFont="1" applyBorder="1"/>
    <xf numFmtId="171" fontId="4" fillId="0" borderId="0" xfId="0" applyNumberFormat="1" applyFont="1"/>
    <xf numFmtId="0" fontId="6" fillId="0" borderId="0" xfId="2" applyFont="1" applyFill="1"/>
    <xf numFmtId="0" fontId="11" fillId="0" borderId="0" xfId="2" applyFont="1" applyFill="1"/>
    <xf numFmtId="0" fontId="12" fillId="0" borderId="0" xfId="2" applyFont="1" applyFill="1"/>
    <xf numFmtId="0" fontId="20" fillId="0" borderId="0" xfId="2" applyFont="1" applyFill="1" applyAlignment="1">
      <alignment horizontal="center"/>
    </xf>
    <xf numFmtId="1" fontId="19" fillId="0" borderId="0" xfId="0" applyNumberFormat="1" applyFont="1"/>
    <xf numFmtId="0" fontId="19" fillId="0" borderId="0" xfId="0" applyFont="1"/>
    <xf numFmtId="166" fontId="20" fillId="0" borderId="0" xfId="1" applyNumberFormat="1" applyFont="1" applyFill="1" applyAlignment="1">
      <alignment horizontal="right" vertical="center" wrapText="1"/>
    </xf>
    <xf numFmtId="0" fontId="19" fillId="0" borderId="0" xfId="2" applyFont="1" applyFill="1"/>
    <xf numFmtId="0" fontId="4" fillId="0" borderId="0" xfId="2" applyFont="1" applyFill="1" applyAlignment="1">
      <alignment horizontal="left"/>
    </xf>
    <xf numFmtId="0" fontId="20" fillId="0" borderId="0" xfId="0" applyFont="1"/>
    <xf numFmtId="0" fontId="4" fillId="35" borderId="0" xfId="2" applyFont="1" applyFill="1"/>
    <xf numFmtId="0" fontId="4" fillId="35" borderId="0" xfId="2" applyFont="1" applyFill="1" applyBorder="1"/>
    <xf numFmtId="0" fontId="5" fillId="35" borderId="0" xfId="2" applyFont="1" applyFill="1" applyAlignment="1">
      <alignment horizontal="left"/>
    </xf>
    <xf numFmtId="170" fontId="5" fillId="35" borderId="0" xfId="0" applyNumberFormat="1" applyFont="1" applyFill="1" applyAlignment="1">
      <alignment horizontal="left"/>
    </xf>
    <xf numFmtId="0" fontId="4" fillId="35" borderId="10" xfId="2" applyFont="1" applyFill="1" applyBorder="1"/>
    <xf numFmtId="0" fontId="6" fillId="35" borderId="5" xfId="2" applyFont="1" applyFill="1" applyBorder="1"/>
    <xf numFmtId="0" fontId="4" fillId="35" borderId="5" xfId="2" applyFont="1" applyFill="1" applyBorder="1"/>
    <xf numFmtId="0" fontId="19" fillId="0" borderId="0" xfId="2" applyFont="1"/>
    <xf numFmtId="166" fontId="19" fillId="0" borderId="0" xfId="1" applyNumberFormat="1" applyFont="1"/>
    <xf numFmtId="0" fontId="19" fillId="35" borderId="0" xfId="2" applyFont="1" applyFill="1"/>
    <xf numFmtId="166" fontId="19" fillId="35" borderId="0" xfId="1" applyNumberFormat="1" applyFont="1" applyFill="1"/>
    <xf numFmtId="0" fontId="20" fillId="35" borderId="0" xfId="0" applyFont="1" applyFill="1"/>
    <xf numFmtId="0" fontId="1" fillId="35" borderId="0" xfId="0" applyFont="1" applyFill="1"/>
    <xf numFmtId="0" fontId="4" fillId="0" borderId="5" xfId="2" applyFont="1" applyFill="1" applyBorder="1"/>
    <xf numFmtId="0" fontId="6" fillId="0" borderId="5" xfId="2" applyFont="1" applyFill="1" applyBorder="1"/>
    <xf numFmtId="0" fontId="10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4" fillId="35" borderId="5" xfId="0" applyFont="1" applyFill="1" applyBorder="1"/>
    <xf numFmtId="0" fontId="4" fillId="0" borderId="6" xfId="0" applyFont="1" applyBorder="1" applyAlignment="1">
      <alignment vertical="center"/>
    </xf>
    <xf numFmtId="165" fontId="1" fillId="0" borderId="0" xfId="1" applyFont="1" applyBorder="1"/>
    <xf numFmtId="0" fontId="1" fillId="0" borderId="7" xfId="0" applyFont="1" applyBorder="1"/>
    <xf numFmtId="0" fontId="1" fillId="0" borderId="8" xfId="0" applyFont="1" applyBorder="1"/>
    <xf numFmtId="0" fontId="8" fillId="0" borderId="0" xfId="0" applyFont="1"/>
    <xf numFmtId="165" fontId="10" fillId="0" borderId="0" xfId="1" applyFont="1" applyFill="1" applyBorder="1"/>
    <xf numFmtId="165" fontId="1" fillId="0" borderId="0" xfId="1" applyFont="1" applyFill="1" applyBorder="1"/>
    <xf numFmtId="0" fontId="6" fillId="0" borderId="7" xfId="2" applyNumberFormat="1" applyFont="1" applyBorder="1" applyAlignment="1">
      <alignment horizontal="right"/>
    </xf>
    <xf numFmtId="4" fontId="1" fillId="0" borderId="0" xfId="0" applyNumberFormat="1" applyFont="1"/>
    <xf numFmtId="0" fontId="4" fillId="0" borderId="5" xfId="2" applyNumberFormat="1" applyFont="1" applyFill="1" applyBorder="1" applyAlignment="1">
      <alignment horizontal="right"/>
    </xf>
    <xf numFmtId="165" fontId="9" fillId="0" borderId="0" xfId="1" applyFont="1" applyFill="1"/>
    <xf numFmtId="165" fontId="4" fillId="0" borderId="0" xfId="1" applyFont="1" applyFill="1"/>
    <xf numFmtId="165" fontId="10" fillId="0" borderId="0" xfId="1" applyFont="1" applyFill="1"/>
    <xf numFmtId="165" fontId="6" fillId="0" borderId="0" xfId="1" applyFont="1" applyFill="1"/>
    <xf numFmtId="165" fontId="0" fillId="0" borderId="0" xfId="1" applyFont="1" applyFill="1"/>
    <xf numFmtId="9" fontId="6" fillId="0" borderId="0" xfId="45" applyFont="1" applyAlignment="1">
      <alignment horizontal="left"/>
    </xf>
    <xf numFmtId="0" fontId="7" fillId="0" borderId="6" xfId="2" applyNumberFormat="1" applyFont="1" applyBorder="1"/>
    <xf numFmtId="165" fontId="7" fillId="0" borderId="0" xfId="1" applyFont="1"/>
    <xf numFmtId="165" fontId="7" fillId="0" borderId="0" xfId="1" applyFont="1" applyFill="1"/>
    <xf numFmtId="165" fontId="10" fillId="0" borderId="0" xfId="1" applyFont="1"/>
    <xf numFmtId="165" fontId="10" fillId="0" borderId="4" xfId="1" applyFont="1" applyFill="1" applyBorder="1"/>
    <xf numFmtId="0" fontId="37" fillId="0" borderId="5" xfId="0" applyFont="1" applyBorder="1" applyAlignment="1">
      <alignment vertical="center"/>
    </xf>
    <xf numFmtId="0" fontId="6" fillId="0" borderId="0" xfId="2" applyFont="1" applyFill="1" applyAlignment="1"/>
    <xf numFmtId="165" fontId="6" fillId="0" borderId="0" xfId="1" applyFont="1" applyFill="1" applyBorder="1"/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1" fillId="0" borderId="0" xfId="1" applyFont="1" applyFill="1"/>
    <xf numFmtId="165" fontId="1" fillId="0" borderId="4" xfId="1" applyFont="1" applyFill="1" applyBorder="1"/>
    <xf numFmtId="165" fontId="1" fillId="0" borderId="0" xfId="1" applyFont="1"/>
    <xf numFmtId="165" fontId="1" fillId="0" borderId="4" xfId="1" applyFont="1" applyBorder="1"/>
    <xf numFmtId="165" fontId="11" fillId="0" borderId="0" xfId="1" applyFont="1"/>
    <xf numFmtId="165" fontId="4" fillId="0" borderId="0" xfId="1" applyFont="1"/>
    <xf numFmtId="0" fontId="1" fillId="0" borderId="9" xfId="0" applyFont="1" applyBorder="1"/>
    <xf numFmtId="1" fontId="7" fillId="0" borderId="5" xfId="1" applyNumberFormat="1" applyFont="1" applyBorder="1" applyAlignment="1">
      <alignment horizontal="right" vertical="center" wrapText="1"/>
    </xf>
    <xf numFmtId="0" fontId="6" fillId="0" borderId="6" xfId="2" applyFont="1" applyBorder="1" applyAlignment="1">
      <alignment horizontal="left"/>
    </xf>
    <xf numFmtId="0" fontId="4" fillId="0" borderId="6" xfId="2" applyFont="1" applyBorder="1"/>
    <xf numFmtId="1" fontId="5" fillId="0" borderId="5" xfId="1" applyNumberFormat="1" applyFont="1" applyBorder="1" applyAlignment="1">
      <alignment horizontal="right" vertical="center" wrapText="1"/>
    </xf>
    <xf numFmtId="0" fontId="10" fillId="0" borderId="6" xfId="0" applyFont="1" applyBorder="1" applyAlignment="1">
      <alignment horizontal="left"/>
    </xf>
    <xf numFmtId="1" fontId="7" fillId="0" borderId="5" xfId="1" applyNumberFormat="1" applyFont="1" applyFill="1" applyBorder="1" applyAlignment="1">
      <alignment horizontal="right" vertical="center" wrapText="1"/>
    </xf>
    <xf numFmtId="1" fontId="5" fillId="0" borderId="5" xfId="1" applyNumberFormat="1" applyFont="1" applyFill="1" applyBorder="1" applyAlignment="1">
      <alignment horizontal="right" vertical="center" wrapText="1"/>
    </xf>
    <xf numFmtId="0" fontId="10" fillId="0" borderId="0" xfId="0" quotePrefix="1" applyFont="1"/>
    <xf numFmtId="0" fontId="10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65" fontId="4" fillId="0" borderId="0" xfId="1" applyFont="1" applyFill="1" applyBorder="1"/>
    <xf numFmtId="165" fontId="11" fillId="0" borderId="0" xfId="1" applyFont="1" applyFill="1"/>
    <xf numFmtId="165" fontId="4" fillId="0" borderId="4" xfId="1" applyFont="1" applyFill="1" applyBorder="1"/>
    <xf numFmtId="165" fontId="19" fillId="0" borderId="0" xfId="1" applyFont="1" applyFill="1"/>
    <xf numFmtId="165" fontId="19" fillId="35" borderId="0" xfId="1" applyFont="1" applyFill="1"/>
    <xf numFmtId="4" fontId="6" fillId="0" borderId="0" xfId="0" applyNumberFormat="1" applyFont="1"/>
    <xf numFmtId="165" fontId="4" fillId="35" borderId="0" xfId="1" applyFont="1" applyFill="1"/>
    <xf numFmtId="165" fontId="1" fillId="35" borderId="0" xfId="1" applyFont="1" applyFill="1" applyBorder="1"/>
    <xf numFmtId="165" fontId="1" fillId="35" borderId="0" xfId="1" applyFont="1" applyFill="1"/>
    <xf numFmtId="165" fontId="7" fillId="35" borderId="0" xfId="1" applyFont="1" applyFill="1"/>
    <xf numFmtId="165" fontId="4" fillId="35" borderId="0" xfId="1" applyFont="1" applyFill="1" applyAlignment="1">
      <alignment horizontal="center" wrapText="1"/>
    </xf>
    <xf numFmtId="0" fontId="4" fillId="0" borderId="0" xfId="0" applyFont="1" applyAlignment="1">
      <alignment horizontal="justify" vertical="center"/>
    </xf>
    <xf numFmtId="165" fontId="5" fillId="0" borderId="0" xfId="1" applyFont="1" applyFill="1" applyBorder="1" applyAlignment="1">
      <alignment horizontal="center" vertical="center" wrapText="1"/>
    </xf>
    <xf numFmtId="165" fontId="9" fillId="0" borderId="0" xfId="1" applyFont="1" applyFill="1" applyBorder="1"/>
    <xf numFmtId="165" fontId="19" fillId="0" borderId="0" xfId="1" applyFont="1"/>
    <xf numFmtId="165" fontId="10" fillId="39" borderId="0" xfId="1" applyFont="1" applyFill="1"/>
    <xf numFmtId="0" fontId="10" fillId="39" borderId="0" xfId="0" applyFont="1" applyFill="1"/>
    <xf numFmtId="166" fontId="19" fillId="0" borderId="0" xfId="1" applyNumberFormat="1" applyFont="1" applyFill="1" applyAlignment="1">
      <alignment horizontal="right" vertical="center" wrapText="1"/>
    </xf>
    <xf numFmtId="165" fontId="4" fillId="0" borderId="0" xfId="1" applyFont="1" applyBorder="1"/>
    <xf numFmtId="166" fontId="4" fillId="0" borderId="10" xfId="1" applyNumberFormat="1" applyFont="1" applyBorder="1"/>
    <xf numFmtId="166" fontId="6" fillId="0" borderId="1" xfId="1" applyNumberFormat="1" applyFont="1" applyBorder="1"/>
    <xf numFmtId="171" fontId="6" fillId="0" borderId="0" xfId="1" applyNumberFormat="1" applyFont="1" applyBorder="1"/>
    <xf numFmtId="164" fontId="6" fillId="0" borderId="0" xfId="1" applyNumberFormat="1" applyFont="1" applyBorder="1"/>
    <xf numFmtId="172" fontId="6" fillId="0" borderId="0" xfId="1" applyNumberFormat="1" applyFont="1" applyFill="1" applyBorder="1"/>
    <xf numFmtId="165" fontId="4" fillId="0" borderId="6" xfId="1" applyFont="1" applyBorder="1"/>
    <xf numFmtId="165" fontId="6" fillId="0" borderId="2" xfId="1" applyFont="1" applyBorder="1"/>
    <xf numFmtId="165" fontId="6" fillId="0" borderId="2" xfId="1" applyFont="1" applyFill="1" applyBorder="1"/>
    <xf numFmtId="165" fontId="6" fillId="0" borderId="3" xfId="1" applyFont="1" applyBorder="1"/>
    <xf numFmtId="165" fontId="4" fillId="0" borderId="11" xfId="1" applyFont="1" applyBorder="1"/>
    <xf numFmtId="165" fontId="4" fillId="0" borderId="11" xfId="1" applyFont="1" applyFill="1" applyBorder="1"/>
    <xf numFmtId="165" fontId="6" fillId="0" borderId="0" xfId="1" applyFont="1" applyBorder="1"/>
    <xf numFmtId="166" fontId="6" fillId="0" borderId="7" xfId="1" applyNumberFormat="1" applyFont="1" applyBorder="1"/>
    <xf numFmtId="165" fontId="6" fillId="0" borderId="4" xfId="1" applyFont="1" applyBorder="1"/>
    <xf numFmtId="165" fontId="6" fillId="0" borderId="8" xfId="1" applyFont="1" applyBorder="1"/>
    <xf numFmtId="170" fontId="5" fillId="0" borderId="0" xfId="0" applyNumberFormat="1" applyFont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5" fontId="4" fillId="0" borderId="2" xfId="1" applyFont="1" applyBorder="1"/>
    <xf numFmtId="165" fontId="4" fillId="0" borderId="12" xfId="1" applyFont="1" applyBorder="1"/>
    <xf numFmtId="166" fontId="6" fillId="0" borderId="0" xfId="1" applyNumberFormat="1" applyFont="1" applyBorder="1"/>
    <xf numFmtId="166" fontId="4" fillId="0" borderId="2" xfId="1" applyNumberFormat="1" applyFont="1" applyBorder="1"/>
    <xf numFmtId="165" fontId="4" fillId="0" borderId="5" xfId="1" applyFont="1" applyBorder="1"/>
    <xf numFmtId="15" fontId="14" fillId="0" borderId="6" xfId="2" applyNumberFormat="1" applyFont="1" applyBorder="1" applyAlignment="1">
      <alignment horizontal="left"/>
    </xf>
    <xf numFmtId="1" fontId="5" fillId="39" borderId="5" xfId="1" applyNumberFormat="1" applyFont="1" applyFill="1" applyBorder="1" applyAlignment="1">
      <alignment horizontal="right" vertical="center" wrapText="1"/>
    </xf>
    <xf numFmtId="0" fontId="10" fillId="39" borderId="0" xfId="0" applyFont="1" applyFill="1" applyAlignment="1">
      <alignment horizontal="right"/>
    </xf>
    <xf numFmtId="0" fontId="10" fillId="39" borderId="6" xfId="0" applyFont="1" applyFill="1" applyBorder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1" fontId="19" fillId="0" borderId="0" xfId="2" applyNumberFormat="1" applyFont="1" applyFill="1"/>
    <xf numFmtId="1" fontId="19" fillId="0" borderId="0" xfId="1" applyNumberFormat="1" applyFont="1" applyFill="1" applyAlignment="1">
      <alignment horizontal="center" vertical="center" wrapText="1"/>
    </xf>
    <xf numFmtId="0" fontId="6" fillId="0" borderId="0" xfId="2" applyFont="1" applyBorder="1"/>
    <xf numFmtId="0" fontId="6" fillId="0" borderId="0" xfId="2" applyFont="1" applyFill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5" fontId="10" fillId="0" borderId="0" xfId="0" applyNumberFormat="1" applyFont="1" applyAlignment="1">
      <alignment horizontal="left"/>
    </xf>
    <xf numFmtId="0" fontId="38" fillId="0" borderId="5" xfId="0" applyFont="1" applyBorder="1"/>
    <xf numFmtId="0" fontId="38" fillId="0" borderId="5" xfId="0" applyFont="1" applyBorder="1" applyAlignment="1">
      <alignment vertical="center"/>
    </xf>
    <xf numFmtId="10" fontId="1" fillId="0" borderId="0" xfId="45" applyNumberFormat="1" applyFont="1"/>
    <xf numFmtId="0" fontId="13" fillId="0" borderId="0" xfId="3" applyFill="1" applyAlignment="1" applyProtection="1"/>
    <xf numFmtId="165" fontId="4" fillId="0" borderId="0" xfId="0" applyNumberFormat="1" applyFont="1"/>
    <xf numFmtId="0" fontId="39" fillId="35" borderId="0" xfId="0" applyFont="1" applyFill="1"/>
    <xf numFmtId="0" fontId="39" fillId="0" borderId="0" xfId="0" applyFont="1"/>
    <xf numFmtId="0" fontId="40" fillId="35" borderId="5" xfId="2" applyFont="1" applyFill="1" applyBorder="1"/>
    <xf numFmtId="10" fontId="39" fillId="35" borderId="0" xfId="45" applyNumberFormat="1" applyFont="1" applyFill="1" applyBorder="1"/>
    <xf numFmtId="0" fontId="43" fillId="35" borderId="0" xfId="0" applyFont="1" applyFill="1"/>
    <xf numFmtId="0" fontId="44" fillId="35" borderId="5" xfId="2" applyFont="1" applyFill="1" applyBorder="1"/>
    <xf numFmtId="10" fontId="43" fillId="35" borderId="0" xfId="45" applyNumberFormat="1" applyFont="1" applyFill="1" applyBorder="1"/>
    <xf numFmtId="0" fontId="45" fillId="35" borderId="0" xfId="0" applyFont="1" applyFill="1"/>
    <xf numFmtId="0" fontId="45" fillId="35" borderId="5" xfId="2" applyFont="1" applyFill="1" applyBorder="1"/>
    <xf numFmtId="10" fontId="45" fillId="35" borderId="0" xfId="45" applyNumberFormat="1" applyFont="1" applyFill="1" applyBorder="1"/>
    <xf numFmtId="10" fontId="1" fillId="35" borderId="0" xfId="45" applyNumberFormat="1" applyFont="1" applyFill="1" applyBorder="1"/>
    <xf numFmtId="165" fontId="40" fillId="0" borderId="0" xfId="1" applyFont="1" applyFill="1" applyBorder="1"/>
    <xf numFmtId="0" fontId="41" fillId="0" borderId="0" xfId="0" applyFont="1"/>
    <xf numFmtId="0" fontId="44" fillId="0" borderId="0" xfId="0" applyFont="1"/>
    <xf numFmtId="0" fontId="44" fillId="0" borderId="0" xfId="2" applyNumberFormat="1" applyFont="1" applyFill="1" applyBorder="1"/>
    <xf numFmtId="165" fontId="44" fillId="0" borderId="0" xfId="1" applyFont="1" applyFill="1" applyBorder="1"/>
    <xf numFmtId="0" fontId="46" fillId="0" borderId="0" xfId="0" applyFont="1"/>
    <xf numFmtId="0" fontId="46" fillId="0" borderId="0" xfId="2" applyNumberFormat="1" applyFont="1" applyFill="1" applyBorder="1"/>
    <xf numFmtId="165" fontId="46" fillId="0" borderId="0" xfId="1" applyFont="1" applyFill="1" applyBorder="1"/>
    <xf numFmtId="0" fontId="40" fillId="0" borderId="0" xfId="2" applyNumberFormat="1" applyFont="1" applyFill="1" applyBorder="1"/>
    <xf numFmtId="0" fontId="40" fillId="0" borderId="0" xfId="0" applyFont="1"/>
    <xf numFmtId="0" fontId="42" fillId="0" borderId="0" xfId="0" applyFont="1"/>
    <xf numFmtId="0" fontId="5" fillId="0" borderId="0" xfId="2" applyFont="1" applyBorder="1"/>
    <xf numFmtId="173" fontId="10" fillId="0" borderId="0" xfId="1" applyNumberFormat="1" applyFont="1" applyFill="1"/>
    <xf numFmtId="10" fontId="4" fillId="0" borderId="0" xfId="45" applyNumberFormat="1" applyFont="1" applyFill="1" applyBorder="1"/>
    <xf numFmtId="10" fontId="1" fillId="35" borderId="0" xfId="45" applyNumberFormat="1" applyFont="1" applyFill="1"/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1" applyFont="1" applyFill="1" applyAlignment="1">
      <alignment vertical="top"/>
    </xf>
    <xf numFmtId="0" fontId="7" fillId="0" borderId="6" xfId="2" applyNumberFormat="1" applyFont="1" applyBorder="1" applyAlignment="1">
      <alignment vertical="top"/>
    </xf>
    <xf numFmtId="173" fontId="1" fillId="0" borderId="0" xfId="1" quotePrefix="1" applyNumberFormat="1" applyFont="1" applyAlignment="1">
      <alignment vertical="top"/>
    </xf>
    <xf numFmtId="173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3" fontId="1" fillId="0" borderId="0" xfId="1" applyNumberFormat="1" applyFont="1" applyFill="1" applyAlignment="1">
      <alignment vertical="top"/>
    </xf>
    <xf numFmtId="173" fontId="4" fillId="0" borderId="0" xfId="1" applyNumberFormat="1" applyFont="1" applyFill="1" applyBorder="1"/>
    <xf numFmtId="0" fontId="7" fillId="0" borderId="0" xfId="2" applyNumberFormat="1" applyFont="1" applyBorder="1" applyAlignment="1">
      <alignment vertical="top"/>
    </xf>
    <xf numFmtId="9" fontId="39" fillId="35" borderId="0" xfId="45" applyFont="1" applyFill="1" applyBorder="1"/>
    <xf numFmtId="9" fontId="43" fillId="35" borderId="0" xfId="45" applyFont="1" applyFill="1" applyBorder="1"/>
    <xf numFmtId="9" fontId="45" fillId="35" borderId="0" xfId="45" applyFont="1" applyFill="1" applyBorder="1"/>
    <xf numFmtId="9" fontId="1" fillId="35" borderId="0" xfId="45" applyFont="1" applyFill="1" applyBorder="1"/>
    <xf numFmtId="173" fontId="1" fillId="0" borderId="0" xfId="1" applyNumberFormat="1" applyFont="1" applyFill="1" applyBorder="1"/>
    <xf numFmtId="10" fontId="1" fillId="0" borderId="0" xfId="45" applyNumberFormat="1" applyFont="1" applyFill="1" applyBorder="1"/>
    <xf numFmtId="10" fontId="4" fillId="0" borderId="5" xfId="45" applyNumberFormat="1" applyFont="1" applyFill="1" applyBorder="1"/>
    <xf numFmtId="10" fontId="4" fillId="0" borderId="0" xfId="45" applyNumberFormat="1" applyFont="1" applyFill="1"/>
    <xf numFmtId="10" fontId="6" fillId="0" borderId="5" xfId="45" applyNumberFormat="1" applyFont="1" applyFill="1" applyBorder="1"/>
    <xf numFmtId="10" fontId="19" fillId="35" borderId="0" xfId="45" applyNumberFormat="1" applyFont="1" applyFill="1"/>
    <xf numFmtId="10" fontId="4" fillId="35" borderId="5" xfId="45" applyNumberFormat="1" applyFont="1" applyFill="1" applyBorder="1"/>
    <xf numFmtId="10" fontId="6" fillId="35" borderId="5" xfId="45" applyNumberFormat="1" applyFont="1" applyFill="1" applyBorder="1"/>
    <xf numFmtId="10" fontId="4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0" borderId="0" xfId="45" applyNumberFormat="1" applyFont="1" applyFill="1"/>
    <xf numFmtId="10" fontId="10" fillId="0" borderId="0" xfId="45" applyNumberFormat="1" applyFont="1"/>
    <xf numFmtId="174" fontId="10" fillId="0" borderId="0" xfId="1" applyNumberFormat="1" applyFont="1" applyFill="1" applyBorder="1"/>
    <xf numFmtId="174" fontId="1" fillId="0" borderId="0" xfId="1" applyNumberFormat="1" applyFont="1" applyFill="1" applyBorder="1"/>
    <xf numFmtId="174" fontId="1" fillId="0" borderId="0" xfId="1" applyNumberFormat="1" applyFont="1" applyFill="1"/>
    <xf numFmtId="10" fontId="5" fillId="0" borderId="0" xfId="45" applyNumberFormat="1" applyFont="1"/>
    <xf numFmtId="10" fontId="7" fillId="0" borderId="0" xfId="45" applyNumberFormat="1" applyFont="1"/>
    <xf numFmtId="10" fontId="19" fillId="0" borderId="0" xfId="45" applyNumberFormat="1" applyFont="1"/>
    <xf numFmtId="10" fontId="4" fillId="0" borderId="0" xfId="45" applyNumberFormat="1" applyFont="1" applyAlignment="1">
      <alignment horizontal="center" wrapText="1"/>
    </xf>
    <xf numFmtId="10" fontId="6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0" fillId="0" borderId="6" xfId="45" applyNumberFormat="1" applyFont="1" applyBorder="1"/>
    <xf numFmtId="10" fontId="10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39" fillId="0" borderId="0" xfId="45" applyNumberFormat="1" applyFont="1" applyFill="1" applyBorder="1"/>
    <xf numFmtId="10" fontId="44" fillId="0" borderId="0" xfId="45" applyNumberFormat="1" applyFont="1" applyFill="1" applyBorder="1"/>
    <xf numFmtId="10" fontId="46" fillId="0" borderId="0" xfId="45" applyNumberFormat="1" applyFont="1" applyFill="1" applyBorder="1"/>
    <xf numFmtId="10" fontId="10" fillId="0" borderId="5" xfId="45" applyNumberFormat="1" applyFont="1" applyFill="1" applyBorder="1"/>
    <xf numFmtId="10" fontId="10" fillId="0" borderId="0" xfId="45" applyNumberFormat="1" applyFont="1" applyFill="1" applyBorder="1"/>
    <xf numFmtId="10" fontId="11" fillId="0" borderId="5" xfId="45" applyNumberFormat="1" applyFont="1" applyFill="1" applyBorder="1"/>
    <xf numFmtId="10" fontId="47" fillId="0" borderId="5" xfId="45" applyNumberFormat="1" applyFont="1" applyFill="1" applyBorder="1"/>
    <xf numFmtId="10" fontId="7" fillId="0" borderId="6" xfId="45" applyNumberFormat="1" applyFont="1" applyBorder="1"/>
    <xf numFmtId="10" fontId="10" fillId="0" borderId="7" xfId="45" applyNumberFormat="1" applyFont="1" applyBorder="1"/>
    <xf numFmtId="10" fontId="5" fillId="0" borderId="8" xfId="45" applyNumberFormat="1" applyFont="1" applyBorder="1"/>
    <xf numFmtId="10" fontId="10" fillId="0" borderId="4" xfId="45" applyNumberFormat="1" applyFont="1" applyBorder="1"/>
    <xf numFmtId="10" fontId="6" fillId="0" borderId="0" xfId="45" applyNumberFormat="1" applyFont="1"/>
    <xf numFmtId="10" fontId="4" fillId="0" borderId="0" xfId="45" applyNumberFormat="1" applyFont="1"/>
    <xf numFmtId="10" fontId="4" fillId="0" borderId="0" xfId="45" applyNumberFormat="1" applyFont="1" applyBorder="1"/>
    <xf numFmtId="10" fontId="10" fillId="0" borderId="4" xfId="45" applyNumberFormat="1" applyFont="1" applyFill="1" applyBorder="1"/>
    <xf numFmtId="10" fontId="10" fillId="0" borderId="0" xfId="45" applyNumberFormat="1" applyFont="1" applyFill="1"/>
    <xf numFmtId="0" fontId="1" fillId="0" borderId="0" xfId="45" applyNumberFormat="1" applyFont="1"/>
    <xf numFmtId="10" fontId="48" fillId="35" borderId="5" xfId="45" applyNumberFormat="1" applyFont="1" applyFill="1" applyBorder="1"/>
    <xf numFmtId="10" fontId="46" fillId="35" borderId="5" xfId="45" applyNumberFormat="1" applyFont="1" applyFill="1" applyBorder="1"/>
    <xf numFmtId="0" fontId="46" fillId="35" borderId="5" xfId="2" applyFont="1" applyFill="1" applyBorder="1"/>
    <xf numFmtId="1" fontId="1" fillId="0" borderId="5" xfId="45" applyNumberFormat="1" applyFont="1" applyBorder="1"/>
    <xf numFmtId="1" fontId="10" fillId="0" borderId="5" xfId="45" applyNumberFormat="1" applyFont="1" applyBorder="1"/>
    <xf numFmtId="175" fontId="6" fillId="0" borderId="4" xfId="1" applyNumberFormat="1" applyFont="1" applyBorder="1"/>
    <xf numFmtId="10" fontId="19" fillId="0" borderId="0" xfId="45" applyNumberFormat="1" applyFont="1" applyBorder="1"/>
    <xf numFmtId="164" fontId="4" fillId="0" borderId="0" xfId="2" applyNumberFormat="1" applyFont="1" applyFill="1"/>
    <xf numFmtId="10" fontId="4" fillId="35" borderId="0" xfId="45" applyNumberFormat="1" applyFont="1" applyFill="1" applyBorder="1"/>
    <xf numFmtId="0" fontId="7" fillId="0" borderId="26" xfId="2" applyNumberFormat="1" applyFont="1" applyBorder="1"/>
    <xf numFmtId="0" fontId="5" fillId="0" borderId="26" xfId="2" applyNumberFormat="1" applyFont="1" applyBorder="1"/>
    <xf numFmtId="0" fontId="1" fillId="0" borderId="26" xfId="0" applyFont="1" applyBorder="1"/>
    <xf numFmtId="0" fontId="10" fillId="0" borderId="25" xfId="0" applyFont="1" applyBorder="1"/>
    <xf numFmtId="0" fontId="10" fillId="0" borderId="0" xfId="0" applyFont="1" applyAlignment="1">
      <alignment vertical="top"/>
    </xf>
    <xf numFmtId="165" fontId="4" fillId="0" borderId="0" xfId="2" applyNumberFormat="1" applyFont="1" applyFill="1" applyBorder="1"/>
    <xf numFmtId="165" fontId="19" fillId="0" borderId="0" xfId="1" applyFont="1" applyFill="1" applyBorder="1"/>
    <xf numFmtId="165" fontId="20" fillId="0" borderId="0" xfId="1" applyFont="1" applyFill="1"/>
    <xf numFmtId="173" fontId="19" fillId="0" borderId="0" xfId="1" applyNumberFormat="1" applyFont="1" applyFill="1"/>
    <xf numFmtId="10" fontId="0" fillId="0" borderId="0" xfId="45" applyNumberFormat="1" applyFont="1" applyFill="1"/>
    <xf numFmtId="164" fontId="1" fillId="0" borderId="0" xfId="0" applyNumberFormat="1" applyFont="1"/>
    <xf numFmtId="165" fontId="10" fillId="0" borderId="2" xfId="1" applyFont="1" applyFill="1" applyBorder="1"/>
    <xf numFmtId="165" fontId="47" fillId="0" borderId="0" xfId="1" applyFont="1"/>
    <xf numFmtId="0" fontId="19" fillId="35" borderId="0" xfId="2" applyFont="1" applyFill="1" applyAlignment="1">
      <alignment horizontal="right"/>
    </xf>
    <xf numFmtId="0" fontId="19" fillId="35" borderId="0" xfId="0" applyFont="1" applyFill="1"/>
    <xf numFmtId="10" fontId="19" fillId="0" borderId="0" xfId="45" applyNumberFormat="1" applyFont="1" applyFill="1"/>
    <xf numFmtId="0" fontId="2" fillId="0" borderId="0" xfId="0" applyFont="1"/>
    <xf numFmtId="0" fontId="6" fillId="0" borderId="11" xfId="0" applyFont="1" applyBorder="1" applyAlignment="1">
      <alignment vertical="center"/>
    </xf>
    <xf numFmtId="165" fontId="6" fillId="0" borderId="11" xfId="1" applyFont="1" applyFill="1" applyBorder="1"/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165" fontId="10" fillId="35" borderId="2" xfId="1" applyFont="1" applyFill="1" applyBorder="1" applyAlignment="1">
      <alignment horizontal="center" vertical="center" wrapText="1"/>
    </xf>
    <xf numFmtId="165" fontId="11" fillId="0" borderId="0" xfId="1" applyFont="1" applyFill="1" applyBorder="1"/>
    <xf numFmtId="0" fontId="10" fillId="0" borderId="4" xfId="0" applyFont="1" applyBorder="1"/>
    <xf numFmtId="165" fontId="19" fillId="0" borderId="0" xfId="1" applyFont="1" applyBorder="1"/>
    <xf numFmtId="165" fontId="19" fillId="0" borderId="0" xfId="0" applyNumberFormat="1" applyFont="1"/>
    <xf numFmtId="166" fontId="19" fillId="0" borderId="0" xfId="1" applyNumberFormat="1" applyFont="1" applyBorder="1"/>
    <xf numFmtId="165" fontId="20" fillId="0" borderId="0" xfId="1" applyFont="1" applyBorder="1"/>
    <xf numFmtId="0" fontId="19" fillId="0" borderId="0" xfId="2" applyFont="1" applyFill="1" applyBorder="1"/>
    <xf numFmtId="165" fontId="20" fillId="0" borderId="0" xfId="1" applyFont="1" applyFill="1" applyBorder="1"/>
    <xf numFmtId="0" fontId="19" fillId="0" borderId="0" xfId="0" applyFont="1" applyAlignment="1">
      <alignment vertical="top"/>
    </xf>
    <xf numFmtId="0" fontId="19" fillId="35" borderId="0" xfId="2" applyFont="1" applyFill="1" applyBorder="1"/>
    <xf numFmtId="0" fontId="6" fillId="0" borderId="4" xfId="2" applyFont="1" applyBorder="1"/>
    <xf numFmtId="3" fontId="5" fillId="0" borderId="5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left" vertical="center" wrapText="1"/>
    </xf>
    <xf numFmtId="0" fontId="10" fillId="35" borderId="9" xfId="2" applyFont="1" applyFill="1" applyBorder="1" applyAlignment="1">
      <alignment horizontal="center" vertical="center"/>
    </xf>
    <xf numFmtId="1" fontId="1" fillId="0" borderId="0" xfId="1" applyNumberFormat="1" applyFont="1" applyFill="1" applyAlignment="1">
      <alignment horizontal="center" vertical="center" wrapText="1"/>
    </xf>
    <xf numFmtId="165" fontId="10" fillId="2" borderId="2" xfId="1" applyFont="1" applyFill="1" applyBorder="1" applyAlignment="1">
      <alignment horizontal="center" vertical="center" wrapText="1"/>
    </xf>
    <xf numFmtId="165" fontId="10" fillId="36" borderId="2" xfId="1" applyFont="1" applyFill="1" applyBorder="1" applyAlignment="1">
      <alignment horizontal="center" vertical="center" wrapText="1"/>
    </xf>
    <xf numFmtId="165" fontId="10" fillId="38" borderId="2" xfId="1" applyFont="1" applyFill="1" applyBorder="1" applyAlignment="1">
      <alignment horizontal="center" vertical="center" wrapText="1"/>
    </xf>
    <xf numFmtId="166" fontId="10" fillId="0" borderId="0" xfId="1" applyNumberFormat="1" applyFont="1" applyFill="1" applyAlignment="1">
      <alignment horizontal="center" vertical="center" wrapText="1"/>
    </xf>
    <xf numFmtId="165" fontId="20" fillId="37" borderId="3" xfId="1" applyFont="1" applyFill="1" applyBorder="1" applyAlignment="1">
      <alignment horizontal="center" vertical="center" wrapText="1"/>
    </xf>
    <xf numFmtId="3" fontId="10" fillId="0" borderId="1" xfId="2" applyNumberFormat="1" applyFont="1" applyFill="1" applyBorder="1" applyAlignment="1">
      <alignment horizontal="center" vertical="center" wrapText="1"/>
    </xf>
    <xf numFmtId="3" fontId="10" fillId="0" borderId="3" xfId="2" applyNumberFormat="1" applyFont="1" applyFill="1" applyBorder="1" applyAlignment="1">
      <alignment horizontal="center" vertical="center" wrapText="1"/>
    </xf>
    <xf numFmtId="165" fontId="10" fillId="35" borderId="1" xfId="1" applyFont="1" applyFill="1" applyBorder="1" applyAlignment="1">
      <alignment horizontal="center" vertical="center" wrapText="1"/>
    </xf>
    <xf numFmtId="0" fontId="10" fillId="35" borderId="2" xfId="2" applyFont="1" applyFill="1" applyBorder="1" applyAlignment="1">
      <alignment horizontal="center" vertical="center" wrapText="1"/>
    </xf>
    <xf numFmtId="3" fontId="10" fillId="0" borderId="2" xfId="2" applyNumberFormat="1" applyFont="1" applyFill="1" applyBorder="1" applyAlignment="1">
      <alignment horizontal="center" vertical="center" wrapText="1"/>
    </xf>
    <xf numFmtId="0" fontId="1" fillId="35" borderId="5" xfId="2" applyFont="1" applyFill="1" applyBorder="1"/>
    <xf numFmtId="1" fontId="20" fillId="0" borderId="0" xfId="2" applyNumberFormat="1" applyFont="1" applyFill="1"/>
    <xf numFmtId="0" fontId="6" fillId="0" borderId="5" xfId="0" quotePrefix="1" applyFont="1" applyBorder="1" applyAlignment="1">
      <alignment horizontal="right" vertical="center"/>
    </xf>
    <xf numFmtId="0" fontId="5" fillId="0" borderId="0" xfId="2" applyNumberFormat="1" applyFont="1" applyBorder="1" applyAlignment="1">
      <alignment vertical="top"/>
    </xf>
    <xf numFmtId="9" fontId="1" fillId="0" borderId="0" xfId="45" applyFont="1"/>
    <xf numFmtId="176" fontId="1" fillId="0" borderId="0" xfId="45" applyNumberFormat="1" applyFont="1" applyFill="1"/>
    <xf numFmtId="4" fontId="21" fillId="0" borderId="0" xfId="0" applyNumberFormat="1" applyFont="1"/>
    <xf numFmtId="4" fontId="0" fillId="0" borderId="0" xfId="0" applyNumberFormat="1"/>
    <xf numFmtId="165" fontId="1" fillId="0" borderId="5" xfId="1" applyFont="1" applyFill="1" applyBorder="1"/>
    <xf numFmtId="165" fontId="40" fillId="0" borderId="5" xfId="1" applyFont="1" applyFill="1" applyBorder="1"/>
    <xf numFmtId="165" fontId="44" fillId="0" borderId="5" xfId="1" applyFont="1" applyFill="1" applyBorder="1"/>
    <xf numFmtId="165" fontId="46" fillId="0" borderId="5" xfId="1" applyFont="1" applyFill="1" applyBorder="1"/>
    <xf numFmtId="165" fontId="1" fillId="0" borderId="0" xfId="1" quotePrefix="1" applyFont="1" applyAlignment="1">
      <alignment vertical="top"/>
    </xf>
    <xf numFmtId="165" fontId="1" fillId="0" borderId="4" xfId="1" quotePrefix="1" applyFont="1" applyBorder="1" applyAlignment="1">
      <alignment vertical="top"/>
    </xf>
    <xf numFmtId="165" fontId="1" fillId="0" borderId="0" xfId="0" quotePrefix="1" applyNumberFormat="1" applyFont="1" applyAlignment="1">
      <alignment vertical="top"/>
    </xf>
    <xf numFmtId="165" fontId="1" fillId="0" borderId="4" xfId="0" quotePrefix="1" applyNumberFormat="1" applyFont="1" applyBorder="1" applyAlignment="1">
      <alignment vertical="top"/>
    </xf>
    <xf numFmtId="10" fontId="1" fillId="0" borderId="26" xfId="45" applyNumberFormat="1" applyFont="1" applyBorder="1"/>
    <xf numFmtId="10" fontId="10" fillId="0" borderId="26" xfId="45" applyNumberFormat="1" applyFont="1" applyBorder="1"/>
    <xf numFmtId="0" fontId="6" fillId="0" borderId="27" xfId="0" applyFont="1" applyBorder="1"/>
    <xf numFmtId="0" fontId="4" fillId="0" borderId="25" xfId="0" applyFont="1" applyBorder="1"/>
    <xf numFmtId="0" fontId="1" fillId="0" borderId="27" xfId="0" applyFont="1" applyBorder="1"/>
    <xf numFmtId="165" fontId="4" fillId="0" borderId="25" xfId="0" applyNumberFormat="1" applyFont="1" applyBorder="1"/>
    <xf numFmtId="165" fontId="1" fillId="0" borderId="26" xfId="1" applyFont="1" applyBorder="1"/>
    <xf numFmtId="165" fontId="1" fillId="0" borderId="25" xfId="1" applyFont="1" applyBorder="1"/>
    <xf numFmtId="10" fontId="1" fillId="0" borderId="27" xfId="45" applyNumberFormat="1" applyFont="1" applyBorder="1"/>
    <xf numFmtId="10" fontId="10" fillId="0" borderId="26" xfId="45" applyNumberFormat="1" applyFont="1" applyFill="1" applyBorder="1"/>
    <xf numFmtId="10" fontId="1" fillId="0" borderId="26" xfId="45" applyNumberFormat="1" applyFont="1" applyFill="1" applyBorder="1"/>
    <xf numFmtId="10" fontId="10" fillId="0" borderId="25" xfId="45" applyNumberFormat="1" applyFont="1" applyBorder="1"/>
    <xf numFmtId="0" fontId="10" fillId="0" borderId="27" xfId="0" applyFont="1" applyBorder="1"/>
    <xf numFmtId="165" fontId="10" fillId="0" borderId="26" xfId="1" applyFont="1" applyBorder="1"/>
    <xf numFmtId="10" fontId="1" fillId="0" borderId="25" xfId="45" applyNumberFormat="1" applyFont="1" applyBorder="1"/>
    <xf numFmtId="10" fontId="1" fillId="35" borderId="26" xfId="45" applyNumberFormat="1" applyFont="1" applyFill="1" applyBorder="1"/>
    <xf numFmtId="0" fontId="9" fillId="0" borderId="27" xfId="0" applyFont="1" applyBorder="1"/>
    <xf numFmtId="4" fontId="10" fillId="0" borderId="26" xfId="0" applyNumberFormat="1" applyFont="1" applyBorder="1"/>
    <xf numFmtId="4" fontId="9" fillId="0" borderId="26" xfId="0" applyNumberFormat="1" applyFont="1" applyBorder="1"/>
    <xf numFmtId="4" fontId="6" fillId="0" borderId="26" xfId="0" applyNumberFormat="1" applyFont="1" applyBorder="1"/>
    <xf numFmtId="4" fontId="10" fillId="0" borderId="25" xfId="0" applyNumberFormat="1" applyFont="1" applyBorder="1"/>
    <xf numFmtId="4" fontId="1" fillId="0" borderId="26" xfId="0" applyNumberFormat="1" applyFont="1" applyBorder="1"/>
    <xf numFmtId="0" fontId="9" fillId="0" borderId="25" xfId="0" applyFont="1" applyBorder="1"/>
    <xf numFmtId="165" fontId="7" fillId="0" borderId="0" xfId="1" applyFont="1" applyBorder="1" applyAlignment="1">
      <alignment vertical="top"/>
    </xf>
    <xf numFmtId="165" fontId="5" fillId="0" borderId="0" xfId="1" applyFont="1" applyBorder="1" applyAlignment="1">
      <alignment vertical="top"/>
    </xf>
    <xf numFmtId="165" fontId="20" fillId="0" borderId="0" xfId="1" applyFont="1"/>
    <xf numFmtId="0" fontId="7" fillId="0" borderId="0" xfId="2" applyNumberFormat="1" applyFont="1" applyBorder="1"/>
    <xf numFmtId="0" fontId="5" fillId="0" borderId="0" xfId="2" applyNumberFormat="1" applyFont="1" applyBorder="1"/>
    <xf numFmtId="165" fontId="10" fillId="0" borderId="5" xfId="1" applyFont="1" applyFill="1" applyBorder="1"/>
    <xf numFmtId="165" fontId="1" fillId="0" borderId="5" xfId="1" applyFont="1" applyBorder="1"/>
    <xf numFmtId="165" fontId="1" fillId="0" borderId="0" xfId="1" applyFont="1" applyAlignment="1">
      <alignment vertical="top"/>
    </xf>
    <xf numFmtId="165" fontId="1" fillId="0" borderId="0" xfId="1" quotePrefix="1" applyFont="1" applyBorder="1" applyAlignment="1">
      <alignment vertical="top"/>
    </xf>
    <xf numFmtId="165" fontId="10" fillId="0" borderId="0" xfId="1" quotePrefix="1" applyFont="1" applyBorder="1"/>
    <xf numFmtId="0" fontId="4" fillId="40" borderId="5" xfId="0" applyFont="1" applyFill="1" applyBorder="1" applyAlignment="1">
      <alignment vertical="center"/>
    </xf>
    <xf numFmtId="0" fontId="4" fillId="40" borderId="0" xfId="0" applyFont="1" applyFill="1"/>
    <xf numFmtId="0" fontId="53" fillId="0" borderId="0" xfId="2" applyNumberFormat="1" applyFont="1" applyFill="1" applyBorder="1"/>
    <xf numFmtId="0" fontId="54" fillId="0" borderId="0" xfId="2" applyNumberFormat="1" applyFont="1" applyFill="1" applyBorder="1"/>
    <xf numFmtId="173" fontId="0" fillId="0" borderId="0" xfId="1" applyNumberFormat="1" applyFont="1"/>
    <xf numFmtId="0" fontId="20" fillId="35" borderId="5" xfId="0" applyFont="1" applyFill="1" applyBorder="1" applyAlignment="1">
      <alignment vertical="center"/>
    </xf>
    <xf numFmtId="1" fontId="20" fillId="0" borderId="0" xfId="1" applyNumberFormat="1" applyFont="1" applyFill="1" applyAlignment="1">
      <alignment horizontal="right" vertical="center" wrapText="1"/>
    </xf>
    <xf numFmtId="1" fontId="19" fillId="0" borderId="0" xfId="1" applyNumberFormat="1" applyFont="1" applyFill="1" applyAlignment="1">
      <alignment horizontal="right" vertical="center" wrapText="1"/>
    </xf>
    <xf numFmtId="1" fontId="19" fillId="40" borderId="0" xfId="1" applyNumberFormat="1" applyFont="1" applyFill="1" applyAlignment="1">
      <alignment horizontal="right" vertical="center" wrapText="1"/>
    </xf>
    <xf numFmtId="1" fontId="11" fillId="0" borderId="5" xfId="1" applyNumberFormat="1" applyFont="1" applyBorder="1" applyAlignment="1">
      <alignment horizontal="right" vertical="center" wrapText="1"/>
    </xf>
    <xf numFmtId="0" fontId="11" fillId="0" borderId="6" xfId="0" applyFont="1" applyBorder="1"/>
    <xf numFmtId="165" fontId="20" fillId="0" borderId="11" xfId="1" applyFont="1" applyFill="1" applyBorder="1"/>
    <xf numFmtId="165" fontId="33" fillId="0" borderId="11" xfId="1" applyFont="1" applyFill="1" applyBorder="1"/>
    <xf numFmtId="0" fontId="20" fillId="0" borderId="0" xfId="2" applyFont="1" applyFill="1" applyAlignment="1"/>
    <xf numFmtId="173" fontId="78" fillId="0" borderId="0" xfId="1" applyNumberFormat="1" applyFont="1" applyFill="1"/>
    <xf numFmtId="0" fontId="80" fillId="0" borderId="0" xfId="0" applyFont="1"/>
    <xf numFmtId="0" fontId="80" fillId="0" borderId="0" xfId="2" applyFont="1" applyFill="1"/>
    <xf numFmtId="0" fontId="81" fillId="0" borderId="0" xfId="2" applyFont="1" applyFill="1" applyBorder="1"/>
    <xf numFmtId="166" fontId="81" fillId="0" borderId="0" xfId="1" applyNumberFormat="1" applyFont="1" applyFill="1" applyAlignment="1">
      <alignment horizontal="center" vertical="center" wrapText="1"/>
    </xf>
    <xf numFmtId="164" fontId="81" fillId="0" borderId="0" xfId="0" applyNumberFormat="1" applyFont="1"/>
    <xf numFmtId="164" fontId="80" fillId="0" borderId="0" xfId="0" applyNumberFormat="1" applyFont="1"/>
    <xf numFmtId="165" fontId="81" fillId="0" borderId="0" xfId="1" applyFont="1" applyFill="1" applyBorder="1"/>
    <xf numFmtId="0" fontId="81" fillId="0" borderId="0" xfId="0" applyFont="1"/>
    <xf numFmtId="173" fontId="79" fillId="0" borderId="0" xfId="1" applyNumberFormat="1" applyFont="1" applyFill="1" applyBorder="1" applyAlignment="1">
      <alignment horizontal="center" vertical="center" wrapText="1"/>
    </xf>
    <xf numFmtId="165" fontId="1" fillId="0" borderId="6" xfId="1" applyFont="1" applyFill="1" applyBorder="1"/>
    <xf numFmtId="165" fontId="10" fillId="0" borderId="6" xfId="1" applyFont="1" applyFill="1" applyBorder="1"/>
    <xf numFmtId="165" fontId="40" fillId="0" borderId="6" xfId="1" applyFont="1" applyFill="1" applyBorder="1"/>
    <xf numFmtId="0" fontId="19" fillId="66" borderId="0" xfId="0" applyFont="1" applyFill="1"/>
    <xf numFmtId="0" fontId="1" fillId="66" borderId="5" xfId="0" applyFont="1" applyFill="1" applyBorder="1" applyAlignment="1">
      <alignment vertical="center"/>
    </xf>
    <xf numFmtId="0" fontId="1" fillId="66" borderId="0" xfId="0" applyFont="1" applyFill="1"/>
    <xf numFmtId="4" fontId="0" fillId="66" borderId="0" xfId="0" applyNumberFormat="1" applyFill="1"/>
    <xf numFmtId="0" fontId="6" fillId="66" borderId="0" xfId="0" applyFont="1" applyFill="1"/>
    <xf numFmtId="164" fontId="81" fillId="66" borderId="0" xfId="0" applyNumberFormat="1" applyFont="1" applyFill="1"/>
    <xf numFmtId="166" fontId="19" fillId="66" borderId="0" xfId="1" applyNumberFormat="1" applyFont="1" applyFill="1" applyAlignment="1">
      <alignment horizontal="right" vertical="center" wrapText="1"/>
    </xf>
    <xf numFmtId="0" fontId="1" fillId="66" borderId="5" xfId="0" applyFont="1" applyFill="1" applyBorder="1"/>
    <xf numFmtId="0" fontId="1" fillId="67" borderId="5" xfId="0" applyFont="1" applyFill="1" applyBorder="1"/>
    <xf numFmtId="0" fontId="1" fillId="67" borderId="0" xfId="0" applyFont="1" applyFill="1"/>
    <xf numFmtId="10" fontId="1" fillId="66" borderId="0" xfId="45" applyNumberFormat="1" applyFont="1" applyFill="1" applyBorder="1"/>
    <xf numFmtId="10" fontId="1" fillId="66" borderId="26" xfId="45" applyNumberFormat="1" applyFont="1" applyFill="1" applyBorder="1"/>
    <xf numFmtId="10" fontId="1" fillId="66" borderId="0" xfId="45" applyNumberFormat="1" applyFont="1" applyFill="1"/>
    <xf numFmtId="0" fontId="55" fillId="35" borderId="0" xfId="281" applyFont="1" applyFill="1" applyAlignment="1">
      <alignment horizontal="left" vertical="top"/>
    </xf>
    <xf numFmtId="0" fontId="84" fillId="35" borderId="0" xfId="281" applyFont="1" applyFill="1" applyAlignment="1">
      <alignment horizontal="left" vertical="top"/>
    </xf>
    <xf numFmtId="0" fontId="55" fillId="35" borderId="0" xfId="281" quotePrefix="1" applyFont="1" applyFill="1" applyAlignment="1">
      <alignment horizontal="left" vertical="top"/>
    </xf>
    <xf numFmtId="0" fontId="55" fillId="68" borderId="0" xfId="281" applyFont="1" applyFill="1" applyAlignment="1">
      <alignment horizontal="left" vertical="top"/>
    </xf>
    <xf numFmtId="0" fontId="55" fillId="35" borderId="37" xfId="281" applyFont="1" applyFill="1" applyBorder="1" applyAlignment="1">
      <alignment horizontal="left" vertical="top" wrapText="1"/>
    </xf>
    <xf numFmtId="1" fontId="55" fillId="35" borderId="0" xfId="281" applyNumberFormat="1" applyFont="1" applyFill="1" applyAlignment="1">
      <alignment horizontal="left" vertical="top"/>
    </xf>
    <xf numFmtId="0" fontId="55" fillId="35" borderId="38" xfId="281" applyFont="1" applyFill="1" applyBorder="1" applyAlignment="1">
      <alignment horizontal="left" vertical="center" wrapText="1"/>
    </xf>
    <xf numFmtId="0" fontId="83" fillId="35" borderId="37" xfId="281" applyFont="1" applyFill="1" applyBorder="1" applyAlignment="1">
      <alignment horizontal="left" vertical="top" wrapText="1"/>
    </xf>
    <xf numFmtId="0" fontId="55" fillId="35" borderId="0" xfId="281" applyFont="1" applyFill="1" applyAlignment="1">
      <alignment horizontal="left" vertical="top" wrapText="1"/>
    </xf>
    <xf numFmtId="0" fontId="55" fillId="65" borderId="0" xfId="281" applyFont="1" applyFill="1" applyAlignment="1">
      <alignment horizontal="left" vertical="top"/>
    </xf>
    <xf numFmtId="0" fontId="84" fillId="65" borderId="0" xfId="281" applyFont="1" applyFill="1" applyAlignment="1">
      <alignment horizontal="left" vertical="top"/>
    </xf>
    <xf numFmtId="1" fontId="55" fillId="65" borderId="37" xfId="281" applyNumberFormat="1" applyFont="1" applyFill="1" applyBorder="1" applyAlignment="1">
      <alignment horizontal="left" vertical="top" shrinkToFit="1"/>
    </xf>
    <xf numFmtId="1" fontId="55" fillId="65" borderId="38" xfId="281" applyNumberFormat="1" applyFont="1" applyFill="1" applyBorder="1" applyAlignment="1">
      <alignment horizontal="left" vertical="center" shrinkToFit="1"/>
    </xf>
    <xf numFmtId="1" fontId="83" fillId="65" borderId="37" xfId="281" applyNumberFormat="1" applyFont="1" applyFill="1" applyBorder="1" applyAlignment="1">
      <alignment horizontal="left" vertical="top" shrinkToFit="1"/>
    </xf>
    <xf numFmtId="1" fontId="55" fillId="65" borderId="0" xfId="281" applyNumberFormat="1" applyFont="1" applyFill="1" applyAlignment="1">
      <alignment horizontal="left" vertical="top"/>
    </xf>
    <xf numFmtId="0" fontId="55" fillId="65" borderId="37" xfId="281" applyFont="1" applyFill="1" applyBorder="1" applyAlignment="1">
      <alignment horizontal="left" vertical="top" wrapText="1"/>
    </xf>
    <xf numFmtId="0" fontId="85" fillId="65" borderId="0" xfId="281" applyFont="1" applyFill="1" applyAlignment="1">
      <alignment horizontal="center" vertical="top"/>
    </xf>
    <xf numFmtId="0" fontId="85" fillId="35" borderId="0" xfId="281" applyFont="1" applyFill="1" applyAlignment="1">
      <alignment horizontal="center" vertical="top"/>
    </xf>
    <xf numFmtId="0" fontId="4" fillId="4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35" borderId="5" xfId="0" applyFont="1" applyFill="1" applyBorder="1"/>
    <xf numFmtId="0" fontId="4" fillId="0" borderId="6" xfId="0" applyFont="1" applyBorder="1"/>
    <xf numFmtId="1" fontId="4" fillId="0" borderId="5" xfId="45" applyNumberFormat="1" applyFont="1" applyBorder="1"/>
    <xf numFmtId="0" fontId="51" fillId="0" borderId="0" xfId="0" applyFont="1"/>
    <xf numFmtId="0" fontId="52" fillId="0" borderId="0" xfId="0" applyFont="1"/>
    <xf numFmtId="0" fontId="86" fillId="0" borderId="6" xfId="2" applyNumberFormat="1" applyFont="1" applyBorder="1"/>
    <xf numFmtId="0" fontId="86" fillId="35" borderId="6" xfId="2" applyNumberFormat="1" applyFont="1" applyFill="1" applyBorder="1"/>
    <xf numFmtId="0" fontId="86" fillId="0" borderId="0" xfId="2" applyNumberFormat="1" applyFont="1" applyBorder="1"/>
    <xf numFmtId="0" fontId="11" fillId="0" borderId="6" xfId="2" applyNumberFormat="1" applyFont="1" applyBorder="1"/>
    <xf numFmtId="0" fontId="47" fillId="0" borderId="0" xfId="2" applyNumberFormat="1" applyFont="1" applyFill="1" applyBorder="1"/>
    <xf numFmtId="0" fontId="11" fillId="35" borderId="5" xfId="2" applyFont="1" applyFill="1" applyBorder="1"/>
    <xf numFmtId="0" fontId="47" fillId="0" borderId="5" xfId="2" applyFont="1" applyBorder="1"/>
    <xf numFmtId="0" fontId="47" fillId="0" borderId="0" xfId="2" applyFont="1" applyBorder="1"/>
    <xf numFmtId="4" fontId="47" fillId="0" borderId="0" xfId="0" applyNumberFormat="1" applyFont="1"/>
    <xf numFmtId="4" fontId="47" fillId="0" borderId="26" xfId="0" applyNumberFormat="1" applyFont="1" applyBorder="1"/>
    <xf numFmtId="0" fontId="6" fillId="66" borderId="0" xfId="2" applyFont="1" applyFill="1" applyBorder="1"/>
    <xf numFmtId="4" fontId="10" fillId="66" borderId="0" xfId="0" applyNumberFormat="1" applyFont="1" applyFill="1"/>
    <xf numFmtId="4" fontId="10" fillId="66" borderId="26" xfId="0" applyNumberFormat="1" applyFont="1" applyFill="1" applyBorder="1"/>
    <xf numFmtId="0" fontId="9" fillId="66" borderId="0" xfId="0" applyFont="1" applyFill="1"/>
    <xf numFmtId="0" fontId="47" fillId="0" borderId="5" xfId="2" applyNumberFormat="1" applyFont="1" applyBorder="1" applyAlignment="1">
      <alignment horizontal="right"/>
    </xf>
    <xf numFmtId="0" fontId="47" fillId="0" borderId="0" xfId="0" applyFont="1"/>
    <xf numFmtId="175" fontId="10" fillId="0" borderId="0" xfId="1" applyNumberFormat="1" applyFont="1" applyFill="1" applyBorder="1"/>
    <xf numFmtId="173" fontId="1" fillId="0" borderId="0" xfId="1" applyNumberFormat="1" applyFont="1" applyBorder="1"/>
    <xf numFmtId="173" fontId="10" fillId="0" borderId="0" xfId="1" applyNumberFormat="1" applyFont="1" applyBorder="1"/>
    <xf numFmtId="173" fontId="1" fillId="66" borderId="0" xfId="1" applyNumberFormat="1" applyFont="1" applyFill="1" applyBorder="1"/>
    <xf numFmtId="173" fontId="6" fillId="0" borderId="0" xfId="1" applyNumberFormat="1" applyFont="1" applyFill="1" applyBorder="1"/>
    <xf numFmtId="173" fontId="6" fillId="0" borderId="26" xfId="1" applyNumberFormat="1" applyFont="1" applyFill="1" applyBorder="1"/>
    <xf numFmtId="173" fontId="4" fillId="0" borderId="26" xfId="1" applyNumberFormat="1" applyFont="1" applyFill="1" applyBorder="1"/>
    <xf numFmtId="173" fontId="4" fillId="66" borderId="0" xfId="1" applyNumberFormat="1" applyFont="1" applyFill="1" applyBorder="1"/>
    <xf numFmtId="173" fontId="4" fillId="66" borderId="26" xfId="1" applyNumberFormat="1" applyFont="1" applyFill="1" applyBorder="1"/>
    <xf numFmtId="173" fontId="1" fillId="64" borderId="0" xfId="1" applyNumberFormat="1" applyFont="1" applyFill="1" applyBorder="1"/>
    <xf numFmtId="173" fontId="4" fillId="0" borderId="6" xfId="1" applyNumberFormat="1" applyFont="1" applyFill="1" applyBorder="1"/>
    <xf numFmtId="173" fontId="1" fillId="0" borderId="6" xfId="1" applyNumberFormat="1" applyFont="1" applyBorder="1"/>
    <xf numFmtId="173" fontId="1" fillId="0" borderId="26" xfId="1" applyNumberFormat="1" applyFont="1" applyBorder="1"/>
    <xf numFmtId="173" fontId="19" fillId="0" borderId="0" xfId="1" applyNumberFormat="1" applyFont="1" applyBorder="1"/>
    <xf numFmtId="173" fontId="19" fillId="0" borderId="6" xfId="1" applyNumberFormat="1" applyFont="1" applyBorder="1"/>
    <xf numFmtId="173" fontId="19" fillId="0" borderId="26" xfId="1" applyNumberFormat="1" applyFont="1" applyBorder="1"/>
    <xf numFmtId="173" fontId="6" fillId="0" borderId="6" xfId="1" applyNumberFormat="1" applyFont="1" applyFill="1" applyBorder="1"/>
    <xf numFmtId="173" fontId="4" fillId="40" borderId="0" xfId="1" applyNumberFormat="1" applyFont="1" applyFill="1" applyBorder="1"/>
    <xf numFmtId="173" fontId="4" fillId="40" borderId="26" xfId="1" applyNumberFormat="1" applyFont="1" applyFill="1" applyBorder="1"/>
    <xf numFmtId="173" fontId="21" fillId="0" borderId="0" xfId="1" applyNumberFormat="1" applyFont="1"/>
    <xf numFmtId="173" fontId="10" fillId="0" borderId="0" xfId="1" applyNumberFormat="1" applyFont="1" applyFill="1" applyBorder="1"/>
    <xf numFmtId="173" fontId="0" fillId="66" borderId="0" xfId="1" applyNumberFormat="1" applyFont="1" applyFill="1"/>
    <xf numFmtId="173" fontId="1" fillId="0" borderId="4" xfId="1" applyNumberFormat="1" applyFont="1" applyFill="1" applyBorder="1"/>
    <xf numFmtId="0" fontId="4" fillId="67" borderId="5" xfId="2" quotePrefix="1" applyNumberFormat="1" applyFont="1" applyFill="1" applyBorder="1" applyAlignment="1">
      <alignment horizontal="right"/>
    </xf>
    <xf numFmtId="0" fontId="4" fillId="67" borderId="0" xfId="2" applyFont="1" applyFill="1" applyBorder="1"/>
    <xf numFmtId="4" fontId="9" fillId="67" borderId="0" xfId="0" applyNumberFormat="1" applyFont="1" applyFill="1"/>
    <xf numFmtId="4" fontId="9" fillId="67" borderId="26" xfId="0" applyNumberFormat="1" applyFont="1" applyFill="1" applyBorder="1"/>
    <xf numFmtId="0" fontId="9" fillId="67" borderId="0" xfId="0" applyFont="1" applyFill="1"/>
    <xf numFmtId="0" fontId="4" fillId="67" borderId="5" xfId="2" applyNumberFormat="1" applyFont="1" applyFill="1" applyBorder="1" applyAlignment="1">
      <alignment horizontal="right"/>
    </xf>
    <xf numFmtId="4" fontId="1" fillId="67" borderId="0" xfId="0" applyNumberFormat="1" applyFont="1" applyFill="1"/>
    <xf numFmtId="4" fontId="1" fillId="67" borderId="26" xfId="0" applyNumberFormat="1" applyFont="1" applyFill="1" applyBorder="1"/>
    <xf numFmtId="165" fontId="10" fillId="35" borderId="1" xfId="1" applyFont="1" applyFill="1" applyBorder="1" applyAlignment="1">
      <alignment horizontal="center"/>
    </xf>
    <xf numFmtId="165" fontId="10" fillId="35" borderId="2" xfId="1" applyFont="1" applyFill="1" applyBorder="1" applyAlignment="1">
      <alignment horizontal="center"/>
    </xf>
    <xf numFmtId="165" fontId="10" fillId="35" borderId="3" xfId="1" applyFont="1" applyFill="1" applyBorder="1" applyAlignment="1">
      <alignment horizontal="center"/>
    </xf>
    <xf numFmtId="166" fontId="7" fillId="0" borderId="0" xfId="1" applyNumberFormat="1" applyFont="1" applyBorder="1"/>
    <xf numFmtId="165" fontId="11" fillId="0" borderId="0" xfId="1" applyFont="1" applyBorder="1"/>
    <xf numFmtId="165" fontId="10" fillId="35" borderId="5" xfId="1" applyFont="1" applyFill="1" applyBorder="1" applyAlignment="1">
      <alignment horizontal="center"/>
    </xf>
    <xf numFmtId="165" fontId="10" fillId="35" borderId="0" xfId="1" applyFont="1" applyFill="1" applyBorder="1" applyAlignment="1">
      <alignment horizontal="center"/>
    </xf>
    <xf numFmtId="3" fontId="10" fillId="0" borderId="10" xfId="2" applyNumberFormat="1" applyFont="1" applyFill="1" applyBorder="1" applyAlignment="1">
      <alignment horizontal="center" vertical="center" wrapText="1"/>
    </xf>
    <xf numFmtId="3" fontId="10" fillId="0" borderId="11" xfId="2" applyNumberFormat="1" applyFont="1" applyFill="1" applyBorder="1" applyAlignment="1">
      <alignment horizontal="center" vertical="center" wrapText="1"/>
    </xf>
    <xf numFmtId="165" fontId="10" fillId="35" borderId="11" xfId="1" applyFont="1" applyFill="1" applyBorder="1" applyAlignment="1">
      <alignment horizontal="center" vertical="center" wrapText="1"/>
    </xf>
    <xf numFmtId="0" fontId="10" fillId="35" borderId="11" xfId="2" applyFont="1" applyFill="1" applyBorder="1" applyAlignment="1">
      <alignment horizontal="center" vertical="center" wrapText="1"/>
    </xf>
    <xf numFmtId="165" fontId="10" fillId="2" borderId="11" xfId="1" applyFont="1" applyFill="1" applyBorder="1" applyAlignment="1">
      <alignment horizontal="center" vertical="center" wrapText="1"/>
    </xf>
    <xf numFmtId="165" fontId="10" fillId="36" borderId="11" xfId="1" applyFont="1" applyFill="1" applyBorder="1" applyAlignment="1">
      <alignment horizontal="center" vertical="center" wrapText="1"/>
    </xf>
    <xf numFmtId="165" fontId="20" fillId="37" borderId="11" xfId="1" applyFont="1" applyFill="1" applyBorder="1" applyAlignment="1">
      <alignment horizontal="center" vertical="center" wrapText="1"/>
    </xf>
    <xf numFmtId="165" fontId="10" fillId="38" borderId="11" xfId="1" applyFont="1" applyFill="1" applyBorder="1" applyAlignment="1">
      <alignment horizontal="center" vertical="center" wrapText="1"/>
    </xf>
    <xf numFmtId="0" fontId="10" fillId="35" borderId="11" xfId="2" applyFont="1" applyFill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 vertical="center" wrapText="1"/>
    </xf>
    <xf numFmtId="0" fontId="6" fillId="0" borderId="5" xfId="0" applyFont="1" applyBorder="1"/>
    <xf numFmtId="0" fontId="4" fillId="0" borderId="7" xfId="0" applyFont="1" applyBorder="1"/>
    <xf numFmtId="165" fontId="1" fillId="35" borderId="6" xfId="1" applyFont="1" applyFill="1" applyBorder="1"/>
    <xf numFmtId="165" fontId="20" fillId="37" borderId="12" xfId="1" applyFont="1" applyFill="1" applyBorder="1" applyAlignment="1">
      <alignment horizontal="center" vertical="center" wrapText="1"/>
    </xf>
    <xf numFmtId="174" fontId="1" fillId="0" borderId="6" xfId="1" applyNumberFormat="1" applyFont="1" applyFill="1" applyBorder="1"/>
    <xf numFmtId="174" fontId="10" fillId="0" borderId="6" xfId="1" applyNumberFormat="1" applyFont="1" applyFill="1" applyBorder="1"/>
    <xf numFmtId="165" fontId="1" fillId="0" borderId="8" xfId="1" applyFont="1" applyFill="1" applyBorder="1"/>
    <xf numFmtId="165" fontId="44" fillId="0" borderId="6" xfId="1" applyFont="1" applyFill="1" applyBorder="1"/>
    <xf numFmtId="165" fontId="46" fillId="0" borderId="6" xfId="1" applyFont="1" applyFill="1" applyBorder="1"/>
    <xf numFmtId="165" fontId="10" fillId="0" borderId="8" xfId="1" applyFont="1" applyFill="1" applyBorder="1"/>
    <xf numFmtId="1" fontId="1" fillId="0" borderId="10" xfId="1" applyNumberFormat="1" applyFont="1" applyFill="1" applyBorder="1" applyAlignment="1">
      <alignment horizontal="center" vertical="center" wrapText="1"/>
    </xf>
    <xf numFmtId="0" fontId="10" fillId="35" borderId="1" xfId="2" applyFont="1" applyFill="1" applyBorder="1" applyAlignment="1">
      <alignment horizontal="center" vertical="center"/>
    </xf>
    <xf numFmtId="165" fontId="1" fillId="35" borderId="11" xfId="1" applyFont="1" applyFill="1" applyBorder="1"/>
    <xf numFmtId="10" fontId="1" fillId="35" borderId="7" xfId="45" applyNumberFormat="1" applyFont="1" applyFill="1" applyBorder="1"/>
    <xf numFmtId="0" fontId="1" fillId="35" borderId="6" xfId="0" applyFont="1" applyFill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15" fontId="6" fillId="0" borderId="0" xfId="0" applyNumberFormat="1" applyFont="1" applyAlignment="1">
      <alignment horizontal="left"/>
    </xf>
    <xf numFmtId="0" fontId="6" fillId="0" borderId="25" xfId="0" applyFont="1" applyBorder="1"/>
    <xf numFmtId="0" fontId="1" fillId="0" borderId="25" xfId="0" applyFont="1" applyBorder="1"/>
    <xf numFmtId="0" fontId="6" fillId="0" borderId="9" xfId="0" applyFont="1" applyBorder="1"/>
    <xf numFmtId="4" fontId="1" fillId="0" borderId="9" xfId="0" applyNumberFormat="1" applyFont="1" applyBorder="1"/>
    <xf numFmtId="0" fontId="4" fillId="0" borderId="9" xfId="0" applyFont="1" applyBorder="1"/>
    <xf numFmtId="0" fontId="6" fillId="0" borderId="9" xfId="1" applyNumberFormat="1" applyFont="1" applyBorder="1"/>
    <xf numFmtId="0" fontId="4" fillId="0" borderId="9" xfId="1" applyNumberFormat="1" applyFont="1" applyBorder="1"/>
    <xf numFmtId="0" fontId="6" fillId="0" borderId="9" xfId="0" quotePrefix="1" applyFont="1" applyBorder="1" applyAlignment="1">
      <alignment horizontal="right"/>
    </xf>
    <xf numFmtId="0" fontId="4" fillId="0" borderId="9" xfId="0" quotePrefix="1" applyFont="1" applyBorder="1" applyAlignment="1">
      <alignment horizontal="right"/>
    </xf>
    <xf numFmtId="10" fontId="4" fillId="0" borderId="9" xfId="45" applyNumberFormat="1" applyFont="1" applyBorder="1"/>
    <xf numFmtId="4" fontId="10" fillId="0" borderId="9" xfId="0" applyNumberFormat="1" applyFont="1" applyBorder="1"/>
    <xf numFmtId="10" fontId="1" fillId="0" borderId="9" xfId="45" applyNumberFormat="1" applyFont="1" applyBorder="1"/>
    <xf numFmtId="173" fontId="6" fillId="0" borderId="9" xfId="1" applyNumberFormat="1" applyFont="1" applyBorder="1"/>
    <xf numFmtId="173" fontId="1" fillId="0" borderId="9" xfId="1" applyNumberFormat="1" applyFont="1" applyBorder="1"/>
    <xf numFmtId="10" fontId="4" fillId="0" borderId="9" xfId="0" applyNumberFormat="1" applyFont="1" applyBorder="1"/>
    <xf numFmtId="14" fontId="6" fillId="0" borderId="0" xfId="1" applyNumberFormat="1" applyFont="1" applyFill="1" applyBorder="1" applyAlignment="1">
      <alignment horizontal="left"/>
    </xf>
    <xf numFmtId="3" fontId="10" fillId="0" borderId="3" xfId="2" applyNumberFormat="1" applyFont="1" applyFill="1" applyBorder="1" applyAlignment="1">
      <alignment horizontal="left" vertical="center" wrapText="1"/>
    </xf>
    <xf numFmtId="15" fontId="5" fillId="0" borderId="0" xfId="2" applyNumberFormat="1" applyFont="1" applyFill="1" applyAlignment="1">
      <alignment horizontal="left"/>
    </xf>
    <xf numFmtId="165" fontId="20" fillId="35" borderId="10" xfId="1" applyFont="1" applyFill="1" applyBorder="1" applyAlignment="1">
      <alignment horizontal="center"/>
    </xf>
    <xf numFmtId="165" fontId="20" fillId="35" borderId="11" xfId="1" applyFont="1" applyFill="1" applyBorder="1" applyAlignment="1">
      <alignment horizontal="center"/>
    </xf>
    <xf numFmtId="165" fontId="20" fillId="35" borderId="12" xfId="1" applyFont="1" applyFill="1" applyBorder="1" applyAlignment="1">
      <alignment horizontal="center"/>
    </xf>
    <xf numFmtId="168" fontId="5" fillId="0" borderId="0" xfId="2" applyNumberFormat="1" applyFont="1" applyFill="1" applyAlignment="1">
      <alignment horizontal="left"/>
    </xf>
    <xf numFmtId="165" fontId="10" fillId="35" borderId="1" xfId="1" applyFont="1" applyFill="1" applyBorder="1" applyAlignment="1">
      <alignment horizontal="center"/>
    </xf>
    <xf numFmtId="165" fontId="10" fillId="35" borderId="2" xfId="1" applyFont="1" applyFill="1" applyBorder="1" applyAlignment="1">
      <alignment horizontal="center"/>
    </xf>
    <xf numFmtId="165" fontId="10" fillId="35" borderId="3" xfId="1" applyFont="1" applyFill="1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169" fontId="6" fillId="0" borderId="10" xfId="0" applyNumberFormat="1" applyFont="1" applyBorder="1" applyAlignment="1">
      <alignment horizontal="center" vertical="center"/>
    </xf>
    <xf numFmtId="169" fontId="6" fillId="0" borderId="13" xfId="0" applyNumberFormat="1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65" fontId="10" fillId="35" borderId="10" xfId="1" applyFont="1" applyFill="1" applyBorder="1" applyAlignment="1">
      <alignment horizontal="center"/>
    </xf>
    <xf numFmtId="165" fontId="10" fillId="35" borderId="11" xfId="1" applyFont="1" applyFill="1" applyBorder="1" applyAlignment="1">
      <alignment horizontal="center"/>
    </xf>
    <xf numFmtId="165" fontId="10" fillId="35" borderId="12" xfId="1" applyFont="1" applyFill="1" applyBorder="1" applyAlignment="1">
      <alignment horizontal="center"/>
    </xf>
    <xf numFmtId="165" fontId="20" fillId="41" borderId="4" xfId="1" applyFont="1" applyFill="1" applyBorder="1" applyAlignment="1">
      <alignment horizontal="center"/>
    </xf>
  </cellXfs>
  <cellStyles count="28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20% - Énfasis1 2" xfId="57" xr:uid="{00000000-0005-0000-0000-000001000000}"/>
    <cellStyle name="20% - Énfasis1 3" xfId="58" xr:uid="{00000000-0005-0000-0000-000002000000}"/>
    <cellStyle name="20% - Énfasis1 4" xfId="59" xr:uid="{00000000-0005-0000-0000-000003000000}"/>
    <cellStyle name="20% - Énfasis2 2" xfId="60" xr:uid="{00000000-0005-0000-0000-000005000000}"/>
    <cellStyle name="20% - Énfasis2 3" xfId="61" xr:uid="{00000000-0005-0000-0000-000006000000}"/>
    <cellStyle name="20% - Énfasis2 4" xfId="62" xr:uid="{00000000-0005-0000-0000-000007000000}"/>
    <cellStyle name="20% - Énfasis3 2" xfId="63" xr:uid="{00000000-0005-0000-0000-000009000000}"/>
    <cellStyle name="20% - Énfasis3 3" xfId="64" xr:uid="{00000000-0005-0000-0000-00000A000000}"/>
    <cellStyle name="20% - Énfasis3 4" xfId="65" xr:uid="{00000000-0005-0000-0000-00000B000000}"/>
    <cellStyle name="20% - Énfasis4 2" xfId="66" xr:uid="{00000000-0005-0000-0000-00000D000000}"/>
    <cellStyle name="20% - Énfasis4 3" xfId="67" xr:uid="{00000000-0005-0000-0000-00000E000000}"/>
    <cellStyle name="20% - Énfasis4 4" xfId="68" xr:uid="{00000000-0005-0000-0000-00000F000000}"/>
    <cellStyle name="20% - Énfasis5 2" xfId="69" xr:uid="{00000000-0005-0000-0000-000011000000}"/>
    <cellStyle name="20% - Énfasis5 3" xfId="70" xr:uid="{00000000-0005-0000-0000-000012000000}"/>
    <cellStyle name="20% - Énfasis5 4" xfId="71" xr:uid="{00000000-0005-0000-0000-000013000000}"/>
    <cellStyle name="20% - Énfasis6 2" xfId="72" xr:uid="{00000000-0005-0000-0000-000015000000}"/>
    <cellStyle name="20% - Énfasis6 3" xfId="73" xr:uid="{00000000-0005-0000-0000-000016000000}"/>
    <cellStyle name="20% - Énfasis6 4" xfId="74" xr:uid="{00000000-0005-0000-0000-000017000000}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40% - Énfasis1 2" xfId="75" xr:uid="{00000000-0005-0000-0000-000019000000}"/>
    <cellStyle name="40% - Énfasis1 3" xfId="76" xr:uid="{00000000-0005-0000-0000-00001A000000}"/>
    <cellStyle name="40% - Énfasis1 4" xfId="77" xr:uid="{00000000-0005-0000-0000-00001B000000}"/>
    <cellStyle name="40% - Énfasis2 2" xfId="78" xr:uid="{00000000-0005-0000-0000-00001D000000}"/>
    <cellStyle name="40% - Énfasis2 3" xfId="79" xr:uid="{00000000-0005-0000-0000-00001E000000}"/>
    <cellStyle name="40% - Énfasis2 4" xfId="80" xr:uid="{00000000-0005-0000-0000-00001F000000}"/>
    <cellStyle name="40% - Énfasis3 2" xfId="81" xr:uid="{00000000-0005-0000-0000-000021000000}"/>
    <cellStyle name="40% - Énfasis3 3" xfId="82" xr:uid="{00000000-0005-0000-0000-000022000000}"/>
    <cellStyle name="40% - Énfasis3 4" xfId="83" xr:uid="{00000000-0005-0000-0000-000023000000}"/>
    <cellStyle name="40% - Énfasis4 2" xfId="84" xr:uid="{00000000-0005-0000-0000-000025000000}"/>
    <cellStyle name="40% - Énfasis4 3" xfId="85" xr:uid="{00000000-0005-0000-0000-000026000000}"/>
    <cellStyle name="40% - Énfasis4 4" xfId="86" xr:uid="{00000000-0005-0000-0000-000027000000}"/>
    <cellStyle name="40% - Énfasis5 2" xfId="87" xr:uid="{00000000-0005-0000-0000-000029000000}"/>
    <cellStyle name="40% - Énfasis5 3" xfId="88" xr:uid="{00000000-0005-0000-0000-00002A000000}"/>
    <cellStyle name="40% - Énfasis5 4" xfId="89" xr:uid="{00000000-0005-0000-0000-00002B000000}"/>
    <cellStyle name="40% - Énfasis6 2" xfId="90" xr:uid="{00000000-0005-0000-0000-00002D000000}"/>
    <cellStyle name="40% - Énfasis6 3" xfId="91" xr:uid="{00000000-0005-0000-0000-00002E000000}"/>
    <cellStyle name="40% - Énfasis6 4" xfId="92" xr:uid="{00000000-0005-0000-0000-00002F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60% - Énfasis1 2" xfId="93" xr:uid="{00000000-0005-0000-0000-000031000000}"/>
    <cellStyle name="60% - Énfasis1 3" xfId="94" xr:uid="{00000000-0005-0000-0000-000032000000}"/>
    <cellStyle name="60% - Énfasis1 4" xfId="95" xr:uid="{00000000-0005-0000-0000-000033000000}"/>
    <cellStyle name="60% - Énfasis2 2" xfId="96" xr:uid="{00000000-0005-0000-0000-000035000000}"/>
    <cellStyle name="60% - Énfasis2 3" xfId="97" xr:uid="{00000000-0005-0000-0000-000036000000}"/>
    <cellStyle name="60% - Énfasis2 4" xfId="98" xr:uid="{00000000-0005-0000-0000-000037000000}"/>
    <cellStyle name="60% - Énfasis3 2" xfId="99" xr:uid="{00000000-0005-0000-0000-000039000000}"/>
    <cellStyle name="60% - Énfasis3 3" xfId="100" xr:uid="{00000000-0005-0000-0000-00003A000000}"/>
    <cellStyle name="60% - Énfasis3 4" xfId="101" xr:uid="{00000000-0005-0000-0000-00003B000000}"/>
    <cellStyle name="60% - Énfasis4 2" xfId="102" xr:uid="{00000000-0005-0000-0000-00003D000000}"/>
    <cellStyle name="60% - Énfasis4 3" xfId="103" xr:uid="{00000000-0005-0000-0000-00003E000000}"/>
    <cellStyle name="60% - Énfasis4 4" xfId="104" xr:uid="{00000000-0005-0000-0000-00003F000000}"/>
    <cellStyle name="60% - Énfasis5 2" xfId="105" xr:uid="{00000000-0005-0000-0000-000041000000}"/>
    <cellStyle name="60% - Énfasis5 3" xfId="106" xr:uid="{00000000-0005-0000-0000-000042000000}"/>
    <cellStyle name="60% - Énfasis5 4" xfId="107" xr:uid="{00000000-0005-0000-0000-000043000000}"/>
    <cellStyle name="60% - Énfasis6 2" xfId="108" xr:uid="{00000000-0005-0000-0000-000045000000}"/>
    <cellStyle name="60% - Énfasis6 3" xfId="109" xr:uid="{00000000-0005-0000-0000-000046000000}"/>
    <cellStyle name="60% - Énfasis6 4" xfId="110" xr:uid="{00000000-0005-0000-0000-000047000000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NCLAS,REZONES Y SUS PARTES,DE FUNDICION,DE HIERRO O DE ACERO" xfId="2" xr:uid="{00000000-0005-0000-0000-000048000000}"/>
    <cellStyle name="ANCLAS,REZONES Y SUS PARTES,DE FUNDICION,DE HIERRO O DE ACERO 2" xfId="111" xr:uid="{00000000-0005-0000-0000-000049000000}"/>
    <cellStyle name="Bad" xfId="10" builtinId="27" customBuiltin="1"/>
    <cellStyle name="Buena 2" xfId="112" xr:uid="{00000000-0005-0000-0000-00004B000000}"/>
    <cellStyle name="Buena 3" xfId="113" xr:uid="{00000000-0005-0000-0000-00004C000000}"/>
    <cellStyle name="Buena 4" xfId="114" xr:uid="{00000000-0005-0000-0000-00004D000000}"/>
    <cellStyle name="Calculation" xfId="14" builtinId="22" customBuiltin="1"/>
    <cellStyle name="Cálculo 2" xfId="115" xr:uid="{00000000-0005-0000-0000-00004F000000}"/>
    <cellStyle name="Cálculo 3" xfId="116" xr:uid="{00000000-0005-0000-0000-000050000000}"/>
    <cellStyle name="Cálculo 4" xfId="117" xr:uid="{00000000-0005-0000-0000-000051000000}"/>
    <cellStyle name="Celda de comprobación 2" xfId="118" xr:uid="{00000000-0005-0000-0000-000053000000}"/>
    <cellStyle name="Celda de comprobación 3" xfId="119" xr:uid="{00000000-0005-0000-0000-000054000000}"/>
    <cellStyle name="Celda de comprobación 4" xfId="120" xr:uid="{00000000-0005-0000-0000-000055000000}"/>
    <cellStyle name="Celda vinculada 2" xfId="121" xr:uid="{00000000-0005-0000-0000-000057000000}"/>
    <cellStyle name="Celda vinculada 3" xfId="122" xr:uid="{00000000-0005-0000-0000-000058000000}"/>
    <cellStyle name="Celda vinculada 4" xfId="123" xr:uid="{00000000-0005-0000-0000-000059000000}"/>
    <cellStyle name="Check Cell" xfId="16" builtinId="23" customBuiltin="1"/>
    <cellStyle name="Comma" xfId="1" builtinId="3"/>
    <cellStyle name="Comma 2" xfId="124" xr:uid="{00000000-0005-0000-0000-00005A000000}"/>
    <cellStyle name="Encabezado 4 2" xfId="125" xr:uid="{00000000-0005-0000-0000-00005D000000}"/>
    <cellStyle name="Encabezado 4 3" xfId="126" xr:uid="{00000000-0005-0000-0000-00005E000000}"/>
    <cellStyle name="Encabezado 4 4" xfId="127" xr:uid="{00000000-0005-0000-0000-00005F000000}"/>
    <cellStyle name="Énfasis1 2" xfId="128" xr:uid="{00000000-0005-0000-0000-000061000000}"/>
    <cellStyle name="Énfasis1 3" xfId="129" xr:uid="{00000000-0005-0000-0000-000062000000}"/>
    <cellStyle name="Énfasis1 4" xfId="130" xr:uid="{00000000-0005-0000-0000-000063000000}"/>
    <cellStyle name="Énfasis2 2" xfId="131" xr:uid="{00000000-0005-0000-0000-000065000000}"/>
    <cellStyle name="Énfasis2 3" xfId="132" xr:uid="{00000000-0005-0000-0000-000066000000}"/>
    <cellStyle name="Énfasis2 4" xfId="133" xr:uid="{00000000-0005-0000-0000-000067000000}"/>
    <cellStyle name="Énfasis3 2" xfId="134" xr:uid="{00000000-0005-0000-0000-000069000000}"/>
    <cellStyle name="Énfasis3 3" xfId="135" xr:uid="{00000000-0005-0000-0000-00006A000000}"/>
    <cellStyle name="Énfasis3 4" xfId="136" xr:uid="{00000000-0005-0000-0000-00006B000000}"/>
    <cellStyle name="Énfasis4 2" xfId="137" xr:uid="{00000000-0005-0000-0000-00006D000000}"/>
    <cellStyle name="Énfasis4 3" xfId="138" xr:uid="{00000000-0005-0000-0000-00006E000000}"/>
    <cellStyle name="Énfasis4 4" xfId="139" xr:uid="{00000000-0005-0000-0000-00006F000000}"/>
    <cellStyle name="Énfasis5 2" xfId="140" xr:uid="{00000000-0005-0000-0000-000071000000}"/>
    <cellStyle name="Énfasis5 3" xfId="141" xr:uid="{00000000-0005-0000-0000-000072000000}"/>
    <cellStyle name="Énfasis5 4" xfId="142" xr:uid="{00000000-0005-0000-0000-000073000000}"/>
    <cellStyle name="Énfasis6 2" xfId="143" xr:uid="{00000000-0005-0000-0000-000075000000}"/>
    <cellStyle name="Énfasis6 3" xfId="144" xr:uid="{00000000-0005-0000-0000-000076000000}"/>
    <cellStyle name="Énfasis6 4" xfId="145" xr:uid="{00000000-0005-0000-0000-000077000000}"/>
    <cellStyle name="Entrada 2" xfId="146" xr:uid="{00000000-0005-0000-0000-000079000000}"/>
    <cellStyle name="Entrada 3" xfId="147" xr:uid="{00000000-0005-0000-0000-00007A000000}"/>
    <cellStyle name="Entrada 4" xfId="148" xr:uid="{00000000-0005-0000-0000-00007B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ipervínculo 2" xfId="149" xr:uid="{00000000-0005-0000-0000-00007D000000}"/>
    <cellStyle name="Hipervínculo 3" xfId="150" xr:uid="{00000000-0005-0000-0000-00007E000000}"/>
    <cellStyle name="Hipervínculo 4" xfId="151" xr:uid="{00000000-0005-0000-0000-00007F000000}"/>
    <cellStyle name="Hyperlink" xfId="3" builtinId="8"/>
    <cellStyle name="Incorrecto 2" xfId="152" xr:uid="{00000000-0005-0000-0000-000081000000}"/>
    <cellStyle name="Incorrecto 3" xfId="153" xr:uid="{00000000-0005-0000-0000-000082000000}"/>
    <cellStyle name="Incorrecto 4" xfId="154" xr:uid="{00000000-0005-0000-0000-000083000000}"/>
    <cellStyle name="Input" xfId="12" builtinId="20" customBuiltin="1"/>
    <cellStyle name="Linked Cell" xfId="15" builtinId="24" customBuiltin="1"/>
    <cellStyle name="Millares 10" xfId="155" xr:uid="{00000000-0005-0000-0000-000085000000}"/>
    <cellStyle name="Millares 11" xfId="274" xr:uid="{00000000-0005-0000-0000-000086000000}"/>
    <cellStyle name="Millares 2" xfId="46" xr:uid="{00000000-0005-0000-0000-000087000000}"/>
    <cellStyle name="Millares 2 2" xfId="156" xr:uid="{00000000-0005-0000-0000-000088000000}"/>
    <cellStyle name="Millares 3" xfId="49" xr:uid="{00000000-0005-0000-0000-000089000000}"/>
    <cellStyle name="Millares 4" xfId="50" xr:uid="{00000000-0005-0000-0000-00008A000000}"/>
    <cellStyle name="Millares 4 2" xfId="157" xr:uid="{00000000-0005-0000-0000-00008B000000}"/>
    <cellStyle name="Millares 5" xfId="52" xr:uid="{00000000-0005-0000-0000-00008C000000}"/>
    <cellStyle name="Millares 6" xfId="51" xr:uid="{00000000-0005-0000-0000-00008D000000}"/>
    <cellStyle name="Millares 6 2" xfId="275" xr:uid="{00000000-0005-0000-0000-00008E000000}"/>
    <cellStyle name="Millares 7" xfId="53" xr:uid="{00000000-0005-0000-0000-00008F000000}"/>
    <cellStyle name="Millares 7 2" xfId="158" xr:uid="{00000000-0005-0000-0000-000090000000}"/>
    <cellStyle name="Millares 8" xfId="54" xr:uid="{00000000-0005-0000-0000-000091000000}"/>
    <cellStyle name="Millares 9" xfId="56" xr:uid="{00000000-0005-0000-0000-000092000000}"/>
    <cellStyle name="Neutral" xfId="11" builtinId="28" customBuiltin="1"/>
    <cellStyle name="Neutral 2" xfId="159" xr:uid="{00000000-0005-0000-0000-000094000000}"/>
    <cellStyle name="Neutral 3" xfId="160" xr:uid="{00000000-0005-0000-0000-000095000000}"/>
    <cellStyle name="Neutral 4" xfId="161" xr:uid="{00000000-0005-0000-0000-000096000000}"/>
    <cellStyle name="Normal" xfId="0" builtinId="0"/>
    <cellStyle name="Normal 10" xfId="162" xr:uid="{00000000-0005-0000-0000-000098000000}"/>
    <cellStyle name="Normal 10 2" xfId="163" xr:uid="{00000000-0005-0000-0000-000099000000}"/>
    <cellStyle name="Normal 11" xfId="164" xr:uid="{00000000-0005-0000-0000-00009A000000}"/>
    <cellStyle name="Normal 12" xfId="165" xr:uid="{00000000-0005-0000-0000-00009B000000}"/>
    <cellStyle name="Normal 13" xfId="166" xr:uid="{00000000-0005-0000-0000-00009C000000}"/>
    <cellStyle name="Normal 14" xfId="167" xr:uid="{00000000-0005-0000-0000-00009D000000}"/>
    <cellStyle name="Normal 14 2" xfId="168" xr:uid="{00000000-0005-0000-0000-00009E000000}"/>
    <cellStyle name="Normal 15" xfId="169" xr:uid="{00000000-0005-0000-0000-00009F000000}"/>
    <cellStyle name="Normal 15 2" xfId="170" xr:uid="{00000000-0005-0000-0000-0000A0000000}"/>
    <cellStyle name="Normal 16" xfId="171" xr:uid="{00000000-0005-0000-0000-0000A1000000}"/>
    <cellStyle name="Normal 16 2" xfId="172" xr:uid="{00000000-0005-0000-0000-0000A2000000}"/>
    <cellStyle name="Normal 17" xfId="173" xr:uid="{00000000-0005-0000-0000-0000A3000000}"/>
    <cellStyle name="Normal 18" xfId="174" xr:uid="{00000000-0005-0000-0000-0000A4000000}"/>
    <cellStyle name="Normal 19" xfId="175" xr:uid="{00000000-0005-0000-0000-0000A5000000}"/>
    <cellStyle name="Normal 19 2" xfId="176" xr:uid="{00000000-0005-0000-0000-0000A6000000}"/>
    <cellStyle name="Normal 19 2 2" xfId="177" xr:uid="{00000000-0005-0000-0000-0000A7000000}"/>
    <cellStyle name="Normal 19 2 2 2" xfId="178" xr:uid="{00000000-0005-0000-0000-0000A8000000}"/>
    <cellStyle name="Normal 19 2 3" xfId="179" xr:uid="{00000000-0005-0000-0000-0000A9000000}"/>
    <cellStyle name="Normal 19 3" xfId="180" xr:uid="{00000000-0005-0000-0000-0000AA000000}"/>
    <cellStyle name="Normal 19 4" xfId="181" xr:uid="{00000000-0005-0000-0000-0000AB000000}"/>
    <cellStyle name="Normal 19 4 2" xfId="182" xr:uid="{00000000-0005-0000-0000-0000AC000000}"/>
    <cellStyle name="Normal 19 5" xfId="183" xr:uid="{00000000-0005-0000-0000-0000AD000000}"/>
    <cellStyle name="Normal 19 6" xfId="184" xr:uid="{00000000-0005-0000-0000-0000AE000000}"/>
    <cellStyle name="Normal 2" xfId="48" xr:uid="{00000000-0005-0000-0000-0000AF000000}"/>
    <cellStyle name="Normal 2 2" xfId="185" xr:uid="{00000000-0005-0000-0000-0000B0000000}"/>
    <cellStyle name="Normal 2 2 2" xfId="186" xr:uid="{00000000-0005-0000-0000-0000B1000000}"/>
    <cellStyle name="Normal 2 2 3" xfId="187" xr:uid="{00000000-0005-0000-0000-0000B2000000}"/>
    <cellStyle name="Normal 2 3" xfId="188" xr:uid="{00000000-0005-0000-0000-0000B3000000}"/>
    <cellStyle name="Normal 2 3 2" xfId="189" xr:uid="{00000000-0005-0000-0000-0000B4000000}"/>
    <cellStyle name="Normal 2 4" xfId="190" xr:uid="{00000000-0005-0000-0000-0000B5000000}"/>
    <cellStyle name="Normal 2 5" xfId="191" xr:uid="{00000000-0005-0000-0000-0000B6000000}"/>
    <cellStyle name="Normal 2 6" xfId="192" xr:uid="{00000000-0005-0000-0000-0000B7000000}"/>
    <cellStyle name="Normal 2 7" xfId="193" xr:uid="{00000000-0005-0000-0000-0000B8000000}"/>
    <cellStyle name="Normal 2 8" xfId="194" xr:uid="{00000000-0005-0000-0000-0000B9000000}"/>
    <cellStyle name="Normal 20" xfId="276" xr:uid="{00000000-0005-0000-0000-0000BA000000}"/>
    <cellStyle name="Normal 21" xfId="277" xr:uid="{00000000-0005-0000-0000-0000BB000000}"/>
    <cellStyle name="Normal 22" xfId="273" xr:uid="{00000000-0005-0000-0000-0000BC000000}"/>
    <cellStyle name="Normal 23" xfId="278" xr:uid="{00000000-0005-0000-0000-0000BD000000}"/>
    <cellStyle name="Normal 24" xfId="279" xr:uid="{00000000-0005-0000-0000-0000BE000000}"/>
    <cellStyle name="Normal 25" xfId="281" xr:uid="{00000000-0005-0000-0000-0000BF000000}"/>
    <cellStyle name="Normal 3" xfId="195" xr:uid="{00000000-0005-0000-0000-0000C0000000}"/>
    <cellStyle name="Normal 3 2" xfId="196" xr:uid="{00000000-0005-0000-0000-0000C1000000}"/>
    <cellStyle name="Normal 3 2 2" xfId="197" xr:uid="{00000000-0005-0000-0000-0000C2000000}"/>
    <cellStyle name="Normal 3 3" xfId="198" xr:uid="{00000000-0005-0000-0000-0000C3000000}"/>
    <cellStyle name="Normal 3 3 2" xfId="199" xr:uid="{00000000-0005-0000-0000-0000C4000000}"/>
    <cellStyle name="Normal 3 4" xfId="200" xr:uid="{00000000-0005-0000-0000-0000C5000000}"/>
    <cellStyle name="Normal 3 5" xfId="201" xr:uid="{00000000-0005-0000-0000-0000C6000000}"/>
    <cellStyle name="Normal 3 6" xfId="202" xr:uid="{00000000-0005-0000-0000-0000C7000000}"/>
    <cellStyle name="Normal 3 7" xfId="203" xr:uid="{00000000-0005-0000-0000-0000C8000000}"/>
    <cellStyle name="Normal 3 8" xfId="204" xr:uid="{00000000-0005-0000-0000-0000C9000000}"/>
    <cellStyle name="Normal 4" xfId="47" xr:uid="{00000000-0005-0000-0000-0000CA000000}"/>
    <cellStyle name="Normal 4 2" xfId="205" xr:uid="{00000000-0005-0000-0000-0000CB000000}"/>
    <cellStyle name="Normal 4 3" xfId="206" xr:uid="{00000000-0005-0000-0000-0000CC000000}"/>
    <cellStyle name="Normal 4 3 2" xfId="207" xr:uid="{00000000-0005-0000-0000-0000CD000000}"/>
    <cellStyle name="Normal 4 4" xfId="208" xr:uid="{00000000-0005-0000-0000-0000CE000000}"/>
    <cellStyle name="Normal 5" xfId="209" xr:uid="{00000000-0005-0000-0000-0000CF000000}"/>
    <cellStyle name="Normal 5 2" xfId="210" xr:uid="{00000000-0005-0000-0000-0000D0000000}"/>
    <cellStyle name="Normal 5 3" xfId="211" xr:uid="{00000000-0005-0000-0000-0000D1000000}"/>
    <cellStyle name="Normal 6" xfId="212" xr:uid="{00000000-0005-0000-0000-0000D2000000}"/>
    <cellStyle name="Normal 6 2" xfId="213" xr:uid="{00000000-0005-0000-0000-0000D3000000}"/>
    <cellStyle name="Normal 6 3" xfId="214" xr:uid="{00000000-0005-0000-0000-0000D4000000}"/>
    <cellStyle name="Normal 7" xfId="215" xr:uid="{00000000-0005-0000-0000-0000D5000000}"/>
    <cellStyle name="Normal 7 2" xfId="216" xr:uid="{00000000-0005-0000-0000-0000D6000000}"/>
    <cellStyle name="Normal 7 3" xfId="217" xr:uid="{00000000-0005-0000-0000-0000D7000000}"/>
    <cellStyle name="Normal 7 3 2" xfId="218" xr:uid="{00000000-0005-0000-0000-0000D8000000}"/>
    <cellStyle name="Normal 8" xfId="219" xr:uid="{00000000-0005-0000-0000-0000D9000000}"/>
    <cellStyle name="Normal 8 2" xfId="220" xr:uid="{00000000-0005-0000-0000-0000DA000000}"/>
    <cellStyle name="Normal 9" xfId="221" xr:uid="{00000000-0005-0000-0000-0000DB000000}"/>
    <cellStyle name="Normal 9 2" xfId="222" xr:uid="{00000000-0005-0000-0000-0000DC000000}"/>
    <cellStyle name="Notas 2" xfId="223" xr:uid="{00000000-0005-0000-0000-0000DE000000}"/>
    <cellStyle name="Notas 2 2" xfId="224" xr:uid="{00000000-0005-0000-0000-0000DF000000}"/>
    <cellStyle name="Notas 2 2 2" xfId="225" xr:uid="{00000000-0005-0000-0000-0000E0000000}"/>
    <cellStyle name="Notas 2 3" xfId="226" xr:uid="{00000000-0005-0000-0000-0000E1000000}"/>
    <cellStyle name="Notas 2 4" xfId="227" xr:uid="{00000000-0005-0000-0000-0000E2000000}"/>
    <cellStyle name="Notas 3" xfId="228" xr:uid="{00000000-0005-0000-0000-0000E3000000}"/>
    <cellStyle name="Notas 4" xfId="229" xr:uid="{00000000-0005-0000-0000-0000E4000000}"/>
    <cellStyle name="Note" xfId="18" builtinId="10" customBuiltin="1"/>
    <cellStyle name="Output" xfId="13" builtinId="21" customBuiltin="1"/>
    <cellStyle name="Percent" xfId="45" builtinId="5"/>
    <cellStyle name="Percent 2" xfId="230" xr:uid="{00000000-0005-0000-0000-0000E5000000}"/>
    <cellStyle name="Percent 3" xfId="231" xr:uid="{00000000-0005-0000-0000-0000E6000000}"/>
    <cellStyle name="Porcentaje 2" xfId="55" xr:uid="{00000000-0005-0000-0000-0000E8000000}"/>
    <cellStyle name="Porcentaje 2 2" xfId="232" xr:uid="{00000000-0005-0000-0000-0000E9000000}"/>
    <cellStyle name="Porcentaje 3" xfId="233" xr:uid="{00000000-0005-0000-0000-0000EA000000}"/>
    <cellStyle name="Porcentaje 4" xfId="234" xr:uid="{00000000-0005-0000-0000-0000EB000000}"/>
    <cellStyle name="Porcentaje 4 2" xfId="235" xr:uid="{00000000-0005-0000-0000-0000EC000000}"/>
    <cellStyle name="Porcentaje 5" xfId="236" xr:uid="{00000000-0005-0000-0000-0000ED000000}"/>
    <cellStyle name="Porcentaje 6" xfId="237" xr:uid="{00000000-0005-0000-0000-0000EE000000}"/>
    <cellStyle name="Porcentaje 6 2" xfId="238" xr:uid="{00000000-0005-0000-0000-0000EF000000}"/>
    <cellStyle name="Porcentaje 6 2 2" xfId="239" xr:uid="{00000000-0005-0000-0000-0000F0000000}"/>
    <cellStyle name="Porcentaje 6 2 2 2" xfId="240" xr:uid="{00000000-0005-0000-0000-0000F1000000}"/>
    <cellStyle name="Porcentaje 6 2 3" xfId="241" xr:uid="{00000000-0005-0000-0000-0000F2000000}"/>
    <cellStyle name="Porcentaje 6 3" xfId="242" xr:uid="{00000000-0005-0000-0000-0000F3000000}"/>
    <cellStyle name="Porcentaje 6 4" xfId="243" xr:uid="{00000000-0005-0000-0000-0000F4000000}"/>
    <cellStyle name="Porcentaje 6 4 2" xfId="244" xr:uid="{00000000-0005-0000-0000-0000F5000000}"/>
    <cellStyle name="Porcentaje 6 5" xfId="245" xr:uid="{00000000-0005-0000-0000-0000F6000000}"/>
    <cellStyle name="Porcentaje 6 6" xfId="246" xr:uid="{00000000-0005-0000-0000-0000F7000000}"/>
    <cellStyle name="Porcentaje 7" xfId="280" xr:uid="{00000000-0005-0000-0000-0000F8000000}"/>
    <cellStyle name="Porcentual 2" xfId="247" xr:uid="{00000000-0005-0000-0000-0000F9000000}"/>
    <cellStyle name="Porcentual 2 2" xfId="248" xr:uid="{00000000-0005-0000-0000-0000FA000000}"/>
    <cellStyle name="Salida 2" xfId="249" xr:uid="{00000000-0005-0000-0000-0000FC000000}"/>
    <cellStyle name="Salida 3" xfId="250" xr:uid="{00000000-0005-0000-0000-0000FD000000}"/>
    <cellStyle name="Salida 4" xfId="251" xr:uid="{00000000-0005-0000-0000-0000FE000000}"/>
    <cellStyle name="Texto de advertencia 2" xfId="252" xr:uid="{00000000-0005-0000-0000-000000010000}"/>
    <cellStyle name="Texto de advertencia 3" xfId="253" xr:uid="{00000000-0005-0000-0000-000001010000}"/>
    <cellStyle name="Texto de advertencia 4" xfId="254" xr:uid="{00000000-0005-0000-0000-000002010000}"/>
    <cellStyle name="Texto explicativo 2" xfId="255" xr:uid="{00000000-0005-0000-0000-000004010000}"/>
    <cellStyle name="Texto explicativo 3" xfId="256" xr:uid="{00000000-0005-0000-0000-000005010000}"/>
    <cellStyle name="Texto explicativo 4" xfId="257" xr:uid="{00000000-0005-0000-0000-000006010000}"/>
    <cellStyle name="Title" xfId="4" builtinId="15" customBuiltin="1"/>
    <cellStyle name="Título 1 2" xfId="258" xr:uid="{00000000-0005-0000-0000-000009010000}"/>
    <cellStyle name="Título 1 3" xfId="259" xr:uid="{00000000-0005-0000-0000-00000A010000}"/>
    <cellStyle name="Título 1 4" xfId="260" xr:uid="{00000000-0005-0000-0000-00000B010000}"/>
    <cellStyle name="Título 2 2" xfId="261" xr:uid="{00000000-0005-0000-0000-00000D010000}"/>
    <cellStyle name="Título 2 3" xfId="262" xr:uid="{00000000-0005-0000-0000-00000E010000}"/>
    <cellStyle name="Título 2 4" xfId="263" xr:uid="{00000000-0005-0000-0000-00000F010000}"/>
    <cellStyle name="Título 3 2" xfId="264" xr:uid="{00000000-0005-0000-0000-000011010000}"/>
    <cellStyle name="Título 3 3" xfId="265" xr:uid="{00000000-0005-0000-0000-000012010000}"/>
    <cellStyle name="Título 3 4" xfId="266" xr:uid="{00000000-0005-0000-0000-000013010000}"/>
    <cellStyle name="Título 4" xfId="267" xr:uid="{00000000-0005-0000-0000-000014010000}"/>
    <cellStyle name="Título 5" xfId="268" xr:uid="{00000000-0005-0000-0000-000015010000}"/>
    <cellStyle name="Título 6" xfId="269" xr:uid="{00000000-0005-0000-0000-000016010000}"/>
    <cellStyle name="Total" xfId="20" builtinId="25" customBuiltin="1"/>
    <cellStyle name="Total 2" xfId="270" xr:uid="{00000000-0005-0000-0000-000018010000}"/>
    <cellStyle name="Total 3" xfId="271" xr:uid="{00000000-0005-0000-0000-000019010000}"/>
    <cellStyle name="Total 4" xfId="272" xr:uid="{00000000-0005-0000-0000-00001A010000}"/>
    <cellStyle name="Warning Text" xfId="17" builtinId="11" customBuiltin="1"/>
  </cellStyles>
  <dxfs count="2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F6699"/>
      <color rgb="FF99FF99"/>
      <color rgb="FF00FF00"/>
      <color rgb="FFCC66FF"/>
      <color rgb="FFCCC0DA"/>
      <color rgb="FFCCFF33"/>
      <color rgb="FF3399FF"/>
      <color rgb="FFFF00FF"/>
      <color rgb="FFFFFF66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25.788667971049023</c:v>
                </c:pt>
                <c:pt idx="1">
                  <c:v>13.792096732699658</c:v>
                </c:pt>
                <c:pt idx="2">
                  <c:v>12.136608716520001</c:v>
                </c:pt>
                <c:pt idx="3">
                  <c:v>11.395383450294792</c:v>
                </c:pt>
                <c:pt idx="4">
                  <c:v>8.2067529021191987</c:v>
                </c:pt>
                <c:pt idx="5">
                  <c:v>8.4239309380551006</c:v>
                </c:pt>
                <c:pt idx="6">
                  <c:v>4.4852533601294109</c:v>
                </c:pt>
                <c:pt idx="7">
                  <c:v>4.4827146156942153</c:v>
                </c:pt>
                <c:pt idx="8">
                  <c:v>1.9009296694590634</c:v>
                </c:pt>
                <c:pt idx="9">
                  <c:v>1.8582623000615017</c:v>
                </c:pt>
                <c:pt idx="10">
                  <c:v>1.5580389111003112</c:v>
                </c:pt>
                <c:pt idx="11">
                  <c:v>1.3963588815853905</c:v>
                </c:pt>
                <c:pt idx="12">
                  <c:v>1.2277813876229191</c:v>
                </c:pt>
                <c:pt idx="13">
                  <c:v>1.1042870444034454</c:v>
                </c:pt>
                <c:pt idx="14">
                  <c:v>0.50538796552399823</c:v>
                </c:pt>
                <c:pt idx="15">
                  <c:v>0.43682158493040613</c:v>
                </c:pt>
                <c:pt idx="16">
                  <c:v>0.38728855796389516</c:v>
                </c:pt>
                <c:pt idx="17">
                  <c:v>0.22844419026729459</c:v>
                </c:pt>
                <c:pt idx="18">
                  <c:v>0.18389209139100252</c:v>
                </c:pt>
                <c:pt idx="19">
                  <c:v>0.1725513587401975</c:v>
                </c:pt>
                <c:pt idx="20">
                  <c:v>0.12224993589307112</c:v>
                </c:pt>
                <c:pt idx="21">
                  <c:v>7.7711299617745797E-2</c:v>
                </c:pt>
                <c:pt idx="22">
                  <c:v>6.4428557962054142E-2</c:v>
                </c:pt>
                <c:pt idx="23">
                  <c:v>6.4157576916295214E-2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87D-BEBC-F229D4F93A63}"/>
            </c:ext>
          </c:extLst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24.870313329152147</c:v>
                </c:pt>
                <c:pt idx="1">
                  <c:v>13.924166594709893</c:v>
                </c:pt>
                <c:pt idx="2">
                  <c:v>12.321069872588106</c:v>
                </c:pt>
                <c:pt idx="3">
                  <c:v>11.579914182243542</c:v>
                </c:pt>
                <c:pt idx="4">
                  <c:v>8.5535861143964418</c:v>
                </c:pt>
                <c:pt idx="5">
                  <c:v>8.2959040056094757</c:v>
                </c:pt>
                <c:pt idx="6">
                  <c:v>4.5686332177858953</c:v>
                </c:pt>
                <c:pt idx="7">
                  <c:v>4.4889037690460505</c:v>
                </c:pt>
                <c:pt idx="8">
                  <c:v>2.0157403191873029</c:v>
                </c:pt>
                <c:pt idx="9">
                  <c:v>1.8753700595180702</c:v>
                </c:pt>
                <c:pt idx="10">
                  <c:v>1.5681277001839398</c:v>
                </c:pt>
                <c:pt idx="11">
                  <c:v>1.346809331032534</c:v>
                </c:pt>
                <c:pt idx="12">
                  <c:v>1.2470619083759868</c:v>
                </c:pt>
                <c:pt idx="13">
                  <c:v>1.1120738692809455</c:v>
                </c:pt>
                <c:pt idx="14">
                  <c:v>0.49771893043223925</c:v>
                </c:pt>
                <c:pt idx="15">
                  <c:v>0.44399816985770735</c:v>
                </c:pt>
                <c:pt idx="16">
                  <c:v>0.38254875448026898</c:v>
                </c:pt>
                <c:pt idx="17">
                  <c:v>0.22597637304592058</c:v>
                </c:pt>
                <c:pt idx="18">
                  <c:v>0.18131471819263928</c:v>
                </c:pt>
                <c:pt idx="19">
                  <c:v>0.17499787275213835</c:v>
                </c:pt>
                <c:pt idx="20">
                  <c:v>0.12196229004059177</c:v>
                </c:pt>
                <c:pt idx="21">
                  <c:v>7.4593363994543666E-2</c:v>
                </c:pt>
                <c:pt idx="22">
                  <c:v>6.5048399072199253E-2</c:v>
                </c:pt>
                <c:pt idx="23">
                  <c:v>6.4166855021426022E-2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E-487D-BEBC-F229D4F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64896"/>
        <c:axId val="151666688"/>
        <c:axId val="0"/>
      </c:bar3DChart>
      <c:catAx>
        <c:axId val="15166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CAPITAL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25.899329989161362</c:v>
                </c:pt>
                <c:pt idx="1">
                  <c:v>13.653121384324432</c:v>
                </c:pt>
                <c:pt idx="2">
                  <c:v>12.294514266939622</c:v>
                </c:pt>
                <c:pt idx="3">
                  <c:v>11.689731640362346</c:v>
                </c:pt>
                <c:pt idx="4">
                  <c:v>8.3343383094780865</c:v>
                </c:pt>
                <c:pt idx="5">
                  <c:v>8.5082905669790687</c:v>
                </c:pt>
                <c:pt idx="6">
                  <c:v>4.5557813690462989</c:v>
                </c:pt>
                <c:pt idx="7">
                  <c:v>3.9667110349455483</c:v>
                </c:pt>
                <c:pt idx="8">
                  <c:v>1.9285763272035634</c:v>
                </c:pt>
                <c:pt idx="9">
                  <c:v>1.9306078123401398</c:v>
                </c:pt>
                <c:pt idx="10">
                  <c:v>1.3985600392980433</c:v>
                </c:pt>
                <c:pt idx="11">
                  <c:v>1.3744874948666168</c:v>
                </c:pt>
                <c:pt idx="12">
                  <c:v>1.2336335241580738</c:v>
                </c:pt>
                <c:pt idx="13">
                  <c:v>1.1076553893659866</c:v>
                </c:pt>
                <c:pt idx="14">
                  <c:v>0.5117495940969139</c:v>
                </c:pt>
                <c:pt idx="15">
                  <c:v>0.42845458764742134</c:v>
                </c:pt>
                <c:pt idx="16">
                  <c:v>0.36321570888216531</c:v>
                </c:pt>
                <c:pt idx="17">
                  <c:v>0.20990365313018974</c:v>
                </c:pt>
                <c:pt idx="18">
                  <c:v>0.18469187845718502</c:v>
                </c:pt>
                <c:pt idx="19">
                  <c:v>0.15187613884949877</c:v>
                </c:pt>
                <c:pt idx="20">
                  <c:v>0.10827856473328314</c:v>
                </c:pt>
                <c:pt idx="21">
                  <c:v>5.9198847559694213E-2</c:v>
                </c:pt>
                <c:pt idx="22">
                  <c:v>6.1215237243652923E-2</c:v>
                </c:pt>
                <c:pt idx="23">
                  <c:v>4.6076640930796275E-2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B8-AF90-C4551FB331B5}"/>
            </c:ext>
          </c:extLst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CAPITAL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24.872279581307211</c:v>
                </c:pt>
                <c:pt idx="1">
                  <c:v>13.812420108257555</c:v>
                </c:pt>
                <c:pt idx="2">
                  <c:v>12.494759321497847</c:v>
                </c:pt>
                <c:pt idx="3">
                  <c:v>11.894462005594994</c:v>
                </c:pt>
                <c:pt idx="4">
                  <c:v>8.7187560661949401</c:v>
                </c:pt>
                <c:pt idx="5">
                  <c:v>8.36193006482819</c:v>
                </c:pt>
                <c:pt idx="6">
                  <c:v>4.6490200340541676</c:v>
                </c:pt>
                <c:pt idx="7">
                  <c:v>3.9744737576447293</c:v>
                </c:pt>
                <c:pt idx="8">
                  <c:v>2.0563638930018122</c:v>
                </c:pt>
                <c:pt idx="9">
                  <c:v>1.9497761912513414</c:v>
                </c:pt>
                <c:pt idx="10">
                  <c:v>1.4079661128125598</c:v>
                </c:pt>
                <c:pt idx="11">
                  <c:v>1.3210204674189878</c:v>
                </c:pt>
                <c:pt idx="12">
                  <c:v>1.2552585412740593</c:v>
                </c:pt>
                <c:pt idx="13">
                  <c:v>1.1166794714902739</c:v>
                </c:pt>
                <c:pt idx="14">
                  <c:v>0.5032258359289683</c:v>
                </c:pt>
                <c:pt idx="15">
                  <c:v>0.43639039827560666</c:v>
                </c:pt>
                <c:pt idx="16">
                  <c:v>0.35839689422638737</c:v>
                </c:pt>
                <c:pt idx="17">
                  <c:v>0.20732123081690637</c:v>
                </c:pt>
                <c:pt idx="18">
                  <c:v>0.1818909445810532</c:v>
                </c:pt>
                <c:pt idx="19">
                  <c:v>0.15477341361853161</c:v>
                </c:pt>
                <c:pt idx="20">
                  <c:v>0.10820702617971763</c:v>
                </c:pt>
                <c:pt idx="21">
                  <c:v>5.9660348627209397E-2</c:v>
                </c:pt>
                <c:pt idx="22">
                  <c:v>5.7939759522092772E-2</c:v>
                </c:pt>
                <c:pt idx="23">
                  <c:v>4.7028531594839697E-2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2B8-AF90-C4551FB3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93184"/>
        <c:axId val="151694720"/>
        <c:axId val="0"/>
      </c:bar3DChart>
      <c:catAx>
        <c:axId val="15169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94720"/>
        <c:crosses val="autoZero"/>
        <c:auto val="1"/>
        <c:lblAlgn val="ctr"/>
        <c:lblOffset val="100"/>
        <c:noMultiLvlLbl val="0"/>
      </c:catAx>
      <c:valAx>
        <c:axId val="1516947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9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BANCODESARROLLO </c:v>
                </c:pt>
                <c:pt idx="16">
                  <c:v> BP AMAZONAS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24.70365005829548</c:v>
                </c:pt>
                <c:pt idx="1">
                  <c:v>15.644607047507645</c:v>
                </c:pt>
                <c:pt idx="2">
                  <c:v>10.448523946978085</c:v>
                </c:pt>
                <c:pt idx="3">
                  <c:v>8.8136334029919983</c:v>
                </c:pt>
                <c:pt idx="4">
                  <c:v>8.7193501398650923</c:v>
                </c:pt>
                <c:pt idx="5">
                  <c:v>7.5163897094161696</c:v>
                </c:pt>
                <c:pt idx="6">
                  <c:v>6.9610161625354756</c:v>
                </c:pt>
                <c:pt idx="7">
                  <c:v>3.9400230331820816</c:v>
                </c:pt>
                <c:pt idx="8">
                  <c:v>2.9884058790339521</c:v>
                </c:pt>
                <c:pt idx="9">
                  <c:v>1.6069935750836872</c:v>
                </c:pt>
                <c:pt idx="10">
                  <c:v>1.5991964772148592</c:v>
                </c:pt>
                <c:pt idx="11">
                  <c:v>1.2658279328391633</c:v>
                </c:pt>
                <c:pt idx="12">
                  <c:v>1.1760564716726474</c:v>
                </c:pt>
                <c:pt idx="13">
                  <c:v>1.1407498235485949</c:v>
                </c:pt>
                <c:pt idx="14">
                  <c:v>0.60487108173843973</c:v>
                </c:pt>
                <c:pt idx="15">
                  <c:v>0.50049830115671579</c:v>
                </c:pt>
                <c:pt idx="16">
                  <c:v>0.47491021899537539</c:v>
                </c:pt>
                <c:pt idx="17">
                  <c:v>0.39410700245802965</c:v>
                </c:pt>
                <c:pt idx="18">
                  <c:v>0.34774267267054121</c:v>
                </c:pt>
                <c:pt idx="19">
                  <c:v>0.31130864306840017</c:v>
                </c:pt>
                <c:pt idx="20">
                  <c:v>0.25116082311248278</c:v>
                </c:pt>
                <c:pt idx="21">
                  <c:v>0.22587453652793196</c:v>
                </c:pt>
                <c:pt idx="22">
                  <c:v>0.22268138958810038</c:v>
                </c:pt>
                <c:pt idx="23">
                  <c:v>0.14242167051904919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65F-BAC6-8B910BA7C4B4}"/>
            </c:ext>
          </c:extLst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BANCODESARROLLO </c:v>
                </c:pt>
                <c:pt idx="16">
                  <c:v> BP AMAZONAS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24.676959308696119</c:v>
                </c:pt>
                <c:pt idx="1">
                  <c:v>15.654086195627567</c:v>
                </c:pt>
                <c:pt idx="2">
                  <c:v>10.45424680890064</c:v>
                </c:pt>
                <c:pt idx="3">
                  <c:v>8.8107251828732824</c:v>
                </c:pt>
                <c:pt idx="4">
                  <c:v>8.7206809345205603</c:v>
                </c:pt>
                <c:pt idx="5">
                  <c:v>7.51897383369118</c:v>
                </c:pt>
                <c:pt idx="6">
                  <c:v>6.960467748216745</c:v>
                </c:pt>
                <c:pt idx="7">
                  <c:v>3.9418197511962463</c:v>
                </c:pt>
                <c:pt idx="8">
                  <c:v>2.9883513389791347</c:v>
                </c:pt>
                <c:pt idx="9">
                  <c:v>1.6074887918251506</c:v>
                </c:pt>
                <c:pt idx="10">
                  <c:v>1.6037432759516239</c:v>
                </c:pt>
                <c:pt idx="11">
                  <c:v>1.2658142602812734</c:v>
                </c:pt>
                <c:pt idx="12">
                  <c:v>1.176508517797699</c:v>
                </c:pt>
                <c:pt idx="13">
                  <c:v>1.1411649209040962</c:v>
                </c:pt>
                <c:pt idx="14">
                  <c:v>0.60495882926834355</c:v>
                </c:pt>
                <c:pt idx="15">
                  <c:v>0.50084761416092505</c:v>
                </c:pt>
                <c:pt idx="16">
                  <c:v>0.47745589152722495</c:v>
                </c:pt>
                <c:pt idx="17">
                  <c:v>0.39447413687381527</c:v>
                </c:pt>
                <c:pt idx="18">
                  <c:v>0.34786920967352003</c:v>
                </c:pt>
                <c:pt idx="19">
                  <c:v>0.31144700844686063</c:v>
                </c:pt>
                <c:pt idx="20">
                  <c:v>0.2512522158011577</c:v>
                </c:pt>
                <c:pt idx="21">
                  <c:v>0.22544186093286228</c:v>
                </c:pt>
                <c:pt idx="22">
                  <c:v>0.22276241914780687</c:v>
                </c:pt>
                <c:pt idx="23">
                  <c:v>0.14245994470618403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65F-BAC6-8B910BA7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22176"/>
        <c:axId val="151923712"/>
        <c:axId val="0"/>
      </c:bar3DChart>
      <c:catAx>
        <c:axId val="1519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23712"/>
        <c:crosses val="autoZero"/>
        <c:auto val="1"/>
        <c:lblAlgn val="ctr"/>
        <c:lblOffset val="100"/>
        <c:noMultiLvlLbl val="0"/>
      </c:catAx>
      <c:valAx>
        <c:axId val="1519237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22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LOJA </c:v>
                </c:pt>
                <c:pt idx="13">
                  <c:v> BP AMAZONAS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COMERCIAL DE MANABI </c:v>
                </c:pt>
                <c:pt idx="19">
                  <c:v> BP FINCA S.A. </c:v>
                </c:pt>
                <c:pt idx="20">
                  <c:v> BP LITORAL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33.832104401464967</c:v>
                </c:pt>
                <c:pt idx="1">
                  <c:v>12.565076385851606</c:v>
                </c:pt>
                <c:pt idx="2">
                  <c:v>11.288442777981983</c:v>
                </c:pt>
                <c:pt idx="3">
                  <c:v>8.9988527706522667</c:v>
                </c:pt>
                <c:pt idx="4">
                  <c:v>8.472056478450293</c:v>
                </c:pt>
                <c:pt idx="5">
                  <c:v>6.7591440556404772</c:v>
                </c:pt>
                <c:pt idx="6">
                  <c:v>5.0695434073975365</c:v>
                </c:pt>
                <c:pt idx="7">
                  <c:v>2.4177130870671433</c:v>
                </c:pt>
                <c:pt idx="8">
                  <c:v>2.105165703256104</c:v>
                </c:pt>
                <c:pt idx="9">
                  <c:v>1.9701681586262705</c:v>
                </c:pt>
                <c:pt idx="10">
                  <c:v>1.7882412623500437</c:v>
                </c:pt>
                <c:pt idx="11">
                  <c:v>1.3747497896238061</c:v>
                </c:pt>
                <c:pt idx="12">
                  <c:v>0.88833712375659146</c:v>
                </c:pt>
                <c:pt idx="13">
                  <c:v>0.70767397878149652</c:v>
                </c:pt>
                <c:pt idx="14">
                  <c:v>0.47231489019412887</c:v>
                </c:pt>
                <c:pt idx="15">
                  <c:v>0.35261282737954952</c:v>
                </c:pt>
                <c:pt idx="16">
                  <c:v>0.27655168284244525</c:v>
                </c:pt>
                <c:pt idx="17">
                  <c:v>0.25483685285772462</c:v>
                </c:pt>
                <c:pt idx="18">
                  <c:v>0.10903514125731761</c:v>
                </c:pt>
                <c:pt idx="19">
                  <c:v>0.10355330363868373</c:v>
                </c:pt>
                <c:pt idx="20">
                  <c:v>6.3579172750549723E-2</c:v>
                </c:pt>
                <c:pt idx="21">
                  <c:v>5.8847733322832017E-2</c:v>
                </c:pt>
                <c:pt idx="22">
                  <c:v>5.4957032979389857E-2</c:v>
                </c:pt>
                <c:pt idx="23">
                  <c:v>1.6441981876777458E-2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5B2-B4E3-AF153953C5A3}"/>
            </c:ext>
          </c:extLst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LOJA </c:v>
                </c:pt>
                <c:pt idx="13">
                  <c:v> BP AMAZONAS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COMERCIAL DE MANABI </c:v>
                </c:pt>
                <c:pt idx="19">
                  <c:v> BP FINCA S.A. </c:v>
                </c:pt>
                <c:pt idx="20">
                  <c:v> BP LITORAL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28.79026147270428</c:v>
                </c:pt>
                <c:pt idx="1">
                  <c:v>12.92250595995476</c:v>
                </c:pt>
                <c:pt idx="2">
                  <c:v>12.084364393586222</c:v>
                </c:pt>
                <c:pt idx="3">
                  <c:v>10.019709714089004</c:v>
                </c:pt>
                <c:pt idx="4">
                  <c:v>8.9854111222978705</c:v>
                </c:pt>
                <c:pt idx="5">
                  <c:v>7.4710163481894396</c:v>
                </c:pt>
                <c:pt idx="6">
                  <c:v>6.0251020852087045</c:v>
                </c:pt>
                <c:pt idx="7">
                  <c:v>2.6030562269510082</c:v>
                </c:pt>
                <c:pt idx="8">
                  <c:v>2.3144533663166538</c:v>
                </c:pt>
                <c:pt idx="9">
                  <c:v>2.0464964669578567</c:v>
                </c:pt>
                <c:pt idx="10">
                  <c:v>1.774772795325142</c:v>
                </c:pt>
                <c:pt idx="11">
                  <c:v>1.3794472069928163</c:v>
                </c:pt>
                <c:pt idx="12">
                  <c:v>1.036095020558524</c:v>
                </c:pt>
                <c:pt idx="13">
                  <c:v>0.68763657459632699</c:v>
                </c:pt>
                <c:pt idx="14">
                  <c:v>0.50167969621892872</c:v>
                </c:pt>
                <c:pt idx="15">
                  <c:v>0.3792216733159478</c:v>
                </c:pt>
                <c:pt idx="16">
                  <c:v>0.32137607443314797</c:v>
                </c:pt>
                <c:pt idx="17">
                  <c:v>0.26048559891589912</c:v>
                </c:pt>
                <c:pt idx="18">
                  <c:v>0.1154067019117733</c:v>
                </c:pt>
                <c:pt idx="19">
                  <c:v>7.6722727228262552E-2</c:v>
                </c:pt>
                <c:pt idx="20">
                  <c:v>6.7493699417983527E-2</c:v>
                </c:pt>
                <c:pt idx="21">
                  <c:v>6.2429715418168025E-2</c:v>
                </c:pt>
                <c:pt idx="22">
                  <c:v>5.6145296131049023E-2</c:v>
                </c:pt>
                <c:pt idx="23">
                  <c:v>1.8710063280237312E-2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2-45B2-B4E3-AF153953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54560"/>
        <c:axId val="151956096"/>
        <c:axId val="0"/>
      </c:bar3DChart>
      <c:catAx>
        <c:axId val="15195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56096"/>
        <c:crosses val="autoZero"/>
        <c:auto val="1"/>
        <c:lblAlgn val="ctr"/>
        <c:lblOffset val="100"/>
        <c:noMultiLvlLbl val="0"/>
      </c:catAx>
      <c:valAx>
        <c:axId val="151956096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5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25.144317234751405</c:v>
                </c:pt>
                <c:pt idx="1">
                  <c:v>13.512900298819424</c:v>
                </c:pt>
                <c:pt idx="2">
                  <c:v>12.230867600855772</c:v>
                </c:pt>
                <c:pt idx="3">
                  <c:v>11.665222042222426</c:v>
                </c:pt>
                <c:pt idx="4">
                  <c:v>8.103929648691059</c:v>
                </c:pt>
                <c:pt idx="5">
                  <c:v>7.7486295904394584</c:v>
                </c:pt>
                <c:pt idx="6">
                  <c:v>6.3355097607300515</c:v>
                </c:pt>
                <c:pt idx="7">
                  <c:v>3.9893342404001055</c:v>
                </c:pt>
                <c:pt idx="8">
                  <c:v>2.0928343715966506</c:v>
                </c:pt>
                <c:pt idx="9">
                  <c:v>1.9305712014887806</c:v>
                </c:pt>
                <c:pt idx="10">
                  <c:v>1.7204576824562501</c:v>
                </c:pt>
                <c:pt idx="11">
                  <c:v>1.4127950816262695</c:v>
                </c:pt>
                <c:pt idx="12">
                  <c:v>1.2388943479159142</c:v>
                </c:pt>
                <c:pt idx="13">
                  <c:v>0.61203916617056364</c:v>
                </c:pt>
                <c:pt idx="14">
                  <c:v>0.52535892961874187</c:v>
                </c:pt>
                <c:pt idx="15">
                  <c:v>0.4082596560548219</c:v>
                </c:pt>
                <c:pt idx="16">
                  <c:v>0.2816434778817633</c:v>
                </c:pt>
                <c:pt idx="17">
                  <c:v>0.26335708424115462</c:v>
                </c:pt>
                <c:pt idx="18">
                  <c:v>0.25486143368158759</c:v>
                </c:pt>
                <c:pt idx="19">
                  <c:v>0.23110150174498145</c:v>
                </c:pt>
                <c:pt idx="20">
                  <c:v>0.10576983236525658</c:v>
                </c:pt>
                <c:pt idx="21">
                  <c:v>9.0507622771618515E-2</c:v>
                </c:pt>
                <c:pt idx="22">
                  <c:v>5.129995727697885E-2</c:v>
                </c:pt>
                <c:pt idx="23">
                  <c:v>4.9538236198949287E-2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411-8224-0F2F71C25A87}"/>
            </c:ext>
          </c:extLst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25.208616741173877</c:v>
                </c:pt>
                <c:pt idx="1">
                  <c:v>13.166885652451841</c:v>
                </c:pt>
                <c:pt idx="2">
                  <c:v>12.339117576238777</c:v>
                </c:pt>
                <c:pt idx="3">
                  <c:v>11.67988401901345</c:v>
                </c:pt>
                <c:pt idx="4">
                  <c:v>8.0281977284144954</c:v>
                </c:pt>
                <c:pt idx="5">
                  <c:v>7.8716251402516164</c:v>
                </c:pt>
                <c:pt idx="6">
                  <c:v>6.3486671636056258</c:v>
                </c:pt>
                <c:pt idx="7">
                  <c:v>4.0085152748783281</c:v>
                </c:pt>
                <c:pt idx="8">
                  <c:v>2.0941908637707196</c:v>
                </c:pt>
                <c:pt idx="9">
                  <c:v>1.9456310891128794</c:v>
                </c:pt>
                <c:pt idx="10">
                  <c:v>1.7202454691444249</c:v>
                </c:pt>
                <c:pt idx="11">
                  <c:v>1.4229300621051837</c:v>
                </c:pt>
                <c:pt idx="12">
                  <c:v>1.2521141352106593</c:v>
                </c:pt>
                <c:pt idx="13">
                  <c:v>0.66405661403335181</c:v>
                </c:pt>
                <c:pt idx="14">
                  <c:v>0.52672465094727816</c:v>
                </c:pt>
                <c:pt idx="15">
                  <c:v>0.404892232911298</c:v>
                </c:pt>
                <c:pt idx="16">
                  <c:v>0.28130001621792683</c:v>
                </c:pt>
                <c:pt idx="17">
                  <c:v>0.26215035801634079</c:v>
                </c:pt>
                <c:pt idx="18">
                  <c:v>0.24863301880425001</c:v>
                </c:pt>
                <c:pt idx="19">
                  <c:v>0.22661158726123073</c:v>
                </c:pt>
                <c:pt idx="20">
                  <c:v>0.1074705133581781</c:v>
                </c:pt>
                <c:pt idx="21">
                  <c:v>8.9818224716523593E-2</c:v>
                </c:pt>
                <c:pt idx="22">
                  <c:v>5.2635214165923414E-2</c:v>
                </c:pt>
                <c:pt idx="23">
                  <c:v>4.9086654195822296E-2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A-4411-8224-0F2F71C2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95136"/>
        <c:axId val="151996672"/>
        <c:axId val="0"/>
      </c:bar3DChart>
      <c:catAx>
        <c:axId val="15199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96672"/>
        <c:crosses val="autoZero"/>
        <c:auto val="1"/>
        <c:lblAlgn val="ctr"/>
        <c:lblOffset val="100"/>
        <c:noMultiLvlLbl val="0"/>
      </c:catAx>
      <c:valAx>
        <c:axId val="15199667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95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PRODUBANCO </c:v>
                </c:pt>
                <c:pt idx="3">
                  <c:v> BP PACIFICO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DELBANK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31.7568592365343</c:v>
                </c:pt>
                <c:pt idx="1">
                  <c:v>12.247897075352949</c:v>
                </c:pt>
                <c:pt idx="2">
                  <c:v>11.943290511005891</c:v>
                </c:pt>
                <c:pt idx="3">
                  <c:v>11.787888718336848</c:v>
                </c:pt>
                <c:pt idx="4">
                  <c:v>9.0559360671744784</c:v>
                </c:pt>
                <c:pt idx="5">
                  <c:v>9.5052221532451124</c:v>
                </c:pt>
                <c:pt idx="6">
                  <c:v>4.1546732023040001</c:v>
                </c:pt>
                <c:pt idx="7">
                  <c:v>2.4457855352124565</c:v>
                </c:pt>
                <c:pt idx="8">
                  <c:v>1.8890309672109276</c:v>
                </c:pt>
                <c:pt idx="9">
                  <c:v>1.4604504040161825</c:v>
                </c:pt>
                <c:pt idx="10">
                  <c:v>1.2624166338882747</c:v>
                </c:pt>
                <c:pt idx="11">
                  <c:v>0.7380934213877105</c:v>
                </c:pt>
                <c:pt idx="12">
                  <c:v>0.48904228776407282</c:v>
                </c:pt>
                <c:pt idx="13">
                  <c:v>0.33203759398959976</c:v>
                </c:pt>
                <c:pt idx="14">
                  <c:v>0.28894535233836377</c:v>
                </c:pt>
                <c:pt idx="15">
                  <c:v>0.27469207137514734</c:v>
                </c:pt>
                <c:pt idx="16">
                  <c:v>0.15075668792417204</c:v>
                </c:pt>
                <c:pt idx="17">
                  <c:v>4.6826351353847294E-2</c:v>
                </c:pt>
                <c:pt idx="18">
                  <c:v>4.0533836362458615E-2</c:v>
                </c:pt>
                <c:pt idx="19">
                  <c:v>4.3261613267390135E-2</c:v>
                </c:pt>
                <c:pt idx="20">
                  <c:v>2.9209363973196113E-2</c:v>
                </c:pt>
                <c:pt idx="21">
                  <c:v>2.6002774663439709E-2</c:v>
                </c:pt>
                <c:pt idx="22">
                  <c:v>1.969150929304999E-2</c:v>
                </c:pt>
                <c:pt idx="23">
                  <c:v>1.145663202613913E-2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3-40D9-990C-A345F7C63DC7}"/>
            </c:ext>
          </c:extLst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PRODUBANCO </c:v>
                </c:pt>
                <c:pt idx="3">
                  <c:v> BP PACIFICO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DELBANK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29.555094383179632</c:v>
                </c:pt>
                <c:pt idx="1">
                  <c:v>12.795951322443102</c:v>
                </c:pt>
                <c:pt idx="2">
                  <c:v>12.404542240933109</c:v>
                </c:pt>
                <c:pt idx="3">
                  <c:v>11.982067623615675</c:v>
                </c:pt>
                <c:pt idx="4">
                  <c:v>9.7242049613919157</c:v>
                </c:pt>
                <c:pt idx="5">
                  <c:v>9.3042703597156642</c:v>
                </c:pt>
                <c:pt idx="6">
                  <c:v>4.3456903329158161</c:v>
                </c:pt>
                <c:pt idx="7">
                  <c:v>2.4233655410165067</c:v>
                </c:pt>
                <c:pt idx="8">
                  <c:v>1.9577781905298117</c:v>
                </c:pt>
                <c:pt idx="9">
                  <c:v>1.6916794605721639</c:v>
                </c:pt>
                <c:pt idx="10">
                  <c:v>1.2961254885048985</c:v>
                </c:pt>
                <c:pt idx="11">
                  <c:v>0.77941263044790665</c:v>
                </c:pt>
                <c:pt idx="12">
                  <c:v>0.48315048754712037</c:v>
                </c:pt>
                <c:pt idx="13">
                  <c:v>0.33068741273325314</c:v>
                </c:pt>
                <c:pt idx="14">
                  <c:v>0.28594414072342833</c:v>
                </c:pt>
                <c:pt idx="15">
                  <c:v>0.27793213503251923</c:v>
                </c:pt>
                <c:pt idx="16">
                  <c:v>0.15246383746879388</c:v>
                </c:pt>
                <c:pt idx="17">
                  <c:v>4.0860035264044484E-2</c:v>
                </c:pt>
                <c:pt idx="18">
                  <c:v>4.0697159673498684E-2</c:v>
                </c:pt>
                <c:pt idx="19">
                  <c:v>3.6564846931729018E-2</c:v>
                </c:pt>
                <c:pt idx="20">
                  <c:v>3.1281155047812911E-2</c:v>
                </c:pt>
                <c:pt idx="21">
                  <c:v>2.7061874435866679E-2</c:v>
                </c:pt>
                <c:pt idx="22">
                  <c:v>2.0962066326601164E-2</c:v>
                </c:pt>
                <c:pt idx="23">
                  <c:v>1.2212313549135042E-2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3-40D9-990C-A345F7C6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06752"/>
        <c:axId val="152508288"/>
        <c:axId val="0"/>
      </c:bar3DChart>
      <c:catAx>
        <c:axId val="152506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08288"/>
        <c:crosses val="autoZero"/>
        <c:auto val="1"/>
        <c:lblAlgn val="ctr"/>
        <c:lblOffset val="100"/>
        <c:noMultiLvlLbl val="0"/>
      </c:catAx>
      <c:valAx>
        <c:axId val="1525082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06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VISIONFUND ECUADOR S.A. </c:v>
                </c:pt>
                <c:pt idx="21">
                  <c:v> BP COMERCIAL DE MANABI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18.857081838892341</c:v>
                </c:pt>
                <c:pt idx="1">
                  <c:v>15.282219692784105</c:v>
                </c:pt>
                <c:pt idx="2">
                  <c:v>11.892169040530451</c:v>
                </c:pt>
                <c:pt idx="3">
                  <c:v>10.764322910789753</c:v>
                </c:pt>
                <c:pt idx="4">
                  <c:v>8.6312933612459126</c:v>
                </c:pt>
                <c:pt idx="5">
                  <c:v>7.7165036737673036</c:v>
                </c:pt>
                <c:pt idx="6">
                  <c:v>7.2564228442559564</c:v>
                </c:pt>
                <c:pt idx="7">
                  <c:v>6.7275839725254984</c:v>
                </c:pt>
                <c:pt idx="8">
                  <c:v>3.1201293882349321</c:v>
                </c:pt>
                <c:pt idx="9">
                  <c:v>2.2936735254633667</c:v>
                </c:pt>
                <c:pt idx="10">
                  <c:v>2.0993825253104732</c:v>
                </c:pt>
                <c:pt idx="11">
                  <c:v>1.6096825127491572</c:v>
                </c:pt>
                <c:pt idx="12">
                  <c:v>0.89194804938979577</c:v>
                </c:pt>
                <c:pt idx="13">
                  <c:v>0.83385202461122576</c:v>
                </c:pt>
                <c:pt idx="14">
                  <c:v>0.63730828455168542</c:v>
                </c:pt>
                <c:pt idx="15">
                  <c:v>0.42692114114561724</c:v>
                </c:pt>
                <c:pt idx="16">
                  <c:v>0.2601960745698354</c:v>
                </c:pt>
                <c:pt idx="17">
                  <c:v>0.24165924076128492</c:v>
                </c:pt>
                <c:pt idx="18">
                  <c:v>0.14981460551133971</c:v>
                </c:pt>
                <c:pt idx="19">
                  <c:v>0.10976789372522085</c:v>
                </c:pt>
                <c:pt idx="20">
                  <c:v>6.9811197937293984E-2</c:v>
                </c:pt>
                <c:pt idx="21">
                  <c:v>7.2386158370581447E-2</c:v>
                </c:pt>
                <c:pt idx="22">
                  <c:v>5.5870042876874131E-2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1F5-9726-CF1C4858F332}"/>
            </c:ext>
          </c:extLst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VISIONFUND ECUADOR S.A. </c:v>
                </c:pt>
                <c:pt idx="21">
                  <c:v> BP COMERCIAL DE MANABI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19.327128715472238</c:v>
                </c:pt>
                <c:pt idx="1">
                  <c:v>15.585773052115748</c:v>
                </c:pt>
                <c:pt idx="2">
                  <c:v>11.697439383083914</c:v>
                </c:pt>
                <c:pt idx="3">
                  <c:v>10.663468377725261</c:v>
                </c:pt>
                <c:pt idx="4">
                  <c:v>8.4884395019928309</c:v>
                </c:pt>
                <c:pt idx="5">
                  <c:v>7.607640971437549</c:v>
                </c:pt>
                <c:pt idx="6">
                  <c:v>7.3020104105873358</c:v>
                </c:pt>
                <c:pt idx="7">
                  <c:v>6.6973588790736684</c:v>
                </c:pt>
                <c:pt idx="8">
                  <c:v>3.0655324016581864</c:v>
                </c:pt>
                <c:pt idx="9">
                  <c:v>2.248533359592817</c:v>
                </c:pt>
                <c:pt idx="10">
                  <c:v>2.0627013066653213</c:v>
                </c:pt>
                <c:pt idx="11">
                  <c:v>1.6020115287635719</c:v>
                </c:pt>
                <c:pt idx="12">
                  <c:v>0.87005745053816874</c:v>
                </c:pt>
                <c:pt idx="13">
                  <c:v>0.77361438977267816</c:v>
                </c:pt>
                <c:pt idx="14">
                  <c:v>0.63962137619317905</c:v>
                </c:pt>
                <c:pt idx="15">
                  <c:v>0.41031756615989073</c:v>
                </c:pt>
                <c:pt idx="16">
                  <c:v>0.26246479805544537</c:v>
                </c:pt>
                <c:pt idx="17">
                  <c:v>0.24289003770429263</c:v>
                </c:pt>
                <c:pt idx="18">
                  <c:v>0.14842534830455562</c:v>
                </c:pt>
                <c:pt idx="19">
                  <c:v>0.10851015408212415</c:v>
                </c:pt>
                <c:pt idx="20">
                  <c:v>7.1138838025161813E-2</c:v>
                </c:pt>
                <c:pt idx="21">
                  <c:v>7.0155015439084131E-2</c:v>
                </c:pt>
                <c:pt idx="22">
                  <c:v>5.4767137556959236E-2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1F5-9726-CF1C485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67808"/>
        <c:axId val="152569344"/>
        <c:axId val="0"/>
      </c:bar3DChart>
      <c:catAx>
        <c:axId val="15256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69344"/>
        <c:crosses val="autoZero"/>
        <c:auto val="1"/>
        <c:lblAlgn val="ctr"/>
        <c:lblOffset val="100"/>
        <c:noMultiLvlLbl val="0"/>
      </c:catAx>
      <c:valAx>
        <c:axId val="1525693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67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23.697105508200821</c:v>
                </c:pt>
                <c:pt idx="1">
                  <c:v>15.301954415985755</c:v>
                </c:pt>
                <c:pt idx="2">
                  <c:v>10.937547291603842</c:v>
                </c:pt>
                <c:pt idx="3">
                  <c:v>9.476444313281073</c:v>
                </c:pt>
                <c:pt idx="4">
                  <c:v>8.7503896003994264</c:v>
                </c:pt>
                <c:pt idx="5">
                  <c:v>7.5549064822807486</c:v>
                </c:pt>
                <c:pt idx="6">
                  <c:v>7.2802708367722024</c:v>
                </c:pt>
                <c:pt idx="7">
                  <c:v>3.7637686277282993</c:v>
                </c:pt>
                <c:pt idx="8">
                  <c:v>2.4082650863341137</c:v>
                </c:pt>
                <c:pt idx="9">
                  <c:v>1.6857585928252732</c:v>
                </c:pt>
                <c:pt idx="10">
                  <c:v>1.6788564383386384</c:v>
                </c:pt>
                <c:pt idx="11">
                  <c:v>1.2743310388622371</c:v>
                </c:pt>
                <c:pt idx="12">
                  <c:v>1.2051181449882455</c:v>
                </c:pt>
                <c:pt idx="13">
                  <c:v>1.1744723684710963</c:v>
                </c:pt>
                <c:pt idx="14">
                  <c:v>0.61362798491897297</c:v>
                </c:pt>
                <c:pt idx="15">
                  <c:v>0.47569422811956041</c:v>
                </c:pt>
                <c:pt idx="16">
                  <c:v>0.46874322838887839</c:v>
                </c:pt>
                <c:pt idx="17">
                  <c:v>0.46142821501283826</c:v>
                </c:pt>
                <c:pt idx="18">
                  <c:v>0.39054153293184596</c:v>
                </c:pt>
                <c:pt idx="19">
                  <c:v>0.36725206712604852</c:v>
                </c:pt>
                <c:pt idx="20">
                  <c:v>0.29296013942760812</c:v>
                </c:pt>
                <c:pt idx="21">
                  <c:v>0.26105694346459074</c:v>
                </c:pt>
                <c:pt idx="22">
                  <c:v>0.24148388586616057</c:v>
                </c:pt>
                <c:pt idx="23">
                  <c:v>0.23802302867173128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0C6-935D-301CA94CF871}"/>
            </c:ext>
          </c:extLst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23.690729721508109</c:v>
                </c:pt>
                <c:pt idx="1">
                  <c:v>15.297837373197378</c:v>
                </c:pt>
                <c:pt idx="2">
                  <c:v>10.934604507370191</c:v>
                </c:pt>
                <c:pt idx="3">
                  <c:v>9.4738946437644334</c:v>
                </c:pt>
                <c:pt idx="4">
                  <c:v>8.7480352783683664</c:v>
                </c:pt>
                <c:pt idx="5">
                  <c:v>7.5528738090414897</c:v>
                </c:pt>
                <c:pt idx="6">
                  <c:v>7.278312055185804</c:v>
                </c:pt>
                <c:pt idx="7">
                  <c:v>3.7627559730003703</c:v>
                </c:pt>
                <c:pt idx="8">
                  <c:v>2.4345224739532729</c:v>
                </c:pt>
                <c:pt idx="9">
                  <c:v>1.6853050337524342</c:v>
                </c:pt>
                <c:pt idx="10">
                  <c:v>1.6784047363138983</c:v>
                </c:pt>
                <c:pt idx="11">
                  <c:v>1.2739881757696592</c:v>
                </c:pt>
                <c:pt idx="12">
                  <c:v>1.2047939038597542</c:v>
                </c:pt>
                <c:pt idx="13">
                  <c:v>1.1741563726928244</c:v>
                </c:pt>
                <c:pt idx="14">
                  <c:v>0.61346288622625833</c:v>
                </c:pt>
                <c:pt idx="15">
                  <c:v>0.47556624097242156</c:v>
                </c:pt>
                <c:pt idx="16">
                  <c:v>0.46861711143181689</c:v>
                </c:pt>
                <c:pt idx="17">
                  <c:v>0.46130406618496128</c:v>
                </c:pt>
                <c:pt idx="18">
                  <c:v>0.39043645640645525</c:v>
                </c:pt>
                <c:pt idx="19">
                  <c:v>0.36715325671050458</c:v>
                </c:pt>
                <c:pt idx="20">
                  <c:v>0.29288131750744534</c:v>
                </c:pt>
                <c:pt idx="21">
                  <c:v>0.26098670520761857</c:v>
                </c:pt>
                <c:pt idx="22">
                  <c:v>0.24141891380678915</c:v>
                </c:pt>
                <c:pt idx="23">
                  <c:v>0.23795898776773822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E-40C6-935D-301CA94C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87648"/>
        <c:axId val="152597632"/>
        <c:axId val="0"/>
      </c:bar3DChart>
      <c:catAx>
        <c:axId val="152587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97632"/>
        <c:crosses val="autoZero"/>
        <c:auto val="1"/>
        <c:lblAlgn val="ctr"/>
        <c:lblOffset val="100"/>
        <c:noMultiLvlLbl val="0"/>
      </c:catAx>
      <c:valAx>
        <c:axId val="15259763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87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2021-09-30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GENERAL RUMIÑAHUI </c:v>
                </c:pt>
                <c:pt idx="8">
                  <c:v> BP SOLIDARIO </c:v>
                </c:pt>
                <c:pt idx="9">
                  <c:v> BP PACIFICO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CITIBANK </c:v>
                </c:pt>
                <c:pt idx="13">
                  <c:v> BP BANCODESARROLLO </c:v>
                </c:pt>
                <c:pt idx="14">
                  <c:v> BP VISIONFUND ECUADOR S.A. </c:v>
                </c:pt>
                <c:pt idx="15">
                  <c:v> BP COOPNACIONAL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27.850781167628263</c:v>
                </c:pt>
                <c:pt idx="1">
                  <c:v>17.764069534259043</c:v>
                </c:pt>
                <c:pt idx="2">
                  <c:v>11.539726412609541</c:v>
                </c:pt>
                <c:pt idx="3">
                  <c:v>11.038771864726646</c:v>
                </c:pt>
                <c:pt idx="4">
                  <c:v>10.661450898250575</c:v>
                </c:pt>
                <c:pt idx="5">
                  <c:v>10.484169601987432</c:v>
                </c:pt>
                <c:pt idx="6">
                  <c:v>2.991089547944259</c:v>
                </c:pt>
                <c:pt idx="7">
                  <c:v>2.8551091420728798</c:v>
                </c:pt>
                <c:pt idx="8">
                  <c:v>1.1452334840027389</c:v>
                </c:pt>
                <c:pt idx="9">
                  <c:v>1.7972682832685982</c:v>
                </c:pt>
                <c:pt idx="10">
                  <c:v>1.2282822277101635</c:v>
                </c:pt>
                <c:pt idx="11">
                  <c:v>0.96209352678312676</c:v>
                </c:pt>
                <c:pt idx="12">
                  <c:v>1.2116335694059308</c:v>
                </c:pt>
                <c:pt idx="13">
                  <c:v>0.63339281628305</c:v>
                </c:pt>
                <c:pt idx="14">
                  <c:v>0.31572095963085989</c:v>
                </c:pt>
                <c:pt idx="15">
                  <c:v>0.29285773065676274</c:v>
                </c:pt>
                <c:pt idx="16">
                  <c:v>0.19249742357604868</c:v>
                </c:pt>
                <c:pt idx="17">
                  <c:v>9.2284885584424325E-2</c:v>
                </c:pt>
                <c:pt idx="18">
                  <c:v>7.744832335135747E-2</c:v>
                </c:pt>
                <c:pt idx="19">
                  <c:v>1.6940438224193013E-2</c:v>
                </c:pt>
                <c:pt idx="20">
                  <c:v>1.1561732302702608E-2</c:v>
                </c:pt>
                <c:pt idx="21">
                  <c:v>-0.1670299686599083</c:v>
                </c:pt>
                <c:pt idx="22">
                  <c:v>-0.59738276305160343</c:v>
                </c:pt>
                <c:pt idx="23">
                  <c:v>-2.3979708385470766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5-406B-9393-E67E103C56BD}"/>
            </c:ext>
          </c:extLst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2021-10-31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GENERAL RUMIÑAHUI </c:v>
                </c:pt>
                <c:pt idx="8">
                  <c:v> BP SOLIDARIO </c:v>
                </c:pt>
                <c:pt idx="9">
                  <c:v> BP PACIFICO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CITIBANK </c:v>
                </c:pt>
                <c:pt idx="13">
                  <c:v> BP BANCODESARROLLO </c:v>
                </c:pt>
                <c:pt idx="14">
                  <c:v> BP VISIONFUND ECUADOR S.A. </c:v>
                </c:pt>
                <c:pt idx="15">
                  <c:v> BP COOPNACIONAL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27.824346648197125</c:v>
                </c:pt>
                <c:pt idx="1">
                  <c:v>17.606126539099982</c:v>
                </c:pt>
                <c:pt idx="2">
                  <c:v>11.43559077434749</c:v>
                </c:pt>
                <c:pt idx="3">
                  <c:v>10.873188953234788</c:v>
                </c:pt>
                <c:pt idx="4">
                  <c:v>10.637843702450118</c:v>
                </c:pt>
                <c:pt idx="5">
                  <c:v>10.518564484270993</c:v>
                </c:pt>
                <c:pt idx="6">
                  <c:v>3.0286629097293218</c:v>
                </c:pt>
                <c:pt idx="7">
                  <c:v>2.7750329608091251</c:v>
                </c:pt>
                <c:pt idx="8">
                  <c:v>1.7564497764964788</c:v>
                </c:pt>
                <c:pt idx="9">
                  <c:v>1.6362752371468379</c:v>
                </c:pt>
                <c:pt idx="10">
                  <c:v>1.2016327196710201</c:v>
                </c:pt>
                <c:pt idx="11">
                  <c:v>0.94365022556485278</c:v>
                </c:pt>
                <c:pt idx="12">
                  <c:v>0.9023402829837629</c:v>
                </c:pt>
                <c:pt idx="13">
                  <c:v>0.63128098336285865</c:v>
                </c:pt>
                <c:pt idx="14">
                  <c:v>0.30747251448359653</c:v>
                </c:pt>
                <c:pt idx="15">
                  <c:v>0.27239075477878794</c:v>
                </c:pt>
                <c:pt idx="16">
                  <c:v>0.19624620218448302</c:v>
                </c:pt>
                <c:pt idx="17">
                  <c:v>8.5870332526514034E-2</c:v>
                </c:pt>
                <c:pt idx="18">
                  <c:v>7.6097594352554601E-2</c:v>
                </c:pt>
                <c:pt idx="19">
                  <c:v>1.519057193622558E-2</c:v>
                </c:pt>
                <c:pt idx="20">
                  <c:v>1.113361543881285E-2</c:v>
                </c:pt>
                <c:pt idx="21">
                  <c:v>-6.8545945741465206E-2</c:v>
                </c:pt>
                <c:pt idx="22">
                  <c:v>-0.57470992500164386</c:v>
                </c:pt>
                <c:pt idx="23">
                  <c:v>-2.092131912322615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5-406B-9393-E67E103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644608"/>
        <c:axId val="152646400"/>
        <c:axId val="0"/>
      </c:bar3DChart>
      <c:catAx>
        <c:axId val="15264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52646400"/>
        <c:crosses val="autoZero"/>
        <c:auto val="0"/>
        <c:lblAlgn val="ctr"/>
        <c:lblOffset val="100"/>
        <c:noMultiLvlLbl val="0"/>
      </c:catAx>
      <c:valAx>
        <c:axId val="1526464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644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moreno\Desktop\OSCAR\BOLENTIN%20MENSUAL%202018\BOLETIN%20MENSUAL%2030092018\PUBLICACION\BOL_BP_SEPTIEMBRE%202018%20FORMULAS%20Rk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2_sample.xlsx" TargetMode="External"/><Relationship Id="rId1" Type="http://schemas.openxmlformats.org/officeDocument/2006/relationships/externalLinkPath" Target="/SES/FMI/NUEVOS%20FORMATOS/FSI2_s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2_s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D_sample.xlsx" TargetMode="External"/><Relationship Id="rId1" Type="http://schemas.openxmlformats.org/officeDocument/2006/relationships/externalLinkPath" Target="/SES/FMI/NUEVOS%20FORMATOS/FSID_s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D_s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S\FMI\CORREO%2021%20JUL%202014\42a5d8da54f91_248F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MI\FSI\248FSD_ECUADOR%20desbloquea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BOLETINES%20NUEVOS\bancos\2021\Cambio%20de%20CUC\Info%20Guia\tabla_de_homologacion_2021_2015_version_6_ene_2021_sb-degi-2021-0042-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"/>
      <sheetName val="MET"/>
      <sheetName val="BALANCE"/>
      <sheetName val="PYG"/>
      <sheetName val="BALANCE %"/>
      <sheetName val="EPyG %"/>
      <sheetName val="CAPCOL POR PLAZOS"/>
      <sheetName val="CONSCOND"/>
      <sheetName val="RK"/>
      <sheetName val="Rk 17-18"/>
      <sheetName val="GRAFICOS RK"/>
      <sheetName val="COMPOS CART"/>
      <sheetName val="COMPOS CART %"/>
      <sheetName val="INDICADORES"/>
      <sheetName val="CART X PLAZOS"/>
      <sheetName val="REP GEREN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  <sheetName val="VERIFICADOR Table 1"/>
    </sheetNames>
    <sheetDataSet>
      <sheetData sheetId="0" refreshError="1"/>
      <sheetData sheetId="1" refreshError="1"/>
      <sheetData sheetId="2" refreshError="1"/>
      <sheetData sheetId="3" refreshError="1">
        <row r="13">
          <cell r="B13" t="str">
            <v>Ecuador</v>
          </cell>
        </row>
        <row r="14">
          <cell r="B14" t="str">
            <v>15 March 2013 18:09:42 hrs</v>
          </cell>
        </row>
        <row r="28">
          <cell r="B28" t="str">
            <v>248</v>
          </cell>
        </row>
        <row r="36">
          <cell r="B36" t="str">
            <v>USD</v>
          </cell>
        </row>
        <row r="37">
          <cell r="B37" t="str">
            <v>EURO</v>
          </cell>
        </row>
        <row r="38">
          <cell r="B38" t="str">
            <v>NC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VERIFICADOR Table 1"/>
      <sheetName val="Table 1-DL"/>
    </sheetNames>
    <sheetDataSet>
      <sheetData sheetId="0"/>
      <sheetData sheetId="1"/>
      <sheetData sheetId="2"/>
      <sheetData sheetId="3">
        <row r="36">
          <cell r="H36" t="str">
            <v>Thousands</v>
          </cell>
        </row>
        <row r="37">
          <cell r="H37" t="str">
            <v>Millions</v>
          </cell>
        </row>
        <row r="38">
          <cell r="H38" t="str">
            <v>Billions</v>
          </cell>
        </row>
        <row r="39">
          <cell r="H39" t="str">
            <v>Trillions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OLOGACION"/>
      <sheetName val="plan 2015"/>
      <sheetName val="plan 2021"/>
      <sheetName val="deshabilitar"/>
      <sheetName val="orden 2021"/>
      <sheetName val="plan 2021 (2)"/>
      <sheetName val="HOMOLOGACION FORM"/>
      <sheetName val="deshab"/>
      <sheetName val="CUC CTAS CARTERA CON SEGMENTOS"/>
      <sheetName val="Table 1"/>
      <sheetName val="CUC"/>
      <sheetName val="TXT BP OCT 2020"/>
      <sheetName val="TXT CTH NOV 2020"/>
      <sheetName val="TXT CFN NOV 2020"/>
      <sheetName val="txt be nov 2020"/>
      <sheetName val="TXT BANECUADOR nov 2020"/>
      <sheetName val="txt BEV nov 2020"/>
      <sheetName val="txt alm nov 2020"/>
      <sheetName val="txt cc nov 2020"/>
      <sheetName val="FFNG NOV 2019 NOV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8">
          <cell r="I88">
            <v>1401</v>
          </cell>
          <cell r="J88" t="str">
            <v>Crédito productivo</v>
          </cell>
          <cell r="K88" t="str">
            <v>1401+1405+1406</v>
          </cell>
        </row>
        <row r="94">
          <cell r="I94">
            <v>1402</v>
          </cell>
          <cell r="J94" t="str">
            <v>Crédito de consumo</v>
          </cell>
          <cell r="K94" t="str">
            <v>1402+1407</v>
          </cell>
        </row>
        <row r="100">
          <cell r="I100">
            <v>1403</v>
          </cell>
          <cell r="J100" t="str">
            <v>crédito inmobiliario</v>
          </cell>
          <cell r="K100">
            <v>1403</v>
          </cell>
        </row>
        <row r="106">
          <cell r="I106">
            <v>1404</v>
          </cell>
          <cell r="J106" t="str">
            <v>microempresa</v>
          </cell>
          <cell r="K106">
            <v>1404</v>
          </cell>
        </row>
        <row r="112">
          <cell r="I112" t="str">
            <v>desactivar</v>
          </cell>
          <cell r="J112" t="str">
            <v>reasignar a productivo 1401</v>
          </cell>
          <cell r="K112">
            <v>0</v>
          </cell>
        </row>
        <row r="113">
          <cell r="I113" t="str">
            <v>desactivar</v>
          </cell>
        </row>
        <row r="114">
          <cell r="I114" t="str">
            <v>desactivar</v>
          </cell>
        </row>
        <row r="115">
          <cell r="I115" t="str">
            <v>desactivar</v>
          </cell>
        </row>
        <row r="116">
          <cell r="I116" t="str">
            <v>desactivar</v>
          </cell>
        </row>
        <row r="117">
          <cell r="I117" t="str">
            <v>desactivar</v>
          </cell>
        </row>
        <row r="118">
          <cell r="I118" t="str">
            <v>desactivar</v>
          </cell>
          <cell r="J118" t="str">
            <v>reasignar a productivo 1401</v>
          </cell>
        </row>
        <row r="119">
          <cell r="I119" t="str">
            <v>desactivar</v>
          </cell>
        </row>
        <row r="120">
          <cell r="I120" t="str">
            <v>desactivar</v>
          </cell>
        </row>
        <row r="121">
          <cell r="I121" t="str">
            <v>desactivar</v>
          </cell>
        </row>
        <row r="122">
          <cell r="I122" t="str">
            <v>desactivar</v>
          </cell>
        </row>
        <row r="123">
          <cell r="I123" t="str">
            <v>desactivar</v>
          </cell>
        </row>
        <row r="124">
          <cell r="I124" t="str">
            <v>desactivar</v>
          </cell>
          <cell r="J124" t="str">
            <v>reasignar consumo 1402</v>
          </cell>
        </row>
        <row r="125">
          <cell r="I125" t="str">
            <v>desactivar</v>
          </cell>
        </row>
        <row r="126">
          <cell r="I126" t="str">
            <v>desactivar</v>
          </cell>
        </row>
        <row r="127">
          <cell r="I127" t="str">
            <v>desactivar</v>
          </cell>
        </row>
        <row r="128">
          <cell r="I128" t="str">
            <v>desactivar</v>
          </cell>
        </row>
        <row r="129">
          <cell r="I129" t="str">
            <v>desactivar</v>
          </cell>
        </row>
        <row r="130">
          <cell r="I130">
            <v>1408</v>
          </cell>
          <cell r="J130" t="str">
            <v>vivienda de interés social y público</v>
          </cell>
          <cell r="K130">
            <v>1408</v>
          </cell>
        </row>
        <row r="136">
          <cell r="I136">
            <v>1409</v>
          </cell>
          <cell r="J136" t="str">
            <v>Crédito productivo</v>
          </cell>
          <cell r="K136" t="str">
            <v>+1409+1413+1414</v>
          </cell>
        </row>
        <row r="142">
          <cell r="I142">
            <v>1410</v>
          </cell>
          <cell r="J142" t="str">
            <v>Crédito de consumo</v>
          </cell>
          <cell r="K142" t="str">
            <v>1410+1415</v>
          </cell>
        </row>
        <row r="148">
          <cell r="I148">
            <v>1411</v>
          </cell>
          <cell r="J148" t="str">
            <v>crédito inmobiliario</v>
          </cell>
          <cell r="K148">
            <v>1411</v>
          </cell>
        </row>
        <row r="154">
          <cell r="I154">
            <v>1412</v>
          </cell>
          <cell r="J154" t="str">
            <v>microempresa</v>
          </cell>
          <cell r="K154">
            <v>1412</v>
          </cell>
        </row>
        <row r="160">
          <cell r="I160" t="str">
            <v>desactivar</v>
          </cell>
          <cell r="J160" t="str">
            <v>reasignar a productivo 1409</v>
          </cell>
          <cell r="K160">
            <v>0</v>
          </cell>
        </row>
        <row r="161">
          <cell r="I161" t="str">
            <v>desactivar</v>
          </cell>
        </row>
        <row r="162">
          <cell r="I162" t="str">
            <v>desactivar</v>
          </cell>
        </row>
        <row r="163">
          <cell r="I163" t="str">
            <v>desactivar</v>
          </cell>
        </row>
        <row r="164">
          <cell r="I164" t="str">
            <v>desactivar</v>
          </cell>
        </row>
        <row r="165">
          <cell r="I165" t="str">
            <v>desactivar</v>
          </cell>
        </row>
        <row r="166">
          <cell r="I166" t="str">
            <v>desactivar</v>
          </cell>
          <cell r="J166" t="str">
            <v>reasignar a productivo 1409</v>
          </cell>
          <cell r="K166">
            <v>0</v>
          </cell>
        </row>
        <row r="167">
          <cell r="I167" t="str">
            <v>desactivar</v>
          </cell>
        </row>
        <row r="168">
          <cell r="I168" t="str">
            <v>desactivar</v>
          </cell>
        </row>
        <row r="169">
          <cell r="I169" t="str">
            <v>desactivar</v>
          </cell>
        </row>
        <row r="170">
          <cell r="I170" t="str">
            <v>desactivar</v>
          </cell>
        </row>
        <row r="171">
          <cell r="I171" t="str">
            <v>desactivar</v>
          </cell>
        </row>
        <row r="172">
          <cell r="I172" t="str">
            <v>desactivar</v>
          </cell>
          <cell r="J172" t="str">
            <v>reasignar consumo 1410</v>
          </cell>
        </row>
        <row r="173">
          <cell r="I173" t="str">
            <v>desactivar</v>
          </cell>
        </row>
        <row r="174">
          <cell r="I174" t="str">
            <v>desactivar</v>
          </cell>
        </row>
        <row r="175">
          <cell r="I175" t="str">
            <v>desactivar</v>
          </cell>
        </row>
        <row r="176">
          <cell r="I176" t="str">
            <v>desactivar</v>
          </cell>
        </row>
        <row r="177">
          <cell r="I177" t="str">
            <v>desactivar</v>
          </cell>
        </row>
        <row r="178">
          <cell r="I178">
            <v>1416</v>
          </cell>
          <cell r="J178" t="str">
            <v>vivienda de interés social y público</v>
          </cell>
          <cell r="K178">
            <v>1416</v>
          </cell>
        </row>
        <row r="184">
          <cell r="I184">
            <v>1417</v>
          </cell>
          <cell r="J184" t="str">
            <v>Crédito productivo</v>
          </cell>
          <cell r="K184" t="str">
            <v>1417+1421+1422</v>
          </cell>
        </row>
        <row r="190">
          <cell r="I190">
            <v>1418</v>
          </cell>
          <cell r="J190" t="str">
            <v>Crédito de consumo</v>
          </cell>
          <cell r="K190" t="str">
            <v>1418+1423</v>
          </cell>
        </row>
        <row r="196">
          <cell r="I196">
            <v>1419</v>
          </cell>
          <cell r="J196" t="str">
            <v>crédito inmobiliario</v>
          </cell>
          <cell r="K196">
            <v>1419</v>
          </cell>
        </row>
        <row r="202">
          <cell r="I202">
            <v>1420</v>
          </cell>
          <cell r="J202" t="str">
            <v>microempresa</v>
          </cell>
          <cell r="K202">
            <v>1420</v>
          </cell>
        </row>
        <row r="208">
          <cell r="I208" t="str">
            <v>desactivar</v>
          </cell>
          <cell r="J208" t="str">
            <v>reasignar a productivo 1417</v>
          </cell>
          <cell r="K208">
            <v>0</v>
          </cell>
        </row>
        <row r="209">
          <cell r="I209" t="str">
            <v>desactivar</v>
          </cell>
        </row>
        <row r="210">
          <cell r="I210" t="str">
            <v>desactivar</v>
          </cell>
        </row>
        <row r="211">
          <cell r="I211" t="str">
            <v>desactivar</v>
          </cell>
        </row>
        <row r="212">
          <cell r="I212" t="str">
            <v>desactivar</v>
          </cell>
        </row>
        <row r="213">
          <cell r="I213" t="str">
            <v>desactivar</v>
          </cell>
        </row>
        <row r="214">
          <cell r="I214" t="str">
            <v>desactivar</v>
          </cell>
          <cell r="J214" t="str">
            <v>reasignar a productivo 1417</v>
          </cell>
        </row>
        <row r="215">
          <cell r="I215" t="str">
            <v>desactivar</v>
          </cell>
        </row>
        <row r="216">
          <cell r="I216" t="str">
            <v>desactivar</v>
          </cell>
        </row>
        <row r="217">
          <cell r="I217" t="str">
            <v>desactivar</v>
          </cell>
        </row>
        <row r="218">
          <cell r="I218" t="str">
            <v>desactivar</v>
          </cell>
        </row>
        <row r="219">
          <cell r="I219" t="str">
            <v>desactivar</v>
          </cell>
        </row>
        <row r="220">
          <cell r="I220" t="str">
            <v>desactivar</v>
          </cell>
          <cell r="J220" t="str">
            <v>reasignar consumo 1418</v>
          </cell>
        </row>
        <row r="221">
          <cell r="I221" t="str">
            <v>desactivar</v>
          </cell>
        </row>
        <row r="222">
          <cell r="I222" t="str">
            <v>desactivar</v>
          </cell>
        </row>
        <row r="223">
          <cell r="I223" t="str">
            <v>desactivar</v>
          </cell>
        </row>
        <row r="224">
          <cell r="I224" t="str">
            <v>desactivar</v>
          </cell>
        </row>
        <row r="225">
          <cell r="I225" t="str">
            <v>desactivar</v>
          </cell>
        </row>
        <row r="226">
          <cell r="I226">
            <v>1424</v>
          </cell>
          <cell r="J226" t="str">
            <v>vivienda de interés social y público</v>
          </cell>
          <cell r="K226">
            <v>1424</v>
          </cell>
        </row>
        <row r="232">
          <cell r="I232">
            <v>1425</v>
          </cell>
          <cell r="J232" t="str">
            <v>Crédito productivo</v>
          </cell>
          <cell r="K232" t="str">
            <v>1425+1429+1430</v>
          </cell>
        </row>
        <row r="238">
          <cell r="I238">
            <v>1426</v>
          </cell>
          <cell r="J238" t="str">
            <v>Crédito de consumo</v>
          </cell>
          <cell r="K238" t="str">
            <v>1426+1431</v>
          </cell>
        </row>
        <row r="244">
          <cell r="I244">
            <v>1427</v>
          </cell>
          <cell r="J244" t="str">
            <v>crédito inmobiliario</v>
          </cell>
          <cell r="K244">
            <v>1427</v>
          </cell>
        </row>
        <row r="250">
          <cell r="I250">
            <v>1428</v>
          </cell>
          <cell r="J250" t="str">
            <v>microempresa</v>
          </cell>
          <cell r="K250">
            <v>1428</v>
          </cell>
        </row>
        <row r="256">
          <cell r="I256" t="str">
            <v>desactivar</v>
          </cell>
          <cell r="J256" t="str">
            <v>reasignar a productivo 1425</v>
          </cell>
          <cell r="K256">
            <v>0</v>
          </cell>
        </row>
        <row r="257">
          <cell r="I257" t="str">
            <v>desactivar</v>
          </cell>
        </row>
        <row r="258">
          <cell r="I258" t="str">
            <v>desactivar</v>
          </cell>
        </row>
        <row r="259">
          <cell r="I259" t="str">
            <v>desactivar</v>
          </cell>
        </row>
        <row r="260">
          <cell r="I260" t="str">
            <v>desactivar</v>
          </cell>
        </row>
        <row r="261">
          <cell r="I261" t="str">
            <v>desactivar</v>
          </cell>
        </row>
        <row r="262">
          <cell r="I262" t="str">
            <v>desactivar</v>
          </cell>
          <cell r="J262" t="str">
            <v>reasignar a productivo 1425</v>
          </cell>
          <cell r="K262">
            <v>0</v>
          </cell>
        </row>
        <row r="263">
          <cell r="I263" t="str">
            <v>desactivar</v>
          </cell>
        </row>
        <row r="264">
          <cell r="I264" t="str">
            <v>desactivar</v>
          </cell>
        </row>
        <row r="265">
          <cell r="I265" t="str">
            <v>desactivar</v>
          </cell>
        </row>
        <row r="266">
          <cell r="I266" t="str">
            <v>desactivar</v>
          </cell>
        </row>
        <row r="267">
          <cell r="I267" t="str">
            <v>desactivar</v>
          </cell>
        </row>
        <row r="268">
          <cell r="I268" t="str">
            <v>desactivar</v>
          </cell>
          <cell r="J268" t="str">
            <v>reasignar consumo 1426</v>
          </cell>
          <cell r="K268">
            <v>0</v>
          </cell>
        </row>
        <row r="269">
          <cell r="I269" t="str">
            <v>desactivar</v>
          </cell>
        </row>
        <row r="270">
          <cell r="I270" t="str">
            <v>desactivar</v>
          </cell>
        </row>
        <row r="271">
          <cell r="I271" t="str">
            <v>desactivar</v>
          </cell>
        </row>
        <row r="272">
          <cell r="I272" t="str">
            <v>desactivar</v>
          </cell>
        </row>
        <row r="273">
          <cell r="I273" t="str">
            <v>desactivar</v>
          </cell>
        </row>
        <row r="274">
          <cell r="I274">
            <v>1432</v>
          </cell>
          <cell r="J274" t="str">
            <v>vivienda de interés social y público</v>
          </cell>
          <cell r="K274">
            <v>1432</v>
          </cell>
        </row>
        <row r="280">
          <cell r="I280">
            <v>1433</v>
          </cell>
          <cell r="J280" t="str">
            <v>Crédito productivo</v>
          </cell>
          <cell r="K280" t="str">
            <v>1433+1437+1438</v>
          </cell>
        </row>
        <row r="286">
          <cell r="I286">
            <v>1434</v>
          </cell>
          <cell r="J286" t="str">
            <v>Crédito de consumo</v>
          </cell>
          <cell r="K286" t="str">
            <v>1434+1439</v>
          </cell>
        </row>
        <row r="292">
          <cell r="I292">
            <v>1435</v>
          </cell>
          <cell r="J292" t="str">
            <v>crédito inmobiliario</v>
          </cell>
          <cell r="K292">
            <v>1435</v>
          </cell>
        </row>
        <row r="298">
          <cell r="I298">
            <v>1436</v>
          </cell>
          <cell r="J298" t="str">
            <v>microempresa</v>
          </cell>
          <cell r="K298">
            <v>1436</v>
          </cell>
        </row>
        <row r="304">
          <cell r="I304" t="str">
            <v>desactivar</v>
          </cell>
          <cell r="J304" t="str">
            <v>reasignar a productivo 1433</v>
          </cell>
          <cell r="K304">
            <v>0</v>
          </cell>
        </row>
        <row r="305">
          <cell r="I305" t="str">
            <v>desactivar</v>
          </cell>
        </row>
        <row r="306">
          <cell r="I306" t="str">
            <v>desactivar</v>
          </cell>
        </row>
        <row r="307">
          <cell r="I307" t="str">
            <v>desactivar</v>
          </cell>
        </row>
        <row r="308">
          <cell r="I308" t="str">
            <v>desactivar</v>
          </cell>
        </row>
        <row r="309">
          <cell r="I309" t="str">
            <v>desactivar</v>
          </cell>
        </row>
        <row r="310">
          <cell r="I310" t="str">
            <v>desactivar</v>
          </cell>
          <cell r="J310" t="str">
            <v>reasignar a productivo 1433</v>
          </cell>
          <cell r="K310">
            <v>0</v>
          </cell>
        </row>
        <row r="311">
          <cell r="I311" t="str">
            <v>desactivar</v>
          </cell>
        </row>
        <row r="312">
          <cell r="I312" t="str">
            <v>desactivar</v>
          </cell>
        </row>
        <row r="313">
          <cell r="I313" t="str">
            <v>desactivar</v>
          </cell>
        </row>
        <row r="314">
          <cell r="I314" t="str">
            <v>desactivar</v>
          </cell>
        </row>
        <row r="315">
          <cell r="I315" t="str">
            <v>desactivar</v>
          </cell>
        </row>
        <row r="316">
          <cell r="I316" t="str">
            <v>desactivar</v>
          </cell>
          <cell r="J316" t="str">
            <v>reasignar consumo 1434</v>
          </cell>
          <cell r="K316">
            <v>0</v>
          </cell>
        </row>
        <row r="317">
          <cell r="I317" t="str">
            <v>desactivar</v>
          </cell>
        </row>
        <row r="318">
          <cell r="I318" t="str">
            <v>desactivar</v>
          </cell>
        </row>
        <row r="319">
          <cell r="I319" t="str">
            <v>desactivar</v>
          </cell>
        </row>
        <row r="320">
          <cell r="I320" t="str">
            <v>desactivar</v>
          </cell>
        </row>
        <row r="321">
          <cell r="I321" t="str">
            <v>desactivar</v>
          </cell>
        </row>
        <row r="322">
          <cell r="I322">
            <v>1440</v>
          </cell>
          <cell r="J322" t="str">
            <v>vivienda de interés social y público</v>
          </cell>
          <cell r="K322">
            <v>1440</v>
          </cell>
        </row>
        <row r="326">
          <cell r="K326">
            <v>0</v>
          </cell>
        </row>
        <row r="327">
          <cell r="K327">
            <v>0</v>
          </cell>
        </row>
        <row r="328">
          <cell r="I328">
            <v>1441</v>
          </cell>
          <cell r="J328" t="str">
            <v>Crédito productivo</v>
          </cell>
          <cell r="K328" t="str">
            <v>1441+1445+1446</v>
          </cell>
        </row>
        <row r="334">
          <cell r="I334">
            <v>1442</v>
          </cell>
          <cell r="J334" t="str">
            <v>Crédito de consumo</v>
          </cell>
          <cell r="K334" t="str">
            <v>1442+1447</v>
          </cell>
        </row>
        <row r="340">
          <cell r="I340">
            <v>1443</v>
          </cell>
          <cell r="J340" t="str">
            <v>crédito inmobiliario</v>
          </cell>
          <cell r="K340">
            <v>1443</v>
          </cell>
        </row>
        <row r="346">
          <cell r="I346">
            <v>1444</v>
          </cell>
          <cell r="J346" t="str">
            <v>microempresa</v>
          </cell>
          <cell r="K346">
            <v>1444</v>
          </cell>
        </row>
        <row r="352">
          <cell r="I352" t="str">
            <v>desactivar</v>
          </cell>
          <cell r="J352" t="str">
            <v>reasignar a productivo 1441</v>
          </cell>
          <cell r="K352">
            <v>0</v>
          </cell>
        </row>
        <row r="353">
          <cell r="I353" t="str">
            <v>desactivar</v>
          </cell>
        </row>
        <row r="354">
          <cell r="I354" t="str">
            <v>desactivar</v>
          </cell>
        </row>
        <row r="355">
          <cell r="I355" t="str">
            <v>desactivar</v>
          </cell>
        </row>
        <row r="356">
          <cell r="I356" t="str">
            <v>desactivar</v>
          </cell>
        </row>
        <row r="357">
          <cell r="I357" t="str">
            <v>desactivar</v>
          </cell>
        </row>
        <row r="358">
          <cell r="I358" t="str">
            <v>desactivar</v>
          </cell>
          <cell r="J358" t="str">
            <v>reasignar a productivo 1441</v>
          </cell>
          <cell r="K358">
            <v>0</v>
          </cell>
        </row>
        <row r="359">
          <cell r="I359" t="str">
            <v>desactivar</v>
          </cell>
        </row>
        <row r="360">
          <cell r="I360" t="str">
            <v>desactivar</v>
          </cell>
        </row>
        <row r="361">
          <cell r="I361" t="str">
            <v>desactivar</v>
          </cell>
        </row>
        <row r="362">
          <cell r="I362" t="str">
            <v>desactivar</v>
          </cell>
        </row>
        <row r="363">
          <cell r="I363" t="str">
            <v>desactivar</v>
          </cell>
        </row>
        <row r="364">
          <cell r="I364" t="str">
            <v>desactivar</v>
          </cell>
          <cell r="J364" t="str">
            <v>reasignar consumo 1442</v>
          </cell>
          <cell r="K364">
            <v>0</v>
          </cell>
        </row>
        <row r="365">
          <cell r="I365" t="str">
            <v>desactivar</v>
          </cell>
        </row>
        <row r="366">
          <cell r="I366" t="str">
            <v>desactivar</v>
          </cell>
        </row>
        <row r="367">
          <cell r="I367" t="str">
            <v>desactivar</v>
          </cell>
        </row>
        <row r="368">
          <cell r="I368" t="str">
            <v>desactivar</v>
          </cell>
        </row>
        <row r="369">
          <cell r="I369" t="str">
            <v>desactivar</v>
          </cell>
        </row>
        <row r="370">
          <cell r="I370">
            <v>1448</v>
          </cell>
          <cell r="J370" t="str">
            <v>vivienda de interés social y público</v>
          </cell>
          <cell r="K370">
            <v>1448</v>
          </cell>
        </row>
        <row r="376">
          <cell r="I376">
            <v>1449</v>
          </cell>
          <cell r="J376" t="str">
            <v>Crédito productivo</v>
          </cell>
          <cell r="K376" t="str">
            <v>1449+1453+1454</v>
          </cell>
        </row>
        <row r="382">
          <cell r="I382">
            <v>1450</v>
          </cell>
          <cell r="J382" t="str">
            <v>Crédito de consumo</v>
          </cell>
          <cell r="K382" t="str">
            <v>1450+1455</v>
          </cell>
        </row>
        <row r="388">
          <cell r="I388">
            <v>1451</v>
          </cell>
          <cell r="J388" t="str">
            <v>crédito inmobiliario</v>
          </cell>
          <cell r="K388">
            <v>1451</v>
          </cell>
        </row>
        <row r="395">
          <cell r="I395">
            <v>1452</v>
          </cell>
          <cell r="J395" t="str">
            <v>microempresa</v>
          </cell>
          <cell r="K395">
            <v>1452</v>
          </cell>
        </row>
        <row r="401">
          <cell r="I401" t="str">
            <v>desactivar</v>
          </cell>
          <cell r="J401" t="str">
            <v>reasignar a productivo 1449</v>
          </cell>
        </row>
        <row r="402">
          <cell r="I402" t="str">
            <v>desactivar</v>
          </cell>
        </row>
        <row r="403">
          <cell r="I403" t="str">
            <v>desactivar</v>
          </cell>
        </row>
        <row r="404">
          <cell r="I404" t="str">
            <v>desactivar</v>
          </cell>
        </row>
        <row r="405">
          <cell r="I405" t="str">
            <v>desactivar</v>
          </cell>
        </row>
        <row r="406">
          <cell r="I406" t="str">
            <v>desactivar</v>
          </cell>
        </row>
        <row r="407">
          <cell r="I407" t="str">
            <v>desactivar</v>
          </cell>
          <cell r="J407" t="str">
            <v>reasignar a productivo 1449</v>
          </cell>
        </row>
        <row r="408">
          <cell r="I408" t="str">
            <v>desactivar</v>
          </cell>
        </row>
        <row r="409">
          <cell r="I409" t="str">
            <v>desactivar</v>
          </cell>
        </row>
        <row r="410">
          <cell r="I410" t="str">
            <v>desactivar</v>
          </cell>
        </row>
        <row r="411">
          <cell r="I411" t="str">
            <v>desactivar</v>
          </cell>
        </row>
        <row r="412">
          <cell r="I412" t="str">
            <v>desactivar</v>
          </cell>
        </row>
        <row r="413">
          <cell r="I413" t="str">
            <v>desactivar</v>
          </cell>
          <cell r="J413" t="str">
            <v>reasignar consumo 1450</v>
          </cell>
        </row>
        <row r="414">
          <cell r="I414" t="str">
            <v>desactivar</v>
          </cell>
        </row>
        <row r="415">
          <cell r="I415" t="str">
            <v>desactivar</v>
          </cell>
        </row>
        <row r="416">
          <cell r="I416" t="str">
            <v>desactivar</v>
          </cell>
        </row>
        <row r="417">
          <cell r="I417" t="str">
            <v>desactivar</v>
          </cell>
        </row>
        <row r="418">
          <cell r="I418" t="str">
            <v>desactivar</v>
          </cell>
        </row>
        <row r="419">
          <cell r="I419">
            <v>1456</v>
          </cell>
          <cell r="J419" t="str">
            <v>vivienda de interés social y público</v>
          </cell>
          <cell r="K419">
            <v>1456</v>
          </cell>
        </row>
        <row r="426">
          <cell r="I426">
            <v>1457</v>
          </cell>
          <cell r="J426" t="str">
            <v>Crédito productivo</v>
          </cell>
          <cell r="K426" t="str">
            <v>1457+1461+1462</v>
          </cell>
        </row>
        <row r="432">
          <cell r="I432">
            <v>1458</v>
          </cell>
          <cell r="J432" t="str">
            <v>Crédito de consumo</v>
          </cell>
          <cell r="K432" t="str">
            <v>1458+1463</v>
          </cell>
        </row>
        <row r="438">
          <cell r="I438">
            <v>1459</v>
          </cell>
          <cell r="J438" t="str">
            <v>crédito inmobiliario</v>
          </cell>
          <cell r="K438">
            <v>1459</v>
          </cell>
        </row>
        <row r="445">
          <cell r="I445">
            <v>1460</v>
          </cell>
          <cell r="J445" t="str">
            <v>microempresa</v>
          </cell>
          <cell r="K445">
            <v>1460</v>
          </cell>
        </row>
        <row r="451">
          <cell r="I451" t="str">
            <v>desactivar</v>
          </cell>
          <cell r="J451" t="str">
            <v>reasignar a productivo 1457</v>
          </cell>
        </row>
        <row r="452">
          <cell r="I452" t="str">
            <v>desactivar</v>
          </cell>
        </row>
        <row r="453">
          <cell r="I453" t="str">
            <v>desactivar</v>
          </cell>
        </row>
        <row r="454">
          <cell r="I454" t="str">
            <v>desactivar</v>
          </cell>
        </row>
        <row r="455">
          <cell r="I455" t="str">
            <v>desactivar</v>
          </cell>
        </row>
        <row r="456">
          <cell r="I456" t="str">
            <v>desactivar</v>
          </cell>
        </row>
        <row r="457">
          <cell r="I457" t="str">
            <v>desactivar</v>
          </cell>
          <cell r="J457" t="str">
            <v>reasignar a productivo 1457</v>
          </cell>
        </row>
        <row r="458">
          <cell r="I458" t="str">
            <v>desactivar</v>
          </cell>
        </row>
        <row r="459">
          <cell r="I459" t="str">
            <v>desactivar</v>
          </cell>
        </row>
        <row r="460">
          <cell r="I460" t="str">
            <v>desactivar</v>
          </cell>
        </row>
        <row r="461">
          <cell r="I461" t="str">
            <v>desactivar</v>
          </cell>
        </row>
        <row r="462">
          <cell r="I462" t="str">
            <v>desactivar</v>
          </cell>
        </row>
        <row r="463">
          <cell r="I463" t="str">
            <v>desactivar</v>
          </cell>
          <cell r="J463" t="str">
            <v>reasignar consumo 1458</v>
          </cell>
        </row>
        <row r="464">
          <cell r="I464" t="str">
            <v>desactivar</v>
          </cell>
        </row>
        <row r="465">
          <cell r="I465" t="str">
            <v>desactivar</v>
          </cell>
        </row>
        <row r="466">
          <cell r="I466" t="str">
            <v>desactivar</v>
          </cell>
        </row>
        <row r="467">
          <cell r="I467" t="str">
            <v>desactivar</v>
          </cell>
        </row>
        <row r="468">
          <cell r="I468" t="str">
            <v>desactivar</v>
          </cell>
        </row>
        <row r="469">
          <cell r="I469">
            <v>1464</v>
          </cell>
          <cell r="J469" t="str">
            <v>vivienda de interés social y público</v>
          </cell>
          <cell r="K469">
            <v>1464</v>
          </cell>
        </row>
        <row r="476">
          <cell r="I476">
            <v>1465</v>
          </cell>
          <cell r="J476" t="str">
            <v>Crédito productivo</v>
          </cell>
          <cell r="K476" t="str">
            <v>1465+1469+1470</v>
          </cell>
        </row>
        <row r="482">
          <cell r="I482">
            <v>1466</v>
          </cell>
          <cell r="J482" t="str">
            <v>Crédito de consumo</v>
          </cell>
          <cell r="K482" t="str">
            <v>1466+1471</v>
          </cell>
        </row>
        <row r="488">
          <cell r="I488">
            <v>1467</v>
          </cell>
          <cell r="J488" t="str">
            <v>crédito inmobiliario</v>
          </cell>
          <cell r="K488">
            <v>1467</v>
          </cell>
        </row>
        <row r="495">
          <cell r="I495">
            <v>1468</v>
          </cell>
          <cell r="J495" t="str">
            <v>microempresa</v>
          </cell>
          <cell r="K495">
            <v>1468</v>
          </cell>
        </row>
        <row r="501">
          <cell r="I501" t="str">
            <v>desactivar</v>
          </cell>
          <cell r="J501" t="str">
            <v>reasignar a productivo 1465</v>
          </cell>
        </row>
        <row r="502">
          <cell r="I502" t="str">
            <v>desactivar</v>
          </cell>
        </row>
        <row r="503">
          <cell r="I503" t="str">
            <v>desactivar</v>
          </cell>
        </row>
        <row r="504">
          <cell r="I504" t="str">
            <v>desactivar</v>
          </cell>
        </row>
        <row r="505">
          <cell r="I505" t="str">
            <v>desactivar</v>
          </cell>
        </row>
        <row r="506">
          <cell r="I506" t="str">
            <v>desactivar</v>
          </cell>
        </row>
        <row r="507">
          <cell r="I507" t="str">
            <v>desactivar</v>
          </cell>
          <cell r="J507" t="str">
            <v>reasignar a productivo 1465</v>
          </cell>
        </row>
        <row r="508">
          <cell r="I508" t="str">
            <v>desactivar</v>
          </cell>
        </row>
        <row r="509">
          <cell r="I509" t="str">
            <v>desactivar</v>
          </cell>
        </row>
        <row r="510">
          <cell r="I510" t="str">
            <v>desactivar</v>
          </cell>
        </row>
        <row r="511">
          <cell r="I511" t="str">
            <v>desactivar</v>
          </cell>
        </row>
        <row r="512">
          <cell r="I512" t="str">
            <v>desactivar</v>
          </cell>
        </row>
        <row r="513">
          <cell r="I513" t="str">
            <v>desactivar</v>
          </cell>
          <cell r="J513" t="str">
            <v>reasignar consumo 1466</v>
          </cell>
        </row>
        <row r="514">
          <cell r="I514" t="str">
            <v>desactivar</v>
          </cell>
        </row>
        <row r="515">
          <cell r="I515" t="str">
            <v>desactivar</v>
          </cell>
        </row>
        <row r="516">
          <cell r="I516" t="str">
            <v>desactivar</v>
          </cell>
        </row>
        <row r="517">
          <cell r="I517" t="str">
            <v>desactivar</v>
          </cell>
        </row>
        <row r="518">
          <cell r="I518" t="str">
            <v>desactivar</v>
          </cell>
        </row>
        <row r="519">
          <cell r="I519">
            <v>1472</v>
          </cell>
          <cell r="J519" t="str">
            <v>vivienda de interés social y público</v>
          </cell>
          <cell r="K519">
            <v>1472</v>
          </cell>
        </row>
        <row r="526">
          <cell r="I526">
            <v>1473</v>
          </cell>
          <cell r="J526" t="str">
            <v>Crédito educativo</v>
          </cell>
          <cell r="K526">
            <v>1473</v>
          </cell>
        </row>
        <row r="532">
          <cell r="I532">
            <v>1474</v>
          </cell>
          <cell r="J532" t="str">
            <v>inversión pública</v>
          </cell>
          <cell r="K532">
            <v>1474</v>
          </cell>
        </row>
        <row r="538">
          <cell r="I538">
            <v>1475</v>
          </cell>
          <cell r="J538" t="str">
            <v>Crédito educativo</v>
          </cell>
          <cell r="K538">
            <v>1475</v>
          </cell>
        </row>
        <row r="544">
          <cell r="I544">
            <v>1476</v>
          </cell>
          <cell r="J544" t="str">
            <v>inversión pública</v>
          </cell>
          <cell r="K544">
            <v>1476</v>
          </cell>
        </row>
        <row r="550">
          <cell r="I550">
            <v>1477</v>
          </cell>
          <cell r="J550" t="str">
            <v>Crédito educativo</v>
          </cell>
          <cell r="K550">
            <v>1477</v>
          </cell>
        </row>
        <row r="556">
          <cell r="I556">
            <v>1478</v>
          </cell>
          <cell r="J556" t="str">
            <v>inversión pública</v>
          </cell>
          <cell r="K556">
            <v>1478</v>
          </cell>
        </row>
        <row r="562">
          <cell r="I562">
            <v>1479</v>
          </cell>
          <cell r="J562" t="str">
            <v>Crédito educativo</v>
          </cell>
          <cell r="K562">
            <v>1479</v>
          </cell>
        </row>
        <row r="568">
          <cell r="I568">
            <v>1480</v>
          </cell>
          <cell r="J568" t="str">
            <v>inversión pública</v>
          </cell>
          <cell r="K568">
            <v>1480</v>
          </cell>
        </row>
        <row r="574">
          <cell r="I574">
            <v>1481</v>
          </cell>
          <cell r="J574" t="str">
            <v>Crédito educativo</v>
          </cell>
          <cell r="K574">
            <v>1481</v>
          </cell>
        </row>
        <row r="580">
          <cell r="I580">
            <v>1482</v>
          </cell>
          <cell r="J580" t="str">
            <v>inversión pública</v>
          </cell>
          <cell r="K580">
            <v>1482</v>
          </cell>
        </row>
        <row r="586">
          <cell r="I586">
            <v>1483</v>
          </cell>
          <cell r="J586" t="str">
            <v>Crédito educativo</v>
          </cell>
          <cell r="K586">
            <v>1483</v>
          </cell>
        </row>
        <row r="592">
          <cell r="I592">
            <v>1484</v>
          </cell>
          <cell r="J592" t="str">
            <v>inversión pública</v>
          </cell>
          <cell r="K592">
            <v>1484</v>
          </cell>
        </row>
        <row r="598">
          <cell r="I598">
            <v>1485</v>
          </cell>
          <cell r="J598" t="str">
            <v>Crédito educativo</v>
          </cell>
          <cell r="K598">
            <v>1485</v>
          </cell>
        </row>
        <row r="604">
          <cell r="I604">
            <v>1486</v>
          </cell>
          <cell r="J604" t="str">
            <v>inversión pública</v>
          </cell>
          <cell r="K604">
            <v>1486</v>
          </cell>
        </row>
        <row r="610">
          <cell r="I610">
            <v>1487</v>
          </cell>
          <cell r="J610" t="str">
            <v>Crédito educativo</v>
          </cell>
          <cell r="K610">
            <v>1487</v>
          </cell>
        </row>
        <row r="616">
          <cell r="I616">
            <v>1488</v>
          </cell>
          <cell r="J616" t="str">
            <v>inversión pública</v>
          </cell>
          <cell r="K616">
            <v>1488</v>
          </cell>
        </row>
        <row r="622">
          <cell r="I622">
            <v>1489</v>
          </cell>
          <cell r="J622" t="str">
            <v>Crédito educativo</v>
          </cell>
          <cell r="K622">
            <v>1489</v>
          </cell>
        </row>
        <row r="628">
          <cell r="I628">
            <v>1490</v>
          </cell>
          <cell r="J628" t="str">
            <v>inversión pública</v>
          </cell>
          <cell r="K628">
            <v>1490</v>
          </cell>
        </row>
        <row r="635">
          <cell r="I635">
            <v>149105</v>
          </cell>
          <cell r="J635" t="str">
            <v>Crédito productivo</v>
          </cell>
          <cell r="K635" t="str">
            <v>149105+149110+149115</v>
          </cell>
        </row>
        <row r="636">
          <cell r="I636" t="str">
            <v>desactivar</v>
          </cell>
          <cell r="J636" t="str">
            <v>reasignar a productivo 149105</v>
          </cell>
          <cell r="K636">
            <v>0</v>
          </cell>
        </row>
        <row r="637">
          <cell r="I637" t="str">
            <v>desactivar</v>
          </cell>
          <cell r="J637" t="str">
            <v>reasignar a productivo 140105</v>
          </cell>
          <cell r="K637">
            <v>0</v>
          </cell>
        </row>
        <row r="638">
          <cell r="I638">
            <v>149120</v>
          </cell>
          <cell r="J638" t="str">
            <v>Crédito de consumo</v>
          </cell>
          <cell r="K638" t="str">
            <v>149120+149125</v>
          </cell>
        </row>
        <row r="639">
          <cell r="I639" t="str">
            <v>desactivar</v>
          </cell>
          <cell r="J639" t="str">
            <v>reasignar consumo 149120</v>
          </cell>
        </row>
        <row r="640">
          <cell r="I640">
            <v>149130</v>
          </cell>
          <cell r="J640" t="str">
            <v>crédito inmobiliario</v>
          </cell>
          <cell r="K640">
            <v>149130</v>
          </cell>
        </row>
        <row r="641">
          <cell r="I641">
            <v>149135</v>
          </cell>
          <cell r="J641" t="str">
            <v>vivienda de interés social y público</v>
          </cell>
          <cell r="K641">
            <v>149135</v>
          </cell>
        </row>
        <row r="642">
          <cell r="I642">
            <v>149140</v>
          </cell>
          <cell r="J642" t="str">
            <v>crédito de microempresa</v>
          </cell>
          <cell r="K642">
            <v>0</v>
          </cell>
        </row>
        <row r="643">
          <cell r="I643">
            <v>149145</v>
          </cell>
          <cell r="J643" t="str">
            <v>inversión pública</v>
          </cell>
          <cell r="K643">
            <v>149145</v>
          </cell>
        </row>
        <row r="644">
          <cell r="I644">
            <v>149150</v>
          </cell>
          <cell r="J644" t="str">
            <v>Crédito educativo</v>
          </cell>
          <cell r="K644">
            <v>149150</v>
          </cell>
        </row>
        <row r="646">
          <cell r="I646">
            <v>149205</v>
          </cell>
          <cell r="J646" t="str">
            <v>Crédito productivo</v>
          </cell>
          <cell r="K646" t="str">
            <v>149205+149210+149215</v>
          </cell>
        </row>
        <row r="647">
          <cell r="I647" t="str">
            <v>desactivar</v>
          </cell>
          <cell r="J647" t="str">
            <v>reasignar a productivo 149205</v>
          </cell>
        </row>
        <row r="648">
          <cell r="I648" t="str">
            <v>desactivar</v>
          </cell>
          <cell r="J648" t="str">
            <v>reasignar a productivo 146205</v>
          </cell>
          <cell r="K648">
            <v>0</v>
          </cell>
        </row>
        <row r="649">
          <cell r="I649">
            <v>149220</v>
          </cell>
          <cell r="J649" t="str">
            <v>Crédito de consumo</v>
          </cell>
          <cell r="K649" t="str">
            <v>149220+149225</v>
          </cell>
        </row>
        <row r="650">
          <cell r="I650" t="str">
            <v>desactivar</v>
          </cell>
          <cell r="J650" t="str">
            <v>reasignar consumo 149225</v>
          </cell>
          <cell r="K650">
            <v>0</v>
          </cell>
        </row>
        <row r="651">
          <cell r="I651">
            <v>149230</v>
          </cell>
          <cell r="J651" t="str">
            <v>crédito inmobiliario</v>
          </cell>
          <cell r="K651">
            <v>149230</v>
          </cell>
        </row>
        <row r="652">
          <cell r="I652">
            <v>149235</v>
          </cell>
          <cell r="J652" t="str">
            <v>vivienda de interés social y público</v>
          </cell>
          <cell r="K652">
            <v>149235</v>
          </cell>
        </row>
        <row r="653">
          <cell r="I653">
            <v>149240</v>
          </cell>
          <cell r="J653" t="str">
            <v>crédito de microempresa</v>
          </cell>
          <cell r="K653">
            <v>0</v>
          </cell>
        </row>
        <row r="654">
          <cell r="I654">
            <v>149245</v>
          </cell>
          <cell r="J654" t="str">
            <v>inversión pública</v>
          </cell>
          <cell r="K654">
            <v>149245</v>
          </cell>
        </row>
        <row r="655">
          <cell r="I655">
            <v>149250</v>
          </cell>
          <cell r="J655" t="str">
            <v>Crédito educativo</v>
          </cell>
          <cell r="K655">
            <v>149250</v>
          </cell>
        </row>
        <row r="657">
          <cell r="I657">
            <v>149305</v>
          </cell>
          <cell r="J657" t="str">
            <v>Crédito productivo</v>
          </cell>
          <cell r="K657" t="str">
            <v>+149305+149310+149315</v>
          </cell>
        </row>
        <row r="658">
          <cell r="I658" t="str">
            <v>desactivar</v>
          </cell>
          <cell r="J658" t="str">
            <v>reasignar a productivo 149305</v>
          </cell>
        </row>
        <row r="659">
          <cell r="I659" t="str">
            <v>desactivar</v>
          </cell>
          <cell r="J659" t="str">
            <v>reasignar a productivo 149305</v>
          </cell>
          <cell r="K659">
            <v>0</v>
          </cell>
        </row>
        <row r="660">
          <cell r="I660">
            <v>149320</v>
          </cell>
          <cell r="J660" t="str">
            <v>Crédito de consumo</v>
          </cell>
          <cell r="K660" t="str">
            <v>149320+149325</v>
          </cell>
        </row>
        <row r="661">
          <cell r="I661" t="str">
            <v>desactivar</v>
          </cell>
          <cell r="J661" t="str">
            <v>reasignar consumo 149320</v>
          </cell>
          <cell r="K661">
            <v>0</v>
          </cell>
        </row>
        <row r="662">
          <cell r="I662">
            <v>149330</v>
          </cell>
          <cell r="J662" t="str">
            <v>crédito inmobiliario</v>
          </cell>
          <cell r="K662">
            <v>149330</v>
          </cell>
        </row>
        <row r="663">
          <cell r="I663">
            <v>149335</v>
          </cell>
          <cell r="J663" t="str">
            <v>vivienda de interés social y público</v>
          </cell>
          <cell r="K663">
            <v>149335</v>
          </cell>
        </row>
        <row r="664">
          <cell r="I664">
            <v>149340</v>
          </cell>
          <cell r="J664" t="str">
            <v>crédito de microempresa</v>
          </cell>
          <cell r="K664">
            <v>0</v>
          </cell>
        </row>
        <row r="665">
          <cell r="I665">
            <v>149345</v>
          </cell>
          <cell r="J665" t="str">
            <v>inversión pública</v>
          </cell>
          <cell r="K665">
            <v>149345</v>
          </cell>
        </row>
        <row r="666">
          <cell r="I666">
            <v>149350</v>
          </cell>
          <cell r="J666" t="str">
            <v>Crédito educativo</v>
          </cell>
          <cell r="K666">
            <v>149350</v>
          </cell>
        </row>
        <row r="668">
          <cell r="I668">
            <v>149405</v>
          </cell>
          <cell r="J668" t="str">
            <v>Crédito productivo</v>
          </cell>
          <cell r="K668" t="str">
            <v>+149405+149410+149415</v>
          </cell>
        </row>
        <row r="669">
          <cell r="I669" t="str">
            <v>desactivar</v>
          </cell>
          <cell r="J669" t="str">
            <v>reasignar a productivo 149405</v>
          </cell>
          <cell r="K669">
            <v>0</v>
          </cell>
        </row>
        <row r="670">
          <cell r="I670" t="str">
            <v>desactivar</v>
          </cell>
          <cell r="J670" t="str">
            <v>reasignar a productivo 149405</v>
          </cell>
          <cell r="K670">
            <v>0</v>
          </cell>
        </row>
        <row r="671">
          <cell r="I671">
            <v>149420</v>
          </cell>
          <cell r="J671" t="str">
            <v>Crédito de consumo</v>
          </cell>
          <cell r="K671" t="str">
            <v>149420+149425</v>
          </cell>
        </row>
        <row r="672">
          <cell r="I672" t="str">
            <v>desactivar</v>
          </cell>
          <cell r="J672" t="str">
            <v>reasignar consumo 149420</v>
          </cell>
          <cell r="K672">
            <v>0</v>
          </cell>
        </row>
        <row r="673">
          <cell r="I673">
            <v>149430</v>
          </cell>
          <cell r="J673" t="str">
            <v>crédito inmobiliario</v>
          </cell>
          <cell r="K673">
            <v>149430</v>
          </cell>
        </row>
        <row r="674">
          <cell r="I674">
            <v>149435</v>
          </cell>
          <cell r="J674" t="str">
            <v>vivienda de interés social y público</v>
          </cell>
          <cell r="K674">
            <v>149435</v>
          </cell>
        </row>
        <row r="675">
          <cell r="I675">
            <v>149440</v>
          </cell>
          <cell r="J675" t="str">
            <v>crédito de microempresa</v>
          </cell>
          <cell r="K675">
            <v>0</v>
          </cell>
        </row>
        <row r="676">
          <cell r="I676">
            <v>149445</v>
          </cell>
          <cell r="J676" t="str">
            <v>inversión pública</v>
          </cell>
          <cell r="K676">
            <v>149445</v>
          </cell>
        </row>
        <row r="677">
          <cell r="I677">
            <v>149450</v>
          </cell>
          <cell r="J677" t="str">
            <v>Crédito educativo</v>
          </cell>
          <cell r="K677">
            <v>149450</v>
          </cell>
        </row>
        <row r="679">
          <cell r="I679">
            <v>149505</v>
          </cell>
          <cell r="J679" t="str">
            <v>Crédito productivo</v>
          </cell>
          <cell r="K679" t="str">
            <v>+149505+149510+149515</v>
          </cell>
        </row>
        <row r="680">
          <cell r="I680" t="str">
            <v>desactivar</v>
          </cell>
          <cell r="J680" t="str">
            <v>reasignar a productivo 149505</v>
          </cell>
        </row>
        <row r="681">
          <cell r="I681" t="str">
            <v>desactivar</v>
          </cell>
          <cell r="J681" t="str">
            <v>reasignar a productivo 149505</v>
          </cell>
          <cell r="K681">
            <v>0</v>
          </cell>
        </row>
        <row r="682">
          <cell r="I682">
            <v>149520</v>
          </cell>
          <cell r="J682" t="str">
            <v>Crédito de consumo</v>
          </cell>
          <cell r="K682" t="str">
            <v>149520+149525</v>
          </cell>
        </row>
        <row r="683">
          <cell r="I683" t="str">
            <v>desactivar</v>
          </cell>
          <cell r="J683" t="str">
            <v>reasignar consumo 149520</v>
          </cell>
        </row>
        <row r="684">
          <cell r="I684">
            <v>149530</v>
          </cell>
          <cell r="J684" t="str">
            <v>crédito inmobiliario</v>
          </cell>
          <cell r="K684">
            <v>149530</v>
          </cell>
        </row>
        <row r="685">
          <cell r="I685">
            <v>149535</v>
          </cell>
          <cell r="J685" t="str">
            <v>vivienda de interés social y público</v>
          </cell>
          <cell r="K685">
            <v>149535</v>
          </cell>
        </row>
        <row r="686">
          <cell r="I686">
            <v>149540</v>
          </cell>
          <cell r="J686" t="str">
            <v>crédito de microempresa</v>
          </cell>
          <cell r="K686">
            <v>0</v>
          </cell>
        </row>
        <row r="687">
          <cell r="I687">
            <v>149545</v>
          </cell>
          <cell r="J687" t="str">
            <v>inversión pública</v>
          </cell>
          <cell r="K687">
            <v>149545</v>
          </cell>
        </row>
        <row r="688">
          <cell r="I688">
            <v>149550</v>
          </cell>
          <cell r="J688" t="str">
            <v>Crédito educativo</v>
          </cell>
          <cell r="K688">
            <v>149550</v>
          </cell>
        </row>
        <row r="690">
          <cell r="I690">
            <v>149605</v>
          </cell>
          <cell r="J690" t="str">
            <v>Crédito productivo</v>
          </cell>
          <cell r="K690" t="str">
            <v>149605+149610+149615</v>
          </cell>
        </row>
        <row r="691">
          <cell r="I691" t="str">
            <v>desactivar</v>
          </cell>
          <cell r="J691" t="str">
            <v>reasignar a productivo 149605</v>
          </cell>
        </row>
        <row r="692">
          <cell r="I692" t="str">
            <v>desactivar</v>
          </cell>
          <cell r="J692" t="str">
            <v>reasignar a productivo 149605</v>
          </cell>
          <cell r="K692">
            <v>0</v>
          </cell>
        </row>
        <row r="693">
          <cell r="I693">
            <v>149620</v>
          </cell>
          <cell r="J693" t="str">
            <v>Crédito de consumo</v>
          </cell>
          <cell r="K693" t="str">
            <v>149620+149625</v>
          </cell>
        </row>
        <row r="694">
          <cell r="I694" t="str">
            <v>desactivar</v>
          </cell>
          <cell r="J694" t="str">
            <v>reasignar consumo 149620</v>
          </cell>
        </row>
        <row r="695">
          <cell r="I695">
            <v>149630</v>
          </cell>
          <cell r="J695" t="str">
            <v>crédito inmobiliario</v>
          </cell>
          <cell r="K695">
            <v>149630</v>
          </cell>
        </row>
        <row r="696">
          <cell r="I696">
            <v>149635</v>
          </cell>
          <cell r="J696" t="str">
            <v>vivienda de interés social y público</v>
          </cell>
          <cell r="K696">
            <v>149635</v>
          </cell>
        </row>
        <row r="697">
          <cell r="I697">
            <v>149640</v>
          </cell>
          <cell r="J697" t="str">
            <v>crédito de microempresa</v>
          </cell>
          <cell r="K697">
            <v>0</v>
          </cell>
        </row>
        <row r="698">
          <cell r="I698">
            <v>149645</v>
          </cell>
          <cell r="J698" t="str">
            <v>inversión pública</v>
          </cell>
          <cell r="K698">
            <v>149645</v>
          </cell>
        </row>
        <row r="699">
          <cell r="I699">
            <v>149650</v>
          </cell>
          <cell r="J699" t="str">
            <v>Crédito educativo</v>
          </cell>
          <cell r="K699">
            <v>149650</v>
          </cell>
        </row>
        <row r="701">
          <cell r="I701">
            <v>149905</v>
          </cell>
          <cell r="J701" t="str">
            <v>Crédito productivo</v>
          </cell>
          <cell r="K701" t="str">
            <v>149905+149925+149930</v>
          </cell>
        </row>
        <row r="702">
          <cell r="I702">
            <v>149910</v>
          </cell>
          <cell r="J702" t="str">
            <v>Crédito de consumo</v>
          </cell>
          <cell r="K702" t="str">
            <v>149910+149935</v>
          </cell>
        </row>
        <row r="703">
          <cell r="I703">
            <v>149915</v>
          </cell>
          <cell r="J703" t="str">
            <v>crédito inmobiliario</v>
          </cell>
          <cell r="K703">
            <v>149915</v>
          </cell>
        </row>
        <row r="704">
          <cell r="I704">
            <v>149920</v>
          </cell>
          <cell r="J704" t="str">
            <v>crédito de microempresa</v>
          </cell>
          <cell r="K704">
            <v>0</v>
          </cell>
        </row>
        <row r="705">
          <cell r="I705" t="str">
            <v>desactivar</v>
          </cell>
          <cell r="J705" t="str">
            <v>reasignar a productivo 1401</v>
          </cell>
        </row>
        <row r="706">
          <cell r="I706" t="str">
            <v>desactivar</v>
          </cell>
          <cell r="J706" t="str">
            <v>reasignar a productivo 1401</v>
          </cell>
          <cell r="K706">
            <v>0</v>
          </cell>
        </row>
        <row r="707">
          <cell r="I707" t="str">
            <v>desactivar</v>
          </cell>
          <cell r="J707" t="str">
            <v>reasignar consumo 149910</v>
          </cell>
        </row>
        <row r="708">
          <cell r="I708">
            <v>149940</v>
          </cell>
          <cell r="J708" t="str">
            <v>vivienda de interés social y público</v>
          </cell>
          <cell r="K708">
            <v>0</v>
          </cell>
        </row>
        <row r="711">
          <cell r="I711">
            <v>149955</v>
          </cell>
          <cell r="J711" t="str">
            <v>Crédito educativo</v>
          </cell>
          <cell r="K711">
            <v>149955</v>
          </cell>
        </row>
        <row r="712">
          <cell r="I712">
            <v>149960</v>
          </cell>
          <cell r="J712" t="str">
            <v>inversión pública</v>
          </cell>
          <cell r="K712">
            <v>149960</v>
          </cell>
        </row>
        <row r="721">
          <cell r="K721">
            <v>0</v>
          </cell>
        </row>
        <row r="722">
          <cell r="K722">
            <v>0</v>
          </cell>
        </row>
        <row r="723">
          <cell r="K723">
            <v>0</v>
          </cell>
        </row>
        <row r="724">
          <cell r="K724">
            <v>0</v>
          </cell>
        </row>
        <row r="725">
          <cell r="K725">
            <v>0</v>
          </cell>
        </row>
        <row r="726">
          <cell r="K726">
            <v>0</v>
          </cell>
        </row>
        <row r="727">
          <cell r="K727">
            <v>0</v>
          </cell>
        </row>
        <row r="728">
          <cell r="K728">
            <v>0</v>
          </cell>
        </row>
        <row r="729">
          <cell r="K729">
            <v>0</v>
          </cell>
        </row>
        <row r="730">
          <cell r="K730">
            <v>0</v>
          </cell>
        </row>
        <row r="731">
          <cell r="I731">
            <v>160305</v>
          </cell>
          <cell r="J731" t="str">
            <v>Crédito productivo</v>
          </cell>
          <cell r="K731" t="str">
            <v>160305+160330+160325</v>
          </cell>
        </row>
        <row r="732">
          <cell r="I732">
            <v>160310</v>
          </cell>
          <cell r="J732" t="str">
            <v>Crédito de consumo</v>
          </cell>
          <cell r="K732" t="str">
            <v>160310+160335</v>
          </cell>
        </row>
        <row r="733">
          <cell r="I733">
            <v>160315</v>
          </cell>
          <cell r="J733" t="str">
            <v>crédito inmobiliario</v>
          </cell>
          <cell r="K733">
            <v>160315</v>
          </cell>
        </row>
        <row r="734">
          <cell r="I734">
            <v>160320</v>
          </cell>
          <cell r="J734" t="str">
            <v>microempresa</v>
          </cell>
          <cell r="K734">
            <v>0</v>
          </cell>
        </row>
        <row r="735">
          <cell r="I735" t="str">
            <v>desactivar</v>
          </cell>
          <cell r="J735" t="str">
            <v>reasignar a consumo</v>
          </cell>
          <cell r="K735">
            <v>0</v>
          </cell>
        </row>
        <row r="736">
          <cell r="I736" t="str">
            <v>desactivar</v>
          </cell>
          <cell r="J736" t="str">
            <v>trasladar a productivo</v>
          </cell>
          <cell r="K736">
            <v>0</v>
          </cell>
        </row>
        <row r="737">
          <cell r="I737" t="str">
            <v>desactivar</v>
          </cell>
          <cell r="J737" t="str">
            <v>reasignar consumo 160310</v>
          </cell>
          <cell r="K737">
            <v>0</v>
          </cell>
        </row>
        <row r="738">
          <cell r="I738">
            <v>160340</v>
          </cell>
          <cell r="J738" t="str">
            <v>crédito de vivienda de interés público y social</v>
          </cell>
          <cell r="K738">
            <v>0</v>
          </cell>
        </row>
        <row r="739">
          <cell r="I739">
            <v>160341</v>
          </cell>
          <cell r="J739" t="str">
            <v>Crédito educativo</v>
          </cell>
          <cell r="K739">
            <v>160341</v>
          </cell>
        </row>
        <row r="740">
          <cell r="I740">
            <v>160342</v>
          </cell>
          <cell r="J740" t="str">
            <v>inversión pública</v>
          </cell>
          <cell r="K740">
            <v>160342</v>
          </cell>
        </row>
        <row r="741">
          <cell r="I741">
            <v>160345</v>
          </cell>
          <cell r="K741">
            <v>0</v>
          </cell>
        </row>
        <row r="742">
          <cell r="I742">
            <v>160350</v>
          </cell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49">
          <cell r="K749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I753">
            <v>160905</v>
          </cell>
          <cell r="J753" t="str">
            <v>reasignar productivo</v>
          </cell>
        </row>
        <row r="769">
          <cell r="I769">
            <v>161505</v>
          </cell>
          <cell r="J769" t="str">
            <v>Crédito productivo</v>
          </cell>
          <cell r="K769">
            <v>0</v>
          </cell>
        </row>
        <row r="770">
          <cell r="I770">
            <v>161510</v>
          </cell>
          <cell r="J770" t="str">
            <v>Crédito de consumo</v>
          </cell>
          <cell r="K770" t="str">
            <v>161510+161535</v>
          </cell>
        </row>
        <row r="771">
          <cell r="I771">
            <v>161515</v>
          </cell>
          <cell r="J771" t="str">
            <v>crédito inmobiliario</v>
          </cell>
          <cell r="K771">
            <v>161515</v>
          </cell>
        </row>
        <row r="772">
          <cell r="I772">
            <v>161520</v>
          </cell>
          <cell r="K772">
            <v>0</v>
          </cell>
        </row>
        <row r="773">
          <cell r="I773" t="str">
            <v>desactivar</v>
          </cell>
          <cell r="K773">
            <v>0</v>
          </cell>
        </row>
        <row r="774">
          <cell r="I774" t="str">
            <v>desactivar</v>
          </cell>
          <cell r="J774" t="str">
            <v>trasladar a productivo</v>
          </cell>
          <cell r="K774">
            <v>0</v>
          </cell>
        </row>
        <row r="775">
          <cell r="I775" t="str">
            <v>desactivar</v>
          </cell>
          <cell r="J775" t="str">
            <v>reasignar consumo 161510</v>
          </cell>
          <cell r="K775">
            <v>0</v>
          </cell>
        </row>
        <row r="776">
          <cell r="I776">
            <v>161540</v>
          </cell>
          <cell r="J776" t="str">
            <v>crédito de vivienda de interés público y social</v>
          </cell>
          <cell r="K776">
            <v>0</v>
          </cell>
        </row>
        <row r="777">
          <cell r="I777">
            <v>161545</v>
          </cell>
          <cell r="J777" t="str">
            <v>Crédito educativo</v>
          </cell>
          <cell r="K777">
            <v>161545</v>
          </cell>
        </row>
        <row r="778">
          <cell r="I778">
            <v>161550</v>
          </cell>
          <cell r="J778" t="str">
            <v>inversión pública</v>
          </cell>
          <cell r="K778">
            <v>161550</v>
          </cell>
        </row>
        <row r="779">
          <cell r="K779">
            <v>0</v>
          </cell>
        </row>
        <row r="780">
          <cell r="K780">
            <v>0</v>
          </cell>
        </row>
        <row r="781">
          <cell r="I781">
            <v>1619</v>
          </cell>
          <cell r="J781" t="str">
            <v>vivienda de interés social y público</v>
          </cell>
          <cell r="K781">
            <v>1619</v>
          </cell>
        </row>
        <row r="782">
          <cell r="K782">
            <v>0</v>
          </cell>
        </row>
        <row r="783">
          <cell r="K783">
            <v>0</v>
          </cell>
        </row>
        <row r="784">
          <cell r="K784">
            <v>0</v>
          </cell>
        </row>
        <row r="897">
          <cell r="I897">
            <v>190305</v>
          </cell>
          <cell r="J897" t="str">
            <v>crédito inmobiliario</v>
          </cell>
          <cell r="K897">
            <v>190305</v>
          </cell>
        </row>
        <row r="898">
          <cell r="I898">
            <v>190310</v>
          </cell>
          <cell r="J898" t="str">
            <v>crédito inmobiliario</v>
          </cell>
          <cell r="K898">
            <v>190310</v>
          </cell>
        </row>
        <row r="1170">
          <cell r="I1170">
            <v>3503</v>
          </cell>
          <cell r="J1170" t="str">
            <v>inversión pública</v>
          </cell>
          <cell r="K1170">
            <v>3503</v>
          </cell>
        </row>
        <row r="1232">
          <cell r="I1232">
            <v>440210</v>
          </cell>
          <cell r="J1232" t="str">
            <v>Crédito productivo</v>
          </cell>
        </row>
        <row r="1233">
          <cell r="I1233" t="str">
            <v>desactivar</v>
          </cell>
          <cell r="J1233" t="str">
            <v>trasladar a productivo</v>
          </cell>
          <cell r="K1233">
            <v>0</v>
          </cell>
        </row>
        <row r="1234">
          <cell r="I1234">
            <v>440220</v>
          </cell>
          <cell r="J1234" t="str">
            <v>Crédito de consumo</v>
          </cell>
          <cell r="K1234" t="str">
            <v>+440220+440225</v>
          </cell>
        </row>
        <row r="1235">
          <cell r="I1235" t="str">
            <v>desactivar</v>
          </cell>
          <cell r="J1235" t="str">
            <v>reasignar consumo 440220</v>
          </cell>
          <cell r="K1235">
            <v>0</v>
          </cell>
        </row>
        <row r="1236">
          <cell r="I1236">
            <v>440230</v>
          </cell>
          <cell r="J1236" t="str">
            <v>crédito inmobiliario</v>
          </cell>
          <cell r="K1236">
            <v>440230</v>
          </cell>
        </row>
        <row r="1237">
          <cell r="J1237" t="str">
            <v>vivienda de interés social y público</v>
          </cell>
          <cell r="K1237">
            <v>0</v>
          </cell>
        </row>
        <row r="1238">
          <cell r="K1238">
            <v>0</v>
          </cell>
        </row>
        <row r="1239">
          <cell r="I1239">
            <v>440245</v>
          </cell>
          <cell r="J1239" t="str">
            <v>Crédito educativo</v>
          </cell>
          <cell r="K1239">
            <v>440245</v>
          </cell>
        </row>
        <row r="1327">
          <cell r="I1327">
            <v>510405</v>
          </cell>
          <cell r="J1327" t="str">
            <v>Crédito productivo</v>
          </cell>
          <cell r="K1327" t="str">
            <v>510405+510421+510425</v>
          </cell>
        </row>
        <row r="1328">
          <cell r="I1328">
            <v>510410</v>
          </cell>
          <cell r="J1328" t="str">
            <v>Crédito de consumo</v>
          </cell>
          <cell r="K1328" t="str">
            <v>+510410+510426</v>
          </cell>
        </row>
        <row r="1329">
          <cell r="I1329">
            <v>510415</v>
          </cell>
          <cell r="J1329" t="str">
            <v>crédito inmobiliario</v>
          </cell>
          <cell r="K1329">
            <v>510415</v>
          </cell>
        </row>
        <row r="1330">
          <cell r="I1330">
            <v>510420</v>
          </cell>
          <cell r="J1330" t="str">
            <v>crédito de microempresa</v>
          </cell>
          <cell r="K1330">
            <v>510420</v>
          </cell>
        </row>
        <row r="1331">
          <cell r="J1331" t="str">
            <v>reasignar a productivo</v>
          </cell>
          <cell r="K1331">
            <v>0</v>
          </cell>
        </row>
        <row r="1332">
          <cell r="I1332" t="str">
            <v>desactivar</v>
          </cell>
          <cell r="J1332" t="str">
            <v>trasladar a productivo</v>
          </cell>
          <cell r="K1332">
            <v>0</v>
          </cell>
        </row>
        <row r="1333">
          <cell r="I1333" t="str">
            <v>desactivar</v>
          </cell>
          <cell r="J1333" t="str">
            <v>reasignar consumo 510410</v>
          </cell>
          <cell r="K1333">
            <v>0</v>
          </cell>
        </row>
        <row r="1334">
          <cell r="I1334">
            <v>510427</v>
          </cell>
          <cell r="J1334" t="str">
            <v>vivienda de interés público e interés social</v>
          </cell>
          <cell r="K1334">
            <v>510427</v>
          </cell>
        </row>
        <row r="1335">
          <cell r="I1335">
            <v>510428</v>
          </cell>
          <cell r="J1335" t="str">
            <v>Crédito educativo</v>
          </cell>
          <cell r="K1335">
            <v>510428</v>
          </cell>
        </row>
        <row r="1336">
          <cell r="I1336">
            <v>510430</v>
          </cell>
          <cell r="K1336">
            <v>510430</v>
          </cell>
        </row>
        <row r="1337">
          <cell r="I1337">
            <v>510435</v>
          </cell>
          <cell r="K1337">
            <v>510435</v>
          </cell>
        </row>
        <row r="1338">
          <cell r="I1338">
            <v>510450</v>
          </cell>
          <cell r="K1338">
            <v>510450</v>
          </cell>
        </row>
        <row r="1339">
          <cell r="I1339">
            <v>510455</v>
          </cell>
          <cell r="K1339">
            <v>510455</v>
          </cell>
        </row>
        <row r="1348">
          <cell r="I1348">
            <v>520120</v>
          </cell>
          <cell r="J1348" t="str">
            <v>crédito de microempresa</v>
          </cell>
        </row>
        <row r="1479">
          <cell r="I1479">
            <v>640405</v>
          </cell>
          <cell r="J1479" t="str">
            <v>Crédito productivo</v>
          </cell>
          <cell r="K1479" t="str">
            <v>+640405+640425+640430</v>
          </cell>
        </row>
        <row r="1480">
          <cell r="I1480">
            <v>640410</v>
          </cell>
          <cell r="J1480" t="str">
            <v>reasignar consumo 640410</v>
          </cell>
          <cell r="K1480" t="str">
            <v>640410+640435</v>
          </cell>
        </row>
        <row r="1481">
          <cell r="I1481">
            <v>640415</v>
          </cell>
          <cell r="J1481" t="str">
            <v>crédito inmobiliario</v>
          </cell>
          <cell r="K1481">
            <v>640415</v>
          </cell>
        </row>
        <row r="1482">
          <cell r="I1482">
            <v>640420</v>
          </cell>
          <cell r="J1482" t="str">
            <v>crédito de microempresa</v>
          </cell>
          <cell r="K1482">
            <v>0</v>
          </cell>
        </row>
        <row r="1483">
          <cell r="I1483">
            <v>640425</v>
          </cell>
          <cell r="J1483" t="str">
            <v>reasignar a productivo</v>
          </cell>
        </row>
        <row r="1484">
          <cell r="I1484" t="str">
            <v>desactivar</v>
          </cell>
          <cell r="J1484" t="str">
            <v>reasignar a productivo</v>
          </cell>
          <cell r="K1484">
            <v>0</v>
          </cell>
        </row>
        <row r="1485">
          <cell r="I1485" t="str">
            <v>desactivar</v>
          </cell>
          <cell r="J1485" t="str">
            <v>reasignar a consumo</v>
          </cell>
        </row>
        <row r="1486">
          <cell r="I1486">
            <v>640440</v>
          </cell>
          <cell r="J1486" t="str">
            <v>crédito de vivienda de interés público y social</v>
          </cell>
          <cell r="K1486">
            <v>0</v>
          </cell>
        </row>
        <row r="1487">
          <cell r="I1487">
            <v>640445</v>
          </cell>
          <cell r="J1487" t="str">
            <v>Crédito educativo</v>
          </cell>
          <cell r="K1487">
            <v>640445</v>
          </cell>
        </row>
        <row r="1488">
          <cell r="I1488">
            <v>640450</v>
          </cell>
          <cell r="J1488" t="str">
            <v>inversión pública</v>
          </cell>
          <cell r="K1488">
            <v>640450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6">
          <cell r="J1496">
            <v>0</v>
          </cell>
        </row>
        <row r="1497">
          <cell r="J1497">
            <v>0</v>
          </cell>
        </row>
        <row r="1498">
          <cell r="J1498">
            <v>0</v>
          </cell>
        </row>
        <row r="1499">
          <cell r="J1499">
            <v>0</v>
          </cell>
        </row>
        <row r="1501">
          <cell r="J1501">
            <v>0</v>
          </cell>
        </row>
        <row r="1502">
          <cell r="J1502">
            <v>0</v>
          </cell>
        </row>
        <row r="1503">
          <cell r="J1503">
            <v>0</v>
          </cell>
        </row>
        <row r="1504">
          <cell r="J1504">
            <v>0</v>
          </cell>
        </row>
        <row r="1524">
          <cell r="I1524">
            <v>710225</v>
          </cell>
          <cell r="J1524" t="str">
            <v>Crédito productivo</v>
          </cell>
          <cell r="K1524" t="str">
            <v>710225+710245+710250</v>
          </cell>
        </row>
        <row r="1525">
          <cell r="I1525">
            <v>710230</v>
          </cell>
          <cell r="J1525" t="str">
            <v>trasladar a consumo 710230</v>
          </cell>
          <cell r="K1525" t="str">
            <v>710230+710255</v>
          </cell>
        </row>
        <row r="1526">
          <cell r="I1526">
            <v>710235</v>
          </cell>
          <cell r="J1526" t="str">
            <v>crédito inmobiliario</v>
          </cell>
          <cell r="K1526">
            <v>710235</v>
          </cell>
        </row>
        <row r="1527">
          <cell r="I1527">
            <v>710240</v>
          </cell>
          <cell r="J1527" t="str">
            <v>crédito de microempresa</v>
          </cell>
          <cell r="K1527">
            <v>0</v>
          </cell>
        </row>
        <row r="1528">
          <cell r="I1528" t="str">
            <v>desactivar</v>
          </cell>
          <cell r="J1528" t="str">
            <v>trasladar a productivo 710225</v>
          </cell>
        </row>
        <row r="1529">
          <cell r="I1529" t="str">
            <v>desactivar</v>
          </cell>
          <cell r="J1529" t="str">
            <v>trasladar a productivo 710225</v>
          </cell>
          <cell r="K1529">
            <v>0</v>
          </cell>
        </row>
        <row r="1530">
          <cell r="I1530" t="str">
            <v>desactivar</v>
          </cell>
          <cell r="J1530" t="str">
            <v>trasladar a consumo 710230</v>
          </cell>
        </row>
        <row r="1531">
          <cell r="I1531">
            <v>710260</v>
          </cell>
          <cell r="J1531" t="str">
            <v>vivienda de interés social y público</v>
          </cell>
          <cell r="K1531">
            <v>0</v>
          </cell>
        </row>
        <row r="1532">
          <cell r="I1532">
            <v>710261</v>
          </cell>
          <cell r="J1532" t="str">
            <v>Crédito educativo</v>
          </cell>
          <cell r="K1532">
            <v>710261</v>
          </cell>
        </row>
        <row r="1533">
          <cell r="I1533">
            <v>710262</v>
          </cell>
          <cell r="J1533" t="str">
            <v>inversión pública</v>
          </cell>
          <cell r="K1533">
            <v>710262</v>
          </cell>
        </row>
        <row r="1566">
          <cell r="I1566">
            <v>710705</v>
          </cell>
          <cell r="J1566" t="str">
            <v>Crédito productivo</v>
          </cell>
          <cell r="K1566" t="str">
            <v>710705+710725+710730</v>
          </cell>
        </row>
        <row r="1567">
          <cell r="I1567">
            <v>710710</v>
          </cell>
          <cell r="J1567" t="str">
            <v>trasladar a consumo 710710</v>
          </cell>
          <cell r="K1567" t="str">
            <v>710710+710735</v>
          </cell>
        </row>
        <row r="1568">
          <cell r="I1568">
            <v>710715</v>
          </cell>
          <cell r="J1568" t="str">
            <v>crédito inmobiliario</v>
          </cell>
          <cell r="K1568">
            <v>710715</v>
          </cell>
        </row>
        <row r="1569">
          <cell r="I1569">
            <v>710720</v>
          </cell>
          <cell r="J1569" t="str">
            <v>crédito de microempresa</v>
          </cell>
          <cell r="K1569">
            <v>0</v>
          </cell>
        </row>
        <row r="1570">
          <cell r="I1570" t="str">
            <v>desactivar</v>
          </cell>
          <cell r="J1570" t="str">
            <v>trasladar a productivo 710225</v>
          </cell>
        </row>
        <row r="1571">
          <cell r="I1571" t="str">
            <v>desactivar</v>
          </cell>
          <cell r="J1571" t="str">
            <v>trasladar a productivo 710225</v>
          </cell>
          <cell r="K1571">
            <v>0</v>
          </cell>
        </row>
        <row r="1572">
          <cell r="I1572" t="str">
            <v>desactivar</v>
          </cell>
          <cell r="J1572" t="str">
            <v>trasladar a consumo 710710</v>
          </cell>
        </row>
        <row r="1573">
          <cell r="I1573">
            <v>710740</v>
          </cell>
          <cell r="J1573" t="str">
            <v>vivienda de interés social y público</v>
          </cell>
          <cell r="K1573">
            <v>0</v>
          </cell>
        </row>
        <row r="1574">
          <cell r="I1574">
            <v>710741</v>
          </cell>
          <cell r="J1574" t="str">
            <v>Crédito educativo</v>
          </cell>
          <cell r="K1574">
            <v>710741</v>
          </cell>
        </row>
        <row r="1575">
          <cell r="I1575">
            <v>710742</v>
          </cell>
          <cell r="J1575" t="str">
            <v>inversión pública</v>
          </cell>
          <cell r="K1575">
            <v>710742</v>
          </cell>
        </row>
        <row r="1582">
          <cell r="I1582">
            <v>710905</v>
          </cell>
          <cell r="J1582" t="str">
            <v>Crédito productivo</v>
          </cell>
          <cell r="K1582" t="str">
            <v>710905+710925+710930</v>
          </cell>
        </row>
        <row r="1583">
          <cell r="I1583">
            <v>710910</v>
          </cell>
          <cell r="J1583" t="str">
            <v>trasladar a consumo 710910</v>
          </cell>
          <cell r="K1583" t="str">
            <v>710910+710935</v>
          </cell>
        </row>
        <row r="1584">
          <cell r="I1584">
            <v>710915</v>
          </cell>
          <cell r="J1584" t="str">
            <v>crédito inmobiliario</v>
          </cell>
          <cell r="K1584">
            <v>710915</v>
          </cell>
        </row>
        <row r="1585">
          <cell r="I1585">
            <v>710920</v>
          </cell>
          <cell r="J1585" t="str">
            <v>crédito de microempresa</v>
          </cell>
          <cell r="K1585">
            <v>0</v>
          </cell>
        </row>
        <row r="1586">
          <cell r="I1586" t="str">
            <v>desactivar</v>
          </cell>
          <cell r="J1586" t="str">
            <v>trasladar a productivo 710905</v>
          </cell>
        </row>
        <row r="1587">
          <cell r="I1587" t="str">
            <v>desactivar</v>
          </cell>
          <cell r="J1587" t="str">
            <v>trasladar a productivo 710905</v>
          </cell>
          <cell r="K1587">
            <v>0</v>
          </cell>
        </row>
        <row r="1588">
          <cell r="I1588" t="str">
            <v>desactivar</v>
          </cell>
          <cell r="J1588" t="str">
            <v>trasladar a consumo 710910</v>
          </cell>
        </row>
        <row r="1589">
          <cell r="I1589">
            <v>710940</v>
          </cell>
          <cell r="J1589" t="str">
            <v>vivienda de interés social y público</v>
          </cell>
          <cell r="K1589">
            <v>0</v>
          </cell>
        </row>
        <row r="1590">
          <cell r="I1590">
            <v>710941</v>
          </cell>
          <cell r="J1590" t="str">
            <v>Crédito educativo</v>
          </cell>
          <cell r="K1590">
            <v>710941</v>
          </cell>
        </row>
        <row r="1591">
          <cell r="I1591">
            <v>710942</v>
          </cell>
          <cell r="J1591" t="str">
            <v>inversión pública</v>
          </cell>
          <cell r="K1591">
            <v>710942</v>
          </cell>
        </row>
        <row r="1609">
          <cell r="I1609">
            <v>0</v>
          </cell>
          <cell r="J1609">
            <v>0</v>
          </cell>
          <cell r="K1609">
            <v>0</v>
          </cell>
        </row>
        <row r="1611">
          <cell r="I1611">
            <v>711215</v>
          </cell>
          <cell r="J1611" t="str">
            <v>crédito inmobiliario</v>
          </cell>
          <cell r="K1611">
            <v>711215</v>
          </cell>
        </row>
        <row r="1612">
          <cell r="I1612">
            <v>711220</v>
          </cell>
          <cell r="J1612" t="str">
            <v>crédito de microempresa</v>
          </cell>
          <cell r="K1612">
            <v>0</v>
          </cell>
        </row>
        <row r="1617">
          <cell r="I1617">
            <v>0</v>
          </cell>
          <cell r="J1617">
            <v>0</v>
          </cell>
          <cell r="K1617">
            <v>0</v>
          </cell>
        </row>
        <row r="1619">
          <cell r="I1619">
            <v>711415</v>
          </cell>
          <cell r="J1619" t="str">
            <v>crédito inmobiliario</v>
          </cell>
          <cell r="K1619">
            <v>711415</v>
          </cell>
        </row>
        <row r="1620">
          <cell r="I1620">
            <v>711420</v>
          </cell>
          <cell r="J1620" t="str">
            <v>crédito de microempresa</v>
          </cell>
          <cell r="K1620">
            <v>0</v>
          </cell>
        </row>
        <row r="1630">
          <cell r="I1630" t="str">
            <v>desactivar</v>
          </cell>
          <cell r="J1630" t="str">
            <v>trasladar a productivo 740150</v>
          </cell>
        </row>
        <row r="1631">
          <cell r="I1631">
            <v>711710</v>
          </cell>
          <cell r="J1631" t="str">
            <v>Crédito productivo</v>
          </cell>
          <cell r="K1631" t="str">
            <v>711710+711705+711715</v>
          </cell>
        </row>
        <row r="1632">
          <cell r="I1632" t="str">
            <v>desactivar</v>
          </cell>
          <cell r="J1632" t="str">
            <v>trasladar a productivo</v>
          </cell>
          <cell r="K1632">
            <v>0</v>
          </cell>
        </row>
        <row r="1633">
          <cell r="I1633">
            <v>711720</v>
          </cell>
          <cell r="J1633" t="str">
            <v>trasladar a consumo 711720</v>
          </cell>
          <cell r="K1633" t="str">
            <v>711720+711725</v>
          </cell>
        </row>
        <row r="1634">
          <cell r="I1634" t="str">
            <v>desactivar</v>
          </cell>
          <cell r="J1634" t="str">
            <v>trasladar a consumo 711720</v>
          </cell>
        </row>
        <row r="1635">
          <cell r="I1635">
            <v>711730</v>
          </cell>
          <cell r="J1635" t="str">
            <v>vivienda de interés social y público</v>
          </cell>
          <cell r="K1635">
            <v>0</v>
          </cell>
        </row>
        <row r="1636">
          <cell r="I1636">
            <v>711735</v>
          </cell>
          <cell r="J1636" t="str">
            <v>crédito inmobiliario</v>
          </cell>
          <cell r="K1636">
            <v>711735</v>
          </cell>
        </row>
        <row r="1637">
          <cell r="I1637">
            <v>711740</v>
          </cell>
          <cell r="J1637" t="str">
            <v>crédito de microempresa</v>
          </cell>
          <cell r="K1637">
            <v>0</v>
          </cell>
        </row>
        <row r="1638">
          <cell r="I1638">
            <v>711745</v>
          </cell>
          <cell r="J1638" t="str">
            <v>Crédito educativo</v>
          </cell>
          <cell r="K1638">
            <v>711745</v>
          </cell>
        </row>
        <row r="1639">
          <cell r="I1639">
            <v>711750</v>
          </cell>
          <cell r="J1639" t="str">
            <v>inversión pública</v>
          </cell>
          <cell r="K1639">
            <v>711750</v>
          </cell>
        </row>
        <row r="1698">
          <cell r="I1698" t="str">
            <v>desactivar</v>
          </cell>
          <cell r="J1698" t="str">
            <v>trasladar a productivo 740150</v>
          </cell>
          <cell r="K1698">
            <v>0</v>
          </cell>
        </row>
        <row r="1699">
          <cell r="I1699">
            <v>740150</v>
          </cell>
          <cell r="J1699" t="str">
            <v>Crédito productivo</v>
          </cell>
          <cell r="K1699" t="str">
            <v>740150+740145+740155</v>
          </cell>
        </row>
        <row r="1700">
          <cell r="I1700" t="str">
            <v>desactivar</v>
          </cell>
          <cell r="J1700" t="str">
            <v>trasladar a productivo 740150</v>
          </cell>
          <cell r="K1700">
            <v>0</v>
          </cell>
        </row>
        <row r="1701">
          <cell r="I1701">
            <v>740160</v>
          </cell>
          <cell r="J1701" t="str">
            <v>Crédito de consumo</v>
          </cell>
          <cell r="K1701" t="str">
            <v>+740160+740165</v>
          </cell>
        </row>
        <row r="1702">
          <cell r="I1702" t="str">
            <v>desactivar</v>
          </cell>
          <cell r="J1702" t="str">
            <v>trasladar a consumo 740160</v>
          </cell>
          <cell r="K1702">
            <v>0</v>
          </cell>
        </row>
        <row r="1703">
          <cell r="I1703">
            <v>740170</v>
          </cell>
          <cell r="J1703" t="str">
            <v>vivienda de interés público e interés social</v>
          </cell>
          <cell r="K1703">
            <v>740170</v>
          </cell>
        </row>
        <row r="1704">
          <cell r="I1704">
            <v>740175</v>
          </cell>
          <cell r="J1704" t="str">
            <v>crédito inmobiliario</v>
          </cell>
          <cell r="K1704">
            <v>740175</v>
          </cell>
        </row>
        <row r="1705">
          <cell r="I1705">
            <v>740180</v>
          </cell>
          <cell r="J1705" t="str">
            <v>crédito de microempresa</v>
          </cell>
          <cell r="K1705">
            <v>740180</v>
          </cell>
        </row>
        <row r="1706">
          <cell r="I1706">
            <v>740185</v>
          </cell>
          <cell r="J1706" t="str">
            <v>Crédito educativo</v>
          </cell>
          <cell r="K1706">
            <v>740185</v>
          </cell>
        </row>
        <row r="1707">
          <cell r="I1707">
            <v>740190</v>
          </cell>
          <cell r="J1707" t="str">
            <v>inversión pública</v>
          </cell>
          <cell r="K1707">
            <v>740190</v>
          </cell>
        </row>
        <row r="1752">
          <cell r="I1752">
            <v>740815</v>
          </cell>
          <cell r="J1752" t="str">
            <v>inversión pública</v>
          </cell>
          <cell r="K1752">
            <v>740815</v>
          </cell>
        </row>
        <row r="1759">
          <cell r="I1759">
            <v>740915</v>
          </cell>
          <cell r="J1759" t="str">
            <v>crédito inmobiliario</v>
          </cell>
          <cell r="K1759">
            <v>740915</v>
          </cell>
        </row>
        <row r="1761">
          <cell r="I1761">
            <v>740925</v>
          </cell>
          <cell r="J1761" t="str">
            <v>Crédito productivo</v>
          </cell>
          <cell r="K1761" t="str">
            <v>740925+740945+740950</v>
          </cell>
        </row>
        <row r="1762">
          <cell r="I1762">
            <v>740930</v>
          </cell>
          <cell r="J1762" t="str">
            <v>Crédito de consumo</v>
          </cell>
          <cell r="K1762" t="str">
            <v>740930+740955</v>
          </cell>
        </row>
        <row r="1763">
          <cell r="I1763">
            <v>740935</v>
          </cell>
          <cell r="J1763" t="str">
            <v>crédito inmobiliario</v>
          </cell>
          <cell r="K1763">
            <v>740935</v>
          </cell>
        </row>
        <row r="1764">
          <cell r="I1764">
            <v>740940</v>
          </cell>
          <cell r="J1764" t="str">
            <v>crédito de microempresa</v>
          </cell>
          <cell r="K1764">
            <v>0</v>
          </cell>
        </row>
        <row r="1765">
          <cell r="I1765" t="str">
            <v>desactivar</v>
          </cell>
          <cell r="J1765" t="str">
            <v>trasladar a productivo 740925</v>
          </cell>
        </row>
        <row r="1766">
          <cell r="I1766" t="str">
            <v>desactivar</v>
          </cell>
          <cell r="J1766" t="str">
            <v>trasladar a productivo 740925</v>
          </cell>
          <cell r="K1766">
            <v>0</v>
          </cell>
        </row>
        <row r="1767">
          <cell r="I1767" t="str">
            <v>desactivar</v>
          </cell>
          <cell r="J1767" t="str">
            <v>reasignar a consumo 740930</v>
          </cell>
        </row>
        <row r="1768">
          <cell r="I1768">
            <v>740960</v>
          </cell>
          <cell r="J1768" t="str">
            <v>vivienda de interés público e interés social</v>
          </cell>
          <cell r="K1768">
            <v>0</v>
          </cell>
        </row>
        <row r="1769">
          <cell r="I1769">
            <v>740961</v>
          </cell>
          <cell r="J1769" t="str">
            <v>Crédito educativo</v>
          </cell>
          <cell r="K1769">
            <v>740961</v>
          </cell>
        </row>
        <row r="1770">
          <cell r="I1770">
            <v>740962</v>
          </cell>
          <cell r="J1770" t="str">
            <v>inversión pública</v>
          </cell>
          <cell r="K1770">
            <v>740962</v>
          </cell>
        </row>
        <row r="1796">
          <cell r="I1796">
            <v>741401</v>
          </cell>
          <cell r="J1796" t="str">
            <v>Crédito productivo</v>
          </cell>
          <cell r="K1796" t="str">
            <v>741401+741405+741406</v>
          </cell>
        </row>
        <row r="1797">
          <cell r="I1797">
            <v>741402</v>
          </cell>
          <cell r="J1797" t="str">
            <v>Crédito de consumo</v>
          </cell>
          <cell r="K1797">
            <v>0</v>
          </cell>
        </row>
        <row r="1798">
          <cell r="I1798">
            <v>741403</v>
          </cell>
          <cell r="J1798" t="str">
            <v>crédito inmobiliario</v>
          </cell>
          <cell r="K1798">
            <v>741403</v>
          </cell>
        </row>
        <row r="1799">
          <cell r="K1799">
            <v>0</v>
          </cell>
        </row>
        <row r="1800">
          <cell r="I1800" t="str">
            <v>desactivar</v>
          </cell>
          <cell r="J1800" t="str">
            <v>trasladar a productivo 741401</v>
          </cell>
        </row>
        <row r="1801">
          <cell r="I1801" t="str">
            <v>desactivar</v>
          </cell>
          <cell r="J1801" t="str">
            <v>trasladar a productivo 741401</v>
          </cell>
          <cell r="K1801">
            <v>0</v>
          </cell>
        </row>
        <row r="1802">
          <cell r="I1802">
            <v>741409</v>
          </cell>
          <cell r="J1802" t="str">
            <v>Crédito productivo</v>
          </cell>
          <cell r="K1802" t="str">
            <v>741409+741413+741414</v>
          </cell>
        </row>
        <row r="1803">
          <cell r="I1803">
            <v>741410</v>
          </cell>
          <cell r="J1803" t="str">
            <v>Crédito de consumo</v>
          </cell>
        </row>
        <row r="1804">
          <cell r="I1804">
            <v>741411</v>
          </cell>
          <cell r="J1804" t="str">
            <v>crédito inmobiliario</v>
          </cell>
          <cell r="K1804">
            <v>741411</v>
          </cell>
        </row>
        <row r="1805">
          <cell r="I1805">
            <v>741412</v>
          </cell>
          <cell r="J1805" t="str">
            <v>crédito de microempresa</v>
          </cell>
          <cell r="K1805">
            <v>0</v>
          </cell>
        </row>
        <row r="1806">
          <cell r="I1806" t="str">
            <v>desactivar</v>
          </cell>
          <cell r="J1806" t="str">
            <v>trasladar a productivo 741409</v>
          </cell>
        </row>
        <row r="1807">
          <cell r="I1807" t="str">
            <v>desactivar</v>
          </cell>
          <cell r="J1807" t="str">
            <v>trasladar a productivo 741409</v>
          </cell>
          <cell r="K1807">
            <v>0</v>
          </cell>
        </row>
        <row r="1808">
          <cell r="I1808">
            <v>741417</v>
          </cell>
          <cell r="J1808" t="str">
            <v>Crédito de consumo</v>
          </cell>
        </row>
        <row r="1809">
          <cell r="K1809">
            <v>0</v>
          </cell>
        </row>
        <row r="1810">
          <cell r="I1810">
            <v>741419</v>
          </cell>
          <cell r="J1810" t="str">
            <v>Crédito educativo</v>
          </cell>
          <cell r="K1810">
            <v>741419</v>
          </cell>
        </row>
        <row r="1811">
          <cell r="I1811">
            <v>741420</v>
          </cell>
          <cell r="J1811" t="str">
            <v>Crédito productivo</v>
          </cell>
          <cell r="K1811" t="str">
            <v>741420+741424+741425</v>
          </cell>
        </row>
        <row r="1812">
          <cell r="I1812">
            <v>741421</v>
          </cell>
          <cell r="J1812" t="str">
            <v>Crédito de consumo</v>
          </cell>
          <cell r="K1812" t="str">
            <v>741421+741430</v>
          </cell>
        </row>
        <row r="1813">
          <cell r="I1813">
            <v>741422</v>
          </cell>
          <cell r="J1813" t="str">
            <v>crédito inmobiliario</v>
          </cell>
          <cell r="K1813">
            <v>741422</v>
          </cell>
        </row>
        <row r="1814">
          <cell r="K1814">
            <v>0</v>
          </cell>
        </row>
        <row r="1815">
          <cell r="I1815" t="str">
            <v>desactivar</v>
          </cell>
          <cell r="J1815" t="str">
            <v>trasladar a productivo 741420</v>
          </cell>
        </row>
        <row r="1816">
          <cell r="I1816" t="str">
            <v>desactivar</v>
          </cell>
          <cell r="J1816" t="str">
            <v>trasladar a productivo 741420</v>
          </cell>
          <cell r="K1816">
            <v>0</v>
          </cell>
        </row>
        <row r="1819">
          <cell r="I1819" t="str">
            <v>desactivar</v>
          </cell>
          <cell r="J1819" t="str">
            <v>trasladar a consumo 741421</v>
          </cell>
        </row>
        <row r="1820">
          <cell r="I1820">
            <v>741431</v>
          </cell>
          <cell r="J1820" t="str">
            <v>vivienda de interés social y público</v>
          </cell>
          <cell r="K1820">
            <v>0</v>
          </cell>
        </row>
        <row r="1821">
          <cell r="I1821">
            <v>741432</v>
          </cell>
          <cell r="J1821" t="str">
            <v>Crédito educativo</v>
          </cell>
          <cell r="K1821">
            <v>741432</v>
          </cell>
        </row>
        <row r="1822">
          <cell r="I1822">
            <v>741433</v>
          </cell>
          <cell r="J1822" t="str">
            <v>inversión pública</v>
          </cell>
          <cell r="K1822">
            <v>741433</v>
          </cell>
        </row>
        <row r="1823">
          <cell r="I1823" t="str">
            <v>desactivar</v>
          </cell>
          <cell r="J1823" t="str">
            <v>trasladar a consumo 741410</v>
          </cell>
        </row>
        <row r="1824">
          <cell r="I1824">
            <v>741435</v>
          </cell>
          <cell r="J1824" t="str">
            <v>vivienda de interés social y público</v>
          </cell>
          <cell r="K1824">
            <v>0</v>
          </cell>
        </row>
        <row r="1825">
          <cell r="I1825">
            <v>741436</v>
          </cell>
          <cell r="J1825" t="str">
            <v>Crédito educativo</v>
          </cell>
          <cell r="K1825">
            <v>741436</v>
          </cell>
        </row>
        <row r="1826">
          <cell r="I1826">
            <v>741437</v>
          </cell>
          <cell r="J1826" t="str">
            <v>inversión pública</v>
          </cell>
          <cell r="K1826">
            <v>741437</v>
          </cell>
        </row>
        <row r="1827">
          <cell r="I1827" t="str">
            <v>desactivar</v>
          </cell>
          <cell r="J1827" t="str">
            <v>trasladar a consumo 741417</v>
          </cell>
        </row>
        <row r="1828">
          <cell r="I1828" t="str">
            <v>desactivar</v>
          </cell>
          <cell r="J1828" t="str">
            <v>trasladar a consumo 741421</v>
          </cell>
        </row>
        <row r="1829">
          <cell r="I1829">
            <v>741440</v>
          </cell>
          <cell r="J1829" t="str">
            <v>vivienda de interés social y público</v>
          </cell>
          <cell r="K1829">
            <v>0</v>
          </cell>
        </row>
        <row r="1830">
          <cell r="I1830">
            <v>741441</v>
          </cell>
          <cell r="J1830" t="str">
            <v>Crédito educativo</v>
          </cell>
          <cell r="K1830">
            <v>741441</v>
          </cell>
        </row>
        <row r="1831">
          <cell r="I1831">
            <v>741442</v>
          </cell>
          <cell r="J1831" t="str">
            <v>inversión pública</v>
          </cell>
          <cell r="K1831">
            <v>741442</v>
          </cell>
        </row>
        <row r="1833">
          <cell r="I1833">
            <v>741505</v>
          </cell>
          <cell r="J1833" t="str">
            <v>Crédito productivo</v>
          </cell>
          <cell r="K1833" t="str">
            <v>741505+741525+741530</v>
          </cell>
        </row>
        <row r="1834">
          <cell r="I1834">
            <v>741510</v>
          </cell>
          <cell r="J1834" t="str">
            <v>Crédito de consumo</v>
          </cell>
          <cell r="K1834" t="str">
            <v>741510+741535</v>
          </cell>
        </row>
        <row r="1835">
          <cell r="I1835">
            <v>741515</v>
          </cell>
          <cell r="J1835" t="str">
            <v>crédito inmobiliario</v>
          </cell>
          <cell r="K1835">
            <v>741515</v>
          </cell>
        </row>
        <row r="1836">
          <cell r="K1836">
            <v>0</v>
          </cell>
        </row>
        <row r="1837">
          <cell r="I1837" t="str">
            <v>desactivar</v>
          </cell>
          <cell r="J1837" t="str">
            <v>trasladar a productivo 741505</v>
          </cell>
        </row>
        <row r="1838">
          <cell r="I1838" t="str">
            <v>desactivar</v>
          </cell>
          <cell r="J1838" t="str">
            <v>trasladar a productivo 741505</v>
          </cell>
          <cell r="K1838">
            <v>0</v>
          </cell>
        </row>
        <row r="1839">
          <cell r="I1839" t="str">
            <v>desactivar</v>
          </cell>
          <cell r="J1839" t="str">
            <v>trasladar a consumo 741410</v>
          </cell>
        </row>
        <row r="1840">
          <cell r="I1840">
            <v>741540</v>
          </cell>
          <cell r="J1840" t="str">
            <v>vivienda de interés social y público</v>
          </cell>
          <cell r="K1840">
            <v>0</v>
          </cell>
        </row>
        <row r="1841">
          <cell r="I1841">
            <v>741545</v>
          </cell>
          <cell r="J1841" t="str">
            <v>Crédito educativo</v>
          </cell>
          <cell r="K1841">
            <v>741545</v>
          </cell>
        </row>
        <row r="1842">
          <cell r="I1842">
            <v>741550</v>
          </cell>
          <cell r="J1842" t="str">
            <v>inversión pública</v>
          </cell>
          <cell r="K1842">
            <v>741550</v>
          </cell>
        </row>
        <row r="1848">
          <cell r="K1848">
            <v>0</v>
          </cell>
        </row>
        <row r="1857">
          <cell r="I1857" t="str">
            <v>mantener</v>
          </cell>
        </row>
        <row r="1858">
          <cell r="I1858" t="str">
            <v>mantener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onzalez@superbancos.gob.ec" TargetMode="External"/><Relationship Id="rId2" Type="http://schemas.openxmlformats.org/officeDocument/2006/relationships/hyperlink" Target="mailto:oemoreno@superbancos.gob.ec" TargetMode="External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66FF"/>
  </sheetPr>
  <dimension ref="A1:V1913"/>
  <sheetViews>
    <sheetView zoomScale="110" zoomScaleNormal="110" workbookViewId="0">
      <pane xSplit="4" ySplit="4" topLeftCell="E1204" activePane="bottomRight" state="frozen"/>
      <selection pane="topRight" activeCell="E1" sqref="E1"/>
      <selection pane="bottomLeft" activeCell="A4" sqref="A4"/>
      <selection pane="bottomRight" activeCell="Q1217" sqref="Q1217"/>
    </sheetView>
  </sheetViews>
  <sheetFormatPr defaultColWidth="7.5546875" defaultRowHeight="10.199999999999999" customHeight="1" x14ac:dyDescent="0.3"/>
  <cols>
    <col min="1" max="1" width="7.5546875" style="428"/>
    <col min="2" max="2" width="3.21875" style="428" bestFit="1" customWidth="1"/>
    <col min="3" max="3" width="8.77734375" style="437" customWidth="1"/>
    <col min="4" max="4" width="34.44140625" style="428" customWidth="1"/>
    <col min="5" max="14" width="3.21875" style="428" customWidth="1"/>
    <col min="15" max="15" width="5.21875" style="428" bestFit="1" customWidth="1"/>
    <col min="16" max="16" width="5.21875" style="428" customWidth="1"/>
    <col min="17" max="17" width="7.5546875" style="428"/>
    <col min="18" max="18" width="52.21875" style="437" customWidth="1"/>
    <col min="19" max="20" width="7.77734375" style="428" customWidth="1"/>
    <col min="21" max="16384" width="7.5546875" style="428"/>
  </cols>
  <sheetData>
    <row r="1" spans="1:19" ht="10.199999999999999" customHeight="1" x14ac:dyDescent="0.3">
      <c r="C1" s="437" t="s">
        <v>1296</v>
      </c>
    </row>
    <row r="2" spans="1:19" ht="10.199999999999999" customHeight="1" x14ac:dyDescent="0.3">
      <c r="A2" s="428" t="s">
        <v>11</v>
      </c>
      <c r="B2" s="428" t="s">
        <v>1297</v>
      </c>
      <c r="C2" s="437" t="s">
        <v>1298</v>
      </c>
      <c r="D2" s="428" t="s">
        <v>1299</v>
      </c>
      <c r="E2" s="428" t="s">
        <v>1300</v>
      </c>
      <c r="F2" s="428" t="s">
        <v>1301</v>
      </c>
      <c r="G2" s="428" t="s">
        <v>1302</v>
      </c>
      <c r="H2" s="428" t="s">
        <v>1303</v>
      </c>
      <c r="I2" s="428" t="s">
        <v>1304</v>
      </c>
      <c r="J2" s="428" t="s">
        <v>1305</v>
      </c>
      <c r="K2" s="428" t="s">
        <v>1306</v>
      </c>
      <c r="L2" s="428" t="s">
        <v>1307</v>
      </c>
      <c r="M2" s="428" t="s">
        <v>1308</v>
      </c>
      <c r="N2" s="428" t="s">
        <v>1309</v>
      </c>
      <c r="Q2" s="428" t="s">
        <v>1310</v>
      </c>
      <c r="R2" s="437" t="s">
        <v>1311</v>
      </c>
      <c r="S2" s="428" t="s">
        <v>1312</v>
      </c>
    </row>
    <row r="3" spans="1:19" s="429" customFormat="1" ht="10.199999999999999" customHeight="1" x14ac:dyDescent="0.3">
      <c r="A3" s="429" t="s">
        <v>11</v>
      </c>
      <c r="C3" s="438" t="s">
        <v>1298</v>
      </c>
      <c r="D3" s="429" t="s">
        <v>1299</v>
      </c>
      <c r="E3" s="429" t="s">
        <v>1300</v>
      </c>
      <c r="F3" s="429" t="s">
        <v>1301</v>
      </c>
      <c r="G3" s="429" t="s">
        <v>1302</v>
      </c>
      <c r="H3" s="429" t="s">
        <v>1303</v>
      </c>
      <c r="I3" s="429" t="s">
        <v>1304</v>
      </c>
      <c r="J3" s="429" t="s">
        <v>1313</v>
      </c>
      <c r="K3" s="429" t="s">
        <v>1306</v>
      </c>
      <c r="L3" s="429" t="s">
        <v>1307</v>
      </c>
      <c r="M3" s="429" t="s">
        <v>1308</v>
      </c>
      <c r="N3" s="429" t="s">
        <v>1309</v>
      </c>
      <c r="Q3" s="429" t="s">
        <v>1310</v>
      </c>
      <c r="R3" s="438" t="s">
        <v>1311</v>
      </c>
      <c r="S3" s="429" t="s">
        <v>1312</v>
      </c>
    </row>
    <row r="4" spans="1:19" ht="10.199999999999999" customHeight="1" x14ac:dyDescent="0.3">
      <c r="B4" s="428">
        <f>LEN(C4)</f>
        <v>1</v>
      </c>
      <c r="C4" s="437">
        <v>1</v>
      </c>
      <c r="D4" s="428" t="s">
        <v>0</v>
      </c>
      <c r="E4" s="428" t="s">
        <v>1300</v>
      </c>
      <c r="F4" s="428" t="s">
        <v>1301</v>
      </c>
      <c r="G4" s="428" t="s">
        <v>1302</v>
      </c>
      <c r="H4" s="428" t="s">
        <v>1303</v>
      </c>
      <c r="I4" s="428" t="s">
        <v>1304</v>
      </c>
      <c r="J4" s="428" t="s">
        <v>1305</v>
      </c>
      <c r="K4" s="428" t="s">
        <v>1306</v>
      </c>
      <c r="L4" s="428" t="s">
        <v>1307</v>
      </c>
      <c r="M4" s="428" t="s">
        <v>1308</v>
      </c>
      <c r="N4" s="428" t="s">
        <v>1309</v>
      </c>
      <c r="O4" s="428" t="s">
        <v>1314</v>
      </c>
      <c r="Q4" s="428">
        <v>1</v>
      </c>
      <c r="R4" s="437" t="s">
        <v>0</v>
      </c>
      <c r="S4" s="428">
        <f>+C4</f>
        <v>1</v>
      </c>
    </row>
    <row r="5" spans="1:19" ht="10.199999999999999" customHeight="1" x14ac:dyDescent="0.3">
      <c r="A5" s="428">
        <v>11</v>
      </c>
      <c r="B5" s="428">
        <f t="shared" ref="B5:B68" si="0">LEN(C5)</f>
        <v>2</v>
      </c>
      <c r="C5" s="437">
        <v>11</v>
      </c>
      <c r="D5" s="428" t="s">
        <v>12</v>
      </c>
      <c r="E5" s="428" t="s">
        <v>1315</v>
      </c>
      <c r="F5" s="428" t="s">
        <v>1315</v>
      </c>
      <c r="G5" s="428" t="s">
        <v>1315</v>
      </c>
      <c r="H5" s="428" t="s">
        <v>1315</v>
      </c>
      <c r="I5" s="428" t="s">
        <v>1315</v>
      </c>
      <c r="J5" s="428" t="s">
        <v>1315</v>
      </c>
      <c r="K5" s="428" t="s">
        <v>1315</v>
      </c>
      <c r="L5" s="428" t="s">
        <v>1315</v>
      </c>
      <c r="M5" s="428" t="s">
        <v>1315</v>
      </c>
      <c r="N5" s="428" t="s">
        <v>1315</v>
      </c>
      <c r="O5" s="428" t="s">
        <v>1315</v>
      </c>
      <c r="Q5" s="428">
        <v>11</v>
      </c>
      <c r="R5" s="437" t="s">
        <v>12</v>
      </c>
      <c r="S5" s="428">
        <f t="shared" ref="S5:S68" si="1">+C5</f>
        <v>11</v>
      </c>
    </row>
    <row r="6" spans="1:19" ht="10.199999999999999" customHeight="1" x14ac:dyDescent="0.3">
      <c r="A6" s="428">
        <v>1101</v>
      </c>
      <c r="B6" s="428">
        <f t="shared" si="0"/>
        <v>4</v>
      </c>
      <c r="C6" s="437">
        <v>1101</v>
      </c>
      <c r="D6" s="428" t="s">
        <v>13</v>
      </c>
      <c r="E6" s="428" t="s">
        <v>1315</v>
      </c>
      <c r="F6" s="428" t="s">
        <v>1315</v>
      </c>
      <c r="G6" s="428" t="s">
        <v>1315</v>
      </c>
      <c r="H6" s="428" t="s">
        <v>1315</v>
      </c>
      <c r="I6" s="428" t="s">
        <v>1315</v>
      </c>
      <c r="J6" s="428" t="s">
        <v>1315</v>
      </c>
      <c r="K6" s="428" t="s">
        <v>1315</v>
      </c>
      <c r="L6" s="428" t="s">
        <v>1315</v>
      </c>
      <c r="M6" s="428" t="s">
        <v>1315</v>
      </c>
      <c r="N6" s="428" t="s">
        <v>1315</v>
      </c>
      <c r="O6" s="428" t="s">
        <v>1315</v>
      </c>
      <c r="Q6" s="428">
        <v>1101</v>
      </c>
      <c r="R6" s="437" t="s">
        <v>13</v>
      </c>
      <c r="S6" s="428">
        <f t="shared" si="1"/>
        <v>1101</v>
      </c>
    </row>
    <row r="7" spans="1:19" ht="10.199999999999999" customHeight="1" x14ac:dyDescent="0.3">
      <c r="A7" s="428">
        <v>1101</v>
      </c>
      <c r="B7" s="428">
        <f t="shared" si="0"/>
        <v>6</v>
      </c>
      <c r="C7" s="437">
        <v>110105</v>
      </c>
      <c r="D7" s="428" t="s">
        <v>14</v>
      </c>
      <c r="E7" s="428" t="s">
        <v>1315</v>
      </c>
      <c r="F7" s="428" t="s">
        <v>1315</v>
      </c>
      <c r="G7" s="428" t="s">
        <v>1315</v>
      </c>
      <c r="H7" s="428" t="s">
        <v>1315</v>
      </c>
      <c r="I7" s="428" t="s">
        <v>1315</v>
      </c>
      <c r="J7" s="428" t="s">
        <v>1315</v>
      </c>
      <c r="K7" s="428" t="s">
        <v>1315</v>
      </c>
      <c r="L7" s="428" t="s">
        <v>1315</v>
      </c>
      <c r="M7" s="428" t="s">
        <v>1315</v>
      </c>
      <c r="N7" s="428" t="s">
        <v>1315</v>
      </c>
      <c r="O7" s="428" t="s">
        <v>1315</v>
      </c>
      <c r="Q7" s="428">
        <v>110105</v>
      </c>
      <c r="R7" s="437" t="s">
        <v>14</v>
      </c>
      <c r="S7" s="428">
        <f t="shared" si="1"/>
        <v>110105</v>
      </c>
    </row>
    <row r="8" spans="1:19" ht="10.199999999999999" customHeight="1" x14ac:dyDescent="0.3">
      <c r="A8" s="428">
        <v>1101</v>
      </c>
      <c r="B8" s="428">
        <f t="shared" si="0"/>
        <v>6</v>
      </c>
      <c r="C8" s="437">
        <v>110110</v>
      </c>
      <c r="D8" s="428" t="s">
        <v>15</v>
      </c>
      <c r="E8" s="428" t="s">
        <v>1315</v>
      </c>
      <c r="F8" s="428" t="s">
        <v>1315</v>
      </c>
      <c r="G8" s="428" t="s">
        <v>1315</v>
      </c>
      <c r="H8" s="428" t="s">
        <v>1315</v>
      </c>
      <c r="I8" s="428" t="s">
        <v>1315</v>
      </c>
      <c r="J8" s="428" t="s">
        <v>1315</v>
      </c>
      <c r="K8" s="428" t="s">
        <v>1315</v>
      </c>
      <c r="L8" s="428" t="s">
        <v>1315</v>
      </c>
      <c r="M8" s="428" t="s">
        <v>1315</v>
      </c>
      <c r="N8" s="428" t="s">
        <v>1315</v>
      </c>
      <c r="O8" s="428" t="s">
        <v>1315</v>
      </c>
      <c r="Q8" s="428">
        <v>110110</v>
      </c>
      <c r="R8" s="437" t="s">
        <v>15</v>
      </c>
      <c r="S8" s="428">
        <f t="shared" si="1"/>
        <v>110110</v>
      </c>
    </row>
    <row r="9" spans="1:19" ht="10.199999999999999" customHeight="1" x14ac:dyDescent="0.3">
      <c r="A9" s="428">
        <v>1102</v>
      </c>
      <c r="B9" s="428">
        <f t="shared" si="0"/>
        <v>4</v>
      </c>
      <c r="C9" s="437">
        <v>1102</v>
      </c>
      <c r="D9" s="428" t="s">
        <v>16</v>
      </c>
      <c r="E9" s="428" t="s">
        <v>1315</v>
      </c>
      <c r="F9" s="428" t="s">
        <v>1315</v>
      </c>
      <c r="G9" s="428" t="s">
        <v>1315</v>
      </c>
      <c r="H9" s="428" t="s">
        <v>1315</v>
      </c>
      <c r="I9" s="428" t="s">
        <v>1315</v>
      </c>
      <c r="J9" s="428" t="s">
        <v>1315</v>
      </c>
      <c r="K9" s="428" t="s">
        <v>1315</v>
      </c>
      <c r="O9" s="428" t="s">
        <v>1315</v>
      </c>
      <c r="Q9" s="428">
        <v>1102</v>
      </c>
      <c r="R9" s="437" t="s">
        <v>16</v>
      </c>
      <c r="S9" s="428">
        <f t="shared" si="1"/>
        <v>1102</v>
      </c>
    </row>
    <row r="10" spans="1:19" ht="10.199999999999999" customHeight="1" x14ac:dyDescent="0.3">
      <c r="A10" s="428">
        <v>1102</v>
      </c>
      <c r="B10" s="428">
        <f t="shared" si="0"/>
        <v>6</v>
      </c>
      <c r="C10" s="437">
        <v>110205</v>
      </c>
      <c r="D10" s="428" t="s">
        <v>17</v>
      </c>
      <c r="E10" s="428" t="s">
        <v>1315</v>
      </c>
      <c r="F10" s="428" t="s">
        <v>1315</v>
      </c>
      <c r="G10" s="428" t="s">
        <v>1315</v>
      </c>
      <c r="H10" s="428" t="s">
        <v>1315</v>
      </c>
      <c r="I10" s="428" t="s">
        <v>1315</v>
      </c>
      <c r="J10" s="428" t="s">
        <v>1315</v>
      </c>
      <c r="K10" s="428" t="s">
        <v>1315</v>
      </c>
      <c r="O10" s="428" t="s">
        <v>1315</v>
      </c>
      <c r="Q10" s="428">
        <v>110205</v>
      </c>
      <c r="R10" s="437" t="s">
        <v>17</v>
      </c>
      <c r="S10" s="428">
        <f t="shared" si="1"/>
        <v>110205</v>
      </c>
    </row>
    <row r="11" spans="1:19" ht="10.199999999999999" customHeight="1" x14ac:dyDescent="0.3">
      <c r="A11" s="428">
        <v>1102</v>
      </c>
      <c r="B11" s="428">
        <f t="shared" si="0"/>
        <v>6</v>
      </c>
      <c r="C11" s="437">
        <v>110210</v>
      </c>
      <c r="D11" s="428" t="s">
        <v>18</v>
      </c>
      <c r="E11" s="428" t="s">
        <v>1315</v>
      </c>
      <c r="F11" s="428" t="s">
        <v>1315</v>
      </c>
      <c r="H11" s="428" t="s">
        <v>1315</v>
      </c>
      <c r="I11" s="428" t="s">
        <v>1315</v>
      </c>
      <c r="J11" s="428" t="s">
        <v>1316</v>
      </c>
      <c r="K11" s="428" t="s">
        <v>1316</v>
      </c>
      <c r="O11" s="428" t="s">
        <v>1315</v>
      </c>
      <c r="Q11" s="428">
        <v>110210</v>
      </c>
      <c r="R11" s="437" t="s">
        <v>18</v>
      </c>
      <c r="S11" s="428">
        <f t="shared" si="1"/>
        <v>110210</v>
      </c>
    </row>
    <row r="12" spans="1:19" ht="10.199999999999999" customHeight="1" x14ac:dyDescent="0.3">
      <c r="A12" s="428">
        <v>1102</v>
      </c>
      <c r="B12" s="428">
        <f t="shared" si="0"/>
        <v>6</v>
      </c>
      <c r="C12" s="437">
        <v>110215</v>
      </c>
      <c r="D12" s="428" t="s">
        <v>19</v>
      </c>
      <c r="E12" s="428" t="s">
        <v>1315</v>
      </c>
      <c r="F12" s="428" t="s">
        <v>1315</v>
      </c>
      <c r="H12" s="428" t="s">
        <v>1315</v>
      </c>
      <c r="I12" s="428" t="s">
        <v>1315</v>
      </c>
      <c r="J12" s="428" t="s">
        <v>1316</v>
      </c>
      <c r="K12" s="428" t="s">
        <v>1316</v>
      </c>
      <c r="O12" s="428" t="s">
        <v>1315</v>
      </c>
      <c r="Q12" s="428">
        <v>110215</v>
      </c>
      <c r="R12" s="437" t="s">
        <v>19</v>
      </c>
      <c r="S12" s="428">
        <f t="shared" si="1"/>
        <v>110215</v>
      </c>
    </row>
    <row r="13" spans="1:19" ht="10.199999999999999" customHeight="1" x14ac:dyDescent="0.3">
      <c r="A13" s="428">
        <v>1103</v>
      </c>
      <c r="B13" s="428">
        <f t="shared" si="0"/>
        <v>4</v>
      </c>
      <c r="C13" s="437">
        <v>1103</v>
      </c>
      <c r="D13" s="428" t="s">
        <v>20</v>
      </c>
      <c r="E13" s="428" t="s">
        <v>1315</v>
      </c>
      <c r="F13" s="428" t="s">
        <v>1315</v>
      </c>
      <c r="G13" s="428" t="s">
        <v>1315</v>
      </c>
      <c r="H13" s="428" t="s">
        <v>1315</v>
      </c>
      <c r="I13" s="428" t="s">
        <v>1315</v>
      </c>
      <c r="J13" s="428" t="s">
        <v>1315</v>
      </c>
      <c r="K13" s="428" t="s">
        <v>1315</v>
      </c>
      <c r="L13" s="428" t="s">
        <v>1315</v>
      </c>
      <c r="M13" s="428" t="s">
        <v>1315</v>
      </c>
      <c r="N13" s="428" t="s">
        <v>1315</v>
      </c>
      <c r="O13" s="428" t="s">
        <v>1315</v>
      </c>
      <c r="Q13" s="428">
        <v>1103</v>
      </c>
      <c r="R13" s="437" t="s">
        <v>20</v>
      </c>
      <c r="S13" s="428">
        <f t="shared" si="1"/>
        <v>1103</v>
      </c>
    </row>
    <row r="14" spans="1:19" ht="10.199999999999999" customHeight="1" x14ac:dyDescent="0.3">
      <c r="A14" s="428">
        <v>1103</v>
      </c>
      <c r="B14" s="428">
        <f t="shared" si="0"/>
        <v>6</v>
      </c>
      <c r="C14" s="437">
        <v>110305</v>
      </c>
      <c r="D14" s="428" t="s">
        <v>17</v>
      </c>
      <c r="E14" s="428" t="s">
        <v>1315</v>
      </c>
      <c r="G14" s="428" t="s">
        <v>1315</v>
      </c>
      <c r="I14" s="428" t="s">
        <v>1315</v>
      </c>
      <c r="J14" s="428" t="s">
        <v>1315</v>
      </c>
      <c r="K14" s="428" t="s">
        <v>1315</v>
      </c>
      <c r="N14" s="428" t="s">
        <v>1315</v>
      </c>
      <c r="O14" s="428" t="s">
        <v>1315</v>
      </c>
      <c r="Q14" s="428">
        <v>110305</v>
      </c>
      <c r="R14" s="437" t="s">
        <v>17</v>
      </c>
      <c r="S14" s="428">
        <f t="shared" si="1"/>
        <v>110305</v>
      </c>
    </row>
    <row r="15" spans="1:19" ht="10.199999999999999" customHeight="1" x14ac:dyDescent="0.3">
      <c r="A15" s="428">
        <v>1103</v>
      </c>
      <c r="B15" s="428">
        <f t="shared" si="0"/>
        <v>6</v>
      </c>
      <c r="C15" s="437">
        <v>110310</v>
      </c>
      <c r="D15" s="428" t="s">
        <v>21</v>
      </c>
      <c r="E15" s="428" t="s">
        <v>1315</v>
      </c>
      <c r="F15" s="428" t="s">
        <v>1315</v>
      </c>
      <c r="G15" s="428" t="s">
        <v>1315</v>
      </c>
      <c r="H15" s="428" t="s">
        <v>1315</v>
      </c>
      <c r="I15" s="428" t="s">
        <v>1315</v>
      </c>
      <c r="J15" s="428" t="s">
        <v>1315</v>
      </c>
      <c r="K15" s="428" t="s">
        <v>1315</v>
      </c>
      <c r="L15" s="428" t="s">
        <v>1315</v>
      </c>
      <c r="M15" s="428" t="s">
        <v>1315</v>
      </c>
      <c r="N15" s="428" t="s">
        <v>1315</v>
      </c>
      <c r="O15" s="428" t="s">
        <v>1315</v>
      </c>
      <c r="Q15" s="428">
        <v>110310</v>
      </c>
      <c r="R15" s="437" t="s">
        <v>21</v>
      </c>
      <c r="S15" s="428">
        <f t="shared" si="1"/>
        <v>110310</v>
      </c>
    </row>
    <row r="16" spans="1:19" ht="10.199999999999999" customHeight="1" x14ac:dyDescent="0.3">
      <c r="A16" s="428">
        <v>1103</v>
      </c>
      <c r="B16" s="428">
        <f t="shared" si="0"/>
        <v>6</v>
      </c>
      <c r="C16" s="437">
        <v>110315</v>
      </c>
      <c r="D16" s="428" t="s">
        <v>22</v>
      </c>
      <c r="E16" s="428" t="s">
        <v>1315</v>
      </c>
      <c r="F16" s="428" t="s">
        <v>1315</v>
      </c>
      <c r="G16" s="428" t="s">
        <v>1315</v>
      </c>
      <c r="J16" s="428" t="s">
        <v>1315</v>
      </c>
      <c r="K16" s="428" t="s">
        <v>1315</v>
      </c>
      <c r="L16" s="428" t="s">
        <v>1315</v>
      </c>
      <c r="M16" s="428" t="s">
        <v>1315</v>
      </c>
      <c r="N16" s="428" t="s">
        <v>1315</v>
      </c>
      <c r="O16" s="428" t="s">
        <v>1315</v>
      </c>
      <c r="Q16" s="428">
        <v>110315</v>
      </c>
      <c r="R16" s="437" t="s">
        <v>22</v>
      </c>
      <c r="S16" s="428">
        <f t="shared" si="1"/>
        <v>110315</v>
      </c>
    </row>
    <row r="17" spans="1:19" ht="10.199999999999999" customHeight="1" x14ac:dyDescent="0.3">
      <c r="A17" s="428">
        <v>1104</v>
      </c>
      <c r="B17" s="428">
        <f t="shared" si="0"/>
        <v>4</v>
      </c>
      <c r="C17" s="437">
        <v>1104</v>
      </c>
      <c r="D17" s="428" t="s">
        <v>23</v>
      </c>
      <c r="E17" s="428" t="s">
        <v>1315</v>
      </c>
      <c r="F17" s="428" t="s">
        <v>1315</v>
      </c>
      <c r="G17" s="428" t="s">
        <v>1315</v>
      </c>
      <c r="H17" s="428" t="s">
        <v>1315</v>
      </c>
      <c r="I17" s="428" t="s">
        <v>1315</v>
      </c>
      <c r="J17" s="428" t="s">
        <v>1315</v>
      </c>
      <c r="K17" s="428" t="s">
        <v>1315</v>
      </c>
      <c r="L17" s="428" t="s">
        <v>1315</v>
      </c>
      <c r="M17" s="428" t="s">
        <v>1315</v>
      </c>
      <c r="N17" s="428" t="s">
        <v>1315</v>
      </c>
      <c r="O17" s="428" t="s">
        <v>1315</v>
      </c>
      <c r="Q17" s="428">
        <v>1104</v>
      </c>
      <c r="R17" s="437" t="s">
        <v>23</v>
      </c>
      <c r="S17" s="428">
        <f t="shared" si="1"/>
        <v>1104</v>
      </c>
    </row>
    <row r="18" spans="1:19" ht="10.199999999999999" customHeight="1" x14ac:dyDescent="0.3">
      <c r="A18" s="428">
        <v>1105</v>
      </c>
      <c r="B18" s="428">
        <f t="shared" si="0"/>
        <v>4</v>
      </c>
      <c r="C18" s="437">
        <v>1105</v>
      </c>
      <c r="D18" s="428" t="s">
        <v>24</v>
      </c>
      <c r="E18" s="428" t="s">
        <v>1315</v>
      </c>
      <c r="F18" s="428" t="s">
        <v>1315</v>
      </c>
      <c r="G18" s="428" t="s">
        <v>1315</v>
      </c>
      <c r="H18" s="428" t="s">
        <v>1315</v>
      </c>
      <c r="I18" s="428" t="s">
        <v>1315</v>
      </c>
      <c r="J18" s="428" t="s">
        <v>1315</v>
      </c>
      <c r="K18" s="428" t="s">
        <v>1315</v>
      </c>
      <c r="L18" s="428" t="s">
        <v>1315</v>
      </c>
      <c r="M18" s="428" t="s">
        <v>1315</v>
      </c>
      <c r="N18" s="428" t="s">
        <v>1315</v>
      </c>
      <c r="O18" s="428" t="s">
        <v>1315</v>
      </c>
      <c r="Q18" s="428">
        <v>1105</v>
      </c>
      <c r="R18" s="437" t="s">
        <v>24</v>
      </c>
      <c r="S18" s="428">
        <f t="shared" si="1"/>
        <v>1105</v>
      </c>
    </row>
    <row r="19" spans="1:19" ht="10.199999999999999" customHeight="1" x14ac:dyDescent="0.3">
      <c r="A19" s="428">
        <v>1105</v>
      </c>
      <c r="B19" s="428">
        <f t="shared" si="0"/>
        <v>6</v>
      </c>
      <c r="C19" s="437">
        <v>110505</v>
      </c>
      <c r="D19" s="428" t="s">
        <v>25</v>
      </c>
      <c r="E19" s="428" t="s">
        <v>1315</v>
      </c>
      <c r="F19" s="428" t="s">
        <v>1315</v>
      </c>
      <c r="G19" s="428" t="s">
        <v>1315</v>
      </c>
      <c r="H19" s="428" t="s">
        <v>1315</v>
      </c>
      <c r="I19" s="428" t="s">
        <v>1315</v>
      </c>
      <c r="J19" s="428" t="s">
        <v>1315</v>
      </c>
      <c r="K19" s="428" t="s">
        <v>1315</v>
      </c>
      <c r="L19" s="428" t="s">
        <v>1315</v>
      </c>
      <c r="M19" s="428" t="s">
        <v>1315</v>
      </c>
      <c r="N19" s="428" t="s">
        <v>1315</v>
      </c>
      <c r="O19" s="428" t="s">
        <v>1315</v>
      </c>
      <c r="Q19" s="428">
        <v>110505</v>
      </c>
      <c r="R19" s="437" t="s">
        <v>25</v>
      </c>
      <c r="S19" s="428">
        <f t="shared" si="1"/>
        <v>110505</v>
      </c>
    </row>
    <row r="20" spans="1:19" ht="10.199999999999999" customHeight="1" x14ac:dyDescent="0.3">
      <c r="A20" s="428">
        <v>1105</v>
      </c>
      <c r="B20" s="428">
        <f t="shared" si="0"/>
        <v>6</v>
      </c>
      <c r="C20" s="437">
        <v>110510</v>
      </c>
      <c r="D20" s="428" t="s">
        <v>26</v>
      </c>
      <c r="E20" s="428" t="s">
        <v>1315</v>
      </c>
      <c r="F20" s="428" t="s">
        <v>1315</v>
      </c>
      <c r="G20" s="428" t="s">
        <v>1315</v>
      </c>
      <c r="H20" s="428" t="s">
        <v>1315</v>
      </c>
      <c r="I20" s="428" t="s">
        <v>1315</v>
      </c>
      <c r="J20" s="428" t="s">
        <v>1315</v>
      </c>
      <c r="K20" s="428" t="s">
        <v>1315</v>
      </c>
      <c r="L20" s="428" t="s">
        <v>1315</v>
      </c>
      <c r="M20" s="428" t="s">
        <v>1315</v>
      </c>
      <c r="N20" s="428" t="s">
        <v>1315</v>
      </c>
      <c r="O20" s="428" t="s">
        <v>1315</v>
      </c>
      <c r="Q20" s="428">
        <v>110510</v>
      </c>
      <c r="R20" s="437" t="s">
        <v>26</v>
      </c>
      <c r="S20" s="428">
        <f t="shared" si="1"/>
        <v>110510</v>
      </c>
    </row>
    <row r="21" spans="1:19" ht="10.199999999999999" customHeight="1" x14ac:dyDescent="0.3">
      <c r="A21" s="428">
        <v>12</v>
      </c>
      <c r="B21" s="428">
        <f t="shared" si="0"/>
        <v>2</v>
      </c>
      <c r="C21" s="437">
        <v>12</v>
      </c>
      <c r="D21" s="428" t="s">
        <v>27</v>
      </c>
      <c r="E21" s="428" t="s">
        <v>1315</v>
      </c>
      <c r="F21" s="428" t="s">
        <v>1315</v>
      </c>
      <c r="G21" s="428" t="s">
        <v>1315</v>
      </c>
      <c r="H21" s="428" t="s">
        <v>1315</v>
      </c>
      <c r="I21" s="428" t="s">
        <v>1315</v>
      </c>
      <c r="J21" s="428" t="s">
        <v>1315</v>
      </c>
      <c r="K21" s="428" t="s">
        <v>1315</v>
      </c>
      <c r="L21" s="428" t="s">
        <v>1315</v>
      </c>
      <c r="M21" s="428" t="s">
        <v>1315</v>
      </c>
      <c r="N21" s="428" t="s">
        <v>1315</v>
      </c>
      <c r="O21" s="428" t="s">
        <v>1315</v>
      </c>
      <c r="Q21" s="428">
        <v>12</v>
      </c>
      <c r="R21" s="437" t="s">
        <v>27</v>
      </c>
      <c r="S21" s="428">
        <f t="shared" si="1"/>
        <v>12</v>
      </c>
    </row>
    <row r="22" spans="1:19" ht="10.199999999999999" customHeight="1" x14ac:dyDescent="0.3">
      <c r="A22" s="428">
        <v>1201</v>
      </c>
      <c r="B22" s="428">
        <f t="shared" si="0"/>
        <v>4</v>
      </c>
      <c r="C22" s="437">
        <v>1201</v>
      </c>
      <c r="D22" s="428" t="s">
        <v>28</v>
      </c>
      <c r="E22" s="428" t="s">
        <v>1315</v>
      </c>
      <c r="G22" s="428" t="s">
        <v>1315</v>
      </c>
      <c r="H22" s="428" t="s">
        <v>1315</v>
      </c>
      <c r="I22" s="428" t="s">
        <v>1315</v>
      </c>
      <c r="J22" s="428" t="s">
        <v>1315</v>
      </c>
      <c r="K22" s="428" t="s">
        <v>1315</v>
      </c>
      <c r="O22" s="428" t="s">
        <v>1315</v>
      </c>
      <c r="Q22" s="428">
        <v>1201</v>
      </c>
      <c r="R22" s="437" t="s">
        <v>28</v>
      </c>
      <c r="S22" s="428">
        <f t="shared" si="1"/>
        <v>1201</v>
      </c>
    </row>
    <row r="23" spans="1:19" ht="10.199999999999999" customHeight="1" x14ac:dyDescent="0.3">
      <c r="A23" s="428">
        <v>1201</v>
      </c>
      <c r="B23" s="428">
        <f t="shared" si="0"/>
        <v>6</v>
      </c>
      <c r="C23" s="437">
        <v>120105</v>
      </c>
      <c r="D23" s="428" t="s">
        <v>29</v>
      </c>
      <c r="E23" s="428" t="s">
        <v>1315</v>
      </c>
      <c r="G23" s="428" t="s">
        <v>1315</v>
      </c>
      <c r="H23" s="428" t="s">
        <v>1315</v>
      </c>
      <c r="I23" s="428" t="s">
        <v>1315</v>
      </c>
      <c r="J23" s="428" t="s">
        <v>1315</v>
      </c>
      <c r="K23" s="428" t="s">
        <v>1315</v>
      </c>
      <c r="O23" s="428" t="s">
        <v>1315</v>
      </c>
      <c r="Q23" s="428">
        <v>120105</v>
      </c>
      <c r="R23" s="437" t="s">
        <v>29</v>
      </c>
      <c r="S23" s="428">
        <f t="shared" si="1"/>
        <v>120105</v>
      </c>
    </row>
    <row r="24" spans="1:19" ht="10.199999999999999" customHeight="1" x14ac:dyDescent="0.3">
      <c r="A24" s="428">
        <v>1201</v>
      </c>
      <c r="B24" s="428">
        <f t="shared" si="0"/>
        <v>6</v>
      </c>
      <c r="C24" s="437">
        <v>120110</v>
      </c>
      <c r="D24" s="428" t="s">
        <v>30</v>
      </c>
      <c r="E24" s="428" t="s">
        <v>1315</v>
      </c>
      <c r="G24" s="428" t="s">
        <v>1315</v>
      </c>
      <c r="H24" s="428" t="s">
        <v>1315</v>
      </c>
      <c r="I24" s="428" t="s">
        <v>1315</v>
      </c>
      <c r="J24" s="428" t="s">
        <v>1315</v>
      </c>
      <c r="K24" s="428" t="s">
        <v>1315</v>
      </c>
      <c r="O24" s="428" t="s">
        <v>1315</v>
      </c>
      <c r="Q24" s="428">
        <v>120110</v>
      </c>
      <c r="R24" s="437" t="s">
        <v>30</v>
      </c>
      <c r="S24" s="428">
        <f t="shared" si="1"/>
        <v>120110</v>
      </c>
    </row>
    <row r="25" spans="1:19" ht="10.199999999999999" customHeight="1" x14ac:dyDescent="0.3">
      <c r="A25" s="428">
        <v>1202</v>
      </c>
      <c r="B25" s="428">
        <f t="shared" si="0"/>
        <v>4</v>
      </c>
      <c r="C25" s="437">
        <v>1202</v>
      </c>
      <c r="D25" s="428" t="s">
        <v>31</v>
      </c>
      <c r="E25" s="428" t="s">
        <v>1315</v>
      </c>
      <c r="F25" s="428" t="s">
        <v>1315</v>
      </c>
      <c r="G25" s="428" t="s">
        <v>1315</v>
      </c>
      <c r="H25" s="428" t="s">
        <v>1315</v>
      </c>
      <c r="I25" s="428" t="s">
        <v>1315</v>
      </c>
      <c r="J25" s="428" t="s">
        <v>1315</v>
      </c>
      <c r="K25" s="428" t="s">
        <v>1315</v>
      </c>
      <c r="L25" s="428" t="s">
        <v>1315</v>
      </c>
      <c r="M25" s="428" t="s">
        <v>1315</v>
      </c>
      <c r="N25" s="428" t="s">
        <v>1315</v>
      </c>
      <c r="O25" s="428" t="s">
        <v>1315</v>
      </c>
      <c r="Q25" s="428">
        <v>1202</v>
      </c>
      <c r="R25" s="437" t="s">
        <v>31</v>
      </c>
      <c r="S25" s="428">
        <f t="shared" si="1"/>
        <v>1202</v>
      </c>
    </row>
    <row r="26" spans="1:19" ht="10.199999999999999" customHeight="1" x14ac:dyDescent="0.3">
      <c r="A26" s="428">
        <v>1202</v>
      </c>
      <c r="B26" s="428">
        <f t="shared" si="0"/>
        <v>6</v>
      </c>
      <c r="C26" s="437">
        <v>120205</v>
      </c>
      <c r="D26" s="428" t="s">
        <v>32</v>
      </c>
      <c r="E26" s="428" t="s">
        <v>1315</v>
      </c>
      <c r="F26" s="428" t="s">
        <v>1315</v>
      </c>
      <c r="G26" s="428" t="s">
        <v>1315</v>
      </c>
      <c r="H26" s="428" t="s">
        <v>1315</v>
      </c>
      <c r="I26" s="428" t="s">
        <v>1315</v>
      </c>
      <c r="J26" s="428" t="s">
        <v>1315</v>
      </c>
      <c r="K26" s="428" t="s">
        <v>1315</v>
      </c>
      <c r="L26" s="428" t="s">
        <v>1315</v>
      </c>
      <c r="M26" s="428" t="s">
        <v>1315</v>
      </c>
      <c r="N26" s="428" t="s">
        <v>1315</v>
      </c>
      <c r="O26" s="428" t="s">
        <v>1315</v>
      </c>
      <c r="Q26" s="428">
        <v>120205</v>
      </c>
      <c r="R26" s="437" t="s">
        <v>32</v>
      </c>
      <c r="S26" s="428">
        <f t="shared" si="1"/>
        <v>120205</v>
      </c>
    </row>
    <row r="27" spans="1:19" ht="10.199999999999999" customHeight="1" x14ac:dyDescent="0.3">
      <c r="A27" s="428">
        <v>1202</v>
      </c>
      <c r="B27" s="428">
        <f t="shared" si="0"/>
        <v>6</v>
      </c>
      <c r="C27" s="437">
        <v>120210</v>
      </c>
      <c r="D27" s="428" t="s">
        <v>29</v>
      </c>
      <c r="E27" s="428" t="s">
        <v>1315</v>
      </c>
      <c r="F27" s="428" t="s">
        <v>1315</v>
      </c>
      <c r="G27" s="428" t="s">
        <v>1315</v>
      </c>
      <c r="H27" s="428" t="s">
        <v>1315</v>
      </c>
      <c r="I27" s="428" t="s">
        <v>1315</v>
      </c>
      <c r="J27" s="428" t="s">
        <v>1315</v>
      </c>
      <c r="K27" s="428" t="s">
        <v>1315</v>
      </c>
      <c r="L27" s="428" t="s">
        <v>1315</v>
      </c>
      <c r="M27" s="428" t="s">
        <v>1315</v>
      </c>
      <c r="N27" s="428" t="s">
        <v>1315</v>
      </c>
      <c r="O27" s="428" t="s">
        <v>1315</v>
      </c>
      <c r="Q27" s="428">
        <v>120210</v>
      </c>
      <c r="R27" s="437" t="s">
        <v>29</v>
      </c>
      <c r="S27" s="428">
        <f t="shared" si="1"/>
        <v>120210</v>
      </c>
    </row>
    <row r="28" spans="1:19" ht="10.199999999999999" customHeight="1" x14ac:dyDescent="0.3">
      <c r="A28" s="428">
        <v>1202</v>
      </c>
      <c r="B28" s="428">
        <f t="shared" si="0"/>
        <v>6</v>
      </c>
      <c r="C28" s="437">
        <v>120215</v>
      </c>
      <c r="D28" s="428" t="s">
        <v>30</v>
      </c>
      <c r="E28" s="428" t="s">
        <v>1315</v>
      </c>
      <c r="F28" s="428" t="s">
        <v>1315</v>
      </c>
      <c r="G28" s="428" t="s">
        <v>1315</v>
      </c>
      <c r="H28" s="428" t="s">
        <v>1315</v>
      </c>
      <c r="I28" s="428" t="s">
        <v>1315</v>
      </c>
      <c r="J28" s="428" t="s">
        <v>1315</v>
      </c>
      <c r="K28" s="428" t="s">
        <v>1315</v>
      </c>
      <c r="L28" s="428" t="s">
        <v>1315</v>
      </c>
      <c r="M28" s="428" t="s">
        <v>1315</v>
      </c>
      <c r="N28" s="428" t="s">
        <v>1315</v>
      </c>
      <c r="O28" s="428" t="s">
        <v>1315</v>
      </c>
      <c r="Q28" s="428">
        <v>120215</v>
      </c>
      <c r="R28" s="437" t="s">
        <v>30</v>
      </c>
      <c r="S28" s="428">
        <f t="shared" si="1"/>
        <v>120215</v>
      </c>
    </row>
    <row r="29" spans="1:19" ht="10.199999999999999" customHeight="1" x14ac:dyDescent="0.3">
      <c r="A29" s="428">
        <v>1299</v>
      </c>
      <c r="B29" s="428">
        <f t="shared" si="0"/>
        <v>4</v>
      </c>
      <c r="C29" s="437">
        <v>1299</v>
      </c>
      <c r="D29" s="428" t="s">
        <v>1317</v>
      </c>
      <c r="E29" s="428" t="s">
        <v>1315</v>
      </c>
      <c r="F29" s="428" t="s">
        <v>1315</v>
      </c>
      <c r="G29" s="428" t="s">
        <v>1315</v>
      </c>
      <c r="H29" s="428" t="s">
        <v>1315</v>
      </c>
      <c r="I29" s="428" t="s">
        <v>1315</v>
      </c>
      <c r="J29" s="428" t="s">
        <v>1315</v>
      </c>
      <c r="K29" s="428" t="s">
        <v>1315</v>
      </c>
      <c r="L29" s="428" t="s">
        <v>1315</v>
      </c>
      <c r="M29" s="428" t="s">
        <v>1315</v>
      </c>
      <c r="N29" s="428" t="s">
        <v>1315</v>
      </c>
      <c r="O29" s="428" t="s">
        <v>1315</v>
      </c>
      <c r="Q29" s="428">
        <v>1299</v>
      </c>
      <c r="R29" s="437" t="s">
        <v>1317</v>
      </c>
      <c r="S29" s="428">
        <f t="shared" si="1"/>
        <v>1299</v>
      </c>
    </row>
    <row r="30" spans="1:19" ht="10.199999999999999" customHeight="1" x14ac:dyDescent="0.3">
      <c r="A30" s="428">
        <v>1299</v>
      </c>
      <c r="B30" s="428">
        <f t="shared" si="0"/>
        <v>6</v>
      </c>
      <c r="C30" s="437">
        <v>129905</v>
      </c>
      <c r="D30" s="428" t="s">
        <v>728</v>
      </c>
      <c r="E30" s="428" t="s">
        <v>1315</v>
      </c>
      <c r="G30" s="428" t="s">
        <v>1315</v>
      </c>
      <c r="H30" s="428" t="s">
        <v>1315</v>
      </c>
      <c r="I30" s="428" t="s">
        <v>1315</v>
      </c>
      <c r="J30" s="428" t="s">
        <v>1315</v>
      </c>
      <c r="K30" s="428" t="s">
        <v>1315</v>
      </c>
      <c r="O30" s="428" t="s">
        <v>1315</v>
      </c>
      <c r="Q30" s="428">
        <v>129905</v>
      </c>
      <c r="R30" s="437" t="s">
        <v>728</v>
      </c>
      <c r="S30" s="428">
        <f t="shared" si="1"/>
        <v>129905</v>
      </c>
    </row>
    <row r="31" spans="1:19" ht="10.199999999999999" customHeight="1" x14ac:dyDescent="0.3">
      <c r="A31" s="428">
        <v>1299</v>
      </c>
      <c r="B31" s="428">
        <f t="shared" si="0"/>
        <v>6</v>
      </c>
      <c r="C31" s="437">
        <v>129910</v>
      </c>
      <c r="D31" s="428" t="s">
        <v>1318</v>
      </c>
      <c r="E31" s="428" t="s">
        <v>1315</v>
      </c>
      <c r="F31" s="428" t="s">
        <v>1315</v>
      </c>
      <c r="G31" s="428" t="s">
        <v>1315</v>
      </c>
      <c r="H31" s="428" t="s">
        <v>1315</v>
      </c>
      <c r="I31" s="428" t="s">
        <v>1315</v>
      </c>
      <c r="J31" s="428" t="s">
        <v>1315</v>
      </c>
      <c r="K31" s="428" t="s">
        <v>1315</v>
      </c>
      <c r="L31" s="428" t="s">
        <v>1315</v>
      </c>
      <c r="M31" s="428" t="s">
        <v>1315</v>
      </c>
      <c r="N31" s="428" t="s">
        <v>1315</v>
      </c>
      <c r="O31" s="428" t="s">
        <v>1315</v>
      </c>
      <c r="Q31" s="428">
        <v>129910</v>
      </c>
      <c r="R31" s="437" t="s">
        <v>1318</v>
      </c>
      <c r="S31" s="428">
        <f t="shared" si="1"/>
        <v>129910</v>
      </c>
    </row>
    <row r="32" spans="1:19" ht="10.199999999999999" customHeight="1" x14ac:dyDescent="0.3">
      <c r="A32" s="428">
        <v>13</v>
      </c>
      <c r="B32" s="428">
        <f t="shared" si="0"/>
        <v>2</v>
      </c>
      <c r="C32" s="437">
        <v>13</v>
      </c>
      <c r="D32" s="428" t="s">
        <v>33</v>
      </c>
      <c r="E32" s="428" t="s">
        <v>1315</v>
      </c>
      <c r="F32" s="428" t="s">
        <v>1315</v>
      </c>
      <c r="G32" s="428" t="s">
        <v>1315</v>
      </c>
      <c r="H32" s="428" t="s">
        <v>1315</v>
      </c>
      <c r="I32" s="428" t="s">
        <v>1315</v>
      </c>
      <c r="J32" s="428" t="s">
        <v>1315</v>
      </c>
      <c r="K32" s="428" t="s">
        <v>1315</v>
      </c>
      <c r="L32" s="428" t="s">
        <v>1315</v>
      </c>
      <c r="M32" s="428" t="s">
        <v>1315</v>
      </c>
      <c r="N32" s="428" t="s">
        <v>1315</v>
      </c>
      <c r="O32" s="428" t="s">
        <v>1315</v>
      </c>
      <c r="Q32" s="428">
        <v>13</v>
      </c>
      <c r="R32" s="437" t="s">
        <v>33</v>
      </c>
      <c r="S32" s="428">
        <f t="shared" si="1"/>
        <v>13</v>
      </c>
    </row>
    <row r="33" spans="1:19" ht="10.199999999999999" customHeight="1" x14ac:dyDescent="0.3">
      <c r="A33" s="428">
        <v>1301</v>
      </c>
      <c r="B33" s="428">
        <f t="shared" si="0"/>
        <v>4</v>
      </c>
      <c r="C33" s="437">
        <v>1301</v>
      </c>
      <c r="D33" s="428" t="s">
        <v>1319</v>
      </c>
      <c r="E33" s="428" t="s">
        <v>1315</v>
      </c>
      <c r="F33" s="428" t="s">
        <v>1315</v>
      </c>
      <c r="G33" s="428" t="s">
        <v>1315</v>
      </c>
      <c r="H33" s="428" t="s">
        <v>1315</v>
      </c>
      <c r="I33" s="428" t="s">
        <v>1315</v>
      </c>
      <c r="J33" s="428" t="s">
        <v>1315</v>
      </c>
      <c r="K33" s="428" t="s">
        <v>1315</v>
      </c>
      <c r="L33" s="428" t="s">
        <v>1315</v>
      </c>
      <c r="M33" s="428" t="s">
        <v>1315</v>
      </c>
      <c r="N33" s="428" t="s">
        <v>1315</v>
      </c>
      <c r="O33" s="428" t="s">
        <v>1315</v>
      </c>
      <c r="Q33" s="428">
        <v>1301</v>
      </c>
      <c r="R33" s="437" t="s">
        <v>1319</v>
      </c>
      <c r="S33" s="428">
        <f t="shared" si="1"/>
        <v>1301</v>
      </c>
    </row>
    <row r="34" spans="1:19" ht="10.199999999999999" customHeight="1" x14ac:dyDescent="0.3">
      <c r="A34" s="428">
        <v>1301</v>
      </c>
      <c r="B34" s="428">
        <f t="shared" si="0"/>
        <v>6</v>
      </c>
      <c r="C34" s="437">
        <v>130105</v>
      </c>
      <c r="D34" s="428" t="s">
        <v>34</v>
      </c>
      <c r="E34" s="428" t="s">
        <v>1315</v>
      </c>
      <c r="F34" s="428" t="s">
        <v>1315</v>
      </c>
      <c r="G34" s="428" t="s">
        <v>1315</v>
      </c>
      <c r="H34" s="428" t="s">
        <v>1315</v>
      </c>
      <c r="I34" s="428" t="s">
        <v>1315</v>
      </c>
      <c r="J34" s="428" t="s">
        <v>1315</v>
      </c>
      <c r="K34" s="428" t="s">
        <v>1315</v>
      </c>
      <c r="L34" s="428" t="s">
        <v>1315</v>
      </c>
      <c r="M34" s="428" t="s">
        <v>1315</v>
      </c>
      <c r="N34" s="428" t="s">
        <v>1315</v>
      </c>
      <c r="O34" s="428" t="s">
        <v>1315</v>
      </c>
      <c r="Q34" s="428">
        <v>130105</v>
      </c>
      <c r="R34" s="437" t="s">
        <v>34</v>
      </c>
      <c r="S34" s="428">
        <f t="shared" si="1"/>
        <v>130105</v>
      </c>
    </row>
    <row r="35" spans="1:19" ht="10.199999999999999" customHeight="1" x14ac:dyDescent="0.3">
      <c r="A35" s="428">
        <v>1301</v>
      </c>
      <c r="B35" s="428">
        <f t="shared" si="0"/>
        <v>6</v>
      </c>
      <c r="C35" s="437">
        <v>130110</v>
      </c>
      <c r="D35" s="428" t="s">
        <v>35</v>
      </c>
      <c r="E35" s="428" t="s">
        <v>1315</v>
      </c>
      <c r="F35" s="428" t="s">
        <v>1315</v>
      </c>
      <c r="G35" s="428" t="s">
        <v>1315</v>
      </c>
      <c r="H35" s="428" t="s">
        <v>1315</v>
      </c>
      <c r="I35" s="428" t="s">
        <v>1315</v>
      </c>
      <c r="J35" s="428" t="s">
        <v>1315</v>
      </c>
      <c r="K35" s="428" t="s">
        <v>1315</v>
      </c>
      <c r="L35" s="428" t="s">
        <v>1315</v>
      </c>
      <c r="M35" s="428" t="s">
        <v>1315</v>
      </c>
      <c r="N35" s="428" t="s">
        <v>1315</v>
      </c>
      <c r="O35" s="428" t="s">
        <v>1315</v>
      </c>
      <c r="Q35" s="428">
        <v>130110</v>
      </c>
      <c r="R35" s="437" t="s">
        <v>35</v>
      </c>
      <c r="S35" s="428">
        <f t="shared" si="1"/>
        <v>130110</v>
      </c>
    </row>
    <row r="36" spans="1:19" ht="10.199999999999999" customHeight="1" x14ac:dyDescent="0.3">
      <c r="A36" s="428">
        <v>1301</v>
      </c>
      <c r="B36" s="428">
        <f t="shared" si="0"/>
        <v>6</v>
      </c>
      <c r="C36" s="437">
        <v>130115</v>
      </c>
      <c r="D36" s="428" t="s">
        <v>36</v>
      </c>
      <c r="E36" s="428" t="s">
        <v>1315</v>
      </c>
      <c r="F36" s="428" t="s">
        <v>1315</v>
      </c>
      <c r="G36" s="428" t="s">
        <v>1315</v>
      </c>
      <c r="H36" s="428" t="s">
        <v>1315</v>
      </c>
      <c r="I36" s="428" t="s">
        <v>1315</v>
      </c>
      <c r="J36" s="428" t="s">
        <v>1315</v>
      </c>
      <c r="K36" s="428" t="s">
        <v>1315</v>
      </c>
      <c r="L36" s="428" t="s">
        <v>1315</v>
      </c>
      <c r="M36" s="428" t="s">
        <v>1315</v>
      </c>
      <c r="N36" s="428" t="s">
        <v>1315</v>
      </c>
      <c r="O36" s="428" t="s">
        <v>1315</v>
      </c>
      <c r="Q36" s="428">
        <v>130115</v>
      </c>
      <c r="R36" s="437" t="s">
        <v>36</v>
      </c>
      <c r="S36" s="428">
        <f t="shared" si="1"/>
        <v>130115</v>
      </c>
    </row>
    <row r="37" spans="1:19" ht="10.199999999999999" customHeight="1" x14ac:dyDescent="0.3">
      <c r="A37" s="428">
        <v>1301</v>
      </c>
      <c r="B37" s="428">
        <f t="shared" si="0"/>
        <v>6</v>
      </c>
      <c r="C37" s="437">
        <v>130120</v>
      </c>
      <c r="D37" s="428" t="s">
        <v>37</v>
      </c>
      <c r="E37" s="428" t="s">
        <v>1315</v>
      </c>
      <c r="F37" s="428" t="s">
        <v>1315</v>
      </c>
      <c r="G37" s="428" t="s">
        <v>1315</v>
      </c>
      <c r="H37" s="428" t="s">
        <v>1315</v>
      </c>
      <c r="I37" s="428" t="s">
        <v>1315</v>
      </c>
      <c r="J37" s="428" t="s">
        <v>1315</v>
      </c>
      <c r="K37" s="428" t="s">
        <v>1315</v>
      </c>
      <c r="L37" s="428" t="s">
        <v>1315</v>
      </c>
      <c r="M37" s="428" t="s">
        <v>1315</v>
      </c>
      <c r="N37" s="428" t="s">
        <v>1315</v>
      </c>
      <c r="O37" s="428" t="s">
        <v>1315</v>
      </c>
      <c r="Q37" s="428">
        <v>130120</v>
      </c>
      <c r="R37" s="437" t="s">
        <v>37</v>
      </c>
      <c r="S37" s="428">
        <f t="shared" si="1"/>
        <v>130120</v>
      </c>
    </row>
    <row r="38" spans="1:19" ht="10.199999999999999" customHeight="1" x14ac:dyDescent="0.3">
      <c r="A38" s="428">
        <v>1301</v>
      </c>
      <c r="B38" s="428">
        <f t="shared" si="0"/>
        <v>6</v>
      </c>
      <c r="C38" s="437">
        <v>130125</v>
      </c>
      <c r="D38" s="428" t="s">
        <v>38</v>
      </c>
      <c r="E38" s="428" t="s">
        <v>1315</v>
      </c>
      <c r="F38" s="428" t="s">
        <v>1315</v>
      </c>
      <c r="G38" s="428" t="s">
        <v>1315</v>
      </c>
      <c r="H38" s="428" t="s">
        <v>1315</v>
      </c>
      <c r="I38" s="428" t="s">
        <v>1315</v>
      </c>
      <c r="J38" s="428" t="s">
        <v>1315</v>
      </c>
      <c r="K38" s="428" t="s">
        <v>1315</v>
      </c>
      <c r="L38" s="428" t="s">
        <v>1315</v>
      </c>
      <c r="M38" s="428" t="s">
        <v>1315</v>
      </c>
      <c r="N38" s="428" t="s">
        <v>1315</v>
      </c>
      <c r="O38" s="428" t="s">
        <v>1315</v>
      </c>
      <c r="Q38" s="428">
        <v>130125</v>
      </c>
      <c r="R38" s="437" t="s">
        <v>38</v>
      </c>
      <c r="S38" s="428">
        <f t="shared" si="1"/>
        <v>130125</v>
      </c>
    </row>
    <row r="39" spans="1:19" ht="10.199999999999999" customHeight="1" x14ac:dyDescent="0.3">
      <c r="A39" s="428">
        <v>1302</v>
      </c>
      <c r="B39" s="428">
        <f t="shared" si="0"/>
        <v>4</v>
      </c>
      <c r="C39" s="437">
        <v>1302</v>
      </c>
      <c r="D39" s="428" t="s">
        <v>730</v>
      </c>
      <c r="E39" s="428" t="s">
        <v>1315</v>
      </c>
      <c r="F39" s="428" t="s">
        <v>1315</v>
      </c>
      <c r="G39" s="428" t="s">
        <v>1315</v>
      </c>
      <c r="H39" s="428" t="s">
        <v>1315</v>
      </c>
      <c r="I39" s="428" t="s">
        <v>1315</v>
      </c>
      <c r="J39" s="428" t="s">
        <v>1315</v>
      </c>
      <c r="K39" s="428" t="s">
        <v>1315</v>
      </c>
      <c r="L39" s="428" t="s">
        <v>1315</v>
      </c>
      <c r="M39" s="428" t="s">
        <v>1315</v>
      </c>
      <c r="N39" s="428" t="s">
        <v>1315</v>
      </c>
      <c r="O39" s="428" t="s">
        <v>1315</v>
      </c>
      <c r="Q39" s="428">
        <v>1302</v>
      </c>
      <c r="R39" s="437" t="s">
        <v>730</v>
      </c>
      <c r="S39" s="428">
        <f t="shared" si="1"/>
        <v>1302</v>
      </c>
    </row>
    <row r="40" spans="1:19" ht="10.199999999999999" customHeight="1" x14ac:dyDescent="0.3">
      <c r="A40" s="428">
        <v>1302</v>
      </c>
      <c r="B40" s="428">
        <f t="shared" si="0"/>
        <v>6</v>
      </c>
      <c r="C40" s="437">
        <v>130205</v>
      </c>
      <c r="D40" s="428" t="s">
        <v>34</v>
      </c>
      <c r="E40" s="428" t="s">
        <v>1315</v>
      </c>
      <c r="F40" s="428" t="s">
        <v>1315</v>
      </c>
      <c r="G40" s="428" t="s">
        <v>1315</v>
      </c>
      <c r="H40" s="428" t="s">
        <v>1315</v>
      </c>
      <c r="I40" s="428" t="s">
        <v>1315</v>
      </c>
      <c r="J40" s="428" t="s">
        <v>1315</v>
      </c>
      <c r="K40" s="428" t="s">
        <v>1315</v>
      </c>
      <c r="L40" s="428" t="s">
        <v>1315</v>
      </c>
      <c r="M40" s="428" t="s">
        <v>1315</v>
      </c>
      <c r="N40" s="428" t="s">
        <v>1315</v>
      </c>
      <c r="O40" s="428" t="s">
        <v>1315</v>
      </c>
      <c r="Q40" s="428">
        <v>130205</v>
      </c>
      <c r="R40" s="437" t="s">
        <v>34</v>
      </c>
      <c r="S40" s="428">
        <f t="shared" si="1"/>
        <v>130205</v>
      </c>
    </row>
    <row r="41" spans="1:19" ht="10.199999999999999" customHeight="1" x14ac:dyDescent="0.3">
      <c r="A41" s="428">
        <v>1302</v>
      </c>
      <c r="B41" s="428">
        <f t="shared" si="0"/>
        <v>6</v>
      </c>
      <c r="C41" s="437">
        <v>130210</v>
      </c>
      <c r="D41" s="428" t="s">
        <v>35</v>
      </c>
      <c r="E41" s="428" t="s">
        <v>1315</v>
      </c>
      <c r="F41" s="428" t="s">
        <v>1315</v>
      </c>
      <c r="G41" s="428" t="s">
        <v>1315</v>
      </c>
      <c r="H41" s="428" t="s">
        <v>1315</v>
      </c>
      <c r="I41" s="428" t="s">
        <v>1315</v>
      </c>
      <c r="J41" s="428" t="s">
        <v>1315</v>
      </c>
      <c r="K41" s="428" t="s">
        <v>1315</v>
      </c>
      <c r="L41" s="428" t="s">
        <v>1315</v>
      </c>
      <c r="M41" s="428" t="s">
        <v>1315</v>
      </c>
      <c r="N41" s="428" t="s">
        <v>1315</v>
      </c>
      <c r="O41" s="428" t="s">
        <v>1315</v>
      </c>
      <c r="Q41" s="428">
        <v>130210</v>
      </c>
      <c r="R41" s="437" t="s">
        <v>35</v>
      </c>
      <c r="S41" s="428">
        <f t="shared" si="1"/>
        <v>130210</v>
      </c>
    </row>
    <row r="42" spans="1:19" ht="10.199999999999999" customHeight="1" x14ac:dyDescent="0.3">
      <c r="A42" s="428">
        <v>1302</v>
      </c>
      <c r="B42" s="428">
        <f t="shared" si="0"/>
        <v>6</v>
      </c>
      <c r="C42" s="437">
        <v>130215</v>
      </c>
      <c r="D42" s="428" t="s">
        <v>36</v>
      </c>
      <c r="E42" s="428" t="s">
        <v>1315</v>
      </c>
      <c r="F42" s="428" t="s">
        <v>1315</v>
      </c>
      <c r="G42" s="428" t="s">
        <v>1315</v>
      </c>
      <c r="H42" s="428" t="s">
        <v>1315</v>
      </c>
      <c r="I42" s="428" t="s">
        <v>1315</v>
      </c>
      <c r="J42" s="428" t="s">
        <v>1315</v>
      </c>
      <c r="K42" s="428" t="s">
        <v>1315</v>
      </c>
      <c r="L42" s="428" t="s">
        <v>1315</v>
      </c>
      <c r="M42" s="428" t="s">
        <v>1315</v>
      </c>
      <c r="N42" s="428" t="s">
        <v>1315</v>
      </c>
      <c r="O42" s="428" t="s">
        <v>1315</v>
      </c>
      <c r="Q42" s="428">
        <v>130215</v>
      </c>
      <c r="R42" s="437" t="s">
        <v>36</v>
      </c>
      <c r="S42" s="428">
        <f t="shared" si="1"/>
        <v>130215</v>
      </c>
    </row>
    <row r="43" spans="1:19" ht="10.199999999999999" customHeight="1" x14ac:dyDescent="0.3">
      <c r="A43" s="428">
        <v>1302</v>
      </c>
      <c r="B43" s="428">
        <f t="shared" si="0"/>
        <v>6</v>
      </c>
      <c r="C43" s="437">
        <v>130220</v>
      </c>
      <c r="D43" s="428" t="s">
        <v>37</v>
      </c>
      <c r="E43" s="428" t="s">
        <v>1315</v>
      </c>
      <c r="F43" s="428" t="s">
        <v>1315</v>
      </c>
      <c r="G43" s="428" t="s">
        <v>1315</v>
      </c>
      <c r="H43" s="428" t="s">
        <v>1315</v>
      </c>
      <c r="I43" s="428" t="s">
        <v>1315</v>
      </c>
      <c r="J43" s="428" t="s">
        <v>1315</v>
      </c>
      <c r="K43" s="428" t="s">
        <v>1315</v>
      </c>
      <c r="L43" s="428" t="s">
        <v>1315</v>
      </c>
      <c r="M43" s="428" t="s">
        <v>1315</v>
      </c>
      <c r="N43" s="428" t="s">
        <v>1315</v>
      </c>
      <c r="O43" s="428" t="s">
        <v>1315</v>
      </c>
      <c r="Q43" s="428">
        <v>130220</v>
      </c>
      <c r="R43" s="437" t="s">
        <v>37</v>
      </c>
      <c r="S43" s="428">
        <f t="shared" si="1"/>
        <v>130220</v>
      </c>
    </row>
    <row r="44" spans="1:19" ht="10.199999999999999" customHeight="1" x14ac:dyDescent="0.3">
      <c r="A44" s="428">
        <v>1302</v>
      </c>
      <c r="B44" s="428">
        <f t="shared" si="0"/>
        <v>6</v>
      </c>
      <c r="C44" s="437">
        <v>130225</v>
      </c>
      <c r="D44" s="428" t="s">
        <v>38</v>
      </c>
      <c r="E44" s="428" t="s">
        <v>1315</v>
      </c>
      <c r="F44" s="428" t="s">
        <v>1315</v>
      </c>
      <c r="G44" s="428" t="s">
        <v>1315</v>
      </c>
      <c r="H44" s="428" t="s">
        <v>1315</v>
      </c>
      <c r="I44" s="428" t="s">
        <v>1315</v>
      </c>
      <c r="J44" s="428" t="s">
        <v>1315</v>
      </c>
      <c r="K44" s="428" t="s">
        <v>1315</v>
      </c>
      <c r="L44" s="428" t="s">
        <v>1315</v>
      </c>
      <c r="M44" s="428" t="s">
        <v>1315</v>
      </c>
      <c r="N44" s="428" t="s">
        <v>1315</v>
      </c>
      <c r="O44" s="428" t="s">
        <v>1315</v>
      </c>
      <c r="Q44" s="428">
        <v>130225</v>
      </c>
      <c r="R44" s="437" t="s">
        <v>38</v>
      </c>
      <c r="S44" s="428">
        <f t="shared" si="1"/>
        <v>130225</v>
      </c>
    </row>
    <row r="45" spans="1:19" ht="10.199999999999999" customHeight="1" x14ac:dyDescent="0.3">
      <c r="A45" s="428">
        <v>1303</v>
      </c>
      <c r="B45" s="428">
        <f t="shared" si="0"/>
        <v>4</v>
      </c>
      <c r="C45" s="437">
        <v>1303</v>
      </c>
      <c r="D45" s="428" t="s">
        <v>39</v>
      </c>
      <c r="E45" s="428" t="s">
        <v>1315</v>
      </c>
      <c r="F45" s="428" t="s">
        <v>1315</v>
      </c>
      <c r="G45" s="428" t="s">
        <v>1315</v>
      </c>
      <c r="H45" s="428" t="s">
        <v>1315</v>
      </c>
      <c r="I45" s="428" t="s">
        <v>1315</v>
      </c>
      <c r="J45" s="428" t="s">
        <v>1315</v>
      </c>
      <c r="K45" s="428" t="s">
        <v>1315</v>
      </c>
      <c r="L45" s="428" t="s">
        <v>1315</v>
      </c>
      <c r="M45" s="428" t="s">
        <v>1315</v>
      </c>
      <c r="N45" s="428" t="s">
        <v>1315</v>
      </c>
      <c r="O45" s="428" t="s">
        <v>1315</v>
      </c>
      <c r="Q45" s="428">
        <v>1303</v>
      </c>
      <c r="R45" s="437" t="s">
        <v>39</v>
      </c>
      <c r="S45" s="428">
        <f t="shared" si="1"/>
        <v>1303</v>
      </c>
    </row>
    <row r="46" spans="1:19" ht="10.199999999999999" customHeight="1" x14ac:dyDescent="0.3">
      <c r="A46" s="428">
        <v>1303</v>
      </c>
      <c r="B46" s="428">
        <f t="shared" si="0"/>
        <v>6</v>
      </c>
      <c r="C46" s="437">
        <v>130305</v>
      </c>
      <c r="D46" s="428" t="s">
        <v>34</v>
      </c>
      <c r="E46" s="428" t="s">
        <v>1315</v>
      </c>
      <c r="F46" s="428" t="s">
        <v>1315</v>
      </c>
      <c r="G46" s="428" t="s">
        <v>1315</v>
      </c>
      <c r="H46" s="428" t="s">
        <v>1315</v>
      </c>
      <c r="I46" s="428" t="s">
        <v>1315</v>
      </c>
      <c r="J46" s="428" t="s">
        <v>1315</v>
      </c>
      <c r="K46" s="428" t="s">
        <v>1315</v>
      </c>
      <c r="L46" s="428" t="s">
        <v>1315</v>
      </c>
      <c r="M46" s="428" t="s">
        <v>1315</v>
      </c>
      <c r="N46" s="428" t="s">
        <v>1315</v>
      </c>
      <c r="O46" s="428" t="s">
        <v>1315</v>
      </c>
      <c r="Q46" s="428">
        <v>130305</v>
      </c>
      <c r="R46" s="437" t="s">
        <v>34</v>
      </c>
      <c r="S46" s="428">
        <f t="shared" si="1"/>
        <v>130305</v>
      </c>
    </row>
    <row r="47" spans="1:19" ht="10.199999999999999" customHeight="1" x14ac:dyDescent="0.3">
      <c r="A47" s="428">
        <v>1303</v>
      </c>
      <c r="B47" s="428">
        <f t="shared" si="0"/>
        <v>6</v>
      </c>
      <c r="C47" s="437">
        <v>130310</v>
      </c>
      <c r="D47" s="428" t="s">
        <v>35</v>
      </c>
      <c r="E47" s="428" t="s">
        <v>1315</v>
      </c>
      <c r="F47" s="428" t="s">
        <v>1315</v>
      </c>
      <c r="G47" s="428" t="s">
        <v>1315</v>
      </c>
      <c r="H47" s="428" t="s">
        <v>1315</v>
      </c>
      <c r="I47" s="428" t="s">
        <v>1315</v>
      </c>
      <c r="J47" s="428" t="s">
        <v>1315</v>
      </c>
      <c r="K47" s="428" t="s">
        <v>1315</v>
      </c>
      <c r="L47" s="428" t="s">
        <v>1315</v>
      </c>
      <c r="M47" s="428" t="s">
        <v>1315</v>
      </c>
      <c r="N47" s="428" t="s">
        <v>1315</v>
      </c>
      <c r="O47" s="428" t="s">
        <v>1315</v>
      </c>
      <c r="Q47" s="428">
        <v>130310</v>
      </c>
      <c r="R47" s="437" t="s">
        <v>35</v>
      </c>
      <c r="S47" s="428">
        <f t="shared" si="1"/>
        <v>130310</v>
      </c>
    </row>
    <row r="48" spans="1:19" ht="10.199999999999999" customHeight="1" x14ac:dyDescent="0.3">
      <c r="A48" s="428">
        <v>1303</v>
      </c>
      <c r="B48" s="428">
        <f t="shared" si="0"/>
        <v>6</v>
      </c>
      <c r="C48" s="437">
        <v>130315</v>
      </c>
      <c r="D48" s="428" t="s">
        <v>36</v>
      </c>
      <c r="E48" s="428" t="s">
        <v>1315</v>
      </c>
      <c r="F48" s="428" t="s">
        <v>1315</v>
      </c>
      <c r="G48" s="428" t="s">
        <v>1315</v>
      </c>
      <c r="H48" s="428" t="s">
        <v>1315</v>
      </c>
      <c r="I48" s="428" t="s">
        <v>1315</v>
      </c>
      <c r="J48" s="428" t="s">
        <v>1315</v>
      </c>
      <c r="K48" s="428" t="s">
        <v>1315</v>
      </c>
      <c r="L48" s="428" t="s">
        <v>1315</v>
      </c>
      <c r="M48" s="428" t="s">
        <v>1315</v>
      </c>
      <c r="N48" s="428" t="s">
        <v>1315</v>
      </c>
      <c r="O48" s="428" t="s">
        <v>1315</v>
      </c>
      <c r="Q48" s="428">
        <v>130315</v>
      </c>
      <c r="R48" s="437" t="s">
        <v>36</v>
      </c>
      <c r="S48" s="428">
        <f t="shared" si="1"/>
        <v>130315</v>
      </c>
    </row>
    <row r="49" spans="1:19" ht="10.199999999999999" customHeight="1" x14ac:dyDescent="0.3">
      <c r="A49" s="428">
        <v>1303</v>
      </c>
      <c r="B49" s="428">
        <f t="shared" si="0"/>
        <v>6</v>
      </c>
      <c r="C49" s="437">
        <v>130320</v>
      </c>
      <c r="D49" s="428" t="s">
        <v>37</v>
      </c>
      <c r="E49" s="428" t="s">
        <v>1315</v>
      </c>
      <c r="F49" s="428" t="s">
        <v>1315</v>
      </c>
      <c r="G49" s="428" t="s">
        <v>1315</v>
      </c>
      <c r="H49" s="428" t="s">
        <v>1315</v>
      </c>
      <c r="I49" s="428" t="s">
        <v>1315</v>
      </c>
      <c r="J49" s="428" t="s">
        <v>1315</v>
      </c>
      <c r="K49" s="428" t="s">
        <v>1315</v>
      </c>
      <c r="L49" s="428" t="s">
        <v>1315</v>
      </c>
      <c r="M49" s="428" t="s">
        <v>1315</v>
      </c>
      <c r="N49" s="428" t="s">
        <v>1315</v>
      </c>
      <c r="O49" s="428" t="s">
        <v>1315</v>
      </c>
      <c r="Q49" s="428">
        <v>130320</v>
      </c>
      <c r="R49" s="437" t="s">
        <v>37</v>
      </c>
      <c r="S49" s="428">
        <f t="shared" si="1"/>
        <v>130320</v>
      </c>
    </row>
    <row r="50" spans="1:19" ht="10.199999999999999" customHeight="1" x14ac:dyDescent="0.3">
      <c r="A50" s="428">
        <v>1303</v>
      </c>
      <c r="B50" s="428">
        <f t="shared" si="0"/>
        <v>6</v>
      </c>
      <c r="C50" s="437">
        <v>130325</v>
      </c>
      <c r="D50" s="428" t="s">
        <v>38</v>
      </c>
      <c r="E50" s="428" t="s">
        <v>1315</v>
      </c>
      <c r="F50" s="428" t="s">
        <v>1315</v>
      </c>
      <c r="G50" s="428" t="s">
        <v>1315</v>
      </c>
      <c r="H50" s="428" t="s">
        <v>1315</v>
      </c>
      <c r="I50" s="428" t="s">
        <v>1315</v>
      </c>
      <c r="J50" s="428" t="s">
        <v>1315</v>
      </c>
      <c r="K50" s="428" t="s">
        <v>1315</v>
      </c>
      <c r="L50" s="428" t="s">
        <v>1315</v>
      </c>
      <c r="M50" s="428" t="s">
        <v>1315</v>
      </c>
      <c r="N50" s="428" t="s">
        <v>1315</v>
      </c>
      <c r="O50" s="428" t="s">
        <v>1315</v>
      </c>
      <c r="Q50" s="428">
        <v>130325</v>
      </c>
      <c r="R50" s="437" t="s">
        <v>38</v>
      </c>
      <c r="S50" s="428">
        <f t="shared" si="1"/>
        <v>130325</v>
      </c>
    </row>
    <row r="51" spans="1:19" ht="10.199999999999999" customHeight="1" x14ac:dyDescent="0.3">
      <c r="A51" s="428">
        <v>1304</v>
      </c>
      <c r="B51" s="428">
        <f t="shared" si="0"/>
        <v>4</v>
      </c>
      <c r="C51" s="437">
        <v>1304</v>
      </c>
      <c r="D51" s="428" t="s">
        <v>40</v>
      </c>
      <c r="E51" s="428" t="s">
        <v>1315</v>
      </c>
      <c r="F51" s="428" t="s">
        <v>1315</v>
      </c>
      <c r="G51" s="428" t="s">
        <v>1315</v>
      </c>
      <c r="H51" s="428" t="s">
        <v>1315</v>
      </c>
      <c r="I51" s="428" t="s">
        <v>1315</v>
      </c>
      <c r="J51" s="428" t="s">
        <v>1315</v>
      </c>
      <c r="K51" s="428" t="s">
        <v>1315</v>
      </c>
      <c r="L51" s="428" t="s">
        <v>1315</v>
      </c>
      <c r="M51" s="428" t="s">
        <v>1315</v>
      </c>
      <c r="N51" s="428" t="s">
        <v>1315</v>
      </c>
      <c r="O51" s="428" t="s">
        <v>1315</v>
      </c>
      <c r="Q51" s="428">
        <v>1304</v>
      </c>
      <c r="R51" s="437" t="s">
        <v>40</v>
      </c>
      <c r="S51" s="428">
        <f t="shared" si="1"/>
        <v>1304</v>
      </c>
    </row>
    <row r="52" spans="1:19" ht="10.199999999999999" customHeight="1" x14ac:dyDescent="0.3">
      <c r="A52" s="428">
        <v>1304</v>
      </c>
      <c r="B52" s="428">
        <f t="shared" si="0"/>
        <v>6</v>
      </c>
      <c r="C52" s="437">
        <v>130405</v>
      </c>
      <c r="D52" s="428" t="s">
        <v>34</v>
      </c>
      <c r="E52" s="428" t="s">
        <v>1315</v>
      </c>
      <c r="F52" s="428" t="s">
        <v>1315</v>
      </c>
      <c r="G52" s="428" t="s">
        <v>1315</v>
      </c>
      <c r="H52" s="428" t="s">
        <v>1315</v>
      </c>
      <c r="I52" s="428" t="s">
        <v>1315</v>
      </c>
      <c r="J52" s="428" t="s">
        <v>1315</v>
      </c>
      <c r="K52" s="428" t="s">
        <v>1315</v>
      </c>
      <c r="L52" s="428" t="s">
        <v>1315</v>
      </c>
      <c r="M52" s="428" t="s">
        <v>1315</v>
      </c>
      <c r="N52" s="428" t="s">
        <v>1315</v>
      </c>
      <c r="O52" s="428" t="s">
        <v>1315</v>
      </c>
      <c r="Q52" s="428">
        <v>130405</v>
      </c>
      <c r="R52" s="437" t="s">
        <v>34</v>
      </c>
      <c r="S52" s="428">
        <f t="shared" si="1"/>
        <v>130405</v>
      </c>
    </row>
    <row r="53" spans="1:19" ht="10.199999999999999" customHeight="1" x14ac:dyDescent="0.3">
      <c r="A53" s="428">
        <v>1304</v>
      </c>
      <c r="B53" s="428">
        <f t="shared" si="0"/>
        <v>6</v>
      </c>
      <c r="C53" s="437">
        <v>130410</v>
      </c>
      <c r="D53" s="428" t="s">
        <v>35</v>
      </c>
      <c r="E53" s="428" t="s">
        <v>1315</v>
      </c>
      <c r="F53" s="428" t="s">
        <v>1315</v>
      </c>
      <c r="G53" s="428" t="s">
        <v>1315</v>
      </c>
      <c r="H53" s="428" t="s">
        <v>1315</v>
      </c>
      <c r="I53" s="428" t="s">
        <v>1315</v>
      </c>
      <c r="J53" s="428" t="s">
        <v>1315</v>
      </c>
      <c r="K53" s="428" t="s">
        <v>1315</v>
      </c>
      <c r="L53" s="428" t="s">
        <v>1315</v>
      </c>
      <c r="M53" s="428" t="s">
        <v>1315</v>
      </c>
      <c r="N53" s="428" t="s">
        <v>1315</v>
      </c>
      <c r="O53" s="428" t="s">
        <v>1315</v>
      </c>
      <c r="Q53" s="428">
        <v>130410</v>
      </c>
      <c r="R53" s="437" t="s">
        <v>35</v>
      </c>
      <c r="S53" s="428">
        <f t="shared" si="1"/>
        <v>130410</v>
      </c>
    </row>
    <row r="54" spans="1:19" ht="10.199999999999999" customHeight="1" x14ac:dyDescent="0.3">
      <c r="A54" s="428">
        <v>1304</v>
      </c>
      <c r="B54" s="428">
        <f t="shared" si="0"/>
        <v>6</v>
      </c>
      <c r="C54" s="437">
        <v>130415</v>
      </c>
      <c r="D54" s="428" t="s">
        <v>36</v>
      </c>
      <c r="E54" s="428" t="s">
        <v>1315</v>
      </c>
      <c r="F54" s="428" t="s">
        <v>1315</v>
      </c>
      <c r="G54" s="428" t="s">
        <v>1315</v>
      </c>
      <c r="H54" s="428" t="s">
        <v>1315</v>
      </c>
      <c r="I54" s="428" t="s">
        <v>1315</v>
      </c>
      <c r="J54" s="428" t="s">
        <v>1315</v>
      </c>
      <c r="K54" s="428" t="s">
        <v>1315</v>
      </c>
      <c r="L54" s="428" t="s">
        <v>1315</v>
      </c>
      <c r="M54" s="428" t="s">
        <v>1315</v>
      </c>
      <c r="N54" s="428" t="s">
        <v>1315</v>
      </c>
      <c r="O54" s="428" t="s">
        <v>1315</v>
      </c>
      <c r="Q54" s="428">
        <v>130415</v>
      </c>
      <c r="R54" s="437" t="s">
        <v>36</v>
      </c>
      <c r="S54" s="428">
        <f t="shared" si="1"/>
        <v>130415</v>
      </c>
    </row>
    <row r="55" spans="1:19" ht="10.199999999999999" customHeight="1" x14ac:dyDescent="0.3">
      <c r="A55" s="428">
        <v>1304</v>
      </c>
      <c r="B55" s="428">
        <f t="shared" si="0"/>
        <v>6</v>
      </c>
      <c r="C55" s="437">
        <v>130420</v>
      </c>
      <c r="D55" s="428" t="s">
        <v>37</v>
      </c>
      <c r="E55" s="428" t="s">
        <v>1315</v>
      </c>
      <c r="F55" s="428" t="s">
        <v>1315</v>
      </c>
      <c r="G55" s="428" t="s">
        <v>1315</v>
      </c>
      <c r="H55" s="428" t="s">
        <v>1315</v>
      </c>
      <c r="I55" s="428" t="s">
        <v>1315</v>
      </c>
      <c r="J55" s="428" t="s">
        <v>1315</v>
      </c>
      <c r="K55" s="428" t="s">
        <v>1315</v>
      </c>
      <c r="L55" s="428" t="s">
        <v>1315</v>
      </c>
      <c r="M55" s="428" t="s">
        <v>1315</v>
      </c>
      <c r="N55" s="428" t="s">
        <v>1315</v>
      </c>
      <c r="O55" s="428" t="s">
        <v>1315</v>
      </c>
      <c r="Q55" s="428">
        <v>130420</v>
      </c>
      <c r="R55" s="437" t="s">
        <v>37</v>
      </c>
      <c r="S55" s="428">
        <f t="shared" si="1"/>
        <v>130420</v>
      </c>
    </row>
    <row r="56" spans="1:19" ht="10.199999999999999" customHeight="1" x14ac:dyDescent="0.3">
      <c r="A56" s="428">
        <v>1304</v>
      </c>
      <c r="B56" s="428">
        <f t="shared" si="0"/>
        <v>6</v>
      </c>
      <c r="C56" s="437">
        <v>130425</v>
      </c>
      <c r="D56" s="428" t="s">
        <v>38</v>
      </c>
      <c r="E56" s="428" t="s">
        <v>1315</v>
      </c>
      <c r="F56" s="428" t="s">
        <v>1315</v>
      </c>
      <c r="G56" s="428" t="s">
        <v>1315</v>
      </c>
      <c r="H56" s="428" t="s">
        <v>1315</v>
      </c>
      <c r="I56" s="428" t="s">
        <v>1315</v>
      </c>
      <c r="J56" s="428" t="s">
        <v>1315</v>
      </c>
      <c r="K56" s="428" t="s">
        <v>1315</v>
      </c>
      <c r="L56" s="428" t="s">
        <v>1315</v>
      </c>
      <c r="M56" s="428" t="s">
        <v>1315</v>
      </c>
      <c r="N56" s="428" t="s">
        <v>1315</v>
      </c>
      <c r="O56" s="428" t="s">
        <v>1315</v>
      </c>
      <c r="Q56" s="428">
        <v>130425</v>
      </c>
      <c r="R56" s="437" t="s">
        <v>38</v>
      </c>
      <c r="S56" s="428">
        <f t="shared" si="1"/>
        <v>130425</v>
      </c>
    </row>
    <row r="57" spans="1:19" ht="10.199999999999999" customHeight="1" x14ac:dyDescent="0.3">
      <c r="A57" s="428">
        <v>1304</v>
      </c>
      <c r="B57" s="428">
        <f t="shared" si="0"/>
        <v>6</v>
      </c>
      <c r="C57" s="437">
        <v>130430</v>
      </c>
      <c r="D57" s="428" t="s">
        <v>729</v>
      </c>
      <c r="G57" s="428" t="s">
        <v>1315</v>
      </c>
      <c r="H57" s="428" t="s">
        <v>1315</v>
      </c>
      <c r="I57" s="428" t="s">
        <v>1315</v>
      </c>
      <c r="J57" s="428" t="s">
        <v>1315</v>
      </c>
      <c r="K57" s="428" t="s">
        <v>1315</v>
      </c>
      <c r="Q57" s="428">
        <v>130430</v>
      </c>
      <c r="R57" s="437" t="s">
        <v>729</v>
      </c>
      <c r="S57" s="428">
        <f t="shared" si="1"/>
        <v>130430</v>
      </c>
    </row>
    <row r="58" spans="1:19" ht="10.199999999999999" customHeight="1" x14ac:dyDescent="0.3">
      <c r="A58" s="428">
        <v>1305</v>
      </c>
      <c r="B58" s="428">
        <f t="shared" si="0"/>
        <v>4</v>
      </c>
      <c r="C58" s="437">
        <v>1305</v>
      </c>
      <c r="D58" s="428" t="s">
        <v>41</v>
      </c>
      <c r="E58" s="428" t="s">
        <v>1315</v>
      </c>
      <c r="F58" s="428" t="s">
        <v>1315</v>
      </c>
      <c r="G58" s="428" t="s">
        <v>1315</v>
      </c>
      <c r="H58" s="428" t="s">
        <v>1315</v>
      </c>
      <c r="I58" s="428" t="s">
        <v>1315</v>
      </c>
      <c r="J58" s="428" t="s">
        <v>1315</v>
      </c>
      <c r="K58" s="428" t="s">
        <v>1315</v>
      </c>
      <c r="L58" s="428" t="s">
        <v>1315</v>
      </c>
      <c r="M58" s="428" t="s">
        <v>1315</v>
      </c>
      <c r="N58" s="428" t="s">
        <v>1315</v>
      </c>
      <c r="O58" s="428" t="s">
        <v>1315</v>
      </c>
      <c r="Q58" s="428">
        <v>1305</v>
      </c>
      <c r="R58" s="437" t="s">
        <v>41</v>
      </c>
      <c r="S58" s="428">
        <f t="shared" si="1"/>
        <v>1305</v>
      </c>
    </row>
    <row r="59" spans="1:19" ht="10.199999999999999" customHeight="1" x14ac:dyDescent="0.3">
      <c r="A59" s="428">
        <v>1305</v>
      </c>
      <c r="B59" s="428">
        <f t="shared" si="0"/>
        <v>6</v>
      </c>
      <c r="C59" s="437">
        <v>130505</v>
      </c>
      <c r="D59" s="428" t="s">
        <v>34</v>
      </c>
      <c r="E59" s="428" t="s">
        <v>1315</v>
      </c>
      <c r="F59" s="428" t="s">
        <v>1315</v>
      </c>
      <c r="G59" s="428" t="s">
        <v>1315</v>
      </c>
      <c r="H59" s="428" t="s">
        <v>1315</v>
      </c>
      <c r="I59" s="428" t="s">
        <v>1315</v>
      </c>
      <c r="J59" s="428" t="s">
        <v>1315</v>
      </c>
      <c r="K59" s="428" t="s">
        <v>1315</v>
      </c>
      <c r="L59" s="428" t="s">
        <v>1315</v>
      </c>
      <c r="M59" s="428" t="s">
        <v>1315</v>
      </c>
      <c r="N59" s="428" t="s">
        <v>1315</v>
      </c>
      <c r="O59" s="428" t="s">
        <v>1315</v>
      </c>
      <c r="Q59" s="428">
        <v>130505</v>
      </c>
      <c r="R59" s="437" t="s">
        <v>34</v>
      </c>
      <c r="S59" s="428">
        <f t="shared" si="1"/>
        <v>130505</v>
      </c>
    </row>
    <row r="60" spans="1:19" ht="10.199999999999999" customHeight="1" x14ac:dyDescent="0.3">
      <c r="A60" s="428">
        <v>1305</v>
      </c>
      <c r="B60" s="428">
        <f t="shared" si="0"/>
        <v>6</v>
      </c>
      <c r="C60" s="437">
        <v>130510</v>
      </c>
      <c r="D60" s="428" t="s">
        <v>35</v>
      </c>
      <c r="E60" s="428" t="s">
        <v>1315</v>
      </c>
      <c r="F60" s="428" t="s">
        <v>1315</v>
      </c>
      <c r="G60" s="428" t="s">
        <v>1315</v>
      </c>
      <c r="H60" s="428" t="s">
        <v>1315</v>
      </c>
      <c r="I60" s="428" t="s">
        <v>1315</v>
      </c>
      <c r="J60" s="428" t="s">
        <v>1315</v>
      </c>
      <c r="K60" s="428" t="s">
        <v>1315</v>
      </c>
      <c r="L60" s="428" t="s">
        <v>1315</v>
      </c>
      <c r="M60" s="428" t="s">
        <v>1315</v>
      </c>
      <c r="N60" s="428" t="s">
        <v>1315</v>
      </c>
      <c r="O60" s="428" t="s">
        <v>1315</v>
      </c>
      <c r="Q60" s="428">
        <v>130510</v>
      </c>
      <c r="R60" s="437" t="s">
        <v>35</v>
      </c>
      <c r="S60" s="428">
        <f t="shared" si="1"/>
        <v>130510</v>
      </c>
    </row>
    <row r="61" spans="1:19" ht="10.199999999999999" customHeight="1" x14ac:dyDescent="0.3">
      <c r="A61" s="428">
        <v>1305</v>
      </c>
      <c r="B61" s="428">
        <f t="shared" si="0"/>
        <v>6</v>
      </c>
      <c r="C61" s="437">
        <v>130515</v>
      </c>
      <c r="D61" s="428" t="s">
        <v>36</v>
      </c>
      <c r="E61" s="428" t="s">
        <v>1315</v>
      </c>
      <c r="F61" s="428" t="s">
        <v>1315</v>
      </c>
      <c r="G61" s="428" t="s">
        <v>1315</v>
      </c>
      <c r="H61" s="428" t="s">
        <v>1315</v>
      </c>
      <c r="I61" s="428" t="s">
        <v>1315</v>
      </c>
      <c r="J61" s="428" t="s">
        <v>1315</v>
      </c>
      <c r="K61" s="428" t="s">
        <v>1315</v>
      </c>
      <c r="L61" s="428" t="s">
        <v>1315</v>
      </c>
      <c r="M61" s="428" t="s">
        <v>1315</v>
      </c>
      <c r="N61" s="428" t="s">
        <v>1315</v>
      </c>
      <c r="O61" s="428" t="s">
        <v>1315</v>
      </c>
      <c r="Q61" s="428">
        <v>130515</v>
      </c>
      <c r="R61" s="437" t="s">
        <v>36</v>
      </c>
      <c r="S61" s="428">
        <f t="shared" si="1"/>
        <v>130515</v>
      </c>
    </row>
    <row r="62" spans="1:19" ht="10.199999999999999" customHeight="1" x14ac:dyDescent="0.3">
      <c r="A62" s="428">
        <v>1305</v>
      </c>
      <c r="B62" s="428">
        <f t="shared" si="0"/>
        <v>6</v>
      </c>
      <c r="C62" s="437">
        <v>130520</v>
      </c>
      <c r="D62" s="428" t="s">
        <v>42</v>
      </c>
      <c r="E62" s="428" t="s">
        <v>1315</v>
      </c>
      <c r="F62" s="428" t="s">
        <v>1315</v>
      </c>
      <c r="G62" s="428" t="s">
        <v>1315</v>
      </c>
      <c r="H62" s="428" t="s">
        <v>1315</v>
      </c>
      <c r="I62" s="428" t="s">
        <v>1315</v>
      </c>
      <c r="J62" s="428" t="s">
        <v>1315</v>
      </c>
      <c r="K62" s="428" t="s">
        <v>1315</v>
      </c>
      <c r="L62" s="428" t="s">
        <v>1315</v>
      </c>
      <c r="M62" s="428" t="s">
        <v>1315</v>
      </c>
      <c r="N62" s="428" t="s">
        <v>1315</v>
      </c>
      <c r="O62" s="428" t="s">
        <v>1315</v>
      </c>
      <c r="Q62" s="428">
        <v>130520</v>
      </c>
      <c r="R62" s="437" t="s">
        <v>42</v>
      </c>
      <c r="S62" s="428">
        <f t="shared" si="1"/>
        <v>130520</v>
      </c>
    </row>
    <row r="63" spans="1:19" ht="10.199999999999999" customHeight="1" x14ac:dyDescent="0.3">
      <c r="A63" s="428">
        <v>1305</v>
      </c>
      <c r="B63" s="428">
        <f t="shared" si="0"/>
        <v>6</v>
      </c>
      <c r="C63" s="437">
        <v>130525</v>
      </c>
      <c r="D63" s="428" t="s">
        <v>43</v>
      </c>
      <c r="E63" s="428" t="s">
        <v>1315</v>
      </c>
      <c r="F63" s="428" t="s">
        <v>1315</v>
      </c>
      <c r="G63" s="428" t="s">
        <v>1315</v>
      </c>
      <c r="H63" s="428" t="s">
        <v>1315</v>
      </c>
      <c r="I63" s="428" t="s">
        <v>1315</v>
      </c>
      <c r="J63" s="428" t="s">
        <v>1315</v>
      </c>
      <c r="K63" s="428" t="s">
        <v>1315</v>
      </c>
      <c r="L63" s="428" t="s">
        <v>1315</v>
      </c>
      <c r="M63" s="428" t="s">
        <v>1315</v>
      </c>
      <c r="N63" s="428" t="s">
        <v>1315</v>
      </c>
      <c r="O63" s="428" t="s">
        <v>1315</v>
      </c>
      <c r="Q63" s="428">
        <v>130525</v>
      </c>
      <c r="R63" s="437" t="s">
        <v>43</v>
      </c>
      <c r="S63" s="428">
        <f t="shared" si="1"/>
        <v>130525</v>
      </c>
    </row>
    <row r="64" spans="1:19" ht="10.199999999999999" customHeight="1" x14ac:dyDescent="0.3">
      <c r="A64" s="428">
        <v>1305</v>
      </c>
      <c r="B64" s="428">
        <f t="shared" si="0"/>
        <v>6</v>
      </c>
      <c r="C64" s="437">
        <v>130530</v>
      </c>
      <c r="D64" s="428" t="s">
        <v>44</v>
      </c>
      <c r="E64" s="428" t="s">
        <v>1315</v>
      </c>
      <c r="F64" s="428" t="s">
        <v>1315</v>
      </c>
      <c r="G64" s="428" t="s">
        <v>1315</v>
      </c>
      <c r="H64" s="428" t="s">
        <v>1315</v>
      </c>
      <c r="I64" s="428" t="s">
        <v>1315</v>
      </c>
      <c r="J64" s="428" t="s">
        <v>1315</v>
      </c>
      <c r="K64" s="428" t="s">
        <v>1315</v>
      </c>
      <c r="L64" s="428" t="s">
        <v>1315</v>
      </c>
      <c r="M64" s="428" t="s">
        <v>1315</v>
      </c>
      <c r="N64" s="428" t="s">
        <v>1315</v>
      </c>
      <c r="O64" s="428" t="s">
        <v>1315</v>
      </c>
      <c r="Q64" s="428">
        <v>130530</v>
      </c>
      <c r="R64" s="437" t="s">
        <v>44</v>
      </c>
      <c r="S64" s="428">
        <f t="shared" si="1"/>
        <v>130530</v>
      </c>
    </row>
    <row r="65" spans="1:19" ht="10.199999999999999" customHeight="1" x14ac:dyDescent="0.3">
      <c r="A65" s="428">
        <v>1305</v>
      </c>
      <c r="B65" s="428">
        <f t="shared" si="0"/>
        <v>6</v>
      </c>
      <c r="C65" s="437">
        <v>130535</v>
      </c>
      <c r="D65" s="428" t="s">
        <v>45</v>
      </c>
      <c r="E65" s="428" t="s">
        <v>1315</v>
      </c>
      <c r="F65" s="428" t="s">
        <v>1315</v>
      </c>
      <c r="G65" s="428" t="s">
        <v>1315</v>
      </c>
      <c r="H65" s="428" t="s">
        <v>1315</v>
      </c>
      <c r="I65" s="428" t="s">
        <v>1315</v>
      </c>
      <c r="J65" s="428" t="s">
        <v>1315</v>
      </c>
      <c r="K65" s="428" t="s">
        <v>1315</v>
      </c>
      <c r="L65" s="428" t="s">
        <v>1315</v>
      </c>
      <c r="M65" s="428" t="s">
        <v>1315</v>
      </c>
      <c r="N65" s="428" t="s">
        <v>1315</v>
      </c>
      <c r="O65" s="428" t="s">
        <v>1315</v>
      </c>
      <c r="Q65" s="428">
        <v>130535</v>
      </c>
      <c r="R65" s="437" t="s">
        <v>45</v>
      </c>
      <c r="S65" s="428">
        <f t="shared" si="1"/>
        <v>130535</v>
      </c>
    </row>
    <row r="66" spans="1:19" ht="10.199999999999999" customHeight="1" x14ac:dyDescent="0.3">
      <c r="A66" s="428">
        <v>1305</v>
      </c>
      <c r="B66" s="428">
        <f t="shared" si="0"/>
        <v>6</v>
      </c>
      <c r="C66" s="437">
        <v>130540</v>
      </c>
      <c r="D66" s="428" t="s">
        <v>46</v>
      </c>
      <c r="E66" s="428" t="s">
        <v>1315</v>
      </c>
      <c r="F66" s="428" t="s">
        <v>1315</v>
      </c>
      <c r="G66" s="428" t="s">
        <v>1315</v>
      </c>
      <c r="H66" s="428" t="s">
        <v>1315</v>
      </c>
      <c r="I66" s="428" t="s">
        <v>1315</v>
      </c>
      <c r="J66" s="428" t="s">
        <v>1315</v>
      </c>
      <c r="K66" s="428" t="s">
        <v>1315</v>
      </c>
      <c r="L66" s="428" t="s">
        <v>1315</v>
      </c>
      <c r="M66" s="428" t="s">
        <v>1315</v>
      </c>
      <c r="N66" s="428" t="s">
        <v>1315</v>
      </c>
      <c r="O66" s="428" t="s">
        <v>1315</v>
      </c>
      <c r="Q66" s="428">
        <v>130540</v>
      </c>
      <c r="R66" s="437" t="s">
        <v>46</v>
      </c>
      <c r="S66" s="428">
        <f t="shared" si="1"/>
        <v>130540</v>
      </c>
    </row>
    <row r="67" spans="1:19" ht="10.199999999999999" customHeight="1" x14ac:dyDescent="0.3">
      <c r="A67" s="428">
        <v>1306</v>
      </c>
      <c r="B67" s="428">
        <f t="shared" si="0"/>
        <v>4</v>
      </c>
      <c r="C67" s="437">
        <v>1306</v>
      </c>
      <c r="D67" s="428" t="s">
        <v>47</v>
      </c>
      <c r="E67" s="428" t="s">
        <v>1315</v>
      </c>
      <c r="F67" s="428" t="s">
        <v>1315</v>
      </c>
      <c r="G67" s="428" t="s">
        <v>1315</v>
      </c>
      <c r="H67" s="428" t="s">
        <v>1315</v>
      </c>
      <c r="I67" s="428" t="s">
        <v>1315</v>
      </c>
      <c r="J67" s="428" t="s">
        <v>1315</v>
      </c>
      <c r="K67" s="428" t="s">
        <v>1315</v>
      </c>
      <c r="L67" s="428" t="s">
        <v>1315</v>
      </c>
      <c r="M67" s="428" t="s">
        <v>1315</v>
      </c>
      <c r="N67" s="428" t="s">
        <v>1315</v>
      </c>
      <c r="O67" s="428" t="s">
        <v>1315</v>
      </c>
      <c r="Q67" s="428">
        <v>1306</v>
      </c>
      <c r="R67" s="437" t="s">
        <v>47</v>
      </c>
      <c r="S67" s="428">
        <f t="shared" si="1"/>
        <v>1306</v>
      </c>
    </row>
    <row r="68" spans="1:19" ht="10.199999999999999" customHeight="1" x14ac:dyDescent="0.3">
      <c r="A68" s="428">
        <v>1306</v>
      </c>
      <c r="B68" s="428">
        <f t="shared" si="0"/>
        <v>6</v>
      </c>
      <c r="C68" s="437">
        <v>130605</v>
      </c>
      <c r="D68" s="428" t="s">
        <v>34</v>
      </c>
      <c r="E68" s="428" t="s">
        <v>1315</v>
      </c>
      <c r="F68" s="428" t="s">
        <v>1315</v>
      </c>
      <c r="G68" s="428" t="s">
        <v>1315</v>
      </c>
      <c r="H68" s="428" t="s">
        <v>1315</v>
      </c>
      <c r="I68" s="428" t="s">
        <v>1315</v>
      </c>
      <c r="J68" s="428" t="s">
        <v>1315</v>
      </c>
      <c r="K68" s="428" t="s">
        <v>1315</v>
      </c>
      <c r="L68" s="428" t="s">
        <v>1315</v>
      </c>
      <c r="M68" s="428" t="s">
        <v>1315</v>
      </c>
      <c r="N68" s="428" t="s">
        <v>1315</v>
      </c>
      <c r="O68" s="428" t="s">
        <v>1315</v>
      </c>
      <c r="Q68" s="428">
        <v>130605</v>
      </c>
      <c r="R68" s="437" t="s">
        <v>34</v>
      </c>
      <c r="S68" s="428">
        <f t="shared" si="1"/>
        <v>130605</v>
      </c>
    </row>
    <row r="69" spans="1:19" ht="10.199999999999999" customHeight="1" x14ac:dyDescent="0.3">
      <c r="A69" s="428">
        <v>1306</v>
      </c>
      <c r="B69" s="428">
        <f t="shared" ref="B69:B132" si="2">LEN(C69)</f>
        <v>6</v>
      </c>
      <c r="C69" s="437">
        <v>130610</v>
      </c>
      <c r="D69" s="428" t="s">
        <v>35</v>
      </c>
      <c r="E69" s="428" t="s">
        <v>1315</v>
      </c>
      <c r="F69" s="428" t="s">
        <v>1315</v>
      </c>
      <c r="G69" s="428" t="s">
        <v>1315</v>
      </c>
      <c r="H69" s="428" t="s">
        <v>1315</v>
      </c>
      <c r="I69" s="428" t="s">
        <v>1315</v>
      </c>
      <c r="J69" s="428" t="s">
        <v>1315</v>
      </c>
      <c r="K69" s="428" t="s">
        <v>1315</v>
      </c>
      <c r="L69" s="428" t="s">
        <v>1315</v>
      </c>
      <c r="M69" s="428" t="s">
        <v>1315</v>
      </c>
      <c r="N69" s="428" t="s">
        <v>1315</v>
      </c>
      <c r="O69" s="428" t="s">
        <v>1315</v>
      </c>
      <c r="Q69" s="428">
        <v>130610</v>
      </c>
      <c r="R69" s="437" t="s">
        <v>35</v>
      </c>
      <c r="S69" s="428">
        <f t="shared" ref="S69:S84" si="3">+C69</f>
        <v>130610</v>
      </c>
    </row>
    <row r="70" spans="1:19" ht="10.199999999999999" customHeight="1" x14ac:dyDescent="0.3">
      <c r="A70" s="428">
        <v>1306</v>
      </c>
      <c r="B70" s="428">
        <f t="shared" si="2"/>
        <v>6</v>
      </c>
      <c r="C70" s="437">
        <v>130615</v>
      </c>
      <c r="D70" s="428" t="s">
        <v>36</v>
      </c>
      <c r="E70" s="428" t="s">
        <v>1315</v>
      </c>
      <c r="F70" s="428" t="s">
        <v>1315</v>
      </c>
      <c r="G70" s="428" t="s">
        <v>1315</v>
      </c>
      <c r="H70" s="428" t="s">
        <v>1315</v>
      </c>
      <c r="I70" s="428" t="s">
        <v>1315</v>
      </c>
      <c r="J70" s="428" t="s">
        <v>1315</v>
      </c>
      <c r="K70" s="428" t="s">
        <v>1315</v>
      </c>
      <c r="L70" s="428" t="s">
        <v>1315</v>
      </c>
      <c r="M70" s="428" t="s">
        <v>1315</v>
      </c>
      <c r="N70" s="428" t="s">
        <v>1315</v>
      </c>
      <c r="O70" s="428" t="s">
        <v>1315</v>
      </c>
      <c r="Q70" s="428">
        <v>130615</v>
      </c>
      <c r="R70" s="437" t="s">
        <v>36</v>
      </c>
      <c r="S70" s="428">
        <f t="shared" si="3"/>
        <v>130615</v>
      </c>
    </row>
    <row r="71" spans="1:19" ht="10.199999999999999" customHeight="1" x14ac:dyDescent="0.3">
      <c r="A71" s="428">
        <v>1306</v>
      </c>
      <c r="B71" s="428">
        <f t="shared" si="2"/>
        <v>6</v>
      </c>
      <c r="C71" s="437">
        <v>130620</v>
      </c>
      <c r="D71" s="428" t="s">
        <v>42</v>
      </c>
      <c r="E71" s="428" t="s">
        <v>1315</v>
      </c>
      <c r="F71" s="428" t="s">
        <v>1315</v>
      </c>
      <c r="G71" s="428" t="s">
        <v>1315</v>
      </c>
      <c r="H71" s="428" t="s">
        <v>1315</v>
      </c>
      <c r="I71" s="428" t="s">
        <v>1315</v>
      </c>
      <c r="J71" s="428" t="s">
        <v>1315</v>
      </c>
      <c r="K71" s="428" t="s">
        <v>1315</v>
      </c>
      <c r="L71" s="428" t="s">
        <v>1315</v>
      </c>
      <c r="M71" s="428" t="s">
        <v>1315</v>
      </c>
      <c r="N71" s="428" t="s">
        <v>1315</v>
      </c>
      <c r="O71" s="428" t="s">
        <v>1315</v>
      </c>
      <c r="Q71" s="428">
        <v>130620</v>
      </c>
      <c r="R71" s="437" t="s">
        <v>42</v>
      </c>
      <c r="S71" s="428">
        <f t="shared" si="3"/>
        <v>130620</v>
      </c>
    </row>
    <row r="72" spans="1:19" ht="10.199999999999999" customHeight="1" x14ac:dyDescent="0.3">
      <c r="A72" s="428">
        <v>1306</v>
      </c>
      <c r="B72" s="428">
        <f t="shared" si="2"/>
        <v>6</v>
      </c>
      <c r="C72" s="437">
        <v>130625</v>
      </c>
      <c r="D72" s="428" t="s">
        <v>43</v>
      </c>
      <c r="E72" s="428" t="s">
        <v>1315</v>
      </c>
      <c r="F72" s="428" t="s">
        <v>1315</v>
      </c>
      <c r="G72" s="428" t="s">
        <v>1315</v>
      </c>
      <c r="H72" s="428" t="s">
        <v>1315</v>
      </c>
      <c r="I72" s="428" t="s">
        <v>1315</v>
      </c>
      <c r="J72" s="428" t="s">
        <v>1315</v>
      </c>
      <c r="K72" s="428" t="s">
        <v>1315</v>
      </c>
      <c r="L72" s="428" t="s">
        <v>1315</v>
      </c>
      <c r="M72" s="428" t="s">
        <v>1315</v>
      </c>
      <c r="N72" s="428" t="s">
        <v>1315</v>
      </c>
      <c r="O72" s="428" t="s">
        <v>1315</v>
      </c>
      <c r="Q72" s="428">
        <v>130625</v>
      </c>
      <c r="R72" s="437" t="s">
        <v>43</v>
      </c>
      <c r="S72" s="428">
        <f t="shared" si="3"/>
        <v>130625</v>
      </c>
    </row>
    <row r="73" spans="1:19" ht="10.199999999999999" customHeight="1" x14ac:dyDescent="0.3">
      <c r="A73" s="428">
        <v>1306</v>
      </c>
      <c r="B73" s="428">
        <f t="shared" si="2"/>
        <v>6</v>
      </c>
      <c r="C73" s="437">
        <v>130630</v>
      </c>
      <c r="D73" s="428" t="s">
        <v>44</v>
      </c>
      <c r="E73" s="428" t="s">
        <v>1315</v>
      </c>
      <c r="F73" s="428" t="s">
        <v>1315</v>
      </c>
      <c r="G73" s="428" t="s">
        <v>1315</v>
      </c>
      <c r="H73" s="428" t="s">
        <v>1315</v>
      </c>
      <c r="I73" s="428" t="s">
        <v>1315</v>
      </c>
      <c r="J73" s="428" t="s">
        <v>1315</v>
      </c>
      <c r="K73" s="428" t="s">
        <v>1315</v>
      </c>
      <c r="L73" s="428" t="s">
        <v>1315</v>
      </c>
      <c r="M73" s="428" t="s">
        <v>1315</v>
      </c>
      <c r="N73" s="428" t="s">
        <v>1315</v>
      </c>
      <c r="O73" s="428" t="s">
        <v>1315</v>
      </c>
      <c r="Q73" s="428">
        <v>130630</v>
      </c>
      <c r="R73" s="437" t="s">
        <v>44</v>
      </c>
      <c r="S73" s="428">
        <f t="shared" si="3"/>
        <v>130630</v>
      </c>
    </row>
    <row r="74" spans="1:19" ht="10.199999999999999" customHeight="1" x14ac:dyDescent="0.3">
      <c r="A74" s="428">
        <v>1306</v>
      </c>
      <c r="B74" s="428">
        <f t="shared" si="2"/>
        <v>6</v>
      </c>
      <c r="C74" s="437">
        <v>130635</v>
      </c>
      <c r="D74" s="428" t="s">
        <v>45</v>
      </c>
      <c r="E74" s="428" t="s">
        <v>1315</v>
      </c>
      <c r="F74" s="428" t="s">
        <v>1315</v>
      </c>
      <c r="G74" s="428" t="s">
        <v>1315</v>
      </c>
      <c r="H74" s="428" t="s">
        <v>1315</v>
      </c>
      <c r="I74" s="428" t="s">
        <v>1315</v>
      </c>
      <c r="J74" s="428" t="s">
        <v>1315</v>
      </c>
      <c r="K74" s="428" t="s">
        <v>1315</v>
      </c>
      <c r="L74" s="428" t="s">
        <v>1315</v>
      </c>
      <c r="M74" s="428" t="s">
        <v>1315</v>
      </c>
      <c r="N74" s="428" t="s">
        <v>1315</v>
      </c>
      <c r="O74" s="428" t="s">
        <v>1315</v>
      </c>
      <c r="Q74" s="428">
        <v>130635</v>
      </c>
      <c r="R74" s="437" t="s">
        <v>45</v>
      </c>
      <c r="S74" s="428">
        <f t="shared" si="3"/>
        <v>130635</v>
      </c>
    </row>
    <row r="75" spans="1:19" ht="10.199999999999999" customHeight="1" x14ac:dyDescent="0.3">
      <c r="A75" s="428">
        <v>1306</v>
      </c>
      <c r="B75" s="428">
        <f t="shared" si="2"/>
        <v>6</v>
      </c>
      <c r="C75" s="437">
        <v>130640</v>
      </c>
      <c r="D75" s="428" t="s">
        <v>46</v>
      </c>
      <c r="E75" s="428" t="s">
        <v>1315</v>
      </c>
      <c r="F75" s="428" t="s">
        <v>1315</v>
      </c>
      <c r="G75" s="428" t="s">
        <v>1315</v>
      </c>
      <c r="H75" s="428" t="s">
        <v>1315</v>
      </c>
      <c r="I75" s="428" t="s">
        <v>1315</v>
      </c>
      <c r="J75" s="428" t="s">
        <v>1315</v>
      </c>
      <c r="K75" s="428" t="s">
        <v>1315</v>
      </c>
      <c r="L75" s="428" t="s">
        <v>1315</v>
      </c>
      <c r="M75" s="428" t="s">
        <v>1315</v>
      </c>
      <c r="N75" s="428" t="s">
        <v>1315</v>
      </c>
      <c r="O75" s="428" t="s">
        <v>1315</v>
      </c>
      <c r="Q75" s="428">
        <v>130640</v>
      </c>
      <c r="R75" s="437" t="s">
        <v>46</v>
      </c>
      <c r="S75" s="428">
        <f t="shared" si="3"/>
        <v>130640</v>
      </c>
    </row>
    <row r="76" spans="1:19" ht="10.199999999999999" customHeight="1" x14ac:dyDescent="0.3">
      <c r="A76" s="428">
        <v>1307</v>
      </c>
      <c r="B76" s="428">
        <f t="shared" si="2"/>
        <v>4</v>
      </c>
      <c r="C76" s="437">
        <v>1307</v>
      </c>
      <c r="D76" s="428" t="s">
        <v>48</v>
      </c>
      <c r="E76" s="428" t="s">
        <v>1315</v>
      </c>
      <c r="F76" s="428" t="s">
        <v>1315</v>
      </c>
      <c r="G76" s="428" t="s">
        <v>1315</v>
      </c>
      <c r="H76" s="428" t="s">
        <v>1315</v>
      </c>
      <c r="I76" s="428" t="s">
        <v>1315</v>
      </c>
      <c r="J76" s="428" t="s">
        <v>1315</v>
      </c>
      <c r="K76" s="428" t="s">
        <v>1315</v>
      </c>
      <c r="L76" s="428" t="s">
        <v>1315</v>
      </c>
      <c r="M76" s="428" t="s">
        <v>1315</v>
      </c>
      <c r="N76" s="428" t="s">
        <v>1315</v>
      </c>
      <c r="O76" s="428" t="s">
        <v>1315</v>
      </c>
      <c r="Q76" s="428">
        <v>1307</v>
      </c>
      <c r="R76" s="437" t="s">
        <v>48</v>
      </c>
      <c r="S76" s="428">
        <f t="shared" si="3"/>
        <v>1307</v>
      </c>
    </row>
    <row r="77" spans="1:19" ht="10.199999999999999" customHeight="1" x14ac:dyDescent="0.3">
      <c r="A77" s="428">
        <v>1307</v>
      </c>
      <c r="B77" s="428">
        <f t="shared" si="2"/>
        <v>6</v>
      </c>
      <c r="C77" s="437">
        <v>130705</v>
      </c>
      <c r="D77" s="428" t="s">
        <v>49</v>
      </c>
      <c r="E77" s="428" t="s">
        <v>1315</v>
      </c>
      <c r="F77" s="428" t="s">
        <v>1315</v>
      </c>
      <c r="G77" s="428" t="s">
        <v>1315</v>
      </c>
      <c r="H77" s="428" t="s">
        <v>1315</v>
      </c>
      <c r="I77" s="428" t="s">
        <v>1315</v>
      </c>
      <c r="J77" s="428" t="s">
        <v>1315</v>
      </c>
      <c r="K77" s="428" t="s">
        <v>1315</v>
      </c>
      <c r="L77" s="428" t="s">
        <v>1315</v>
      </c>
      <c r="M77" s="428" t="s">
        <v>1315</v>
      </c>
      <c r="N77" s="428" t="s">
        <v>1315</v>
      </c>
      <c r="O77" s="428" t="s">
        <v>1315</v>
      </c>
      <c r="Q77" s="428">
        <v>130705</v>
      </c>
      <c r="R77" s="437" t="s">
        <v>49</v>
      </c>
      <c r="S77" s="428">
        <f t="shared" si="3"/>
        <v>130705</v>
      </c>
    </row>
    <row r="78" spans="1:19" ht="10.199999999999999" customHeight="1" x14ac:dyDescent="0.3">
      <c r="A78" s="428">
        <v>1307</v>
      </c>
      <c r="B78" s="428">
        <f t="shared" si="2"/>
        <v>6</v>
      </c>
      <c r="C78" s="437">
        <v>130710</v>
      </c>
      <c r="D78" s="428" t="s">
        <v>50</v>
      </c>
      <c r="E78" s="428" t="s">
        <v>1315</v>
      </c>
      <c r="F78" s="428" t="s">
        <v>1315</v>
      </c>
      <c r="G78" s="428" t="s">
        <v>1315</v>
      </c>
      <c r="H78" s="428" t="s">
        <v>1315</v>
      </c>
      <c r="I78" s="428" t="s">
        <v>1315</v>
      </c>
      <c r="J78" s="428" t="s">
        <v>1315</v>
      </c>
      <c r="K78" s="428" t="s">
        <v>1315</v>
      </c>
      <c r="L78" s="428" t="s">
        <v>1315</v>
      </c>
      <c r="M78" s="428" t="s">
        <v>1315</v>
      </c>
      <c r="N78" s="428" t="s">
        <v>1315</v>
      </c>
      <c r="O78" s="428" t="s">
        <v>1315</v>
      </c>
      <c r="Q78" s="428">
        <v>130710</v>
      </c>
      <c r="R78" s="437" t="s">
        <v>50</v>
      </c>
      <c r="S78" s="428">
        <f t="shared" si="3"/>
        <v>130710</v>
      </c>
    </row>
    <row r="79" spans="1:19" ht="10.199999999999999" customHeight="1" x14ac:dyDescent="0.3">
      <c r="A79" s="428">
        <v>1307</v>
      </c>
      <c r="B79" s="428">
        <f t="shared" si="2"/>
        <v>6</v>
      </c>
      <c r="C79" s="437">
        <v>130715</v>
      </c>
      <c r="D79" s="428" t="s">
        <v>51</v>
      </c>
      <c r="E79" s="428" t="s">
        <v>1315</v>
      </c>
      <c r="F79" s="428" t="s">
        <v>1315</v>
      </c>
      <c r="G79" s="428" t="s">
        <v>1315</v>
      </c>
      <c r="H79" s="428" t="s">
        <v>1315</v>
      </c>
      <c r="I79" s="428" t="s">
        <v>1315</v>
      </c>
      <c r="J79" s="428" t="s">
        <v>1315</v>
      </c>
      <c r="K79" s="428" t="s">
        <v>1315</v>
      </c>
      <c r="O79" s="428" t="s">
        <v>1315</v>
      </c>
      <c r="Q79" s="428">
        <v>130715</v>
      </c>
      <c r="R79" s="437" t="s">
        <v>51</v>
      </c>
      <c r="S79" s="428">
        <f t="shared" si="3"/>
        <v>130715</v>
      </c>
    </row>
    <row r="80" spans="1:19" ht="10.199999999999999" customHeight="1" x14ac:dyDescent="0.3">
      <c r="A80" s="428">
        <v>1307</v>
      </c>
      <c r="B80" s="428">
        <f t="shared" si="2"/>
        <v>6</v>
      </c>
      <c r="C80" s="437">
        <v>130720</v>
      </c>
      <c r="D80" s="428" t="s">
        <v>52</v>
      </c>
      <c r="E80" s="428" t="s">
        <v>1315</v>
      </c>
      <c r="F80" s="428" t="s">
        <v>1315</v>
      </c>
      <c r="G80" s="428" t="s">
        <v>1315</v>
      </c>
      <c r="H80" s="428" t="s">
        <v>1315</v>
      </c>
      <c r="I80" s="428" t="s">
        <v>1315</v>
      </c>
      <c r="J80" s="428" t="s">
        <v>1315</v>
      </c>
      <c r="K80" s="428" t="s">
        <v>1315</v>
      </c>
      <c r="L80" s="428" t="s">
        <v>1315</v>
      </c>
      <c r="M80" s="428" t="s">
        <v>1315</v>
      </c>
      <c r="N80" s="428" t="s">
        <v>1315</v>
      </c>
      <c r="O80" s="428" t="s">
        <v>1315</v>
      </c>
      <c r="Q80" s="428">
        <v>130720</v>
      </c>
      <c r="R80" s="437" t="s">
        <v>52</v>
      </c>
      <c r="S80" s="428">
        <f t="shared" si="3"/>
        <v>130720</v>
      </c>
    </row>
    <row r="81" spans="1:19" ht="10.199999999999999" customHeight="1" x14ac:dyDescent="0.3">
      <c r="A81" s="428">
        <v>1307</v>
      </c>
      <c r="B81" s="428">
        <f t="shared" si="2"/>
        <v>6</v>
      </c>
      <c r="C81" s="437">
        <v>130790</v>
      </c>
      <c r="D81" s="428" t="s">
        <v>53</v>
      </c>
      <c r="E81" s="428" t="s">
        <v>1315</v>
      </c>
      <c r="F81" s="428" t="s">
        <v>1315</v>
      </c>
      <c r="G81" s="428" t="s">
        <v>1315</v>
      </c>
      <c r="H81" s="428" t="s">
        <v>1315</v>
      </c>
      <c r="I81" s="428" t="s">
        <v>1315</v>
      </c>
      <c r="J81" s="428" t="s">
        <v>1315</v>
      </c>
      <c r="K81" s="428" t="s">
        <v>1315</v>
      </c>
      <c r="L81" s="428" t="s">
        <v>1315</v>
      </c>
      <c r="M81" s="428" t="s">
        <v>1315</v>
      </c>
      <c r="N81" s="428" t="s">
        <v>1315</v>
      </c>
      <c r="O81" s="428" t="s">
        <v>1315</v>
      </c>
      <c r="Q81" s="428">
        <v>130790</v>
      </c>
      <c r="R81" s="437" t="s">
        <v>53</v>
      </c>
      <c r="S81" s="428">
        <f t="shared" si="3"/>
        <v>130790</v>
      </c>
    </row>
    <row r="82" spans="1:19" ht="10.199999999999999" customHeight="1" x14ac:dyDescent="0.3">
      <c r="A82" s="428">
        <v>1399</v>
      </c>
      <c r="B82" s="428">
        <f t="shared" si="2"/>
        <v>4</v>
      </c>
      <c r="C82" s="437">
        <v>1399</v>
      </c>
      <c r="D82" s="428" t="s">
        <v>54</v>
      </c>
      <c r="E82" s="428" t="s">
        <v>1315</v>
      </c>
      <c r="F82" s="428" t="s">
        <v>1315</v>
      </c>
      <c r="G82" s="428" t="s">
        <v>1315</v>
      </c>
      <c r="H82" s="428" t="s">
        <v>1315</v>
      </c>
      <c r="I82" s="428" t="s">
        <v>1315</v>
      </c>
      <c r="J82" s="428" t="s">
        <v>1315</v>
      </c>
      <c r="K82" s="428" t="s">
        <v>1315</v>
      </c>
      <c r="L82" s="428" t="s">
        <v>1315</v>
      </c>
      <c r="M82" s="428" t="s">
        <v>1315</v>
      </c>
      <c r="N82" s="428" t="s">
        <v>1315</v>
      </c>
      <c r="O82" s="428" t="s">
        <v>1315</v>
      </c>
      <c r="Q82" s="428">
        <v>1399</v>
      </c>
      <c r="R82" s="437" t="s">
        <v>54</v>
      </c>
      <c r="S82" s="428">
        <f t="shared" si="3"/>
        <v>1399</v>
      </c>
    </row>
    <row r="83" spans="1:19" ht="10.199999999999999" customHeight="1" x14ac:dyDescent="0.3">
      <c r="A83" s="428">
        <v>1399</v>
      </c>
      <c r="B83" s="428">
        <f t="shared" si="2"/>
        <v>6</v>
      </c>
      <c r="C83" s="437">
        <v>139905</v>
      </c>
      <c r="D83" s="428" t="s">
        <v>55</v>
      </c>
      <c r="E83" s="428" t="s">
        <v>1315</v>
      </c>
      <c r="F83" s="428" t="s">
        <v>1315</v>
      </c>
      <c r="G83" s="428" t="s">
        <v>1315</v>
      </c>
      <c r="H83" s="428" t="s">
        <v>1315</v>
      </c>
      <c r="I83" s="428" t="s">
        <v>1315</v>
      </c>
      <c r="J83" s="428" t="s">
        <v>1315</v>
      </c>
      <c r="K83" s="428" t="s">
        <v>1315</v>
      </c>
      <c r="L83" s="428" t="s">
        <v>1315</v>
      </c>
      <c r="M83" s="428" t="s">
        <v>1315</v>
      </c>
      <c r="N83" s="428" t="s">
        <v>1315</v>
      </c>
      <c r="O83" s="428" t="s">
        <v>1315</v>
      </c>
      <c r="Q83" s="428">
        <v>139905</v>
      </c>
      <c r="R83" s="437" t="s">
        <v>55</v>
      </c>
      <c r="S83" s="428">
        <f t="shared" si="3"/>
        <v>139905</v>
      </c>
    </row>
    <row r="84" spans="1:19" ht="10.199999999999999" customHeight="1" x14ac:dyDescent="0.3">
      <c r="A84" s="428">
        <v>1399</v>
      </c>
      <c r="B84" s="428">
        <f t="shared" si="2"/>
        <v>6</v>
      </c>
      <c r="C84" s="437">
        <v>139910</v>
      </c>
      <c r="D84" s="428" t="s">
        <v>56</v>
      </c>
      <c r="E84" s="428" t="s">
        <v>1315</v>
      </c>
      <c r="F84" s="428" t="s">
        <v>1315</v>
      </c>
      <c r="G84" s="428" t="s">
        <v>1315</v>
      </c>
      <c r="H84" s="428" t="s">
        <v>1315</v>
      </c>
      <c r="I84" s="428" t="s">
        <v>1315</v>
      </c>
      <c r="J84" s="428" t="s">
        <v>1315</v>
      </c>
      <c r="K84" s="428" t="s">
        <v>1315</v>
      </c>
      <c r="L84" s="428" t="s">
        <v>1315</v>
      </c>
      <c r="M84" s="428" t="s">
        <v>1315</v>
      </c>
      <c r="N84" s="428" t="s">
        <v>1315</v>
      </c>
      <c r="O84" s="428" t="s">
        <v>1315</v>
      </c>
      <c r="Q84" s="428">
        <v>139910</v>
      </c>
      <c r="R84" s="437" t="s">
        <v>56</v>
      </c>
      <c r="S84" s="428">
        <f t="shared" si="3"/>
        <v>139910</v>
      </c>
    </row>
    <row r="85" spans="1:19" ht="10.199999999999999" customHeight="1" x14ac:dyDescent="0.3">
      <c r="A85" s="428">
        <v>14</v>
      </c>
      <c r="B85" s="428">
        <f t="shared" si="2"/>
        <v>2</v>
      </c>
      <c r="C85" s="437">
        <v>14</v>
      </c>
      <c r="D85" s="428" t="s">
        <v>731</v>
      </c>
      <c r="E85" s="428" t="s">
        <v>1315</v>
      </c>
      <c r="F85" s="428" t="s">
        <v>1315</v>
      </c>
      <c r="G85" s="428" t="s">
        <v>1315</v>
      </c>
      <c r="H85" s="428" t="s">
        <v>1315</v>
      </c>
      <c r="I85" s="428" t="s">
        <v>1315</v>
      </c>
      <c r="J85" s="428" t="s">
        <v>1315</v>
      </c>
      <c r="K85" s="428" t="s">
        <v>1315</v>
      </c>
      <c r="L85" s="428" t="s">
        <v>1315</v>
      </c>
      <c r="N85" s="428" t="s">
        <v>1315</v>
      </c>
      <c r="O85" s="428" t="s">
        <v>1315</v>
      </c>
      <c r="Q85" s="428">
        <v>14</v>
      </c>
      <c r="R85" s="437" t="s">
        <v>731</v>
      </c>
      <c r="S85" s="428">
        <f>+Q85</f>
        <v>14</v>
      </c>
    </row>
    <row r="86" spans="1:19" ht="10.199999999999999" customHeight="1" x14ac:dyDescent="0.3">
      <c r="A86" s="428">
        <v>1401</v>
      </c>
      <c r="B86" s="428">
        <f t="shared" si="2"/>
        <v>4</v>
      </c>
      <c r="C86" s="437">
        <v>1401</v>
      </c>
      <c r="D86" s="428" t="s">
        <v>732</v>
      </c>
      <c r="E86" s="428" t="s">
        <v>1315</v>
      </c>
      <c r="G86" s="428" t="s">
        <v>1315</v>
      </c>
      <c r="H86" s="428" t="s">
        <v>1315</v>
      </c>
      <c r="I86" s="428" t="s">
        <v>1315</v>
      </c>
      <c r="J86" s="428" t="s">
        <v>1315</v>
      </c>
      <c r="K86" s="428" t="s">
        <v>1315</v>
      </c>
      <c r="O86" s="428" t="s">
        <v>1315</v>
      </c>
      <c r="Q86" s="428">
        <v>1401</v>
      </c>
      <c r="R86" s="437" t="s">
        <v>1027</v>
      </c>
      <c r="S86" s="428" t="str">
        <f>VLOOKUP(Q86,[8]CUC!I88:K1592,3,0)</f>
        <v>1401+1405+1406</v>
      </c>
    </row>
    <row r="87" spans="1:19" ht="10.199999999999999" customHeight="1" x14ac:dyDescent="0.3">
      <c r="A87" s="428">
        <v>1401</v>
      </c>
      <c r="B87" s="428">
        <f t="shared" si="2"/>
        <v>6</v>
      </c>
      <c r="C87" s="437">
        <v>140105</v>
      </c>
      <c r="D87" s="428" t="s">
        <v>34</v>
      </c>
      <c r="E87" s="428" t="s">
        <v>1315</v>
      </c>
      <c r="G87" s="428" t="s">
        <v>1315</v>
      </c>
      <c r="H87" s="428" t="s">
        <v>1315</v>
      </c>
      <c r="I87" s="428" t="s">
        <v>1315</v>
      </c>
      <c r="J87" s="428" t="s">
        <v>1315</v>
      </c>
      <c r="K87" s="428" t="s">
        <v>1315</v>
      </c>
      <c r="O87" s="428" t="s">
        <v>1315</v>
      </c>
      <c r="Q87" s="428">
        <v>140105</v>
      </c>
      <c r="R87" s="437" t="s">
        <v>623</v>
      </c>
      <c r="S87" s="428" t="s">
        <v>1320</v>
      </c>
    </row>
    <row r="88" spans="1:19" ht="10.199999999999999" customHeight="1" x14ac:dyDescent="0.3">
      <c r="A88" s="428">
        <v>1401</v>
      </c>
      <c r="B88" s="428">
        <f t="shared" si="2"/>
        <v>6</v>
      </c>
      <c r="C88" s="437">
        <v>140110</v>
      </c>
      <c r="D88" s="428" t="s">
        <v>35</v>
      </c>
      <c r="E88" s="428" t="s">
        <v>1315</v>
      </c>
      <c r="G88" s="428" t="s">
        <v>1315</v>
      </c>
      <c r="H88" s="428" t="s">
        <v>1315</v>
      </c>
      <c r="I88" s="428" t="s">
        <v>1315</v>
      </c>
      <c r="J88" s="428" t="s">
        <v>1315</v>
      </c>
      <c r="K88" s="428" t="s">
        <v>1315</v>
      </c>
      <c r="O88" s="428" t="s">
        <v>1315</v>
      </c>
      <c r="Q88" s="428">
        <v>140110</v>
      </c>
      <c r="R88" s="437" t="s">
        <v>625</v>
      </c>
      <c r="S88" s="428" t="s">
        <v>1321</v>
      </c>
    </row>
    <row r="89" spans="1:19" ht="10.199999999999999" customHeight="1" x14ac:dyDescent="0.3">
      <c r="A89" s="428">
        <v>1401</v>
      </c>
      <c r="B89" s="428">
        <f t="shared" si="2"/>
        <v>6</v>
      </c>
      <c r="C89" s="437">
        <v>140115</v>
      </c>
      <c r="D89" s="428" t="s">
        <v>36</v>
      </c>
      <c r="E89" s="428" t="s">
        <v>1315</v>
      </c>
      <c r="G89" s="428" t="s">
        <v>1315</v>
      </c>
      <c r="H89" s="428" t="s">
        <v>1315</v>
      </c>
      <c r="I89" s="428" t="s">
        <v>1315</v>
      </c>
      <c r="J89" s="428" t="s">
        <v>1315</v>
      </c>
      <c r="K89" s="428" t="s">
        <v>1315</v>
      </c>
      <c r="O89" s="428" t="s">
        <v>1315</v>
      </c>
      <c r="Q89" s="428">
        <v>140115</v>
      </c>
      <c r="R89" s="437" t="s">
        <v>627</v>
      </c>
      <c r="S89" s="428" t="s">
        <v>1322</v>
      </c>
    </row>
    <row r="90" spans="1:19" ht="10.199999999999999" customHeight="1" x14ac:dyDescent="0.3">
      <c r="A90" s="428">
        <v>1401</v>
      </c>
      <c r="B90" s="428">
        <f t="shared" si="2"/>
        <v>6</v>
      </c>
      <c r="C90" s="437">
        <v>140120</v>
      </c>
      <c r="D90" s="428" t="s">
        <v>37</v>
      </c>
      <c r="E90" s="428" t="s">
        <v>1315</v>
      </c>
      <c r="G90" s="428" t="s">
        <v>1315</v>
      </c>
      <c r="H90" s="428" t="s">
        <v>1315</v>
      </c>
      <c r="I90" s="428" t="s">
        <v>1315</v>
      </c>
      <c r="J90" s="428" t="s">
        <v>1315</v>
      </c>
      <c r="K90" s="428" t="s">
        <v>1315</v>
      </c>
      <c r="O90" s="428" t="s">
        <v>1315</v>
      </c>
      <c r="Q90" s="428">
        <v>140120</v>
      </c>
      <c r="R90" s="437" t="s">
        <v>629</v>
      </c>
      <c r="S90" s="428" t="s">
        <v>1323</v>
      </c>
    </row>
    <row r="91" spans="1:19" ht="10.199999999999999" customHeight="1" x14ac:dyDescent="0.3">
      <c r="A91" s="428">
        <v>1401</v>
      </c>
      <c r="B91" s="428">
        <f t="shared" si="2"/>
        <v>6</v>
      </c>
      <c r="C91" s="437">
        <v>140125</v>
      </c>
      <c r="D91" s="428" t="s">
        <v>38</v>
      </c>
      <c r="E91" s="428" t="s">
        <v>1315</v>
      </c>
      <c r="G91" s="428" t="s">
        <v>1315</v>
      </c>
      <c r="H91" s="428" t="s">
        <v>1315</v>
      </c>
      <c r="I91" s="428" t="s">
        <v>1315</v>
      </c>
      <c r="J91" s="428" t="s">
        <v>1315</v>
      </c>
      <c r="K91" s="428" t="s">
        <v>1315</v>
      </c>
      <c r="O91" s="428" t="s">
        <v>1315</v>
      </c>
      <c r="Q91" s="428">
        <v>140125</v>
      </c>
      <c r="R91" s="437" t="s">
        <v>631</v>
      </c>
      <c r="S91" s="428" t="s">
        <v>1324</v>
      </c>
    </row>
    <row r="92" spans="1:19" ht="10.199999999999999" customHeight="1" x14ac:dyDescent="0.3">
      <c r="A92" s="428">
        <v>1402</v>
      </c>
      <c r="B92" s="428">
        <f t="shared" si="2"/>
        <v>4</v>
      </c>
      <c r="C92" s="437">
        <v>1402</v>
      </c>
      <c r="D92" s="428" t="s">
        <v>733</v>
      </c>
      <c r="E92" s="428" t="s">
        <v>1315</v>
      </c>
      <c r="J92" s="428" t="s">
        <v>1315</v>
      </c>
      <c r="K92" s="428" t="s">
        <v>1315</v>
      </c>
      <c r="O92" s="428" t="s">
        <v>1315</v>
      </c>
      <c r="Q92" s="428">
        <v>1402</v>
      </c>
      <c r="R92" s="437" t="s">
        <v>1325</v>
      </c>
      <c r="S92" s="428" t="str">
        <f>VLOOKUP(Q92,[8]CUC!I94:K1598,3,0)</f>
        <v>1402+1407</v>
      </c>
    </row>
    <row r="93" spans="1:19" ht="10.199999999999999" customHeight="1" x14ac:dyDescent="0.3">
      <c r="A93" s="428">
        <v>1402</v>
      </c>
      <c r="B93" s="428">
        <f t="shared" si="2"/>
        <v>6</v>
      </c>
      <c r="C93" s="437">
        <v>140205</v>
      </c>
      <c r="D93" s="428" t="s">
        <v>34</v>
      </c>
      <c r="E93" s="428" t="s">
        <v>1315</v>
      </c>
      <c r="J93" s="428" t="s">
        <v>1315</v>
      </c>
      <c r="K93" s="428" t="s">
        <v>1315</v>
      </c>
      <c r="O93" s="428" t="s">
        <v>1315</v>
      </c>
      <c r="Q93" s="428">
        <v>140205</v>
      </c>
      <c r="R93" s="437" t="s">
        <v>623</v>
      </c>
      <c r="S93" s="428" t="s">
        <v>1326</v>
      </c>
    </row>
    <row r="94" spans="1:19" ht="10.199999999999999" customHeight="1" x14ac:dyDescent="0.3">
      <c r="A94" s="428">
        <v>1402</v>
      </c>
      <c r="B94" s="428">
        <f t="shared" si="2"/>
        <v>6</v>
      </c>
      <c r="C94" s="437">
        <v>140210</v>
      </c>
      <c r="D94" s="428" t="s">
        <v>35</v>
      </c>
      <c r="E94" s="428" t="s">
        <v>1315</v>
      </c>
      <c r="J94" s="428" t="s">
        <v>1315</v>
      </c>
      <c r="K94" s="428" t="s">
        <v>1315</v>
      </c>
      <c r="O94" s="428" t="s">
        <v>1315</v>
      </c>
      <c r="Q94" s="428">
        <v>140210</v>
      </c>
      <c r="R94" s="437" t="s">
        <v>625</v>
      </c>
      <c r="S94" s="428" t="s">
        <v>1327</v>
      </c>
    </row>
    <row r="95" spans="1:19" ht="10.199999999999999" customHeight="1" x14ac:dyDescent="0.3">
      <c r="A95" s="428">
        <v>1402</v>
      </c>
      <c r="B95" s="428">
        <f t="shared" si="2"/>
        <v>6</v>
      </c>
      <c r="C95" s="437">
        <v>140215</v>
      </c>
      <c r="D95" s="428" t="s">
        <v>36</v>
      </c>
      <c r="E95" s="428" t="s">
        <v>1315</v>
      </c>
      <c r="J95" s="428" t="s">
        <v>1315</v>
      </c>
      <c r="K95" s="428" t="s">
        <v>1315</v>
      </c>
      <c r="O95" s="428" t="s">
        <v>1315</v>
      </c>
      <c r="Q95" s="428">
        <v>140215</v>
      </c>
      <c r="R95" s="437" t="s">
        <v>627</v>
      </c>
      <c r="S95" s="428" t="s">
        <v>1328</v>
      </c>
    </row>
    <row r="96" spans="1:19" ht="10.199999999999999" customHeight="1" x14ac:dyDescent="0.3">
      <c r="A96" s="428">
        <v>1402</v>
      </c>
      <c r="B96" s="428">
        <f t="shared" si="2"/>
        <v>6</v>
      </c>
      <c r="C96" s="437">
        <v>140220</v>
      </c>
      <c r="D96" s="428" t="s">
        <v>37</v>
      </c>
      <c r="E96" s="428" t="s">
        <v>1315</v>
      </c>
      <c r="J96" s="428" t="s">
        <v>1315</v>
      </c>
      <c r="K96" s="428" t="s">
        <v>1315</v>
      </c>
      <c r="O96" s="428" t="s">
        <v>1315</v>
      </c>
      <c r="Q96" s="428">
        <v>140220</v>
      </c>
      <c r="R96" s="437" t="s">
        <v>629</v>
      </c>
      <c r="S96" s="428" t="s">
        <v>1329</v>
      </c>
    </row>
    <row r="97" spans="1:19" ht="10.199999999999999" customHeight="1" x14ac:dyDescent="0.3">
      <c r="A97" s="428">
        <v>1402</v>
      </c>
      <c r="B97" s="428">
        <f t="shared" si="2"/>
        <v>6</v>
      </c>
      <c r="C97" s="437">
        <v>140225</v>
      </c>
      <c r="D97" s="428" t="s">
        <v>38</v>
      </c>
      <c r="E97" s="428" t="s">
        <v>1315</v>
      </c>
      <c r="J97" s="428" t="s">
        <v>1315</v>
      </c>
      <c r="K97" s="428" t="s">
        <v>1315</v>
      </c>
      <c r="O97" s="428" t="s">
        <v>1315</v>
      </c>
      <c r="Q97" s="428">
        <v>140225</v>
      </c>
      <c r="R97" s="437" t="s">
        <v>631</v>
      </c>
      <c r="S97" s="428" t="s">
        <v>1330</v>
      </c>
    </row>
    <row r="98" spans="1:19" ht="10.199999999999999" customHeight="1" x14ac:dyDescent="0.3">
      <c r="A98" s="428">
        <v>1403</v>
      </c>
      <c r="B98" s="428">
        <f t="shared" si="2"/>
        <v>4</v>
      </c>
      <c r="C98" s="437">
        <v>1403</v>
      </c>
      <c r="D98" s="428" t="s">
        <v>734</v>
      </c>
      <c r="E98" s="428" t="s">
        <v>1315</v>
      </c>
      <c r="F98" s="428" t="s">
        <v>1315</v>
      </c>
      <c r="G98" s="428" t="s">
        <v>1315</v>
      </c>
      <c r="H98" s="428" t="s">
        <v>1315</v>
      </c>
      <c r="I98" s="428" t="s">
        <v>1315</v>
      </c>
      <c r="J98" s="428" t="s">
        <v>1315</v>
      </c>
      <c r="K98" s="428" t="s">
        <v>1315</v>
      </c>
      <c r="O98" s="428" t="s">
        <v>1315</v>
      </c>
      <c r="Q98" s="428">
        <v>1403</v>
      </c>
      <c r="R98" s="437" t="s">
        <v>1026</v>
      </c>
      <c r="S98" s="428">
        <f>VLOOKUP(Q98,[8]CUC!I100:K1604,3,0)</f>
        <v>1403</v>
      </c>
    </row>
    <row r="99" spans="1:19" ht="10.199999999999999" customHeight="1" x14ac:dyDescent="0.3">
      <c r="A99" s="428">
        <v>1403</v>
      </c>
      <c r="B99" s="428">
        <f t="shared" si="2"/>
        <v>6</v>
      </c>
      <c r="C99" s="437">
        <v>140305</v>
      </c>
      <c r="D99" s="428" t="s">
        <v>34</v>
      </c>
      <c r="E99" s="428" t="s">
        <v>1315</v>
      </c>
      <c r="F99" s="428" t="s">
        <v>1315</v>
      </c>
      <c r="G99" s="428" t="s">
        <v>1315</v>
      </c>
      <c r="H99" s="428" t="s">
        <v>1315</v>
      </c>
      <c r="I99" s="428" t="s">
        <v>1315</v>
      </c>
      <c r="J99" s="428" t="s">
        <v>1315</v>
      </c>
      <c r="K99" s="428" t="s">
        <v>1315</v>
      </c>
      <c r="O99" s="428" t="s">
        <v>1315</v>
      </c>
      <c r="Q99" s="428">
        <v>140305</v>
      </c>
      <c r="R99" s="437" t="s">
        <v>623</v>
      </c>
      <c r="S99" s="428">
        <v>140305</v>
      </c>
    </row>
    <row r="100" spans="1:19" ht="10.199999999999999" customHeight="1" x14ac:dyDescent="0.3">
      <c r="A100" s="428">
        <v>1403</v>
      </c>
      <c r="B100" s="428">
        <f t="shared" si="2"/>
        <v>6</v>
      </c>
      <c r="C100" s="437">
        <v>140310</v>
      </c>
      <c r="D100" s="428" t="s">
        <v>35</v>
      </c>
      <c r="E100" s="428" t="s">
        <v>1315</v>
      </c>
      <c r="F100" s="428" t="s">
        <v>1315</v>
      </c>
      <c r="G100" s="428" t="s">
        <v>1315</v>
      </c>
      <c r="H100" s="428" t="s">
        <v>1315</v>
      </c>
      <c r="I100" s="428" t="s">
        <v>1315</v>
      </c>
      <c r="J100" s="428" t="s">
        <v>1315</v>
      </c>
      <c r="K100" s="428" t="s">
        <v>1315</v>
      </c>
      <c r="O100" s="428" t="s">
        <v>1315</v>
      </c>
      <c r="Q100" s="428">
        <v>140310</v>
      </c>
      <c r="R100" s="437" t="s">
        <v>625</v>
      </c>
      <c r="S100" s="428">
        <v>140310</v>
      </c>
    </row>
    <row r="101" spans="1:19" ht="10.199999999999999" customHeight="1" x14ac:dyDescent="0.3">
      <c r="A101" s="428">
        <v>1403</v>
      </c>
      <c r="B101" s="428">
        <f t="shared" si="2"/>
        <v>6</v>
      </c>
      <c r="C101" s="437">
        <v>140315</v>
      </c>
      <c r="D101" s="428" t="s">
        <v>36</v>
      </c>
      <c r="E101" s="428" t="s">
        <v>1315</v>
      </c>
      <c r="F101" s="428" t="s">
        <v>1315</v>
      </c>
      <c r="G101" s="428" t="s">
        <v>1315</v>
      </c>
      <c r="H101" s="428" t="s">
        <v>1315</v>
      </c>
      <c r="I101" s="428" t="s">
        <v>1315</v>
      </c>
      <c r="J101" s="428" t="s">
        <v>1315</v>
      </c>
      <c r="K101" s="428" t="s">
        <v>1315</v>
      </c>
      <c r="O101" s="428" t="s">
        <v>1315</v>
      </c>
      <c r="Q101" s="428">
        <v>140315</v>
      </c>
      <c r="R101" s="437" t="s">
        <v>627</v>
      </c>
      <c r="S101" s="428">
        <v>140315</v>
      </c>
    </row>
    <row r="102" spans="1:19" ht="10.199999999999999" customHeight="1" x14ac:dyDescent="0.3">
      <c r="A102" s="428">
        <v>1403</v>
      </c>
      <c r="B102" s="428">
        <f t="shared" si="2"/>
        <v>6</v>
      </c>
      <c r="C102" s="437">
        <v>140320</v>
      </c>
      <c r="D102" s="428" t="s">
        <v>37</v>
      </c>
      <c r="E102" s="428" t="s">
        <v>1315</v>
      </c>
      <c r="F102" s="428" t="s">
        <v>1315</v>
      </c>
      <c r="G102" s="428" t="s">
        <v>1315</v>
      </c>
      <c r="H102" s="428" t="s">
        <v>1315</v>
      </c>
      <c r="I102" s="428" t="s">
        <v>1315</v>
      </c>
      <c r="J102" s="428" t="s">
        <v>1315</v>
      </c>
      <c r="K102" s="428" t="s">
        <v>1315</v>
      </c>
      <c r="O102" s="428" t="s">
        <v>1315</v>
      </c>
      <c r="Q102" s="428">
        <v>140320</v>
      </c>
      <c r="R102" s="437" t="s">
        <v>629</v>
      </c>
      <c r="S102" s="428">
        <v>140320</v>
      </c>
    </row>
    <row r="103" spans="1:19" ht="10.199999999999999" customHeight="1" x14ac:dyDescent="0.3">
      <c r="A103" s="428">
        <v>1403</v>
      </c>
      <c r="B103" s="428">
        <f t="shared" si="2"/>
        <v>6</v>
      </c>
      <c r="C103" s="437">
        <v>140325</v>
      </c>
      <c r="D103" s="428" t="s">
        <v>38</v>
      </c>
      <c r="E103" s="428" t="s">
        <v>1315</v>
      </c>
      <c r="F103" s="428" t="s">
        <v>1315</v>
      </c>
      <c r="G103" s="428" t="s">
        <v>1315</v>
      </c>
      <c r="H103" s="428" t="s">
        <v>1315</v>
      </c>
      <c r="I103" s="428" t="s">
        <v>1315</v>
      </c>
      <c r="J103" s="428" t="s">
        <v>1315</v>
      </c>
      <c r="K103" s="428" t="s">
        <v>1315</v>
      </c>
      <c r="O103" s="428" t="s">
        <v>1315</v>
      </c>
      <c r="Q103" s="428">
        <v>140325</v>
      </c>
      <c r="R103" s="437" t="s">
        <v>631</v>
      </c>
      <c r="S103" s="428">
        <v>140325</v>
      </c>
    </row>
    <row r="104" spans="1:19" ht="10.199999999999999" customHeight="1" x14ac:dyDescent="0.3">
      <c r="A104" s="428">
        <v>1404</v>
      </c>
      <c r="B104" s="428">
        <f t="shared" si="2"/>
        <v>4</v>
      </c>
      <c r="C104" s="437">
        <v>1404</v>
      </c>
      <c r="D104" s="428" t="s">
        <v>57</v>
      </c>
      <c r="E104" s="428" t="s">
        <v>1315</v>
      </c>
      <c r="G104" s="428" t="s">
        <v>1315</v>
      </c>
      <c r="J104" s="428" t="s">
        <v>1315</v>
      </c>
      <c r="K104" s="428" t="s">
        <v>1315</v>
      </c>
      <c r="O104" s="428" t="s">
        <v>1315</v>
      </c>
      <c r="Q104" s="428">
        <v>1404</v>
      </c>
      <c r="R104" s="437" t="s">
        <v>1331</v>
      </c>
      <c r="S104" s="428">
        <f>VLOOKUP(Q104,[8]CUC!I106:K1610,3,0)</f>
        <v>1404</v>
      </c>
    </row>
    <row r="105" spans="1:19" ht="10.199999999999999" customHeight="1" x14ac:dyDescent="0.3">
      <c r="A105" s="428">
        <v>1404</v>
      </c>
      <c r="B105" s="428">
        <f t="shared" si="2"/>
        <v>6</v>
      </c>
      <c r="C105" s="437">
        <v>140405</v>
      </c>
      <c r="D105" s="428" t="s">
        <v>34</v>
      </c>
      <c r="E105" s="428" t="s">
        <v>1315</v>
      </c>
      <c r="G105" s="428" t="s">
        <v>1315</v>
      </c>
      <c r="J105" s="428" t="s">
        <v>1315</v>
      </c>
      <c r="K105" s="428" t="s">
        <v>1315</v>
      </c>
      <c r="O105" s="428" t="s">
        <v>1315</v>
      </c>
      <c r="Q105" s="428">
        <v>140405</v>
      </c>
      <c r="R105" s="437" t="s">
        <v>623</v>
      </c>
      <c r="S105" s="428">
        <v>140405</v>
      </c>
    </row>
    <row r="106" spans="1:19" ht="10.199999999999999" customHeight="1" x14ac:dyDescent="0.3">
      <c r="A106" s="428">
        <v>1404</v>
      </c>
      <c r="B106" s="428">
        <f t="shared" si="2"/>
        <v>6</v>
      </c>
      <c r="C106" s="437">
        <v>140410</v>
      </c>
      <c r="D106" s="428" t="s">
        <v>35</v>
      </c>
      <c r="E106" s="428" t="s">
        <v>1315</v>
      </c>
      <c r="G106" s="428" t="s">
        <v>1315</v>
      </c>
      <c r="J106" s="428" t="s">
        <v>1315</v>
      </c>
      <c r="K106" s="428" t="s">
        <v>1315</v>
      </c>
      <c r="O106" s="428" t="s">
        <v>1315</v>
      </c>
      <c r="Q106" s="428">
        <v>140410</v>
      </c>
      <c r="R106" s="437" t="s">
        <v>625</v>
      </c>
      <c r="S106" s="428">
        <v>140410</v>
      </c>
    </row>
    <row r="107" spans="1:19" ht="10.199999999999999" customHeight="1" x14ac:dyDescent="0.3">
      <c r="A107" s="428">
        <v>1404</v>
      </c>
      <c r="B107" s="428">
        <f t="shared" si="2"/>
        <v>6</v>
      </c>
      <c r="C107" s="437">
        <v>140415</v>
      </c>
      <c r="D107" s="428" t="s">
        <v>36</v>
      </c>
      <c r="E107" s="428" t="s">
        <v>1315</v>
      </c>
      <c r="G107" s="428" t="s">
        <v>1315</v>
      </c>
      <c r="J107" s="428" t="s">
        <v>1315</v>
      </c>
      <c r="K107" s="428" t="s">
        <v>1315</v>
      </c>
      <c r="O107" s="428" t="s">
        <v>1315</v>
      </c>
      <c r="Q107" s="428">
        <v>140415</v>
      </c>
      <c r="R107" s="437" t="s">
        <v>627</v>
      </c>
      <c r="S107" s="428">
        <v>140415</v>
      </c>
    </row>
    <row r="108" spans="1:19" ht="10.199999999999999" customHeight="1" x14ac:dyDescent="0.3">
      <c r="A108" s="428">
        <v>1404</v>
      </c>
      <c r="B108" s="428">
        <f t="shared" si="2"/>
        <v>6</v>
      </c>
      <c r="C108" s="437">
        <v>140420</v>
      </c>
      <c r="D108" s="428" t="s">
        <v>37</v>
      </c>
      <c r="E108" s="428" t="s">
        <v>1315</v>
      </c>
      <c r="G108" s="428" t="s">
        <v>1315</v>
      </c>
      <c r="J108" s="428" t="s">
        <v>1315</v>
      </c>
      <c r="K108" s="428" t="s">
        <v>1315</v>
      </c>
      <c r="O108" s="428" t="s">
        <v>1315</v>
      </c>
      <c r="Q108" s="428">
        <v>140420</v>
      </c>
      <c r="R108" s="437" t="s">
        <v>629</v>
      </c>
      <c r="S108" s="428">
        <v>140420</v>
      </c>
    </row>
    <row r="109" spans="1:19" ht="10.199999999999999" customHeight="1" x14ac:dyDescent="0.3">
      <c r="A109" s="428">
        <v>1404</v>
      </c>
      <c r="B109" s="428">
        <f t="shared" si="2"/>
        <v>6</v>
      </c>
      <c r="C109" s="437">
        <v>140425</v>
      </c>
      <c r="D109" s="428" t="s">
        <v>38</v>
      </c>
      <c r="E109" s="428" t="s">
        <v>1315</v>
      </c>
      <c r="G109" s="428" t="s">
        <v>1315</v>
      </c>
      <c r="J109" s="428" t="s">
        <v>1315</v>
      </c>
      <c r="K109" s="428" t="s">
        <v>1315</v>
      </c>
      <c r="O109" s="428" t="s">
        <v>1315</v>
      </c>
      <c r="Q109" s="428">
        <v>140425</v>
      </c>
      <c r="R109" s="437" t="s">
        <v>631</v>
      </c>
      <c r="S109" s="428">
        <v>140425</v>
      </c>
    </row>
    <row r="110" spans="1:19" ht="10.199999999999999" customHeight="1" x14ac:dyDescent="0.3">
      <c r="A110" s="428">
        <v>1405</v>
      </c>
      <c r="B110" s="428">
        <f t="shared" si="2"/>
        <v>4</v>
      </c>
      <c r="C110" s="437">
        <v>1405</v>
      </c>
      <c r="D110" s="428" t="s">
        <v>735</v>
      </c>
      <c r="E110" s="428" t="s">
        <v>1315</v>
      </c>
      <c r="G110" s="428" t="s">
        <v>1315</v>
      </c>
      <c r="J110" s="428" t="s">
        <v>1315</v>
      </c>
      <c r="K110" s="428" t="s">
        <v>1315</v>
      </c>
      <c r="O110" s="428" t="s">
        <v>1315</v>
      </c>
      <c r="Q110" s="428" t="s">
        <v>1332</v>
      </c>
      <c r="R110" s="437" t="s">
        <v>1332</v>
      </c>
      <c r="S110" s="428" t="s">
        <v>1332</v>
      </c>
    </row>
    <row r="111" spans="1:19" ht="10.199999999999999" customHeight="1" x14ac:dyDescent="0.3">
      <c r="A111" s="428">
        <v>1405</v>
      </c>
      <c r="B111" s="428">
        <f t="shared" si="2"/>
        <v>6</v>
      </c>
      <c r="C111" s="437">
        <v>140505</v>
      </c>
      <c r="D111" s="428" t="s">
        <v>34</v>
      </c>
      <c r="E111" s="428" t="s">
        <v>1315</v>
      </c>
      <c r="G111" s="428" t="s">
        <v>1315</v>
      </c>
      <c r="J111" s="428" t="s">
        <v>1315</v>
      </c>
      <c r="K111" s="428" t="s">
        <v>1315</v>
      </c>
      <c r="O111" s="428" t="s">
        <v>1315</v>
      </c>
      <c r="Q111" s="428" t="s">
        <v>1332</v>
      </c>
      <c r="R111" s="437" t="s">
        <v>1332</v>
      </c>
      <c r="S111" s="428" t="s">
        <v>1332</v>
      </c>
    </row>
    <row r="112" spans="1:19" ht="10.199999999999999" customHeight="1" x14ac:dyDescent="0.3">
      <c r="A112" s="428">
        <v>1405</v>
      </c>
      <c r="B112" s="428">
        <f t="shared" si="2"/>
        <v>6</v>
      </c>
      <c r="C112" s="437">
        <v>140510</v>
      </c>
      <c r="D112" s="428" t="s">
        <v>35</v>
      </c>
      <c r="E112" s="428" t="s">
        <v>1315</v>
      </c>
      <c r="G112" s="428" t="s">
        <v>1315</v>
      </c>
      <c r="J112" s="428" t="s">
        <v>1315</v>
      </c>
      <c r="K112" s="428" t="s">
        <v>1315</v>
      </c>
      <c r="O112" s="428" t="s">
        <v>1315</v>
      </c>
      <c r="Q112" s="428" t="s">
        <v>1332</v>
      </c>
      <c r="R112" s="437" t="s">
        <v>1332</v>
      </c>
      <c r="S112" s="428" t="s">
        <v>1332</v>
      </c>
    </row>
    <row r="113" spans="1:19" ht="10.199999999999999" customHeight="1" x14ac:dyDescent="0.3">
      <c r="A113" s="428">
        <v>1405</v>
      </c>
      <c r="B113" s="428">
        <f t="shared" si="2"/>
        <v>6</v>
      </c>
      <c r="C113" s="437">
        <v>140515</v>
      </c>
      <c r="D113" s="428" t="s">
        <v>36</v>
      </c>
      <c r="E113" s="428" t="s">
        <v>1315</v>
      </c>
      <c r="G113" s="428" t="s">
        <v>1315</v>
      </c>
      <c r="J113" s="428" t="s">
        <v>1315</v>
      </c>
      <c r="K113" s="428" t="s">
        <v>1315</v>
      </c>
      <c r="O113" s="428" t="s">
        <v>1315</v>
      </c>
      <c r="Q113" s="428" t="s">
        <v>1332</v>
      </c>
      <c r="R113" s="437" t="s">
        <v>1332</v>
      </c>
      <c r="S113" s="428" t="s">
        <v>1332</v>
      </c>
    </row>
    <row r="114" spans="1:19" ht="10.199999999999999" customHeight="1" x14ac:dyDescent="0.3">
      <c r="A114" s="428">
        <v>1405</v>
      </c>
      <c r="B114" s="428">
        <f t="shared" si="2"/>
        <v>6</v>
      </c>
      <c r="C114" s="437">
        <v>140520</v>
      </c>
      <c r="D114" s="428" t="s">
        <v>37</v>
      </c>
      <c r="E114" s="428" t="s">
        <v>1315</v>
      </c>
      <c r="G114" s="428" t="s">
        <v>1315</v>
      </c>
      <c r="J114" s="428" t="s">
        <v>1315</v>
      </c>
      <c r="K114" s="428" t="s">
        <v>1315</v>
      </c>
      <c r="O114" s="428" t="s">
        <v>1315</v>
      </c>
      <c r="Q114" s="428" t="s">
        <v>1332</v>
      </c>
      <c r="R114" s="437" t="s">
        <v>1332</v>
      </c>
      <c r="S114" s="428" t="s">
        <v>1332</v>
      </c>
    </row>
    <row r="115" spans="1:19" ht="10.199999999999999" customHeight="1" x14ac:dyDescent="0.3">
      <c r="A115" s="428">
        <v>1405</v>
      </c>
      <c r="B115" s="428">
        <f t="shared" si="2"/>
        <v>6</v>
      </c>
      <c r="C115" s="437">
        <v>140525</v>
      </c>
      <c r="D115" s="428" t="s">
        <v>38</v>
      </c>
      <c r="E115" s="428" t="s">
        <v>1315</v>
      </c>
      <c r="G115" s="428" t="s">
        <v>1315</v>
      </c>
      <c r="J115" s="428" t="s">
        <v>1315</v>
      </c>
      <c r="K115" s="428" t="s">
        <v>1315</v>
      </c>
      <c r="O115" s="428" t="s">
        <v>1315</v>
      </c>
      <c r="Q115" s="428" t="s">
        <v>1332</v>
      </c>
      <c r="R115" s="437" t="s">
        <v>1332</v>
      </c>
      <c r="S115" s="428" t="s">
        <v>1332</v>
      </c>
    </row>
    <row r="116" spans="1:19" ht="10.199999999999999" customHeight="1" x14ac:dyDescent="0.3">
      <c r="A116" s="428">
        <v>1406</v>
      </c>
      <c r="B116" s="428">
        <f t="shared" si="2"/>
        <v>4</v>
      </c>
      <c r="C116" s="437">
        <v>1406</v>
      </c>
      <c r="D116" s="428" t="s">
        <v>736</v>
      </c>
      <c r="E116" s="428" t="s">
        <v>1315</v>
      </c>
      <c r="G116" s="428" t="s">
        <v>1315</v>
      </c>
      <c r="J116" s="428" t="s">
        <v>1315</v>
      </c>
      <c r="K116" s="428" t="s">
        <v>1315</v>
      </c>
      <c r="O116" s="428" t="s">
        <v>1315</v>
      </c>
      <c r="Q116" s="428" t="s">
        <v>1332</v>
      </c>
      <c r="R116" s="437" t="s">
        <v>1332</v>
      </c>
      <c r="S116" s="428" t="s">
        <v>1332</v>
      </c>
    </row>
    <row r="117" spans="1:19" ht="10.199999999999999" customHeight="1" x14ac:dyDescent="0.3">
      <c r="A117" s="428">
        <v>1406</v>
      </c>
      <c r="B117" s="428">
        <f t="shared" si="2"/>
        <v>6</v>
      </c>
      <c r="C117" s="437">
        <v>140605</v>
      </c>
      <c r="D117" s="428" t="s">
        <v>34</v>
      </c>
      <c r="E117" s="428" t="s">
        <v>1315</v>
      </c>
      <c r="G117" s="428" t="s">
        <v>1315</v>
      </c>
      <c r="J117" s="428" t="s">
        <v>1315</v>
      </c>
      <c r="K117" s="428" t="s">
        <v>1315</v>
      </c>
      <c r="O117" s="428" t="s">
        <v>1315</v>
      </c>
      <c r="Q117" s="428" t="s">
        <v>1332</v>
      </c>
      <c r="R117" s="437" t="s">
        <v>1332</v>
      </c>
      <c r="S117" s="428" t="s">
        <v>1332</v>
      </c>
    </row>
    <row r="118" spans="1:19" ht="10.199999999999999" customHeight="1" x14ac:dyDescent="0.3">
      <c r="A118" s="428">
        <v>1406</v>
      </c>
      <c r="B118" s="428">
        <f t="shared" si="2"/>
        <v>6</v>
      </c>
      <c r="C118" s="437">
        <v>140610</v>
      </c>
      <c r="D118" s="428" t="s">
        <v>35</v>
      </c>
      <c r="E118" s="428" t="s">
        <v>1315</v>
      </c>
      <c r="G118" s="428" t="s">
        <v>1315</v>
      </c>
      <c r="J118" s="428" t="s">
        <v>1315</v>
      </c>
      <c r="K118" s="428" t="s">
        <v>1315</v>
      </c>
      <c r="O118" s="428" t="s">
        <v>1315</v>
      </c>
      <c r="Q118" s="428" t="s">
        <v>1332</v>
      </c>
      <c r="R118" s="437" t="s">
        <v>1332</v>
      </c>
      <c r="S118" s="428" t="s">
        <v>1332</v>
      </c>
    </row>
    <row r="119" spans="1:19" ht="10.199999999999999" customHeight="1" x14ac:dyDescent="0.3">
      <c r="A119" s="428">
        <v>1406</v>
      </c>
      <c r="B119" s="428">
        <f t="shared" si="2"/>
        <v>6</v>
      </c>
      <c r="C119" s="437">
        <v>140615</v>
      </c>
      <c r="D119" s="428" t="s">
        <v>36</v>
      </c>
      <c r="E119" s="428" t="s">
        <v>1315</v>
      </c>
      <c r="G119" s="428" t="s">
        <v>1315</v>
      </c>
      <c r="J119" s="428" t="s">
        <v>1315</v>
      </c>
      <c r="K119" s="428" t="s">
        <v>1315</v>
      </c>
      <c r="O119" s="428" t="s">
        <v>1315</v>
      </c>
      <c r="Q119" s="428" t="s">
        <v>1332</v>
      </c>
      <c r="R119" s="437" t="s">
        <v>1332</v>
      </c>
      <c r="S119" s="428" t="s">
        <v>1332</v>
      </c>
    </row>
    <row r="120" spans="1:19" ht="10.199999999999999" customHeight="1" x14ac:dyDescent="0.3">
      <c r="A120" s="428">
        <v>1406</v>
      </c>
      <c r="B120" s="428">
        <f t="shared" si="2"/>
        <v>6</v>
      </c>
      <c r="C120" s="437">
        <v>140620</v>
      </c>
      <c r="D120" s="428" t="s">
        <v>37</v>
      </c>
      <c r="E120" s="428" t="s">
        <v>1315</v>
      </c>
      <c r="G120" s="428" t="s">
        <v>1315</v>
      </c>
      <c r="J120" s="428" t="s">
        <v>1315</v>
      </c>
      <c r="K120" s="428" t="s">
        <v>1315</v>
      </c>
      <c r="O120" s="428" t="s">
        <v>1315</v>
      </c>
      <c r="Q120" s="428" t="s">
        <v>1332</v>
      </c>
      <c r="R120" s="437" t="s">
        <v>1332</v>
      </c>
      <c r="S120" s="428" t="s">
        <v>1332</v>
      </c>
    </row>
    <row r="121" spans="1:19" ht="10.199999999999999" customHeight="1" x14ac:dyDescent="0.3">
      <c r="A121" s="428">
        <v>1406</v>
      </c>
      <c r="B121" s="428">
        <f t="shared" si="2"/>
        <v>6</v>
      </c>
      <c r="C121" s="437">
        <v>140625</v>
      </c>
      <c r="D121" s="428" t="s">
        <v>38</v>
      </c>
      <c r="E121" s="428" t="s">
        <v>1315</v>
      </c>
      <c r="G121" s="428" t="s">
        <v>1315</v>
      </c>
      <c r="J121" s="428" t="s">
        <v>1315</v>
      </c>
      <c r="K121" s="428" t="s">
        <v>1315</v>
      </c>
      <c r="O121" s="428" t="s">
        <v>1315</v>
      </c>
      <c r="Q121" s="428" t="s">
        <v>1332</v>
      </c>
      <c r="R121" s="437" t="s">
        <v>1332</v>
      </c>
      <c r="S121" s="428" t="s">
        <v>1332</v>
      </c>
    </row>
    <row r="122" spans="1:19" ht="10.199999999999999" customHeight="1" x14ac:dyDescent="0.3">
      <c r="A122" s="428">
        <v>1407</v>
      </c>
      <c r="B122" s="428">
        <f t="shared" si="2"/>
        <v>4</v>
      </c>
      <c r="C122" s="437">
        <v>1407</v>
      </c>
      <c r="D122" s="428" t="s">
        <v>737</v>
      </c>
      <c r="E122" s="428" t="s">
        <v>1315</v>
      </c>
      <c r="J122" s="428" t="s">
        <v>1315</v>
      </c>
      <c r="K122" s="428" t="s">
        <v>1315</v>
      </c>
      <c r="O122" s="428" t="s">
        <v>1315</v>
      </c>
      <c r="Q122" s="428" t="s">
        <v>1332</v>
      </c>
      <c r="R122" s="437" t="s">
        <v>1332</v>
      </c>
      <c r="S122" s="428" t="s">
        <v>1332</v>
      </c>
    </row>
    <row r="123" spans="1:19" ht="10.199999999999999" customHeight="1" x14ac:dyDescent="0.3">
      <c r="A123" s="428">
        <v>1407</v>
      </c>
      <c r="B123" s="428">
        <f t="shared" si="2"/>
        <v>6</v>
      </c>
      <c r="C123" s="437">
        <v>140705</v>
      </c>
      <c r="D123" s="428" t="s">
        <v>34</v>
      </c>
      <c r="E123" s="428" t="s">
        <v>1315</v>
      </c>
      <c r="J123" s="428" t="s">
        <v>1315</v>
      </c>
      <c r="K123" s="428" t="s">
        <v>1315</v>
      </c>
      <c r="O123" s="428" t="s">
        <v>1315</v>
      </c>
      <c r="Q123" s="428" t="s">
        <v>1332</v>
      </c>
      <c r="R123" s="437" t="s">
        <v>1332</v>
      </c>
      <c r="S123" s="428" t="s">
        <v>1332</v>
      </c>
    </row>
    <row r="124" spans="1:19" ht="10.199999999999999" customHeight="1" x14ac:dyDescent="0.3">
      <c r="A124" s="428">
        <v>1407</v>
      </c>
      <c r="B124" s="428">
        <f t="shared" si="2"/>
        <v>6</v>
      </c>
      <c r="C124" s="437">
        <v>140710</v>
      </c>
      <c r="D124" s="428" t="s">
        <v>35</v>
      </c>
      <c r="E124" s="428" t="s">
        <v>1315</v>
      </c>
      <c r="J124" s="428" t="s">
        <v>1315</v>
      </c>
      <c r="K124" s="428" t="s">
        <v>1315</v>
      </c>
      <c r="O124" s="428" t="s">
        <v>1315</v>
      </c>
      <c r="Q124" s="428" t="s">
        <v>1332</v>
      </c>
      <c r="R124" s="437" t="s">
        <v>1332</v>
      </c>
      <c r="S124" s="428" t="s">
        <v>1332</v>
      </c>
    </row>
    <row r="125" spans="1:19" ht="10.199999999999999" customHeight="1" x14ac:dyDescent="0.3">
      <c r="A125" s="428">
        <v>1407</v>
      </c>
      <c r="B125" s="428">
        <f t="shared" si="2"/>
        <v>6</v>
      </c>
      <c r="C125" s="437">
        <v>140715</v>
      </c>
      <c r="D125" s="428" t="s">
        <v>36</v>
      </c>
      <c r="E125" s="428" t="s">
        <v>1315</v>
      </c>
      <c r="J125" s="428" t="s">
        <v>1315</v>
      </c>
      <c r="K125" s="428" t="s">
        <v>1315</v>
      </c>
      <c r="O125" s="428" t="s">
        <v>1315</v>
      </c>
      <c r="Q125" s="428" t="s">
        <v>1332</v>
      </c>
      <c r="R125" s="437" t="s">
        <v>1332</v>
      </c>
      <c r="S125" s="428" t="s">
        <v>1332</v>
      </c>
    </row>
    <row r="126" spans="1:19" ht="10.199999999999999" customHeight="1" x14ac:dyDescent="0.3">
      <c r="A126" s="428">
        <v>1407</v>
      </c>
      <c r="B126" s="428">
        <f t="shared" si="2"/>
        <v>6</v>
      </c>
      <c r="C126" s="437">
        <v>140720</v>
      </c>
      <c r="D126" s="428" t="s">
        <v>37</v>
      </c>
      <c r="E126" s="428" t="s">
        <v>1315</v>
      </c>
      <c r="J126" s="428" t="s">
        <v>1315</v>
      </c>
      <c r="K126" s="428" t="s">
        <v>1315</v>
      </c>
      <c r="O126" s="428" t="s">
        <v>1315</v>
      </c>
      <c r="Q126" s="428" t="s">
        <v>1332</v>
      </c>
      <c r="R126" s="437" t="s">
        <v>1332</v>
      </c>
      <c r="S126" s="428" t="s">
        <v>1332</v>
      </c>
    </row>
    <row r="127" spans="1:19" ht="10.199999999999999" customHeight="1" x14ac:dyDescent="0.3">
      <c r="A127" s="428">
        <v>1407</v>
      </c>
      <c r="B127" s="428">
        <f t="shared" si="2"/>
        <v>6</v>
      </c>
      <c r="C127" s="437">
        <v>140725</v>
      </c>
      <c r="D127" s="428" t="s">
        <v>38</v>
      </c>
      <c r="E127" s="428" t="s">
        <v>1315</v>
      </c>
      <c r="J127" s="428" t="s">
        <v>1315</v>
      </c>
      <c r="K127" s="428" t="s">
        <v>1315</v>
      </c>
      <c r="O127" s="428" t="s">
        <v>1315</v>
      </c>
      <c r="Q127" s="428" t="s">
        <v>1332</v>
      </c>
      <c r="R127" s="437" t="s">
        <v>1332</v>
      </c>
      <c r="S127" s="428" t="s">
        <v>1332</v>
      </c>
    </row>
    <row r="128" spans="1:19" ht="10.199999999999999" customHeight="1" x14ac:dyDescent="0.3">
      <c r="A128" s="428">
        <v>1408</v>
      </c>
      <c r="B128" s="428">
        <f t="shared" si="2"/>
        <v>4</v>
      </c>
      <c r="C128" s="437">
        <v>1408</v>
      </c>
      <c r="D128" s="428" t="s">
        <v>1333</v>
      </c>
      <c r="E128" s="428" t="s">
        <v>1315</v>
      </c>
      <c r="F128" s="428" t="s">
        <v>1315</v>
      </c>
      <c r="G128" s="428" t="s">
        <v>1315</v>
      </c>
      <c r="H128" s="428" t="s">
        <v>1315</v>
      </c>
      <c r="I128" s="428" t="s">
        <v>1315</v>
      </c>
      <c r="J128" s="428" t="s">
        <v>1315</v>
      </c>
      <c r="K128" s="428" t="s">
        <v>1315</v>
      </c>
      <c r="O128" s="428" t="s">
        <v>1315</v>
      </c>
      <c r="Q128" s="428">
        <v>1408</v>
      </c>
      <c r="R128" s="437" t="s">
        <v>1334</v>
      </c>
      <c r="S128" s="428">
        <f>VLOOKUP(Q128,[8]CUC!I130:K1634,3,0)</f>
        <v>1408</v>
      </c>
    </row>
    <row r="129" spans="1:19" ht="10.199999999999999" customHeight="1" x14ac:dyDescent="0.3">
      <c r="A129" s="428">
        <v>1408</v>
      </c>
      <c r="B129" s="428">
        <f t="shared" si="2"/>
        <v>6</v>
      </c>
      <c r="C129" s="437">
        <v>140805</v>
      </c>
      <c r="D129" s="428" t="s">
        <v>34</v>
      </c>
      <c r="E129" s="428" t="s">
        <v>1315</v>
      </c>
      <c r="F129" s="428" t="s">
        <v>1315</v>
      </c>
      <c r="G129" s="428" t="s">
        <v>1315</v>
      </c>
      <c r="H129" s="428" t="s">
        <v>1315</v>
      </c>
      <c r="I129" s="428" t="s">
        <v>1315</v>
      </c>
      <c r="J129" s="428" t="s">
        <v>1315</v>
      </c>
      <c r="K129" s="428" t="s">
        <v>1315</v>
      </c>
      <c r="O129" s="428" t="s">
        <v>1315</v>
      </c>
      <c r="Q129" s="428">
        <v>140805</v>
      </c>
      <c r="R129" s="437" t="s">
        <v>623</v>
      </c>
      <c r="S129" s="428">
        <v>140805</v>
      </c>
    </row>
    <row r="130" spans="1:19" ht="10.199999999999999" customHeight="1" x14ac:dyDescent="0.3">
      <c r="A130" s="428">
        <v>1408</v>
      </c>
      <c r="B130" s="428">
        <f t="shared" si="2"/>
        <v>6</v>
      </c>
      <c r="C130" s="437">
        <v>140810</v>
      </c>
      <c r="D130" s="428" t="s">
        <v>35</v>
      </c>
      <c r="E130" s="428" t="s">
        <v>1315</v>
      </c>
      <c r="F130" s="428" t="s">
        <v>1315</v>
      </c>
      <c r="G130" s="428" t="s">
        <v>1315</v>
      </c>
      <c r="H130" s="428" t="s">
        <v>1315</v>
      </c>
      <c r="I130" s="428" t="s">
        <v>1315</v>
      </c>
      <c r="J130" s="428" t="s">
        <v>1315</v>
      </c>
      <c r="K130" s="428" t="s">
        <v>1315</v>
      </c>
      <c r="O130" s="428" t="s">
        <v>1315</v>
      </c>
      <c r="Q130" s="428">
        <v>140810</v>
      </c>
      <c r="R130" s="437" t="s">
        <v>625</v>
      </c>
      <c r="S130" s="428">
        <v>140810</v>
      </c>
    </row>
    <row r="131" spans="1:19" ht="10.199999999999999" customHeight="1" x14ac:dyDescent="0.3">
      <c r="A131" s="428">
        <v>1408</v>
      </c>
      <c r="B131" s="428">
        <f t="shared" si="2"/>
        <v>6</v>
      </c>
      <c r="C131" s="437">
        <v>140815</v>
      </c>
      <c r="D131" s="428" t="s">
        <v>36</v>
      </c>
      <c r="E131" s="428" t="s">
        <v>1315</v>
      </c>
      <c r="F131" s="428" t="s">
        <v>1315</v>
      </c>
      <c r="G131" s="428" t="s">
        <v>1315</v>
      </c>
      <c r="H131" s="428" t="s">
        <v>1315</v>
      </c>
      <c r="I131" s="428" t="s">
        <v>1315</v>
      </c>
      <c r="J131" s="428" t="s">
        <v>1315</v>
      </c>
      <c r="K131" s="428" t="s">
        <v>1315</v>
      </c>
      <c r="O131" s="428" t="s">
        <v>1315</v>
      </c>
      <c r="Q131" s="428">
        <v>140815</v>
      </c>
      <c r="R131" s="437" t="s">
        <v>627</v>
      </c>
      <c r="S131" s="428">
        <v>140815</v>
      </c>
    </row>
    <row r="132" spans="1:19" ht="10.199999999999999" customHeight="1" x14ac:dyDescent="0.3">
      <c r="A132" s="428">
        <v>1408</v>
      </c>
      <c r="B132" s="428">
        <f t="shared" si="2"/>
        <v>6</v>
      </c>
      <c r="C132" s="437">
        <v>140820</v>
      </c>
      <c r="D132" s="428" t="s">
        <v>37</v>
      </c>
      <c r="E132" s="428" t="s">
        <v>1315</v>
      </c>
      <c r="F132" s="428" t="s">
        <v>1315</v>
      </c>
      <c r="G132" s="428" t="s">
        <v>1315</v>
      </c>
      <c r="H132" s="428" t="s">
        <v>1315</v>
      </c>
      <c r="I132" s="428" t="s">
        <v>1315</v>
      </c>
      <c r="J132" s="428" t="s">
        <v>1315</v>
      </c>
      <c r="K132" s="428" t="s">
        <v>1315</v>
      </c>
      <c r="O132" s="428" t="s">
        <v>1315</v>
      </c>
      <c r="Q132" s="428">
        <v>140820</v>
      </c>
      <c r="R132" s="437" t="s">
        <v>629</v>
      </c>
      <c r="S132" s="428">
        <v>140820</v>
      </c>
    </row>
    <row r="133" spans="1:19" ht="10.199999999999999" customHeight="1" x14ac:dyDescent="0.3">
      <c r="A133" s="428">
        <v>1408</v>
      </c>
      <c r="B133" s="428">
        <f t="shared" ref="B133:B196" si="4">LEN(C133)</f>
        <v>6</v>
      </c>
      <c r="C133" s="437">
        <v>140825</v>
      </c>
      <c r="D133" s="428" t="s">
        <v>38</v>
      </c>
      <c r="E133" s="428" t="s">
        <v>1315</v>
      </c>
      <c r="F133" s="428" t="s">
        <v>1315</v>
      </c>
      <c r="G133" s="428" t="s">
        <v>1315</v>
      </c>
      <c r="H133" s="428" t="s">
        <v>1315</v>
      </c>
      <c r="I133" s="428" t="s">
        <v>1315</v>
      </c>
      <c r="J133" s="428" t="s">
        <v>1315</v>
      </c>
      <c r="K133" s="428" t="s">
        <v>1315</v>
      </c>
      <c r="O133" s="428" t="s">
        <v>1315</v>
      </c>
      <c r="Q133" s="428">
        <v>140825</v>
      </c>
      <c r="R133" s="437" t="s">
        <v>631</v>
      </c>
      <c r="S133" s="428">
        <v>140825</v>
      </c>
    </row>
    <row r="134" spans="1:19" ht="10.199999999999999" customHeight="1" x14ac:dyDescent="0.3">
      <c r="A134" s="428">
        <v>1409</v>
      </c>
      <c r="B134" s="428">
        <f t="shared" si="4"/>
        <v>4</v>
      </c>
      <c r="C134" s="437">
        <v>1409</v>
      </c>
      <c r="D134" s="428" t="s">
        <v>738</v>
      </c>
      <c r="E134" s="428" t="s">
        <v>1315</v>
      </c>
      <c r="G134" s="428" t="s">
        <v>1315</v>
      </c>
      <c r="H134" s="428" t="s">
        <v>1315</v>
      </c>
      <c r="I134" s="428" t="s">
        <v>1315</v>
      </c>
      <c r="J134" s="428" t="s">
        <v>1315</v>
      </c>
      <c r="K134" s="428" t="s">
        <v>1315</v>
      </c>
      <c r="O134" s="428" t="s">
        <v>1315</v>
      </c>
      <c r="Q134" s="428">
        <v>1409</v>
      </c>
      <c r="R134" s="437" t="s">
        <v>1335</v>
      </c>
      <c r="S134" s="428" t="str">
        <f>VLOOKUP(Q134,[8]CUC!I136:K1640,3,0)</f>
        <v>+1409+1413+1414</v>
      </c>
    </row>
    <row r="135" spans="1:19" ht="10.199999999999999" customHeight="1" x14ac:dyDescent="0.3">
      <c r="A135" s="428">
        <v>1409</v>
      </c>
      <c r="B135" s="428">
        <f t="shared" si="4"/>
        <v>6</v>
      </c>
      <c r="C135" s="437">
        <v>140905</v>
      </c>
      <c r="D135" s="428" t="s">
        <v>34</v>
      </c>
      <c r="E135" s="428" t="s">
        <v>1315</v>
      </c>
      <c r="G135" s="428" t="s">
        <v>1315</v>
      </c>
      <c r="H135" s="428" t="s">
        <v>1315</v>
      </c>
      <c r="I135" s="428" t="s">
        <v>1315</v>
      </c>
      <c r="J135" s="428" t="s">
        <v>1315</v>
      </c>
      <c r="K135" s="428" t="s">
        <v>1315</v>
      </c>
      <c r="O135" s="428" t="s">
        <v>1315</v>
      </c>
      <c r="Q135" s="428">
        <v>140905</v>
      </c>
      <c r="R135" s="437" t="s">
        <v>623</v>
      </c>
      <c r="S135" s="430" t="s">
        <v>1336</v>
      </c>
    </row>
    <row r="136" spans="1:19" ht="10.199999999999999" customHeight="1" x14ac:dyDescent="0.3">
      <c r="A136" s="428">
        <v>1409</v>
      </c>
      <c r="B136" s="428">
        <f t="shared" si="4"/>
        <v>6</v>
      </c>
      <c r="C136" s="437">
        <v>140910</v>
      </c>
      <c r="D136" s="428" t="s">
        <v>35</v>
      </c>
      <c r="E136" s="428" t="s">
        <v>1315</v>
      </c>
      <c r="G136" s="428" t="s">
        <v>1315</v>
      </c>
      <c r="H136" s="428" t="s">
        <v>1315</v>
      </c>
      <c r="I136" s="428" t="s">
        <v>1315</v>
      </c>
      <c r="J136" s="428" t="s">
        <v>1315</v>
      </c>
      <c r="K136" s="428" t="s">
        <v>1315</v>
      </c>
      <c r="O136" s="428" t="s">
        <v>1315</v>
      </c>
      <c r="Q136" s="428">
        <v>140910</v>
      </c>
      <c r="R136" s="437" t="s">
        <v>625</v>
      </c>
      <c r="S136" s="430" t="s">
        <v>1337</v>
      </c>
    </row>
    <row r="137" spans="1:19" ht="10.199999999999999" customHeight="1" x14ac:dyDescent="0.3">
      <c r="A137" s="428">
        <v>1409</v>
      </c>
      <c r="B137" s="428">
        <f t="shared" si="4"/>
        <v>6</v>
      </c>
      <c r="C137" s="437">
        <v>140915</v>
      </c>
      <c r="D137" s="428" t="s">
        <v>36</v>
      </c>
      <c r="E137" s="428" t="s">
        <v>1315</v>
      </c>
      <c r="G137" s="428" t="s">
        <v>1315</v>
      </c>
      <c r="H137" s="428" t="s">
        <v>1315</v>
      </c>
      <c r="I137" s="428" t="s">
        <v>1315</v>
      </c>
      <c r="J137" s="428" t="s">
        <v>1315</v>
      </c>
      <c r="K137" s="428" t="s">
        <v>1315</v>
      </c>
      <c r="O137" s="428" t="s">
        <v>1315</v>
      </c>
      <c r="Q137" s="428">
        <v>140915</v>
      </c>
      <c r="R137" s="437" t="s">
        <v>627</v>
      </c>
      <c r="S137" s="430" t="s">
        <v>1338</v>
      </c>
    </row>
    <row r="138" spans="1:19" ht="10.199999999999999" customHeight="1" x14ac:dyDescent="0.3">
      <c r="A138" s="428">
        <v>1409</v>
      </c>
      <c r="B138" s="428">
        <f t="shared" si="4"/>
        <v>6</v>
      </c>
      <c r="C138" s="437">
        <v>140920</v>
      </c>
      <c r="D138" s="428" t="s">
        <v>37</v>
      </c>
      <c r="E138" s="428" t="s">
        <v>1315</v>
      </c>
      <c r="G138" s="428" t="s">
        <v>1315</v>
      </c>
      <c r="H138" s="428" t="s">
        <v>1315</v>
      </c>
      <c r="I138" s="428" t="s">
        <v>1315</v>
      </c>
      <c r="J138" s="428" t="s">
        <v>1315</v>
      </c>
      <c r="K138" s="428" t="s">
        <v>1315</v>
      </c>
      <c r="O138" s="428" t="s">
        <v>1315</v>
      </c>
      <c r="Q138" s="428">
        <v>140920</v>
      </c>
      <c r="R138" s="437" t="s">
        <v>629</v>
      </c>
      <c r="S138" s="430" t="s">
        <v>1339</v>
      </c>
    </row>
    <row r="139" spans="1:19" ht="10.199999999999999" customHeight="1" x14ac:dyDescent="0.3">
      <c r="A139" s="428">
        <v>1409</v>
      </c>
      <c r="B139" s="428">
        <f t="shared" si="4"/>
        <v>6</v>
      </c>
      <c r="C139" s="437">
        <v>140925</v>
      </c>
      <c r="D139" s="428" t="s">
        <v>38</v>
      </c>
      <c r="E139" s="428" t="s">
        <v>1315</v>
      </c>
      <c r="G139" s="428" t="s">
        <v>1315</v>
      </c>
      <c r="H139" s="428" t="s">
        <v>1315</v>
      </c>
      <c r="I139" s="428" t="s">
        <v>1315</v>
      </c>
      <c r="J139" s="428" t="s">
        <v>1315</v>
      </c>
      <c r="K139" s="428" t="s">
        <v>1315</v>
      </c>
      <c r="O139" s="428" t="s">
        <v>1315</v>
      </c>
      <c r="Q139" s="428">
        <v>140925</v>
      </c>
      <c r="R139" s="437" t="s">
        <v>631</v>
      </c>
      <c r="S139" s="430" t="s">
        <v>1340</v>
      </c>
    </row>
    <row r="140" spans="1:19" ht="10.199999999999999" customHeight="1" x14ac:dyDescent="0.3">
      <c r="A140" s="428">
        <v>1410</v>
      </c>
      <c r="B140" s="428">
        <f t="shared" si="4"/>
        <v>4</v>
      </c>
      <c r="C140" s="437">
        <v>1410</v>
      </c>
      <c r="D140" s="428" t="s">
        <v>739</v>
      </c>
      <c r="E140" s="428" t="s">
        <v>1315</v>
      </c>
      <c r="J140" s="428" t="s">
        <v>1315</v>
      </c>
      <c r="K140" s="428" t="s">
        <v>1315</v>
      </c>
      <c r="O140" s="428" t="s">
        <v>1315</v>
      </c>
      <c r="Q140" s="428">
        <v>1410</v>
      </c>
      <c r="R140" s="437" t="s">
        <v>1341</v>
      </c>
      <c r="S140" s="428" t="str">
        <f>VLOOKUP(Q140,[8]CUC!I142:K1646,3,0)</f>
        <v>1410+1415</v>
      </c>
    </row>
    <row r="141" spans="1:19" ht="10.199999999999999" customHeight="1" x14ac:dyDescent="0.3">
      <c r="A141" s="428">
        <v>1410</v>
      </c>
      <c r="B141" s="428">
        <f t="shared" si="4"/>
        <v>6</v>
      </c>
      <c r="C141" s="437">
        <v>141005</v>
      </c>
      <c r="D141" s="428" t="s">
        <v>34</v>
      </c>
      <c r="E141" s="428" t="s">
        <v>1315</v>
      </c>
      <c r="J141" s="428" t="s">
        <v>1315</v>
      </c>
      <c r="K141" s="428" t="s">
        <v>1315</v>
      </c>
      <c r="O141" s="428" t="s">
        <v>1315</v>
      </c>
      <c r="Q141" s="428">
        <v>141005</v>
      </c>
      <c r="R141" s="437" t="s">
        <v>623</v>
      </c>
      <c r="S141" s="430" t="s">
        <v>1342</v>
      </c>
    </row>
    <row r="142" spans="1:19" ht="10.199999999999999" customHeight="1" x14ac:dyDescent="0.3">
      <c r="A142" s="428">
        <v>1410</v>
      </c>
      <c r="B142" s="428">
        <f t="shared" si="4"/>
        <v>6</v>
      </c>
      <c r="C142" s="437">
        <v>141010</v>
      </c>
      <c r="D142" s="428" t="s">
        <v>35</v>
      </c>
      <c r="E142" s="428" t="s">
        <v>1315</v>
      </c>
      <c r="J142" s="428" t="s">
        <v>1315</v>
      </c>
      <c r="K142" s="428" t="s">
        <v>1315</v>
      </c>
      <c r="O142" s="428" t="s">
        <v>1315</v>
      </c>
      <c r="Q142" s="428">
        <v>141010</v>
      </c>
      <c r="R142" s="437" t="s">
        <v>625</v>
      </c>
      <c r="S142" s="430" t="s">
        <v>1343</v>
      </c>
    </row>
    <row r="143" spans="1:19" ht="10.199999999999999" customHeight="1" x14ac:dyDescent="0.3">
      <c r="A143" s="428">
        <v>1410</v>
      </c>
      <c r="B143" s="428">
        <f t="shared" si="4"/>
        <v>6</v>
      </c>
      <c r="C143" s="437">
        <v>141015</v>
      </c>
      <c r="D143" s="428" t="s">
        <v>36</v>
      </c>
      <c r="E143" s="428" t="s">
        <v>1315</v>
      </c>
      <c r="J143" s="428" t="s">
        <v>1315</v>
      </c>
      <c r="K143" s="428" t="s">
        <v>1315</v>
      </c>
      <c r="O143" s="428" t="s">
        <v>1315</v>
      </c>
      <c r="Q143" s="428">
        <v>141015</v>
      </c>
      <c r="R143" s="437" t="s">
        <v>627</v>
      </c>
      <c r="S143" s="430" t="s">
        <v>1344</v>
      </c>
    </row>
    <row r="144" spans="1:19" ht="10.199999999999999" customHeight="1" x14ac:dyDescent="0.3">
      <c r="A144" s="428">
        <v>1410</v>
      </c>
      <c r="B144" s="428">
        <f t="shared" si="4"/>
        <v>6</v>
      </c>
      <c r="C144" s="437">
        <v>141020</v>
      </c>
      <c r="D144" s="428" t="s">
        <v>37</v>
      </c>
      <c r="E144" s="428" t="s">
        <v>1315</v>
      </c>
      <c r="J144" s="428" t="s">
        <v>1315</v>
      </c>
      <c r="K144" s="428" t="s">
        <v>1315</v>
      </c>
      <c r="O144" s="428" t="s">
        <v>1315</v>
      </c>
      <c r="Q144" s="428">
        <v>141020</v>
      </c>
      <c r="R144" s="437" t="s">
        <v>629</v>
      </c>
      <c r="S144" s="430" t="s">
        <v>1345</v>
      </c>
    </row>
    <row r="145" spans="1:19" ht="10.199999999999999" customHeight="1" x14ac:dyDescent="0.3">
      <c r="A145" s="428">
        <v>1410</v>
      </c>
      <c r="B145" s="428">
        <f t="shared" si="4"/>
        <v>6</v>
      </c>
      <c r="C145" s="437">
        <v>141025</v>
      </c>
      <c r="D145" s="428" t="s">
        <v>38</v>
      </c>
      <c r="E145" s="428" t="s">
        <v>1315</v>
      </c>
      <c r="J145" s="428" t="s">
        <v>1315</v>
      </c>
      <c r="K145" s="428" t="s">
        <v>1315</v>
      </c>
      <c r="O145" s="428" t="s">
        <v>1315</v>
      </c>
      <c r="Q145" s="428">
        <v>141025</v>
      </c>
      <c r="R145" s="437" t="s">
        <v>631</v>
      </c>
      <c r="S145" s="430" t="s">
        <v>1346</v>
      </c>
    </row>
    <row r="146" spans="1:19" ht="10.199999999999999" customHeight="1" x14ac:dyDescent="0.3">
      <c r="A146" s="428">
        <v>1411</v>
      </c>
      <c r="B146" s="428">
        <f t="shared" si="4"/>
        <v>4</v>
      </c>
      <c r="C146" s="437">
        <v>1411</v>
      </c>
      <c r="D146" s="428" t="s">
        <v>740</v>
      </c>
      <c r="E146" s="428" t="s">
        <v>1315</v>
      </c>
      <c r="F146" s="428" t="s">
        <v>1315</v>
      </c>
      <c r="G146" s="428" t="s">
        <v>1315</v>
      </c>
      <c r="H146" s="428" t="s">
        <v>1315</v>
      </c>
      <c r="I146" s="428" t="s">
        <v>1315</v>
      </c>
      <c r="J146" s="428" t="s">
        <v>1315</v>
      </c>
      <c r="K146" s="428" t="s">
        <v>1315</v>
      </c>
      <c r="O146" s="428" t="s">
        <v>1315</v>
      </c>
      <c r="Q146" s="428">
        <v>1411</v>
      </c>
      <c r="R146" s="437" t="s">
        <v>1347</v>
      </c>
      <c r="S146" s="428">
        <f>VLOOKUP(Q146,[8]CUC!I148:K1652,3,0)</f>
        <v>1411</v>
      </c>
    </row>
    <row r="147" spans="1:19" ht="10.199999999999999" customHeight="1" x14ac:dyDescent="0.3">
      <c r="A147" s="428">
        <v>1411</v>
      </c>
      <c r="B147" s="428">
        <f t="shared" si="4"/>
        <v>6</v>
      </c>
      <c r="C147" s="437">
        <v>141105</v>
      </c>
      <c r="D147" s="428" t="s">
        <v>34</v>
      </c>
      <c r="E147" s="428" t="s">
        <v>1315</v>
      </c>
      <c r="F147" s="428" t="s">
        <v>1315</v>
      </c>
      <c r="G147" s="428" t="s">
        <v>1315</v>
      </c>
      <c r="H147" s="428" t="s">
        <v>1315</v>
      </c>
      <c r="I147" s="428" t="s">
        <v>1315</v>
      </c>
      <c r="J147" s="428" t="s">
        <v>1315</v>
      </c>
      <c r="K147" s="428" t="s">
        <v>1315</v>
      </c>
      <c r="O147" s="428" t="s">
        <v>1315</v>
      </c>
      <c r="Q147" s="428">
        <v>141105</v>
      </c>
      <c r="R147" s="437" t="s">
        <v>623</v>
      </c>
      <c r="S147" s="428">
        <v>141105</v>
      </c>
    </row>
    <row r="148" spans="1:19" ht="10.199999999999999" customHeight="1" x14ac:dyDescent="0.3">
      <c r="A148" s="428">
        <v>1411</v>
      </c>
      <c r="B148" s="428">
        <f t="shared" si="4"/>
        <v>6</v>
      </c>
      <c r="C148" s="437">
        <v>141110</v>
      </c>
      <c r="D148" s="428" t="s">
        <v>35</v>
      </c>
      <c r="E148" s="428" t="s">
        <v>1315</v>
      </c>
      <c r="F148" s="428" t="s">
        <v>1315</v>
      </c>
      <c r="G148" s="428" t="s">
        <v>1315</v>
      </c>
      <c r="H148" s="428" t="s">
        <v>1315</v>
      </c>
      <c r="I148" s="428" t="s">
        <v>1315</v>
      </c>
      <c r="J148" s="428" t="s">
        <v>1315</v>
      </c>
      <c r="K148" s="428" t="s">
        <v>1315</v>
      </c>
      <c r="O148" s="428" t="s">
        <v>1315</v>
      </c>
      <c r="Q148" s="428">
        <v>141110</v>
      </c>
      <c r="R148" s="437" t="s">
        <v>625</v>
      </c>
      <c r="S148" s="428">
        <v>141110</v>
      </c>
    </row>
    <row r="149" spans="1:19" ht="10.199999999999999" customHeight="1" x14ac:dyDescent="0.3">
      <c r="A149" s="428">
        <v>1411</v>
      </c>
      <c r="B149" s="428">
        <f t="shared" si="4"/>
        <v>6</v>
      </c>
      <c r="C149" s="437">
        <v>141115</v>
      </c>
      <c r="D149" s="428" t="s">
        <v>36</v>
      </c>
      <c r="E149" s="428" t="s">
        <v>1315</v>
      </c>
      <c r="F149" s="428" t="s">
        <v>1315</v>
      </c>
      <c r="G149" s="428" t="s">
        <v>1315</v>
      </c>
      <c r="H149" s="428" t="s">
        <v>1315</v>
      </c>
      <c r="I149" s="428" t="s">
        <v>1315</v>
      </c>
      <c r="J149" s="428" t="s">
        <v>1315</v>
      </c>
      <c r="K149" s="428" t="s">
        <v>1315</v>
      </c>
      <c r="O149" s="428" t="s">
        <v>1315</v>
      </c>
      <c r="Q149" s="428">
        <v>141115</v>
      </c>
      <c r="R149" s="437" t="s">
        <v>627</v>
      </c>
      <c r="S149" s="428">
        <v>141115</v>
      </c>
    </row>
    <row r="150" spans="1:19" ht="10.199999999999999" customHeight="1" x14ac:dyDescent="0.3">
      <c r="A150" s="428">
        <v>1411</v>
      </c>
      <c r="B150" s="428">
        <f t="shared" si="4"/>
        <v>6</v>
      </c>
      <c r="C150" s="437">
        <v>141120</v>
      </c>
      <c r="D150" s="428" t="s">
        <v>37</v>
      </c>
      <c r="E150" s="428" t="s">
        <v>1315</v>
      </c>
      <c r="F150" s="428" t="s">
        <v>1315</v>
      </c>
      <c r="G150" s="428" t="s">
        <v>1315</v>
      </c>
      <c r="H150" s="428" t="s">
        <v>1315</v>
      </c>
      <c r="I150" s="428" t="s">
        <v>1315</v>
      </c>
      <c r="J150" s="428" t="s">
        <v>1315</v>
      </c>
      <c r="K150" s="428" t="s">
        <v>1315</v>
      </c>
      <c r="O150" s="428" t="s">
        <v>1315</v>
      </c>
      <c r="Q150" s="428">
        <v>141120</v>
      </c>
      <c r="R150" s="437" t="s">
        <v>629</v>
      </c>
      <c r="S150" s="428">
        <v>141120</v>
      </c>
    </row>
    <row r="151" spans="1:19" ht="10.199999999999999" customHeight="1" x14ac:dyDescent="0.3">
      <c r="A151" s="428">
        <v>1411</v>
      </c>
      <c r="B151" s="428">
        <f t="shared" si="4"/>
        <v>6</v>
      </c>
      <c r="C151" s="437">
        <v>141125</v>
      </c>
      <c r="D151" s="428" t="s">
        <v>38</v>
      </c>
      <c r="E151" s="428" t="s">
        <v>1315</v>
      </c>
      <c r="F151" s="428" t="s">
        <v>1315</v>
      </c>
      <c r="G151" s="428" t="s">
        <v>1315</v>
      </c>
      <c r="H151" s="428" t="s">
        <v>1315</v>
      </c>
      <c r="I151" s="428" t="s">
        <v>1315</v>
      </c>
      <c r="J151" s="428" t="s">
        <v>1315</v>
      </c>
      <c r="K151" s="428" t="s">
        <v>1315</v>
      </c>
      <c r="O151" s="428" t="s">
        <v>1315</v>
      </c>
      <c r="Q151" s="428">
        <v>141125</v>
      </c>
      <c r="R151" s="437" t="s">
        <v>631</v>
      </c>
      <c r="S151" s="428">
        <v>141125</v>
      </c>
    </row>
    <row r="152" spans="1:19" ht="10.199999999999999" customHeight="1" x14ac:dyDescent="0.3">
      <c r="A152" s="428">
        <v>1412</v>
      </c>
      <c r="B152" s="428">
        <f t="shared" si="4"/>
        <v>4</v>
      </c>
      <c r="C152" s="437">
        <v>1412</v>
      </c>
      <c r="D152" s="428" t="s">
        <v>60</v>
      </c>
      <c r="E152" s="428" t="s">
        <v>1315</v>
      </c>
      <c r="G152" s="428" t="s">
        <v>1315</v>
      </c>
      <c r="J152" s="428" t="s">
        <v>1315</v>
      </c>
      <c r="K152" s="428" t="s">
        <v>1315</v>
      </c>
      <c r="O152" s="428" t="s">
        <v>1315</v>
      </c>
      <c r="Q152" s="428">
        <v>1412</v>
      </c>
      <c r="R152" s="437" t="s">
        <v>1348</v>
      </c>
      <c r="S152" s="428">
        <f>VLOOKUP(Q152,[8]CUC!I154:K1658,3,0)</f>
        <v>1412</v>
      </c>
    </row>
    <row r="153" spans="1:19" ht="10.199999999999999" customHeight="1" x14ac:dyDescent="0.3">
      <c r="A153" s="428">
        <v>1412</v>
      </c>
      <c r="B153" s="428">
        <f t="shared" si="4"/>
        <v>6</v>
      </c>
      <c r="C153" s="437">
        <v>141205</v>
      </c>
      <c r="D153" s="428" t="s">
        <v>34</v>
      </c>
      <c r="E153" s="428" t="s">
        <v>1315</v>
      </c>
      <c r="G153" s="428" t="s">
        <v>1315</v>
      </c>
      <c r="J153" s="428" t="s">
        <v>1315</v>
      </c>
      <c r="K153" s="428" t="s">
        <v>1315</v>
      </c>
      <c r="O153" s="428" t="s">
        <v>1315</v>
      </c>
      <c r="Q153" s="428">
        <v>141205</v>
      </c>
      <c r="R153" s="437" t="s">
        <v>623</v>
      </c>
      <c r="S153" s="428">
        <v>141205</v>
      </c>
    </row>
    <row r="154" spans="1:19" ht="10.199999999999999" customHeight="1" x14ac:dyDescent="0.3">
      <c r="A154" s="428">
        <v>1412</v>
      </c>
      <c r="B154" s="428">
        <f t="shared" si="4"/>
        <v>6</v>
      </c>
      <c r="C154" s="437">
        <v>141210</v>
      </c>
      <c r="D154" s="428" t="s">
        <v>35</v>
      </c>
      <c r="E154" s="428" t="s">
        <v>1315</v>
      </c>
      <c r="G154" s="428" t="s">
        <v>1315</v>
      </c>
      <c r="J154" s="428" t="s">
        <v>1315</v>
      </c>
      <c r="K154" s="428" t="s">
        <v>1315</v>
      </c>
      <c r="O154" s="428" t="s">
        <v>1315</v>
      </c>
      <c r="Q154" s="428">
        <v>141210</v>
      </c>
      <c r="R154" s="437" t="s">
        <v>625</v>
      </c>
      <c r="S154" s="428">
        <v>141210</v>
      </c>
    </row>
    <row r="155" spans="1:19" ht="10.199999999999999" customHeight="1" x14ac:dyDescent="0.3">
      <c r="A155" s="428">
        <v>1412</v>
      </c>
      <c r="B155" s="428">
        <f t="shared" si="4"/>
        <v>6</v>
      </c>
      <c r="C155" s="437">
        <v>141215</v>
      </c>
      <c r="D155" s="428" t="s">
        <v>36</v>
      </c>
      <c r="E155" s="428" t="s">
        <v>1315</v>
      </c>
      <c r="G155" s="428" t="s">
        <v>1315</v>
      </c>
      <c r="J155" s="428" t="s">
        <v>1315</v>
      </c>
      <c r="K155" s="428" t="s">
        <v>1315</v>
      </c>
      <c r="O155" s="428" t="s">
        <v>1315</v>
      </c>
      <c r="Q155" s="428">
        <v>141215</v>
      </c>
      <c r="R155" s="437" t="s">
        <v>627</v>
      </c>
      <c r="S155" s="428">
        <v>141215</v>
      </c>
    </row>
    <row r="156" spans="1:19" ht="10.199999999999999" customHeight="1" x14ac:dyDescent="0.3">
      <c r="A156" s="428">
        <v>1412</v>
      </c>
      <c r="B156" s="428">
        <f t="shared" si="4"/>
        <v>6</v>
      </c>
      <c r="C156" s="437">
        <v>141220</v>
      </c>
      <c r="D156" s="428" t="s">
        <v>37</v>
      </c>
      <c r="E156" s="428" t="s">
        <v>1315</v>
      </c>
      <c r="G156" s="428" t="s">
        <v>1315</v>
      </c>
      <c r="J156" s="428" t="s">
        <v>1315</v>
      </c>
      <c r="K156" s="428" t="s">
        <v>1315</v>
      </c>
      <c r="O156" s="428" t="s">
        <v>1315</v>
      </c>
      <c r="Q156" s="428">
        <v>141220</v>
      </c>
      <c r="R156" s="437" t="s">
        <v>629</v>
      </c>
      <c r="S156" s="428">
        <v>141220</v>
      </c>
    </row>
    <row r="157" spans="1:19" ht="10.199999999999999" customHeight="1" x14ac:dyDescent="0.3">
      <c r="A157" s="428">
        <v>1412</v>
      </c>
      <c r="B157" s="428">
        <f t="shared" si="4"/>
        <v>6</v>
      </c>
      <c r="C157" s="437">
        <v>141225</v>
      </c>
      <c r="D157" s="428" t="s">
        <v>38</v>
      </c>
      <c r="E157" s="428" t="s">
        <v>1315</v>
      </c>
      <c r="G157" s="428" t="s">
        <v>1315</v>
      </c>
      <c r="J157" s="428" t="s">
        <v>1315</v>
      </c>
      <c r="K157" s="428" t="s">
        <v>1315</v>
      </c>
      <c r="O157" s="428" t="s">
        <v>1315</v>
      </c>
      <c r="Q157" s="428">
        <v>141225</v>
      </c>
      <c r="R157" s="437" t="s">
        <v>631</v>
      </c>
      <c r="S157" s="428">
        <v>141225</v>
      </c>
    </row>
    <row r="158" spans="1:19" ht="10.199999999999999" customHeight="1" x14ac:dyDescent="0.3">
      <c r="A158" s="428">
        <v>1413</v>
      </c>
      <c r="B158" s="428">
        <f t="shared" si="4"/>
        <v>4</v>
      </c>
      <c r="C158" s="437">
        <v>1413</v>
      </c>
      <c r="D158" s="428" t="s">
        <v>741</v>
      </c>
      <c r="E158" s="428" t="s">
        <v>1315</v>
      </c>
      <c r="G158" s="428" t="s">
        <v>1315</v>
      </c>
      <c r="J158" s="428" t="s">
        <v>1315</v>
      </c>
      <c r="K158" s="428" t="s">
        <v>1315</v>
      </c>
      <c r="O158" s="428" t="s">
        <v>1315</v>
      </c>
      <c r="Q158" s="428" t="s">
        <v>1332</v>
      </c>
      <c r="R158" s="437" t="s">
        <v>1332</v>
      </c>
      <c r="S158" s="428" t="s">
        <v>1332</v>
      </c>
    </row>
    <row r="159" spans="1:19" ht="10.199999999999999" customHeight="1" x14ac:dyDescent="0.3">
      <c r="A159" s="428">
        <v>1413</v>
      </c>
      <c r="B159" s="428">
        <f t="shared" si="4"/>
        <v>6</v>
      </c>
      <c r="C159" s="437">
        <v>141305</v>
      </c>
      <c r="D159" s="428" t="s">
        <v>34</v>
      </c>
      <c r="E159" s="428" t="s">
        <v>1315</v>
      </c>
      <c r="G159" s="428" t="s">
        <v>1315</v>
      </c>
      <c r="J159" s="428" t="s">
        <v>1315</v>
      </c>
      <c r="K159" s="428" t="s">
        <v>1315</v>
      </c>
      <c r="O159" s="428" t="s">
        <v>1315</v>
      </c>
      <c r="Q159" s="428" t="s">
        <v>1332</v>
      </c>
      <c r="R159" s="437" t="s">
        <v>1332</v>
      </c>
      <c r="S159" s="428" t="s">
        <v>1332</v>
      </c>
    </row>
    <row r="160" spans="1:19" ht="10.199999999999999" customHeight="1" x14ac:dyDescent="0.3">
      <c r="A160" s="428">
        <v>1413</v>
      </c>
      <c r="B160" s="428">
        <f t="shared" si="4"/>
        <v>6</v>
      </c>
      <c r="C160" s="437">
        <v>141310</v>
      </c>
      <c r="D160" s="428" t="s">
        <v>35</v>
      </c>
      <c r="E160" s="428" t="s">
        <v>1315</v>
      </c>
      <c r="G160" s="428" t="s">
        <v>1315</v>
      </c>
      <c r="J160" s="428" t="s">
        <v>1315</v>
      </c>
      <c r="K160" s="428" t="s">
        <v>1315</v>
      </c>
      <c r="O160" s="428" t="s">
        <v>1315</v>
      </c>
      <c r="Q160" s="428" t="s">
        <v>1332</v>
      </c>
      <c r="R160" s="437" t="s">
        <v>1332</v>
      </c>
      <c r="S160" s="428" t="s">
        <v>1332</v>
      </c>
    </row>
    <row r="161" spans="1:19" ht="10.199999999999999" customHeight="1" x14ac:dyDescent="0.3">
      <c r="A161" s="428">
        <v>1413</v>
      </c>
      <c r="B161" s="428">
        <f t="shared" si="4"/>
        <v>6</v>
      </c>
      <c r="C161" s="437">
        <v>141315</v>
      </c>
      <c r="D161" s="428" t="s">
        <v>36</v>
      </c>
      <c r="E161" s="428" t="s">
        <v>1315</v>
      </c>
      <c r="G161" s="428" t="s">
        <v>1315</v>
      </c>
      <c r="J161" s="428" t="s">
        <v>1315</v>
      </c>
      <c r="K161" s="428" t="s">
        <v>1315</v>
      </c>
      <c r="O161" s="428" t="s">
        <v>1315</v>
      </c>
      <c r="Q161" s="428" t="s">
        <v>1332</v>
      </c>
      <c r="R161" s="437" t="s">
        <v>1332</v>
      </c>
      <c r="S161" s="428" t="s">
        <v>1332</v>
      </c>
    </row>
    <row r="162" spans="1:19" ht="10.199999999999999" customHeight="1" x14ac:dyDescent="0.3">
      <c r="A162" s="428">
        <v>1413</v>
      </c>
      <c r="B162" s="428">
        <f t="shared" si="4"/>
        <v>6</v>
      </c>
      <c r="C162" s="437">
        <v>141320</v>
      </c>
      <c r="D162" s="428" t="s">
        <v>37</v>
      </c>
      <c r="E162" s="428" t="s">
        <v>1315</v>
      </c>
      <c r="G162" s="428" t="s">
        <v>1315</v>
      </c>
      <c r="J162" s="428" t="s">
        <v>1315</v>
      </c>
      <c r="K162" s="428" t="s">
        <v>1315</v>
      </c>
      <c r="O162" s="428" t="s">
        <v>1315</v>
      </c>
      <c r="Q162" s="428" t="s">
        <v>1332</v>
      </c>
      <c r="R162" s="437" t="s">
        <v>1332</v>
      </c>
      <c r="S162" s="428" t="s">
        <v>1332</v>
      </c>
    </row>
    <row r="163" spans="1:19" ht="10.199999999999999" customHeight="1" x14ac:dyDescent="0.3">
      <c r="A163" s="428">
        <v>1413</v>
      </c>
      <c r="B163" s="428">
        <f t="shared" si="4"/>
        <v>6</v>
      </c>
      <c r="C163" s="437">
        <v>141325</v>
      </c>
      <c r="D163" s="428" t="s">
        <v>38</v>
      </c>
      <c r="E163" s="428" t="s">
        <v>1315</v>
      </c>
      <c r="G163" s="428" t="s">
        <v>1315</v>
      </c>
      <c r="J163" s="428" t="s">
        <v>1315</v>
      </c>
      <c r="K163" s="428" t="s">
        <v>1315</v>
      </c>
      <c r="O163" s="428" t="s">
        <v>1315</v>
      </c>
      <c r="Q163" s="428" t="s">
        <v>1332</v>
      </c>
      <c r="R163" s="437" t="s">
        <v>1332</v>
      </c>
      <c r="S163" s="428" t="s">
        <v>1332</v>
      </c>
    </row>
    <row r="164" spans="1:19" ht="10.199999999999999" customHeight="1" x14ac:dyDescent="0.3">
      <c r="A164" s="428">
        <v>1414</v>
      </c>
      <c r="B164" s="428">
        <f t="shared" si="4"/>
        <v>4</v>
      </c>
      <c r="C164" s="437">
        <v>1414</v>
      </c>
      <c r="D164" s="428" t="s">
        <v>742</v>
      </c>
      <c r="E164" s="428" t="s">
        <v>1315</v>
      </c>
      <c r="G164" s="428" t="s">
        <v>1315</v>
      </c>
      <c r="J164" s="428" t="s">
        <v>1315</v>
      </c>
      <c r="K164" s="428" t="s">
        <v>1315</v>
      </c>
      <c r="O164" s="428" t="s">
        <v>1315</v>
      </c>
      <c r="Q164" s="428" t="s">
        <v>1332</v>
      </c>
      <c r="R164" s="437" t="s">
        <v>1332</v>
      </c>
      <c r="S164" s="428" t="s">
        <v>1332</v>
      </c>
    </row>
    <row r="165" spans="1:19" ht="10.199999999999999" customHeight="1" x14ac:dyDescent="0.3">
      <c r="A165" s="428">
        <v>1414</v>
      </c>
      <c r="B165" s="428">
        <f t="shared" si="4"/>
        <v>6</v>
      </c>
      <c r="C165" s="437">
        <v>141405</v>
      </c>
      <c r="D165" s="428" t="s">
        <v>34</v>
      </c>
      <c r="E165" s="428" t="s">
        <v>1315</v>
      </c>
      <c r="G165" s="428" t="s">
        <v>1315</v>
      </c>
      <c r="J165" s="428" t="s">
        <v>1315</v>
      </c>
      <c r="K165" s="428" t="s">
        <v>1315</v>
      </c>
      <c r="O165" s="428" t="s">
        <v>1315</v>
      </c>
      <c r="Q165" s="428" t="s">
        <v>1332</v>
      </c>
      <c r="R165" s="437" t="s">
        <v>1332</v>
      </c>
      <c r="S165" s="428" t="s">
        <v>1332</v>
      </c>
    </row>
    <row r="166" spans="1:19" ht="10.199999999999999" customHeight="1" x14ac:dyDescent="0.3">
      <c r="A166" s="428">
        <v>1414</v>
      </c>
      <c r="B166" s="428">
        <f t="shared" si="4"/>
        <v>6</v>
      </c>
      <c r="C166" s="437">
        <v>141410</v>
      </c>
      <c r="D166" s="428" t="s">
        <v>35</v>
      </c>
      <c r="E166" s="428" t="s">
        <v>1315</v>
      </c>
      <c r="G166" s="428" t="s">
        <v>1315</v>
      </c>
      <c r="J166" s="428" t="s">
        <v>1315</v>
      </c>
      <c r="K166" s="428" t="s">
        <v>1315</v>
      </c>
      <c r="O166" s="428" t="s">
        <v>1315</v>
      </c>
      <c r="Q166" s="428" t="s">
        <v>1332</v>
      </c>
      <c r="R166" s="437" t="s">
        <v>1332</v>
      </c>
      <c r="S166" s="428" t="s">
        <v>1332</v>
      </c>
    </row>
    <row r="167" spans="1:19" ht="10.199999999999999" customHeight="1" x14ac:dyDescent="0.3">
      <c r="A167" s="428">
        <v>1414</v>
      </c>
      <c r="B167" s="428">
        <f t="shared" si="4"/>
        <v>6</v>
      </c>
      <c r="C167" s="437">
        <v>141415</v>
      </c>
      <c r="D167" s="428" t="s">
        <v>36</v>
      </c>
      <c r="E167" s="428" t="s">
        <v>1315</v>
      </c>
      <c r="G167" s="428" t="s">
        <v>1315</v>
      </c>
      <c r="J167" s="428" t="s">
        <v>1315</v>
      </c>
      <c r="K167" s="428" t="s">
        <v>1315</v>
      </c>
      <c r="O167" s="428" t="s">
        <v>1315</v>
      </c>
      <c r="Q167" s="428" t="s">
        <v>1332</v>
      </c>
      <c r="R167" s="437" t="s">
        <v>1332</v>
      </c>
      <c r="S167" s="428" t="s">
        <v>1332</v>
      </c>
    </row>
    <row r="168" spans="1:19" ht="10.199999999999999" customHeight="1" x14ac:dyDescent="0.3">
      <c r="A168" s="428">
        <v>1414</v>
      </c>
      <c r="B168" s="428">
        <f t="shared" si="4"/>
        <v>6</v>
      </c>
      <c r="C168" s="437">
        <v>141420</v>
      </c>
      <c r="D168" s="428" t="s">
        <v>37</v>
      </c>
      <c r="E168" s="428" t="s">
        <v>1315</v>
      </c>
      <c r="G168" s="428" t="s">
        <v>1315</v>
      </c>
      <c r="J168" s="428" t="s">
        <v>1315</v>
      </c>
      <c r="K168" s="428" t="s">
        <v>1315</v>
      </c>
      <c r="O168" s="428" t="s">
        <v>1315</v>
      </c>
      <c r="Q168" s="428" t="s">
        <v>1332</v>
      </c>
      <c r="R168" s="437" t="s">
        <v>1332</v>
      </c>
      <c r="S168" s="428" t="s">
        <v>1332</v>
      </c>
    </row>
    <row r="169" spans="1:19" ht="10.199999999999999" customHeight="1" x14ac:dyDescent="0.3">
      <c r="A169" s="428">
        <v>1414</v>
      </c>
      <c r="B169" s="428">
        <f t="shared" si="4"/>
        <v>6</v>
      </c>
      <c r="C169" s="437">
        <v>141425</v>
      </c>
      <c r="D169" s="428" t="s">
        <v>38</v>
      </c>
      <c r="E169" s="428" t="s">
        <v>1315</v>
      </c>
      <c r="G169" s="428" t="s">
        <v>1315</v>
      </c>
      <c r="J169" s="428" t="s">
        <v>1315</v>
      </c>
      <c r="K169" s="428" t="s">
        <v>1315</v>
      </c>
      <c r="O169" s="428" t="s">
        <v>1315</v>
      </c>
      <c r="Q169" s="428" t="s">
        <v>1332</v>
      </c>
      <c r="R169" s="437" t="s">
        <v>1332</v>
      </c>
      <c r="S169" s="428" t="s">
        <v>1332</v>
      </c>
    </row>
    <row r="170" spans="1:19" ht="10.199999999999999" customHeight="1" x14ac:dyDescent="0.3">
      <c r="A170" s="428">
        <v>1415</v>
      </c>
      <c r="B170" s="428">
        <f t="shared" si="4"/>
        <v>4</v>
      </c>
      <c r="C170" s="437">
        <v>1415</v>
      </c>
      <c r="D170" s="428" t="s">
        <v>743</v>
      </c>
      <c r="E170" s="428" t="s">
        <v>1315</v>
      </c>
      <c r="J170" s="428" t="s">
        <v>1315</v>
      </c>
      <c r="K170" s="428" t="s">
        <v>1315</v>
      </c>
      <c r="O170" s="428" t="s">
        <v>1315</v>
      </c>
      <c r="Q170" s="428" t="s">
        <v>1332</v>
      </c>
      <c r="R170" s="437" t="s">
        <v>1332</v>
      </c>
      <c r="S170" s="428" t="s">
        <v>1332</v>
      </c>
    </row>
    <row r="171" spans="1:19" ht="10.199999999999999" customHeight="1" x14ac:dyDescent="0.3">
      <c r="A171" s="428">
        <v>1415</v>
      </c>
      <c r="B171" s="428">
        <f t="shared" si="4"/>
        <v>6</v>
      </c>
      <c r="C171" s="437">
        <v>141505</v>
      </c>
      <c r="D171" s="428" t="s">
        <v>34</v>
      </c>
      <c r="E171" s="428" t="s">
        <v>1315</v>
      </c>
      <c r="J171" s="428" t="s">
        <v>1315</v>
      </c>
      <c r="K171" s="428" t="s">
        <v>1315</v>
      </c>
      <c r="O171" s="428" t="s">
        <v>1315</v>
      </c>
      <c r="Q171" s="428" t="s">
        <v>1332</v>
      </c>
      <c r="R171" s="437" t="s">
        <v>1332</v>
      </c>
      <c r="S171" s="428" t="s">
        <v>1332</v>
      </c>
    </row>
    <row r="172" spans="1:19" ht="10.199999999999999" customHeight="1" x14ac:dyDescent="0.3">
      <c r="A172" s="428">
        <v>1415</v>
      </c>
      <c r="B172" s="428">
        <f t="shared" si="4"/>
        <v>6</v>
      </c>
      <c r="C172" s="437">
        <v>141510</v>
      </c>
      <c r="D172" s="428" t="s">
        <v>35</v>
      </c>
      <c r="E172" s="428" t="s">
        <v>1315</v>
      </c>
      <c r="J172" s="428" t="s">
        <v>1315</v>
      </c>
      <c r="K172" s="428" t="s">
        <v>1315</v>
      </c>
      <c r="O172" s="428" t="s">
        <v>1315</v>
      </c>
      <c r="Q172" s="428" t="s">
        <v>1332</v>
      </c>
      <c r="R172" s="437" t="s">
        <v>1332</v>
      </c>
      <c r="S172" s="428" t="s">
        <v>1332</v>
      </c>
    </row>
    <row r="173" spans="1:19" ht="10.199999999999999" customHeight="1" x14ac:dyDescent="0.3">
      <c r="A173" s="428">
        <v>1415</v>
      </c>
      <c r="B173" s="428">
        <f t="shared" si="4"/>
        <v>6</v>
      </c>
      <c r="C173" s="437">
        <v>141515</v>
      </c>
      <c r="D173" s="428" t="s">
        <v>36</v>
      </c>
      <c r="E173" s="428" t="s">
        <v>1315</v>
      </c>
      <c r="J173" s="428" t="s">
        <v>1315</v>
      </c>
      <c r="K173" s="428" t="s">
        <v>1315</v>
      </c>
      <c r="O173" s="428" t="s">
        <v>1315</v>
      </c>
      <c r="Q173" s="428" t="s">
        <v>1332</v>
      </c>
      <c r="R173" s="437" t="s">
        <v>1332</v>
      </c>
      <c r="S173" s="428" t="s">
        <v>1332</v>
      </c>
    </row>
    <row r="174" spans="1:19" ht="10.199999999999999" customHeight="1" x14ac:dyDescent="0.3">
      <c r="A174" s="428">
        <v>1415</v>
      </c>
      <c r="B174" s="428">
        <f t="shared" si="4"/>
        <v>6</v>
      </c>
      <c r="C174" s="437">
        <v>141520</v>
      </c>
      <c r="D174" s="428" t="s">
        <v>37</v>
      </c>
      <c r="E174" s="428" t="s">
        <v>1315</v>
      </c>
      <c r="J174" s="428" t="s">
        <v>1315</v>
      </c>
      <c r="K174" s="428" t="s">
        <v>1315</v>
      </c>
      <c r="O174" s="428" t="s">
        <v>1315</v>
      </c>
      <c r="Q174" s="428" t="s">
        <v>1332</v>
      </c>
      <c r="R174" s="437" t="s">
        <v>1332</v>
      </c>
      <c r="S174" s="428" t="s">
        <v>1332</v>
      </c>
    </row>
    <row r="175" spans="1:19" ht="10.199999999999999" customHeight="1" x14ac:dyDescent="0.3">
      <c r="A175" s="428">
        <v>1415</v>
      </c>
      <c r="B175" s="428">
        <f t="shared" si="4"/>
        <v>6</v>
      </c>
      <c r="C175" s="437">
        <v>141525</v>
      </c>
      <c r="D175" s="428" t="s">
        <v>38</v>
      </c>
      <c r="E175" s="428" t="s">
        <v>1315</v>
      </c>
      <c r="J175" s="428" t="s">
        <v>1315</v>
      </c>
      <c r="K175" s="428" t="s">
        <v>1315</v>
      </c>
      <c r="O175" s="428" t="s">
        <v>1315</v>
      </c>
      <c r="Q175" s="428" t="s">
        <v>1332</v>
      </c>
      <c r="R175" s="437" t="s">
        <v>1332</v>
      </c>
      <c r="S175" s="428" t="s">
        <v>1332</v>
      </c>
    </row>
    <row r="176" spans="1:19" ht="12" customHeight="1" x14ac:dyDescent="0.3">
      <c r="A176" s="428">
        <v>1416</v>
      </c>
      <c r="B176" s="428">
        <f t="shared" si="4"/>
        <v>4</v>
      </c>
      <c r="C176" s="437">
        <v>1416</v>
      </c>
      <c r="D176" s="428" t="s">
        <v>1349</v>
      </c>
      <c r="E176" s="428" t="s">
        <v>1315</v>
      </c>
      <c r="F176" s="428" t="s">
        <v>1315</v>
      </c>
      <c r="G176" s="428" t="s">
        <v>1315</v>
      </c>
      <c r="H176" s="428" t="s">
        <v>1315</v>
      </c>
      <c r="I176" s="428" t="s">
        <v>1315</v>
      </c>
      <c r="J176" s="428" t="s">
        <v>1315</v>
      </c>
      <c r="K176" s="428" t="s">
        <v>1315</v>
      </c>
      <c r="O176" s="428" t="s">
        <v>1315</v>
      </c>
      <c r="Q176" s="428">
        <v>1416</v>
      </c>
      <c r="R176" s="437" t="s">
        <v>1350</v>
      </c>
      <c r="S176" s="428">
        <f>VLOOKUP(Q176,[8]CUC!I178:K1682,3,0)</f>
        <v>1416</v>
      </c>
    </row>
    <row r="177" spans="1:19" ht="10.199999999999999" customHeight="1" x14ac:dyDescent="0.3">
      <c r="A177" s="428">
        <v>1416</v>
      </c>
      <c r="B177" s="428">
        <f t="shared" si="4"/>
        <v>6</v>
      </c>
      <c r="C177" s="437">
        <v>141605</v>
      </c>
      <c r="D177" s="428" t="s">
        <v>34</v>
      </c>
      <c r="E177" s="428" t="s">
        <v>1315</v>
      </c>
      <c r="F177" s="428" t="s">
        <v>1315</v>
      </c>
      <c r="G177" s="428" t="s">
        <v>1315</v>
      </c>
      <c r="H177" s="428" t="s">
        <v>1315</v>
      </c>
      <c r="I177" s="428" t="s">
        <v>1315</v>
      </c>
      <c r="J177" s="428" t="s">
        <v>1315</v>
      </c>
      <c r="K177" s="428" t="s">
        <v>1315</v>
      </c>
      <c r="O177" s="428" t="s">
        <v>1315</v>
      </c>
      <c r="Q177" s="428">
        <v>141605</v>
      </c>
      <c r="R177" s="437" t="s">
        <v>623</v>
      </c>
      <c r="S177" s="428">
        <v>141605</v>
      </c>
    </row>
    <row r="178" spans="1:19" ht="10.199999999999999" customHeight="1" x14ac:dyDescent="0.3">
      <c r="A178" s="428">
        <v>1416</v>
      </c>
      <c r="B178" s="428">
        <f t="shared" si="4"/>
        <v>6</v>
      </c>
      <c r="C178" s="437">
        <v>141610</v>
      </c>
      <c r="D178" s="428" t="s">
        <v>35</v>
      </c>
      <c r="E178" s="428" t="s">
        <v>1315</v>
      </c>
      <c r="F178" s="428" t="s">
        <v>1315</v>
      </c>
      <c r="G178" s="428" t="s">
        <v>1315</v>
      </c>
      <c r="H178" s="428" t="s">
        <v>1315</v>
      </c>
      <c r="I178" s="428" t="s">
        <v>1315</v>
      </c>
      <c r="J178" s="428" t="s">
        <v>1315</v>
      </c>
      <c r="K178" s="428" t="s">
        <v>1315</v>
      </c>
      <c r="O178" s="428" t="s">
        <v>1315</v>
      </c>
      <c r="Q178" s="428">
        <v>141610</v>
      </c>
      <c r="R178" s="437" t="s">
        <v>625</v>
      </c>
      <c r="S178" s="428">
        <v>141610</v>
      </c>
    </row>
    <row r="179" spans="1:19" ht="10.199999999999999" customHeight="1" x14ac:dyDescent="0.3">
      <c r="A179" s="428">
        <v>1416</v>
      </c>
      <c r="B179" s="428">
        <f t="shared" si="4"/>
        <v>6</v>
      </c>
      <c r="C179" s="437">
        <v>141615</v>
      </c>
      <c r="D179" s="428" t="s">
        <v>36</v>
      </c>
      <c r="E179" s="428" t="s">
        <v>1315</v>
      </c>
      <c r="F179" s="428" t="s">
        <v>1315</v>
      </c>
      <c r="G179" s="428" t="s">
        <v>1315</v>
      </c>
      <c r="H179" s="428" t="s">
        <v>1315</v>
      </c>
      <c r="I179" s="428" t="s">
        <v>1315</v>
      </c>
      <c r="J179" s="428" t="s">
        <v>1315</v>
      </c>
      <c r="K179" s="428" t="s">
        <v>1315</v>
      </c>
      <c r="O179" s="428" t="s">
        <v>1315</v>
      </c>
      <c r="Q179" s="428">
        <v>141615</v>
      </c>
      <c r="R179" s="437" t="s">
        <v>627</v>
      </c>
      <c r="S179" s="428">
        <v>141615</v>
      </c>
    </row>
    <row r="180" spans="1:19" ht="10.199999999999999" customHeight="1" x14ac:dyDescent="0.3">
      <c r="A180" s="428">
        <v>1416</v>
      </c>
      <c r="B180" s="428">
        <f t="shared" si="4"/>
        <v>6</v>
      </c>
      <c r="C180" s="437">
        <v>141620</v>
      </c>
      <c r="D180" s="428" t="s">
        <v>37</v>
      </c>
      <c r="E180" s="428" t="s">
        <v>1315</v>
      </c>
      <c r="F180" s="428" t="s">
        <v>1315</v>
      </c>
      <c r="G180" s="428" t="s">
        <v>1315</v>
      </c>
      <c r="H180" s="428" t="s">
        <v>1315</v>
      </c>
      <c r="I180" s="428" t="s">
        <v>1315</v>
      </c>
      <c r="J180" s="428" t="s">
        <v>1315</v>
      </c>
      <c r="K180" s="428" t="s">
        <v>1315</v>
      </c>
      <c r="O180" s="428" t="s">
        <v>1315</v>
      </c>
      <c r="Q180" s="428">
        <v>141620</v>
      </c>
      <c r="R180" s="437" t="s">
        <v>629</v>
      </c>
      <c r="S180" s="428">
        <v>141620</v>
      </c>
    </row>
    <row r="181" spans="1:19" ht="10.199999999999999" customHeight="1" x14ac:dyDescent="0.3">
      <c r="A181" s="428">
        <v>1416</v>
      </c>
      <c r="B181" s="428">
        <f t="shared" si="4"/>
        <v>6</v>
      </c>
      <c r="C181" s="437">
        <v>141625</v>
      </c>
      <c r="D181" s="428" t="s">
        <v>38</v>
      </c>
      <c r="E181" s="428" t="s">
        <v>1315</v>
      </c>
      <c r="F181" s="428" t="s">
        <v>1315</v>
      </c>
      <c r="G181" s="428" t="s">
        <v>1315</v>
      </c>
      <c r="H181" s="428" t="s">
        <v>1315</v>
      </c>
      <c r="I181" s="428" t="s">
        <v>1315</v>
      </c>
      <c r="J181" s="428" t="s">
        <v>1315</v>
      </c>
      <c r="K181" s="428" t="s">
        <v>1315</v>
      </c>
      <c r="O181" s="428" t="s">
        <v>1315</v>
      </c>
      <c r="Q181" s="428">
        <v>141625</v>
      </c>
      <c r="R181" s="437" t="s">
        <v>631</v>
      </c>
      <c r="S181" s="428">
        <v>141625</v>
      </c>
    </row>
    <row r="182" spans="1:19" ht="10.199999999999999" customHeight="1" x14ac:dyDescent="0.3">
      <c r="A182" s="428">
        <v>1417</v>
      </c>
      <c r="B182" s="428">
        <f t="shared" si="4"/>
        <v>4</v>
      </c>
      <c r="C182" s="437">
        <v>1417</v>
      </c>
      <c r="D182" s="428" t="s">
        <v>744</v>
      </c>
      <c r="E182" s="428" t="s">
        <v>1315</v>
      </c>
      <c r="G182" s="428" t="s">
        <v>1315</v>
      </c>
      <c r="H182" s="428" t="s">
        <v>1315</v>
      </c>
      <c r="I182" s="428" t="s">
        <v>1315</v>
      </c>
      <c r="J182" s="428" t="s">
        <v>1315</v>
      </c>
      <c r="K182" s="428" t="s">
        <v>1315</v>
      </c>
      <c r="O182" s="428" t="s">
        <v>1315</v>
      </c>
      <c r="Q182" s="428">
        <v>1417</v>
      </c>
      <c r="R182" s="437" t="s">
        <v>1351</v>
      </c>
      <c r="S182" s="428" t="str">
        <f>VLOOKUP(Q182,[8]CUC!I184:K1688,3,0)</f>
        <v>1417+1421+1422</v>
      </c>
    </row>
    <row r="183" spans="1:19" ht="10.199999999999999" customHeight="1" x14ac:dyDescent="0.3">
      <c r="A183" s="428">
        <v>1417</v>
      </c>
      <c r="B183" s="428">
        <f t="shared" si="4"/>
        <v>6</v>
      </c>
      <c r="C183" s="437">
        <v>141705</v>
      </c>
      <c r="D183" s="428" t="s">
        <v>34</v>
      </c>
      <c r="E183" s="428" t="s">
        <v>1315</v>
      </c>
      <c r="G183" s="428" t="s">
        <v>1315</v>
      </c>
      <c r="H183" s="428" t="s">
        <v>1315</v>
      </c>
      <c r="I183" s="428" t="s">
        <v>1315</v>
      </c>
      <c r="J183" s="428" t="s">
        <v>1315</v>
      </c>
      <c r="K183" s="428" t="s">
        <v>1315</v>
      </c>
      <c r="O183" s="428" t="s">
        <v>1315</v>
      </c>
      <c r="Q183" s="428">
        <v>141705</v>
      </c>
      <c r="R183" s="437" t="s">
        <v>623</v>
      </c>
      <c r="S183" s="430" t="s">
        <v>1352</v>
      </c>
    </row>
    <row r="184" spans="1:19" ht="10.199999999999999" customHeight="1" x14ac:dyDescent="0.3">
      <c r="A184" s="428">
        <v>1417</v>
      </c>
      <c r="B184" s="428">
        <f t="shared" si="4"/>
        <v>6</v>
      </c>
      <c r="C184" s="437">
        <v>141710</v>
      </c>
      <c r="D184" s="428" t="s">
        <v>35</v>
      </c>
      <c r="E184" s="428" t="s">
        <v>1315</v>
      </c>
      <c r="G184" s="428" t="s">
        <v>1315</v>
      </c>
      <c r="H184" s="428" t="s">
        <v>1315</v>
      </c>
      <c r="I184" s="428" t="s">
        <v>1315</v>
      </c>
      <c r="J184" s="428" t="s">
        <v>1315</v>
      </c>
      <c r="K184" s="428" t="s">
        <v>1315</v>
      </c>
      <c r="O184" s="428" t="s">
        <v>1315</v>
      </c>
      <c r="Q184" s="428">
        <v>141710</v>
      </c>
      <c r="R184" s="437" t="s">
        <v>625</v>
      </c>
      <c r="S184" s="430" t="s">
        <v>1353</v>
      </c>
    </row>
    <row r="185" spans="1:19" ht="10.199999999999999" customHeight="1" x14ac:dyDescent="0.3">
      <c r="A185" s="428">
        <v>1417</v>
      </c>
      <c r="B185" s="428">
        <f t="shared" si="4"/>
        <v>6</v>
      </c>
      <c r="C185" s="437">
        <v>141715</v>
      </c>
      <c r="D185" s="428" t="s">
        <v>36</v>
      </c>
      <c r="E185" s="428" t="s">
        <v>1315</v>
      </c>
      <c r="G185" s="428" t="s">
        <v>1315</v>
      </c>
      <c r="H185" s="428" t="s">
        <v>1315</v>
      </c>
      <c r="I185" s="428" t="s">
        <v>1315</v>
      </c>
      <c r="J185" s="428" t="s">
        <v>1315</v>
      </c>
      <c r="K185" s="428" t="s">
        <v>1315</v>
      </c>
      <c r="O185" s="428" t="s">
        <v>1315</v>
      </c>
      <c r="Q185" s="428">
        <v>141715</v>
      </c>
      <c r="R185" s="437" t="s">
        <v>627</v>
      </c>
      <c r="S185" s="430" t="s">
        <v>1354</v>
      </c>
    </row>
    <row r="186" spans="1:19" ht="10.199999999999999" customHeight="1" x14ac:dyDescent="0.3">
      <c r="A186" s="428">
        <v>1417</v>
      </c>
      <c r="B186" s="428">
        <f t="shared" si="4"/>
        <v>6</v>
      </c>
      <c r="C186" s="437">
        <v>141720</v>
      </c>
      <c r="D186" s="428" t="s">
        <v>37</v>
      </c>
      <c r="E186" s="428" t="s">
        <v>1315</v>
      </c>
      <c r="G186" s="428" t="s">
        <v>1315</v>
      </c>
      <c r="H186" s="428" t="s">
        <v>1315</v>
      </c>
      <c r="I186" s="428" t="s">
        <v>1315</v>
      </c>
      <c r="J186" s="428" t="s">
        <v>1315</v>
      </c>
      <c r="K186" s="428" t="s">
        <v>1315</v>
      </c>
      <c r="O186" s="428" t="s">
        <v>1315</v>
      </c>
      <c r="Q186" s="428">
        <v>141720</v>
      </c>
      <c r="R186" s="437" t="s">
        <v>629</v>
      </c>
      <c r="S186" s="430" t="s">
        <v>1355</v>
      </c>
    </row>
    <row r="187" spans="1:19" ht="10.199999999999999" customHeight="1" x14ac:dyDescent="0.3">
      <c r="A187" s="428">
        <v>1417</v>
      </c>
      <c r="B187" s="428">
        <f t="shared" si="4"/>
        <v>6</v>
      </c>
      <c r="C187" s="437">
        <v>141725</v>
      </c>
      <c r="D187" s="428" t="s">
        <v>38</v>
      </c>
      <c r="E187" s="428" t="s">
        <v>1315</v>
      </c>
      <c r="G187" s="428" t="s">
        <v>1315</v>
      </c>
      <c r="H187" s="428" t="s">
        <v>1315</v>
      </c>
      <c r="I187" s="428" t="s">
        <v>1315</v>
      </c>
      <c r="J187" s="428" t="s">
        <v>1315</v>
      </c>
      <c r="K187" s="428" t="s">
        <v>1315</v>
      </c>
      <c r="O187" s="428" t="s">
        <v>1315</v>
      </c>
      <c r="Q187" s="428">
        <v>141725</v>
      </c>
      <c r="R187" s="437" t="s">
        <v>631</v>
      </c>
      <c r="S187" s="430" t="s">
        <v>1356</v>
      </c>
    </row>
    <row r="188" spans="1:19" ht="10.199999999999999" customHeight="1" x14ac:dyDescent="0.3">
      <c r="A188" s="428">
        <v>1418</v>
      </c>
      <c r="B188" s="428">
        <f t="shared" si="4"/>
        <v>4</v>
      </c>
      <c r="C188" s="437">
        <v>1418</v>
      </c>
      <c r="D188" s="428" t="s">
        <v>745</v>
      </c>
      <c r="E188" s="428" t="s">
        <v>1315</v>
      </c>
      <c r="J188" s="428" t="s">
        <v>1315</v>
      </c>
      <c r="K188" s="428" t="s">
        <v>1315</v>
      </c>
      <c r="O188" s="428" t="s">
        <v>1315</v>
      </c>
      <c r="Q188" s="428">
        <v>1418</v>
      </c>
      <c r="R188" s="437" t="s">
        <v>1803</v>
      </c>
      <c r="S188" s="430" t="str">
        <f>VLOOKUP(Q188,[8]CUC!I190:K1694,3,0)</f>
        <v>1418+1423</v>
      </c>
    </row>
    <row r="189" spans="1:19" ht="10.199999999999999" customHeight="1" x14ac:dyDescent="0.3">
      <c r="A189" s="428">
        <v>1418</v>
      </c>
      <c r="B189" s="428">
        <f t="shared" si="4"/>
        <v>6</v>
      </c>
      <c r="C189" s="437">
        <v>141805</v>
      </c>
      <c r="D189" s="428" t="s">
        <v>34</v>
      </c>
      <c r="E189" s="428" t="s">
        <v>1315</v>
      </c>
      <c r="J189" s="428" t="s">
        <v>1315</v>
      </c>
      <c r="K189" s="428" t="s">
        <v>1315</v>
      </c>
      <c r="O189" s="428" t="s">
        <v>1315</v>
      </c>
      <c r="Q189" s="428">
        <v>141805</v>
      </c>
      <c r="R189" s="437" t="s">
        <v>623</v>
      </c>
      <c r="S189" s="430" t="s">
        <v>1357</v>
      </c>
    </row>
    <row r="190" spans="1:19" ht="10.199999999999999" customHeight="1" x14ac:dyDescent="0.3">
      <c r="A190" s="428">
        <v>1418</v>
      </c>
      <c r="B190" s="428">
        <f t="shared" si="4"/>
        <v>6</v>
      </c>
      <c r="C190" s="437">
        <v>141810</v>
      </c>
      <c r="D190" s="428" t="s">
        <v>35</v>
      </c>
      <c r="E190" s="428" t="s">
        <v>1315</v>
      </c>
      <c r="J190" s="428" t="s">
        <v>1315</v>
      </c>
      <c r="K190" s="428" t="s">
        <v>1315</v>
      </c>
      <c r="O190" s="428" t="s">
        <v>1315</v>
      </c>
      <c r="Q190" s="428">
        <v>141810</v>
      </c>
      <c r="R190" s="437" t="s">
        <v>625</v>
      </c>
      <c r="S190" s="430" t="s">
        <v>1358</v>
      </c>
    </row>
    <row r="191" spans="1:19" ht="10.199999999999999" customHeight="1" x14ac:dyDescent="0.3">
      <c r="A191" s="428">
        <v>1418</v>
      </c>
      <c r="B191" s="428">
        <f t="shared" si="4"/>
        <v>6</v>
      </c>
      <c r="C191" s="437">
        <v>141815</v>
      </c>
      <c r="D191" s="428" t="s">
        <v>36</v>
      </c>
      <c r="E191" s="428" t="s">
        <v>1315</v>
      </c>
      <c r="J191" s="428" t="s">
        <v>1315</v>
      </c>
      <c r="K191" s="428" t="s">
        <v>1315</v>
      </c>
      <c r="O191" s="428" t="s">
        <v>1315</v>
      </c>
      <c r="Q191" s="428">
        <v>141815</v>
      </c>
      <c r="R191" s="437" t="s">
        <v>627</v>
      </c>
      <c r="S191" s="430" t="s">
        <v>1359</v>
      </c>
    </row>
    <row r="192" spans="1:19" ht="10.199999999999999" customHeight="1" x14ac:dyDescent="0.3">
      <c r="A192" s="428">
        <v>1418</v>
      </c>
      <c r="B192" s="428">
        <f t="shared" si="4"/>
        <v>6</v>
      </c>
      <c r="C192" s="437">
        <v>141820</v>
      </c>
      <c r="D192" s="428" t="s">
        <v>37</v>
      </c>
      <c r="E192" s="428" t="s">
        <v>1315</v>
      </c>
      <c r="J192" s="428" t="s">
        <v>1315</v>
      </c>
      <c r="K192" s="428" t="s">
        <v>1315</v>
      </c>
      <c r="O192" s="428" t="s">
        <v>1315</v>
      </c>
      <c r="Q192" s="428">
        <v>141820</v>
      </c>
      <c r="R192" s="437" t="s">
        <v>629</v>
      </c>
      <c r="S192" s="430" t="s">
        <v>1360</v>
      </c>
    </row>
    <row r="193" spans="1:19" ht="10.199999999999999" customHeight="1" x14ac:dyDescent="0.3">
      <c r="A193" s="428">
        <v>1418</v>
      </c>
      <c r="B193" s="428">
        <f t="shared" si="4"/>
        <v>6</v>
      </c>
      <c r="C193" s="437">
        <v>141825</v>
      </c>
      <c r="D193" s="428" t="s">
        <v>38</v>
      </c>
      <c r="E193" s="428" t="s">
        <v>1315</v>
      </c>
      <c r="J193" s="428" t="s">
        <v>1315</v>
      </c>
      <c r="K193" s="428" t="s">
        <v>1315</v>
      </c>
      <c r="O193" s="428" t="s">
        <v>1315</v>
      </c>
      <c r="Q193" s="428">
        <v>141825</v>
      </c>
      <c r="R193" s="437" t="s">
        <v>631</v>
      </c>
      <c r="S193" s="430" t="s">
        <v>1361</v>
      </c>
    </row>
    <row r="194" spans="1:19" ht="10.199999999999999" customHeight="1" x14ac:dyDescent="0.3">
      <c r="A194" s="428">
        <v>1419</v>
      </c>
      <c r="B194" s="428">
        <f t="shared" si="4"/>
        <v>4</v>
      </c>
      <c r="C194" s="437">
        <v>1419</v>
      </c>
      <c r="D194" s="428" t="s">
        <v>746</v>
      </c>
      <c r="E194" s="428" t="s">
        <v>1315</v>
      </c>
      <c r="F194" s="428" t="s">
        <v>1315</v>
      </c>
      <c r="G194" s="428" t="s">
        <v>1315</v>
      </c>
      <c r="H194" s="428" t="s">
        <v>1315</v>
      </c>
      <c r="I194" s="428" t="s">
        <v>1315</v>
      </c>
      <c r="J194" s="428" t="s">
        <v>1315</v>
      </c>
      <c r="K194" s="428" t="s">
        <v>1315</v>
      </c>
      <c r="O194" s="428" t="s">
        <v>1315</v>
      </c>
      <c r="Q194" s="428">
        <v>1419</v>
      </c>
      <c r="R194" s="437" t="s">
        <v>1362</v>
      </c>
      <c r="S194" s="428">
        <f>VLOOKUP(Q194,[8]CUC!I196:K1700,3,0)</f>
        <v>1419</v>
      </c>
    </row>
    <row r="195" spans="1:19" ht="10.199999999999999" customHeight="1" x14ac:dyDescent="0.3">
      <c r="A195" s="428">
        <v>1419</v>
      </c>
      <c r="B195" s="428">
        <f t="shared" si="4"/>
        <v>6</v>
      </c>
      <c r="C195" s="437">
        <v>141905</v>
      </c>
      <c r="D195" s="428" t="s">
        <v>34</v>
      </c>
      <c r="E195" s="428" t="s">
        <v>1315</v>
      </c>
      <c r="F195" s="428" t="s">
        <v>1315</v>
      </c>
      <c r="G195" s="428" t="s">
        <v>1315</v>
      </c>
      <c r="H195" s="428" t="s">
        <v>1315</v>
      </c>
      <c r="I195" s="428" t="s">
        <v>1315</v>
      </c>
      <c r="J195" s="428" t="s">
        <v>1315</v>
      </c>
      <c r="K195" s="428" t="s">
        <v>1315</v>
      </c>
      <c r="O195" s="428" t="s">
        <v>1315</v>
      </c>
      <c r="Q195" s="428">
        <v>141905</v>
      </c>
      <c r="R195" s="437" t="s">
        <v>623</v>
      </c>
      <c r="S195" s="428">
        <v>141905</v>
      </c>
    </row>
    <row r="196" spans="1:19" ht="10.199999999999999" customHeight="1" x14ac:dyDescent="0.3">
      <c r="A196" s="428">
        <v>1419</v>
      </c>
      <c r="B196" s="428">
        <f t="shared" si="4"/>
        <v>6</v>
      </c>
      <c r="C196" s="437">
        <v>141910</v>
      </c>
      <c r="D196" s="428" t="s">
        <v>35</v>
      </c>
      <c r="E196" s="428" t="s">
        <v>1315</v>
      </c>
      <c r="F196" s="428" t="s">
        <v>1315</v>
      </c>
      <c r="G196" s="428" t="s">
        <v>1315</v>
      </c>
      <c r="H196" s="428" t="s">
        <v>1315</v>
      </c>
      <c r="I196" s="428" t="s">
        <v>1315</v>
      </c>
      <c r="J196" s="428" t="s">
        <v>1315</v>
      </c>
      <c r="K196" s="428" t="s">
        <v>1315</v>
      </c>
      <c r="O196" s="428" t="s">
        <v>1315</v>
      </c>
      <c r="Q196" s="428">
        <v>141910</v>
      </c>
      <c r="R196" s="437" t="s">
        <v>625</v>
      </c>
      <c r="S196" s="428">
        <v>141910</v>
      </c>
    </row>
    <row r="197" spans="1:19" ht="10.199999999999999" customHeight="1" x14ac:dyDescent="0.3">
      <c r="A197" s="428">
        <v>1419</v>
      </c>
      <c r="B197" s="428">
        <f t="shared" ref="B197:B260" si="5">LEN(C197)</f>
        <v>6</v>
      </c>
      <c r="C197" s="437">
        <v>141915</v>
      </c>
      <c r="D197" s="428" t="s">
        <v>36</v>
      </c>
      <c r="E197" s="428" t="s">
        <v>1315</v>
      </c>
      <c r="F197" s="428" t="s">
        <v>1315</v>
      </c>
      <c r="G197" s="428" t="s">
        <v>1315</v>
      </c>
      <c r="H197" s="428" t="s">
        <v>1315</v>
      </c>
      <c r="I197" s="428" t="s">
        <v>1315</v>
      </c>
      <c r="J197" s="428" t="s">
        <v>1315</v>
      </c>
      <c r="K197" s="428" t="s">
        <v>1315</v>
      </c>
      <c r="O197" s="428" t="s">
        <v>1315</v>
      </c>
      <c r="Q197" s="428">
        <v>141915</v>
      </c>
      <c r="R197" s="437" t="s">
        <v>627</v>
      </c>
      <c r="S197" s="428">
        <v>141915</v>
      </c>
    </row>
    <row r="198" spans="1:19" ht="10.199999999999999" customHeight="1" x14ac:dyDescent="0.3">
      <c r="A198" s="428">
        <v>1419</v>
      </c>
      <c r="B198" s="428">
        <f t="shared" si="5"/>
        <v>6</v>
      </c>
      <c r="C198" s="437">
        <v>141920</v>
      </c>
      <c r="D198" s="428" t="s">
        <v>37</v>
      </c>
      <c r="E198" s="428" t="s">
        <v>1315</v>
      </c>
      <c r="F198" s="428" t="s">
        <v>1315</v>
      </c>
      <c r="G198" s="428" t="s">
        <v>1315</v>
      </c>
      <c r="H198" s="428" t="s">
        <v>1315</v>
      </c>
      <c r="I198" s="428" t="s">
        <v>1315</v>
      </c>
      <c r="J198" s="428" t="s">
        <v>1315</v>
      </c>
      <c r="K198" s="428" t="s">
        <v>1315</v>
      </c>
      <c r="O198" s="428" t="s">
        <v>1315</v>
      </c>
      <c r="Q198" s="428">
        <v>141920</v>
      </c>
      <c r="R198" s="437" t="s">
        <v>629</v>
      </c>
      <c r="S198" s="428">
        <v>141920</v>
      </c>
    </row>
    <row r="199" spans="1:19" ht="10.199999999999999" customHeight="1" x14ac:dyDescent="0.3">
      <c r="A199" s="428">
        <v>1419</v>
      </c>
      <c r="B199" s="428">
        <f t="shared" si="5"/>
        <v>6</v>
      </c>
      <c r="C199" s="437">
        <v>141925</v>
      </c>
      <c r="D199" s="428" t="s">
        <v>38</v>
      </c>
      <c r="E199" s="428" t="s">
        <v>1315</v>
      </c>
      <c r="F199" s="428" t="s">
        <v>1315</v>
      </c>
      <c r="G199" s="428" t="s">
        <v>1315</v>
      </c>
      <c r="H199" s="428" t="s">
        <v>1315</v>
      </c>
      <c r="I199" s="428" t="s">
        <v>1315</v>
      </c>
      <c r="J199" s="428" t="s">
        <v>1315</v>
      </c>
      <c r="K199" s="428" t="s">
        <v>1315</v>
      </c>
      <c r="O199" s="428" t="s">
        <v>1315</v>
      </c>
      <c r="Q199" s="428">
        <v>141925</v>
      </c>
      <c r="R199" s="437" t="s">
        <v>631</v>
      </c>
      <c r="S199" s="428">
        <v>141925</v>
      </c>
    </row>
    <row r="200" spans="1:19" ht="10.199999999999999" customHeight="1" x14ac:dyDescent="0.3">
      <c r="A200" s="428">
        <v>1420</v>
      </c>
      <c r="B200" s="428">
        <f t="shared" si="5"/>
        <v>4</v>
      </c>
      <c r="C200" s="437">
        <v>1420</v>
      </c>
      <c r="D200" s="428" t="s">
        <v>1363</v>
      </c>
      <c r="E200" s="428" t="s">
        <v>1315</v>
      </c>
      <c r="G200" s="428" t="s">
        <v>1315</v>
      </c>
      <c r="J200" s="428" t="s">
        <v>1315</v>
      </c>
      <c r="K200" s="428" t="s">
        <v>1315</v>
      </c>
      <c r="O200" s="428" t="s">
        <v>1315</v>
      </c>
      <c r="Q200" s="428">
        <v>1420</v>
      </c>
      <c r="R200" s="437" t="s">
        <v>1364</v>
      </c>
      <c r="S200" s="428">
        <f>VLOOKUP(Q200,[8]CUC!I202:K1706,3,0)</f>
        <v>1420</v>
      </c>
    </row>
    <row r="201" spans="1:19" ht="10.199999999999999" customHeight="1" x14ac:dyDescent="0.3">
      <c r="A201" s="428">
        <v>1420</v>
      </c>
      <c r="B201" s="428">
        <f t="shared" si="5"/>
        <v>6</v>
      </c>
      <c r="C201" s="437">
        <v>142005</v>
      </c>
      <c r="D201" s="428" t="s">
        <v>34</v>
      </c>
      <c r="E201" s="428" t="s">
        <v>1315</v>
      </c>
      <c r="G201" s="428" t="s">
        <v>1315</v>
      </c>
      <c r="J201" s="428" t="s">
        <v>1315</v>
      </c>
      <c r="K201" s="428" t="s">
        <v>1315</v>
      </c>
      <c r="O201" s="428" t="s">
        <v>1315</v>
      </c>
      <c r="Q201" s="428">
        <v>142005</v>
      </c>
      <c r="R201" s="437" t="s">
        <v>623</v>
      </c>
      <c r="S201" s="428">
        <v>142005</v>
      </c>
    </row>
    <row r="202" spans="1:19" ht="10.199999999999999" customHeight="1" x14ac:dyDescent="0.3">
      <c r="A202" s="428">
        <v>1420</v>
      </c>
      <c r="B202" s="428">
        <f t="shared" si="5"/>
        <v>6</v>
      </c>
      <c r="C202" s="437">
        <v>142010</v>
      </c>
      <c r="D202" s="428" t="s">
        <v>35</v>
      </c>
      <c r="E202" s="428" t="s">
        <v>1315</v>
      </c>
      <c r="G202" s="428" t="s">
        <v>1315</v>
      </c>
      <c r="J202" s="428" t="s">
        <v>1315</v>
      </c>
      <c r="K202" s="428" t="s">
        <v>1315</v>
      </c>
      <c r="O202" s="428" t="s">
        <v>1315</v>
      </c>
      <c r="Q202" s="428">
        <v>142010</v>
      </c>
      <c r="R202" s="437" t="s">
        <v>625</v>
      </c>
      <c r="S202" s="428">
        <v>142010</v>
      </c>
    </row>
    <row r="203" spans="1:19" ht="10.199999999999999" customHeight="1" x14ac:dyDescent="0.3">
      <c r="A203" s="428">
        <v>1420</v>
      </c>
      <c r="B203" s="428">
        <f t="shared" si="5"/>
        <v>6</v>
      </c>
      <c r="C203" s="437">
        <v>142015</v>
      </c>
      <c r="D203" s="428" t="s">
        <v>36</v>
      </c>
      <c r="E203" s="428" t="s">
        <v>1315</v>
      </c>
      <c r="G203" s="428" t="s">
        <v>1315</v>
      </c>
      <c r="J203" s="428" t="s">
        <v>1315</v>
      </c>
      <c r="K203" s="428" t="s">
        <v>1315</v>
      </c>
      <c r="O203" s="428" t="s">
        <v>1315</v>
      </c>
      <c r="Q203" s="428">
        <v>142015</v>
      </c>
      <c r="R203" s="437" t="s">
        <v>627</v>
      </c>
      <c r="S203" s="428">
        <v>142015</v>
      </c>
    </row>
    <row r="204" spans="1:19" ht="10.199999999999999" customHeight="1" x14ac:dyDescent="0.3">
      <c r="A204" s="428">
        <v>1420</v>
      </c>
      <c r="B204" s="428">
        <f t="shared" si="5"/>
        <v>6</v>
      </c>
      <c r="C204" s="437">
        <v>142020</v>
      </c>
      <c r="D204" s="428" t="s">
        <v>37</v>
      </c>
      <c r="E204" s="428" t="s">
        <v>1315</v>
      </c>
      <c r="G204" s="428" t="s">
        <v>1315</v>
      </c>
      <c r="J204" s="428" t="s">
        <v>1315</v>
      </c>
      <c r="K204" s="428" t="s">
        <v>1315</v>
      </c>
      <c r="O204" s="428" t="s">
        <v>1315</v>
      </c>
      <c r="Q204" s="428">
        <v>142020</v>
      </c>
      <c r="R204" s="437" t="s">
        <v>629</v>
      </c>
      <c r="S204" s="428">
        <v>142020</v>
      </c>
    </row>
    <row r="205" spans="1:19" ht="10.199999999999999" customHeight="1" x14ac:dyDescent="0.3">
      <c r="A205" s="428">
        <v>1420</v>
      </c>
      <c r="B205" s="428">
        <f t="shared" si="5"/>
        <v>6</v>
      </c>
      <c r="C205" s="437">
        <v>142025</v>
      </c>
      <c r="D205" s="428" t="s">
        <v>38</v>
      </c>
      <c r="E205" s="428" t="s">
        <v>1315</v>
      </c>
      <c r="G205" s="428" t="s">
        <v>1315</v>
      </c>
      <c r="J205" s="428" t="s">
        <v>1315</v>
      </c>
      <c r="K205" s="428" t="s">
        <v>1315</v>
      </c>
      <c r="O205" s="428" t="s">
        <v>1315</v>
      </c>
      <c r="Q205" s="428">
        <v>142025</v>
      </c>
      <c r="R205" s="437" t="s">
        <v>631</v>
      </c>
      <c r="S205" s="428">
        <v>142025</v>
      </c>
    </row>
    <row r="206" spans="1:19" ht="10.199999999999999" customHeight="1" x14ac:dyDescent="0.3">
      <c r="A206" s="428">
        <v>1421</v>
      </c>
      <c r="B206" s="428">
        <f t="shared" si="5"/>
        <v>4</v>
      </c>
      <c r="C206" s="437">
        <v>1421</v>
      </c>
      <c r="D206" s="428" t="s">
        <v>747</v>
      </c>
      <c r="E206" s="428" t="s">
        <v>1315</v>
      </c>
      <c r="G206" s="428" t="s">
        <v>1315</v>
      </c>
      <c r="J206" s="428" t="s">
        <v>1315</v>
      </c>
      <c r="K206" s="428" t="s">
        <v>1315</v>
      </c>
      <c r="O206" s="428" t="s">
        <v>1315</v>
      </c>
      <c r="Q206" s="428" t="s">
        <v>1332</v>
      </c>
      <c r="R206" s="437" t="s">
        <v>1332</v>
      </c>
      <c r="S206" s="428" t="s">
        <v>1332</v>
      </c>
    </row>
    <row r="207" spans="1:19" ht="10.199999999999999" customHeight="1" x14ac:dyDescent="0.3">
      <c r="A207" s="428">
        <v>1421</v>
      </c>
      <c r="B207" s="428">
        <f t="shared" si="5"/>
        <v>6</v>
      </c>
      <c r="C207" s="437">
        <v>142105</v>
      </c>
      <c r="D207" s="428" t="s">
        <v>34</v>
      </c>
      <c r="E207" s="428" t="s">
        <v>1315</v>
      </c>
      <c r="G207" s="428" t="s">
        <v>1315</v>
      </c>
      <c r="J207" s="428" t="s">
        <v>1315</v>
      </c>
      <c r="K207" s="428" t="s">
        <v>1315</v>
      </c>
      <c r="O207" s="428" t="s">
        <v>1315</v>
      </c>
      <c r="Q207" s="428" t="s">
        <v>1332</v>
      </c>
      <c r="R207" s="437" t="s">
        <v>1332</v>
      </c>
      <c r="S207" s="428" t="s">
        <v>1332</v>
      </c>
    </row>
    <row r="208" spans="1:19" ht="10.199999999999999" customHeight="1" x14ac:dyDescent="0.3">
      <c r="A208" s="428">
        <v>1421</v>
      </c>
      <c r="B208" s="428">
        <f t="shared" si="5"/>
        <v>6</v>
      </c>
      <c r="C208" s="437">
        <v>142110</v>
      </c>
      <c r="D208" s="428" t="s">
        <v>35</v>
      </c>
      <c r="E208" s="428" t="s">
        <v>1315</v>
      </c>
      <c r="G208" s="428" t="s">
        <v>1315</v>
      </c>
      <c r="J208" s="428" t="s">
        <v>1315</v>
      </c>
      <c r="K208" s="428" t="s">
        <v>1315</v>
      </c>
      <c r="O208" s="428" t="s">
        <v>1315</v>
      </c>
      <c r="Q208" s="428" t="s">
        <v>1332</v>
      </c>
      <c r="R208" s="437" t="s">
        <v>1332</v>
      </c>
      <c r="S208" s="428" t="s">
        <v>1332</v>
      </c>
    </row>
    <row r="209" spans="1:19" ht="10.199999999999999" customHeight="1" x14ac:dyDescent="0.3">
      <c r="A209" s="428">
        <v>1421</v>
      </c>
      <c r="B209" s="428">
        <f t="shared" si="5"/>
        <v>6</v>
      </c>
      <c r="C209" s="437">
        <v>142115</v>
      </c>
      <c r="D209" s="428" t="s">
        <v>36</v>
      </c>
      <c r="E209" s="428" t="s">
        <v>1315</v>
      </c>
      <c r="G209" s="428" t="s">
        <v>1315</v>
      </c>
      <c r="J209" s="428" t="s">
        <v>1315</v>
      </c>
      <c r="K209" s="428" t="s">
        <v>1315</v>
      </c>
      <c r="O209" s="428" t="s">
        <v>1315</v>
      </c>
      <c r="Q209" s="428" t="s">
        <v>1332</v>
      </c>
      <c r="R209" s="437" t="s">
        <v>1332</v>
      </c>
      <c r="S209" s="428" t="s">
        <v>1332</v>
      </c>
    </row>
    <row r="210" spans="1:19" ht="10.199999999999999" customHeight="1" x14ac:dyDescent="0.3">
      <c r="A210" s="428">
        <v>1421</v>
      </c>
      <c r="B210" s="428">
        <f t="shared" si="5"/>
        <v>6</v>
      </c>
      <c r="C210" s="437">
        <v>142120</v>
      </c>
      <c r="D210" s="428" t="s">
        <v>37</v>
      </c>
      <c r="E210" s="428" t="s">
        <v>1315</v>
      </c>
      <c r="G210" s="428" t="s">
        <v>1315</v>
      </c>
      <c r="J210" s="428" t="s">
        <v>1315</v>
      </c>
      <c r="K210" s="428" t="s">
        <v>1315</v>
      </c>
      <c r="O210" s="428" t="s">
        <v>1315</v>
      </c>
      <c r="Q210" s="428" t="s">
        <v>1332</v>
      </c>
      <c r="R210" s="437" t="s">
        <v>1332</v>
      </c>
      <c r="S210" s="428" t="s">
        <v>1332</v>
      </c>
    </row>
    <row r="211" spans="1:19" ht="10.199999999999999" customHeight="1" x14ac:dyDescent="0.3">
      <c r="A211" s="428">
        <v>1421</v>
      </c>
      <c r="B211" s="428">
        <f t="shared" si="5"/>
        <v>6</v>
      </c>
      <c r="C211" s="437">
        <v>142125</v>
      </c>
      <c r="D211" s="428" t="s">
        <v>38</v>
      </c>
      <c r="E211" s="428" t="s">
        <v>1315</v>
      </c>
      <c r="G211" s="428" t="s">
        <v>1315</v>
      </c>
      <c r="J211" s="428" t="s">
        <v>1315</v>
      </c>
      <c r="K211" s="428" t="s">
        <v>1315</v>
      </c>
      <c r="O211" s="428" t="s">
        <v>1315</v>
      </c>
      <c r="Q211" s="428" t="s">
        <v>1332</v>
      </c>
      <c r="R211" s="437" t="s">
        <v>1332</v>
      </c>
      <c r="S211" s="428" t="s">
        <v>1332</v>
      </c>
    </row>
    <row r="212" spans="1:19" ht="10.199999999999999" customHeight="1" x14ac:dyDescent="0.3">
      <c r="A212" s="428">
        <v>1422</v>
      </c>
      <c r="B212" s="428">
        <f t="shared" si="5"/>
        <v>4</v>
      </c>
      <c r="C212" s="437">
        <v>1422</v>
      </c>
      <c r="D212" s="428" t="s">
        <v>748</v>
      </c>
      <c r="E212" s="428" t="s">
        <v>1315</v>
      </c>
      <c r="G212" s="428" t="s">
        <v>1315</v>
      </c>
      <c r="J212" s="428" t="s">
        <v>1315</v>
      </c>
      <c r="K212" s="428" t="s">
        <v>1315</v>
      </c>
      <c r="O212" s="428" t="s">
        <v>1315</v>
      </c>
      <c r="Q212" s="428" t="s">
        <v>1332</v>
      </c>
      <c r="R212" s="437" t="s">
        <v>1332</v>
      </c>
      <c r="S212" s="428" t="s">
        <v>1332</v>
      </c>
    </row>
    <row r="213" spans="1:19" ht="10.199999999999999" customHeight="1" x14ac:dyDescent="0.3">
      <c r="A213" s="428">
        <v>1422</v>
      </c>
      <c r="B213" s="428">
        <f t="shared" si="5"/>
        <v>6</v>
      </c>
      <c r="C213" s="437">
        <v>142205</v>
      </c>
      <c r="D213" s="428" t="s">
        <v>34</v>
      </c>
      <c r="E213" s="428" t="s">
        <v>1315</v>
      </c>
      <c r="G213" s="428" t="s">
        <v>1315</v>
      </c>
      <c r="J213" s="428" t="s">
        <v>1315</v>
      </c>
      <c r="K213" s="428" t="s">
        <v>1315</v>
      </c>
      <c r="O213" s="428" t="s">
        <v>1315</v>
      </c>
      <c r="Q213" s="428" t="s">
        <v>1332</v>
      </c>
      <c r="R213" s="437" t="s">
        <v>1332</v>
      </c>
      <c r="S213" s="428" t="s">
        <v>1332</v>
      </c>
    </row>
    <row r="214" spans="1:19" ht="10.199999999999999" customHeight="1" x14ac:dyDescent="0.3">
      <c r="A214" s="428">
        <v>1422</v>
      </c>
      <c r="B214" s="428">
        <f t="shared" si="5"/>
        <v>6</v>
      </c>
      <c r="C214" s="437">
        <v>142210</v>
      </c>
      <c r="D214" s="428" t="s">
        <v>35</v>
      </c>
      <c r="E214" s="428" t="s">
        <v>1315</v>
      </c>
      <c r="G214" s="428" t="s">
        <v>1315</v>
      </c>
      <c r="J214" s="428" t="s">
        <v>1315</v>
      </c>
      <c r="K214" s="428" t="s">
        <v>1315</v>
      </c>
      <c r="O214" s="428" t="s">
        <v>1315</v>
      </c>
      <c r="Q214" s="428" t="s">
        <v>1332</v>
      </c>
      <c r="R214" s="437" t="s">
        <v>1332</v>
      </c>
      <c r="S214" s="428" t="s">
        <v>1332</v>
      </c>
    </row>
    <row r="215" spans="1:19" ht="10.199999999999999" customHeight="1" x14ac:dyDescent="0.3">
      <c r="A215" s="428">
        <v>1422</v>
      </c>
      <c r="B215" s="428">
        <f t="shared" si="5"/>
        <v>6</v>
      </c>
      <c r="C215" s="437">
        <v>142215</v>
      </c>
      <c r="D215" s="428" t="s">
        <v>36</v>
      </c>
      <c r="E215" s="428" t="s">
        <v>1315</v>
      </c>
      <c r="G215" s="428" t="s">
        <v>1315</v>
      </c>
      <c r="J215" s="428" t="s">
        <v>1315</v>
      </c>
      <c r="K215" s="428" t="s">
        <v>1315</v>
      </c>
      <c r="O215" s="428" t="s">
        <v>1315</v>
      </c>
      <c r="Q215" s="428" t="s">
        <v>1332</v>
      </c>
      <c r="R215" s="437" t="s">
        <v>1332</v>
      </c>
      <c r="S215" s="428" t="s">
        <v>1332</v>
      </c>
    </row>
    <row r="216" spans="1:19" ht="10.199999999999999" customHeight="1" x14ac:dyDescent="0.3">
      <c r="A216" s="428">
        <v>1422</v>
      </c>
      <c r="B216" s="428">
        <f t="shared" si="5"/>
        <v>6</v>
      </c>
      <c r="C216" s="437">
        <v>142220</v>
      </c>
      <c r="D216" s="428" t="s">
        <v>37</v>
      </c>
      <c r="E216" s="428" t="s">
        <v>1315</v>
      </c>
      <c r="G216" s="428" t="s">
        <v>1315</v>
      </c>
      <c r="J216" s="428" t="s">
        <v>1315</v>
      </c>
      <c r="K216" s="428" t="s">
        <v>1315</v>
      </c>
      <c r="O216" s="428" t="s">
        <v>1315</v>
      </c>
      <c r="Q216" s="428" t="s">
        <v>1332</v>
      </c>
      <c r="R216" s="437" t="s">
        <v>1332</v>
      </c>
      <c r="S216" s="428" t="s">
        <v>1332</v>
      </c>
    </row>
    <row r="217" spans="1:19" ht="10.199999999999999" customHeight="1" x14ac:dyDescent="0.3">
      <c r="A217" s="428">
        <v>1422</v>
      </c>
      <c r="B217" s="428">
        <f t="shared" si="5"/>
        <v>6</v>
      </c>
      <c r="C217" s="437">
        <v>142225</v>
      </c>
      <c r="D217" s="428" t="s">
        <v>38</v>
      </c>
      <c r="E217" s="428" t="s">
        <v>1315</v>
      </c>
      <c r="G217" s="428" t="s">
        <v>1315</v>
      </c>
      <c r="J217" s="428" t="s">
        <v>1315</v>
      </c>
      <c r="K217" s="428" t="s">
        <v>1315</v>
      </c>
      <c r="O217" s="428" t="s">
        <v>1315</v>
      </c>
      <c r="Q217" s="428" t="s">
        <v>1332</v>
      </c>
      <c r="R217" s="437" t="s">
        <v>1332</v>
      </c>
      <c r="S217" s="428" t="s">
        <v>1332</v>
      </c>
    </row>
    <row r="218" spans="1:19" ht="10.199999999999999" customHeight="1" x14ac:dyDescent="0.3">
      <c r="A218" s="428">
        <v>1423</v>
      </c>
      <c r="B218" s="428">
        <f t="shared" si="5"/>
        <v>4</v>
      </c>
      <c r="C218" s="437">
        <v>1423</v>
      </c>
      <c r="D218" s="428" t="s">
        <v>749</v>
      </c>
      <c r="E218" s="428" t="s">
        <v>1315</v>
      </c>
      <c r="J218" s="428" t="s">
        <v>1315</v>
      </c>
      <c r="K218" s="428" t="s">
        <v>1315</v>
      </c>
      <c r="O218" s="428" t="s">
        <v>1315</v>
      </c>
      <c r="Q218" s="428" t="s">
        <v>1332</v>
      </c>
      <c r="R218" s="437" t="s">
        <v>1332</v>
      </c>
      <c r="S218" s="428" t="s">
        <v>1332</v>
      </c>
    </row>
    <row r="219" spans="1:19" ht="10.199999999999999" customHeight="1" x14ac:dyDescent="0.3">
      <c r="A219" s="428">
        <v>1423</v>
      </c>
      <c r="B219" s="428">
        <f t="shared" si="5"/>
        <v>6</v>
      </c>
      <c r="C219" s="437">
        <v>142305</v>
      </c>
      <c r="D219" s="428" t="s">
        <v>34</v>
      </c>
      <c r="E219" s="428" t="s">
        <v>1315</v>
      </c>
      <c r="J219" s="428" t="s">
        <v>1315</v>
      </c>
      <c r="K219" s="428" t="s">
        <v>1315</v>
      </c>
      <c r="O219" s="428" t="s">
        <v>1315</v>
      </c>
      <c r="Q219" s="428" t="s">
        <v>1332</v>
      </c>
      <c r="R219" s="437" t="s">
        <v>1332</v>
      </c>
      <c r="S219" s="428" t="s">
        <v>1332</v>
      </c>
    </row>
    <row r="220" spans="1:19" ht="10.199999999999999" customHeight="1" x14ac:dyDescent="0.3">
      <c r="A220" s="428">
        <v>1423</v>
      </c>
      <c r="B220" s="428">
        <f t="shared" si="5"/>
        <v>6</v>
      </c>
      <c r="C220" s="437">
        <v>142310</v>
      </c>
      <c r="D220" s="428" t="s">
        <v>35</v>
      </c>
      <c r="E220" s="428" t="s">
        <v>1315</v>
      </c>
      <c r="J220" s="428" t="s">
        <v>1315</v>
      </c>
      <c r="K220" s="428" t="s">
        <v>1315</v>
      </c>
      <c r="O220" s="428" t="s">
        <v>1315</v>
      </c>
      <c r="Q220" s="428" t="s">
        <v>1332</v>
      </c>
      <c r="R220" s="437" t="s">
        <v>1332</v>
      </c>
      <c r="S220" s="428" t="s">
        <v>1332</v>
      </c>
    </row>
    <row r="221" spans="1:19" ht="10.199999999999999" customHeight="1" x14ac:dyDescent="0.3">
      <c r="A221" s="428">
        <v>1423</v>
      </c>
      <c r="B221" s="428">
        <f t="shared" si="5"/>
        <v>6</v>
      </c>
      <c r="C221" s="437">
        <v>142315</v>
      </c>
      <c r="D221" s="428" t="s">
        <v>36</v>
      </c>
      <c r="E221" s="428" t="s">
        <v>1315</v>
      </c>
      <c r="J221" s="428" t="s">
        <v>1315</v>
      </c>
      <c r="K221" s="428" t="s">
        <v>1315</v>
      </c>
      <c r="O221" s="428" t="s">
        <v>1315</v>
      </c>
      <c r="Q221" s="428" t="s">
        <v>1332</v>
      </c>
      <c r="R221" s="437" t="s">
        <v>1332</v>
      </c>
      <c r="S221" s="428" t="s">
        <v>1332</v>
      </c>
    </row>
    <row r="222" spans="1:19" ht="10.199999999999999" customHeight="1" x14ac:dyDescent="0.3">
      <c r="A222" s="428">
        <v>1423</v>
      </c>
      <c r="B222" s="428">
        <f t="shared" si="5"/>
        <v>6</v>
      </c>
      <c r="C222" s="437">
        <v>142320</v>
      </c>
      <c r="D222" s="428" t="s">
        <v>37</v>
      </c>
      <c r="E222" s="428" t="s">
        <v>1315</v>
      </c>
      <c r="J222" s="428" t="s">
        <v>1315</v>
      </c>
      <c r="K222" s="428" t="s">
        <v>1315</v>
      </c>
      <c r="O222" s="428" t="s">
        <v>1315</v>
      </c>
      <c r="Q222" s="428" t="s">
        <v>1332</v>
      </c>
      <c r="R222" s="437" t="s">
        <v>1332</v>
      </c>
      <c r="S222" s="428" t="s">
        <v>1332</v>
      </c>
    </row>
    <row r="223" spans="1:19" ht="10.199999999999999" customHeight="1" x14ac:dyDescent="0.3">
      <c r="A223" s="428">
        <v>1423</v>
      </c>
      <c r="B223" s="428">
        <f t="shared" si="5"/>
        <v>6</v>
      </c>
      <c r="C223" s="437">
        <v>142325</v>
      </c>
      <c r="D223" s="428" t="s">
        <v>38</v>
      </c>
      <c r="E223" s="428" t="s">
        <v>1315</v>
      </c>
      <c r="J223" s="428" t="s">
        <v>1315</v>
      </c>
      <c r="K223" s="428" t="s">
        <v>1315</v>
      </c>
      <c r="O223" s="428" t="s">
        <v>1315</v>
      </c>
      <c r="Q223" s="428" t="s">
        <v>1332</v>
      </c>
      <c r="R223" s="437" t="s">
        <v>1332</v>
      </c>
      <c r="S223" s="428" t="s">
        <v>1332</v>
      </c>
    </row>
    <row r="224" spans="1:19" ht="10.199999999999999" customHeight="1" x14ac:dyDescent="0.3">
      <c r="A224" s="428">
        <v>1424</v>
      </c>
      <c r="B224" s="428">
        <f t="shared" si="5"/>
        <v>4</v>
      </c>
      <c r="C224" s="437">
        <v>1424</v>
      </c>
      <c r="D224" s="428" t="s">
        <v>1365</v>
      </c>
      <c r="E224" s="428" t="s">
        <v>1315</v>
      </c>
      <c r="F224" s="428" t="s">
        <v>1315</v>
      </c>
      <c r="G224" s="428" t="s">
        <v>1315</v>
      </c>
      <c r="H224" s="428" t="s">
        <v>1315</v>
      </c>
      <c r="I224" s="428" t="s">
        <v>1315</v>
      </c>
      <c r="J224" s="428" t="s">
        <v>1315</v>
      </c>
      <c r="K224" s="428" t="s">
        <v>1315</v>
      </c>
      <c r="O224" s="428" t="s">
        <v>1315</v>
      </c>
      <c r="Q224" s="428">
        <v>1424</v>
      </c>
      <c r="R224" s="437" t="s">
        <v>1366</v>
      </c>
      <c r="S224" s="428">
        <f>VLOOKUP(Q224,[8]CUC!I226:K1730,3,0)</f>
        <v>1424</v>
      </c>
    </row>
    <row r="225" spans="1:19" ht="10.199999999999999" customHeight="1" x14ac:dyDescent="0.3">
      <c r="A225" s="428">
        <v>1424</v>
      </c>
      <c r="B225" s="428">
        <f t="shared" si="5"/>
        <v>6</v>
      </c>
      <c r="C225" s="437">
        <v>142405</v>
      </c>
      <c r="D225" s="428" t="s">
        <v>34</v>
      </c>
      <c r="E225" s="428" t="s">
        <v>1315</v>
      </c>
      <c r="F225" s="428" t="s">
        <v>1315</v>
      </c>
      <c r="G225" s="428" t="s">
        <v>1315</v>
      </c>
      <c r="H225" s="428" t="s">
        <v>1315</v>
      </c>
      <c r="I225" s="428" t="s">
        <v>1315</v>
      </c>
      <c r="J225" s="428" t="s">
        <v>1315</v>
      </c>
      <c r="K225" s="428" t="s">
        <v>1315</v>
      </c>
      <c r="O225" s="428" t="s">
        <v>1315</v>
      </c>
      <c r="Q225" s="428">
        <v>142405</v>
      </c>
      <c r="R225" s="437" t="s">
        <v>623</v>
      </c>
      <c r="S225" s="428">
        <v>142405</v>
      </c>
    </row>
    <row r="226" spans="1:19" ht="10.199999999999999" customHeight="1" x14ac:dyDescent="0.3">
      <c r="A226" s="428">
        <v>1424</v>
      </c>
      <c r="B226" s="428">
        <f t="shared" si="5"/>
        <v>6</v>
      </c>
      <c r="C226" s="437">
        <v>142410</v>
      </c>
      <c r="D226" s="428" t="s">
        <v>35</v>
      </c>
      <c r="E226" s="428" t="s">
        <v>1315</v>
      </c>
      <c r="F226" s="428" t="s">
        <v>1315</v>
      </c>
      <c r="G226" s="428" t="s">
        <v>1315</v>
      </c>
      <c r="H226" s="428" t="s">
        <v>1315</v>
      </c>
      <c r="I226" s="428" t="s">
        <v>1315</v>
      </c>
      <c r="J226" s="428" t="s">
        <v>1315</v>
      </c>
      <c r="K226" s="428" t="s">
        <v>1315</v>
      </c>
      <c r="O226" s="428" t="s">
        <v>1315</v>
      </c>
      <c r="Q226" s="428">
        <v>142410</v>
      </c>
      <c r="R226" s="437" t="s">
        <v>625</v>
      </c>
      <c r="S226" s="428">
        <v>142410</v>
      </c>
    </row>
    <row r="227" spans="1:19" ht="10.199999999999999" customHeight="1" x14ac:dyDescent="0.3">
      <c r="A227" s="428">
        <v>1424</v>
      </c>
      <c r="B227" s="428">
        <f t="shared" si="5"/>
        <v>6</v>
      </c>
      <c r="C227" s="437">
        <v>142415</v>
      </c>
      <c r="D227" s="428" t="s">
        <v>36</v>
      </c>
      <c r="E227" s="428" t="s">
        <v>1315</v>
      </c>
      <c r="F227" s="428" t="s">
        <v>1315</v>
      </c>
      <c r="G227" s="428" t="s">
        <v>1315</v>
      </c>
      <c r="H227" s="428" t="s">
        <v>1315</v>
      </c>
      <c r="I227" s="428" t="s">
        <v>1315</v>
      </c>
      <c r="J227" s="428" t="s">
        <v>1315</v>
      </c>
      <c r="K227" s="428" t="s">
        <v>1315</v>
      </c>
      <c r="O227" s="428" t="s">
        <v>1315</v>
      </c>
      <c r="Q227" s="428">
        <v>142415</v>
      </c>
      <c r="R227" s="437" t="s">
        <v>627</v>
      </c>
      <c r="S227" s="428">
        <v>142415</v>
      </c>
    </row>
    <row r="228" spans="1:19" ht="10.199999999999999" customHeight="1" x14ac:dyDescent="0.3">
      <c r="A228" s="428">
        <v>1424</v>
      </c>
      <c r="B228" s="428">
        <f t="shared" si="5"/>
        <v>6</v>
      </c>
      <c r="C228" s="437">
        <v>142420</v>
      </c>
      <c r="D228" s="428" t="s">
        <v>37</v>
      </c>
      <c r="E228" s="428" t="s">
        <v>1315</v>
      </c>
      <c r="F228" s="428" t="s">
        <v>1315</v>
      </c>
      <c r="G228" s="428" t="s">
        <v>1315</v>
      </c>
      <c r="H228" s="428" t="s">
        <v>1315</v>
      </c>
      <c r="I228" s="428" t="s">
        <v>1315</v>
      </c>
      <c r="J228" s="428" t="s">
        <v>1315</v>
      </c>
      <c r="K228" s="428" t="s">
        <v>1315</v>
      </c>
      <c r="O228" s="428" t="s">
        <v>1315</v>
      </c>
      <c r="Q228" s="428">
        <v>142420</v>
      </c>
      <c r="R228" s="437" t="s">
        <v>629</v>
      </c>
      <c r="S228" s="428">
        <v>142420</v>
      </c>
    </row>
    <row r="229" spans="1:19" ht="10.199999999999999" customHeight="1" x14ac:dyDescent="0.3">
      <c r="A229" s="428">
        <v>1424</v>
      </c>
      <c r="B229" s="428">
        <f t="shared" si="5"/>
        <v>6</v>
      </c>
      <c r="C229" s="437">
        <v>142425</v>
      </c>
      <c r="D229" s="428" t="s">
        <v>38</v>
      </c>
      <c r="E229" s="428" t="s">
        <v>1315</v>
      </c>
      <c r="F229" s="428" t="s">
        <v>1315</v>
      </c>
      <c r="G229" s="428" t="s">
        <v>1315</v>
      </c>
      <c r="H229" s="428" t="s">
        <v>1315</v>
      </c>
      <c r="I229" s="428" t="s">
        <v>1315</v>
      </c>
      <c r="J229" s="428" t="s">
        <v>1315</v>
      </c>
      <c r="K229" s="428" t="s">
        <v>1315</v>
      </c>
      <c r="O229" s="428" t="s">
        <v>1315</v>
      </c>
      <c r="Q229" s="428">
        <v>142425</v>
      </c>
      <c r="R229" s="437" t="s">
        <v>631</v>
      </c>
      <c r="S229" s="428">
        <v>142425</v>
      </c>
    </row>
    <row r="230" spans="1:19" ht="10.199999999999999" customHeight="1" x14ac:dyDescent="0.3">
      <c r="A230" s="428">
        <v>1425</v>
      </c>
      <c r="B230" s="428">
        <f t="shared" si="5"/>
        <v>4</v>
      </c>
      <c r="C230" s="437">
        <v>1425</v>
      </c>
      <c r="D230" s="428" t="s">
        <v>750</v>
      </c>
      <c r="E230" s="428" t="s">
        <v>1315</v>
      </c>
      <c r="G230" s="428" t="s">
        <v>1315</v>
      </c>
      <c r="H230" s="428" t="s">
        <v>1315</v>
      </c>
      <c r="I230" s="428" t="s">
        <v>1315</v>
      </c>
      <c r="J230" s="428" t="s">
        <v>1315</v>
      </c>
      <c r="K230" s="428" t="s">
        <v>1315</v>
      </c>
      <c r="O230" s="428" t="s">
        <v>1315</v>
      </c>
      <c r="Q230" s="428">
        <v>1425</v>
      </c>
      <c r="R230" s="437" t="s">
        <v>1031</v>
      </c>
      <c r="S230" s="428" t="str">
        <f>VLOOKUP(Q230,[8]CUC!I232:K1736,3,0)</f>
        <v>1425+1429+1430</v>
      </c>
    </row>
    <row r="231" spans="1:19" ht="10.199999999999999" customHeight="1" x14ac:dyDescent="0.3">
      <c r="A231" s="428">
        <v>1425</v>
      </c>
      <c r="B231" s="428">
        <f t="shared" si="5"/>
        <v>6</v>
      </c>
      <c r="C231" s="437">
        <v>142505</v>
      </c>
      <c r="D231" s="428" t="s">
        <v>34</v>
      </c>
      <c r="E231" s="428" t="s">
        <v>1315</v>
      </c>
      <c r="G231" s="428" t="s">
        <v>1315</v>
      </c>
      <c r="H231" s="428" t="s">
        <v>1315</v>
      </c>
      <c r="I231" s="428" t="s">
        <v>1315</v>
      </c>
      <c r="J231" s="428" t="s">
        <v>1315</v>
      </c>
      <c r="K231" s="428" t="s">
        <v>1315</v>
      </c>
      <c r="O231" s="428" t="s">
        <v>1315</v>
      </c>
      <c r="Q231" s="428">
        <v>142505</v>
      </c>
      <c r="R231" s="437" t="s">
        <v>623</v>
      </c>
      <c r="S231" s="430" t="s">
        <v>1367</v>
      </c>
    </row>
    <row r="232" spans="1:19" ht="10.199999999999999" customHeight="1" x14ac:dyDescent="0.3">
      <c r="A232" s="428">
        <v>1425</v>
      </c>
      <c r="B232" s="428">
        <f t="shared" si="5"/>
        <v>6</v>
      </c>
      <c r="C232" s="437">
        <v>142510</v>
      </c>
      <c r="D232" s="428" t="s">
        <v>35</v>
      </c>
      <c r="E232" s="428" t="s">
        <v>1315</v>
      </c>
      <c r="G232" s="428" t="s">
        <v>1315</v>
      </c>
      <c r="H232" s="428" t="s">
        <v>1315</v>
      </c>
      <c r="I232" s="428" t="s">
        <v>1315</v>
      </c>
      <c r="J232" s="428" t="s">
        <v>1315</v>
      </c>
      <c r="K232" s="428" t="s">
        <v>1315</v>
      </c>
      <c r="O232" s="428" t="s">
        <v>1315</v>
      </c>
      <c r="Q232" s="428">
        <v>142510</v>
      </c>
      <c r="R232" s="437" t="s">
        <v>625</v>
      </c>
      <c r="S232" s="430" t="s">
        <v>1368</v>
      </c>
    </row>
    <row r="233" spans="1:19" ht="10.199999999999999" customHeight="1" x14ac:dyDescent="0.3">
      <c r="A233" s="428">
        <v>1425</v>
      </c>
      <c r="B233" s="428">
        <f t="shared" si="5"/>
        <v>6</v>
      </c>
      <c r="C233" s="437">
        <v>142515</v>
      </c>
      <c r="D233" s="428" t="s">
        <v>36</v>
      </c>
      <c r="E233" s="428" t="s">
        <v>1315</v>
      </c>
      <c r="G233" s="428" t="s">
        <v>1315</v>
      </c>
      <c r="H233" s="428" t="s">
        <v>1315</v>
      </c>
      <c r="I233" s="428" t="s">
        <v>1315</v>
      </c>
      <c r="J233" s="428" t="s">
        <v>1315</v>
      </c>
      <c r="K233" s="428" t="s">
        <v>1315</v>
      </c>
      <c r="O233" s="428" t="s">
        <v>1315</v>
      </c>
      <c r="Q233" s="428">
        <v>142515</v>
      </c>
      <c r="R233" s="437" t="s">
        <v>627</v>
      </c>
      <c r="S233" s="430" t="s">
        <v>1369</v>
      </c>
    </row>
    <row r="234" spans="1:19" ht="10.199999999999999" customHeight="1" x14ac:dyDescent="0.3">
      <c r="A234" s="428">
        <v>1425</v>
      </c>
      <c r="B234" s="428">
        <f t="shared" si="5"/>
        <v>6</v>
      </c>
      <c r="C234" s="437">
        <v>142520</v>
      </c>
      <c r="D234" s="428" t="s">
        <v>37</v>
      </c>
      <c r="E234" s="428" t="s">
        <v>1315</v>
      </c>
      <c r="G234" s="428" t="s">
        <v>1315</v>
      </c>
      <c r="H234" s="428" t="s">
        <v>1315</v>
      </c>
      <c r="I234" s="428" t="s">
        <v>1315</v>
      </c>
      <c r="J234" s="428" t="s">
        <v>1315</v>
      </c>
      <c r="K234" s="428" t="s">
        <v>1315</v>
      </c>
      <c r="O234" s="428" t="s">
        <v>1315</v>
      </c>
      <c r="Q234" s="428">
        <v>142520</v>
      </c>
      <c r="R234" s="437" t="s">
        <v>629</v>
      </c>
      <c r="S234" s="430" t="s">
        <v>1370</v>
      </c>
    </row>
    <row r="235" spans="1:19" ht="10.199999999999999" customHeight="1" x14ac:dyDescent="0.3">
      <c r="A235" s="428">
        <v>1425</v>
      </c>
      <c r="B235" s="428">
        <f t="shared" si="5"/>
        <v>6</v>
      </c>
      <c r="C235" s="437">
        <v>142525</v>
      </c>
      <c r="D235" s="428" t="s">
        <v>38</v>
      </c>
      <c r="E235" s="428" t="s">
        <v>1315</v>
      </c>
      <c r="G235" s="428" t="s">
        <v>1315</v>
      </c>
      <c r="H235" s="428" t="s">
        <v>1315</v>
      </c>
      <c r="I235" s="428" t="s">
        <v>1315</v>
      </c>
      <c r="J235" s="428" t="s">
        <v>1315</v>
      </c>
      <c r="K235" s="428" t="s">
        <v>1315</v>
      </c>
      <c r="O235" s="428" t="s">
        <v>1315</v>
      </c>
      <c r="Q235" s="428">
        <v>142525</v>
      </c>
      <c r="R235" s="437" t="s">
        <v>631</v>
      </c>
      <c r="S235" s="430" t="s">
        <v>1371</v>
      </c>
    </row>
    <row r="236" spans="1:19" ht="10.199999999999999" customHeight="1" x14ac:dyDescent="0.3">
      <c r="A236" s="428">
        <v>1426</v>
      </c>
      <c r="B236" s="428">
        <f t="shared" si="5"/>
        <v>4</v>
      </c>
      <c r="C236" s="437">
        <v>1426</v>
      </c>
      <c r="D236" s="428" t="s">
        <v>751</v>
      </c>
      <c r="E236" s="428" t="s">
        <v>1315</v>
      </c>
      <c r="J236" s="428" t="s">
        <v>1315</v>
      </c>
      <c r="K236" s="428" t="s">
        <v>1315</v>
      </c>
      <c r="O236" s="428" t="s">
        <v>1315</v>
      </c>
      <c r="Q236" s="428">
        <v>1426</v>
      </c>
      <c r="R236" s="437" t="s">
        <v>1372</v>
      </c>
      <c r="S236" s="428" t="str">
        <f>VLOOKUP(Q236,[8]CUC!I238:K1742,3,0)</f>
        <v>1426+1431</v>
      </c>
    </row>
    <row r="237" spans="1:19" ht="10.199999999999999" customHeight="1" x14ac:dyDescent="0.3">
      <c r="A237" s="428">
        <v>1426</v>
      </c>
      <c r="B237" s="428">
        <f t="shared" si="5"/>
        <v>6</v>
      </c>
      <c r="C237" s="437">
        <v>142605</v>
      </c>
      <c r="D237" s="428" t="s">
        <v>34</v>
      </c>
      <c r="E237" s="428" t="s">
        <v>1315</v>
      </c>
      <c r="J237" s="428" t="s">
        <v>1315</v>
      </c>
      <c r="K237" s="428" t="s">
        <v>1315</v>
      </c>
      <c r="O237" s="428" t="s">
        <v>1315</v>
      </c>
      <c r="Q237" s="428">
        <v>142605</v>
      </c>
      <c r="R237" s="437" t="s">
        <v>623</v>
      </c>
      <c r="S237" s="430" t="s">
        <v>1373</v>
      </c>
    </row>
    <row r="238" spans="1:19" ht="10.199999999999999" customHeight="1" x14ac:dyDescent="0.3">
      <c r="A238" s="428">
        <v>1426</v>
      </c>
      <c r="B238" s="428">
        <f t="shared" si="5"/>
        <v>6</v>
      </c>
      <c r="C238" s="437">
        <v>142610</v>
      </c>
      <c r="D238" s="428" t="s">
        <v>35</v>
      </c>
      <c r="E238" s="428" t="s">
        <v>1315</v>
      </c>
      <c r="J238" s="428" t="s">
        <v>1315</v>
      </c>
      <c r="K238" s="428" t="s">
        <v>1315</v>
      </c>
      <c r="O238" s="428" t="s">
        <v>1315</v>
      </c>
      <c r="Q238" s="428">
        <v>142610</v>
      </c>
      <c r="R238" s="437" t="s">
        <v>625</v>
      </c>
      <c r="S238" s="430" t="s">
        <v>1374</v>
      </c>
    </row>
    <row r="239" spans="1:19" ht="10.199999999999999" customHeight="1" x14ac:dyDescent="0.3">
      <c r="A239" s="428">
        <v>1426</v>
      </c>
      <c r="B239" s="428">
        <f t="shared" si="5"/>
        <v>6</v>
      </c>
      <c r="C239" s="437">
        <v>142615</v>
      </c>
      <c r="D239" s="428" t="s">
        <v>36</v>
      </c>
      <c r="E239" s="428" t="s">
        <v>1315</v>
      </c>
      <c r="J239" s="428" t="s">
        <v>1315</v>
      </c>
      <c r="K239" s="428" t="s">
        <v>1315</v>
      </c>
      <c r="O239" s="428" t="s">
        <v>1315</v>
      </c>
      <c r="Q239" s="428">
        <v>142615</v>
      </c>
      <c r="R239" s="437" t="s">
        <v>627</v>
      </c>
      <c r="S239" s="430" t="s">
        <v>1375</v>
      </c>
    </row>
    <row r="240" spans="1:19" ht="10.199999999999999" customHeight="1" x14ac:dyDescent="0.3">
      <c r="A240" s="428">
        <v>1426</v>
      </c>
      <c r="B240" s="428">
        <f t="shared" si="5"/>
        <v>6</v>
      </c>
      <c r="C240" s="437">
        <v>142620</v>
      </c>
      <c r="D240" s="428" t="s">
        <v>37</v>
      </c>
      <c r="E240" s="428" t="s">
        <v>1315</v>
      </c>
      <c r="J240" s="428" t="s">
        <v>1315</v>
      </c>
      <c r="K240" s="428" t="s">
        <v>1315</v>
      </c>
      <c r="O240" s="428" t="s">
        <v>1315</v>
      </c>
      <c r="Q240" s="428">
        <v>142620</v>
      </c>
      <c r="R240" s="437" t="s">
        <v>629</v>
      </c>
      <c r="S240" s="430" t="s">
        <v>1376</v>
      </c>
    </row>
    <row r="241" spans="1:19" ht="10.199999999999999" customHeight="1" x14ac:dyDescent="0.3">
      <c r="A241" s="428">
        <v>1426</v>
      </c>
      <c r="B241" s="428">
        <f t="shared" si="5"/>
        <v>6</v>
      </c>
      <c r="C241" s="437">
        <v>142625</v>
      </c>
      <c r="D241" s="428" t="s">
        <v>38</v>
      </c>
      <c r="E241" s="428" t="s">
        <v>1315</v>
      </c>
      <c r="J241" s="428" t="s">
        <v>1315</v>
      </c>
      <c r="K241" s="428" t="s">
        <v>1315</v>
      </c>
      <c r="O241" s="428" t="s">
        <v>1315</v>
      </c>
      <c r="Q241" s="428">
        <v>142625</v>
      </c>
      <c r="R241" s="437" t="s">
        <v>631</v>
      </c>
      <c r="S241" s="430" t="s">
        <v>1377</v>
      </c>
    </row>
    <row r="242" spans="1:19" ht="10.199999999999999" customHeight="1" x14ac:dyDescent="0.3">
      <c r="A242" s="428">
        <v>1427</v>
      </c>
      <c r="B242" s="428">
        <f t="shared" si="5"/>
        <v>4</v>
      </c>
      <c r="C242" s="437">
        <v>1427</v>
      </c>
      <c r="D242" s="428" t="s">
        <v>752</v>
      </c>
      <c r="E242" s="428" t="s">
        <v>1315</v>
      </c>
      <c r="F242" s="428" t="s">
        <v>1315</v>
      </c>
      <c r="G242" s="428" t="s">
        <v>1315</v>
      </c>
      <c r="H242" s="428" t="s">
        <v>1315</v>
      </c>
      <c r="I242" s="428" t="s">
        <v>1315</v>
      </c>
      <c r="J242" s="428" t="s">
        <v>1315</v>
      </c>
      <c r="K242" s="428" t="s">
        <v>1315</v>
      </c>
      <c r="O242" s="428" t="s">
        <v>1315</v>
      </c>
      <c r="Q242" s="428">
        <v>1427</v>
      </c>
      <c r="R242" s="437" t="s">
        <v>1030</v>
      </c>
      <c r="S242" s="428">
        <f>VLOOKUP(Q242,[8]CUC!I244:K1748,3,0)</f>
        <v>1427</v>
      </c>
    </row>
    <row r="243" spans="1:19" ht="10.199999999999999" customHeight="1" x14ac:dyDescent="0.3">
      <c r="A243" s="428">
        <v>1427</v>
      </c>
      <c r="B243" s="428">
        <f t="shared" si="5"/>
        <v>6</v>
      </c>
      <c r="C243" s="437">
        <v>142705</v>
      </c>
      <c r="D243" s="428" t="s">
        <v>34</v>
      </c>
      <c r="E243" s="428" t="s">
        <v>1315</v>
      </c>
      <c r="F243" s="428" t="s">
        <v>1315</v>
      </c>
      <c r="G243" s="428" t="s">
        <v>1315</v>
      </c>
      <c r="H243" s="428" t="s">
        <v>1315</v>
      </c>
      <c r="I243" s="428" t="s">
        <v>1315</v>
      </c>
      <c r="J243" s="428" t="s">
        <v>1315</v>
      </c>
      <c r="K243" s="428" t="s">
        <v>1315</v>
      </c>
      <c r="O243" s="428" t="s">
        <v>1315</v>
      </c>
      <c r="Q243" s="428">
        <v>142705</v>
      </c>
      <c r="R243" s="437" t="s">
        <v>623</v>
      </c>
      <c r="S243" s="428">
        <v>142705</v>
      </c>
    </row>
    <row r="244" spans="1:19" ht="10.199999999999999" customHeight="1" x14ac:dyDescent="0.3">
      <c r="A244" s="428">
        <v>1427</v>
      </c>
      <c r="B244" s="428">
        <f t="shared" si="5"/>
        <v>6</v>
      </c>
      <c r="C244" s="437">
        <v>142710</v>
      </c>
      <c r="D244" s="428" t="s">
        <v>35</v>
      </c>
      <c r="E244" s="428" t="s">
        <v>1315</v>
      </c>
      <c r="F244" s="428" t="s">
        <v>1315</v>
      </c>
      <c r="G244" s="428" t="s">
        <v>1315</v>
      </c>
      <c r="H244" s="428" t="s">
        <v>1315</v>
      </c>
      <c r="I244" s="428" t="s">
        <v>1315</v>
      </c>
      <c r="J244" s="428" t="s">
        <v>1315</v>
      </c>
      <c r="K244" s="428" t="s">
        <v>1315</v>
      </c>
      <c r="O244" s="428" t="s">
        <v>1315</v>
      </c>
      <c r="Q244" s="428">
        <v>142710</v>
      </c>
      <c r="R244" s="437" t="s">
        <v>625</v>
      </c>
      <c r="S244" s="428">
        <v>142710</v>
      </c>
    </row>
    <row r="245" spans="1:19" ht="10.199999999999999" customHeight="1" x14ac:dyDescent="0.3">
      <c r="A245" s="428">
        <v>1427</v>
      </c>
      <c r="B245" s="428">
        <f t="shared" si="5"/>
        <v>6</v>
      </c>
      <c r="C245" s="437">
        <v>142715</v>
      </c>
      <c r="D245" s="428" t="s">
        <v>36</v>
      </c>
      <c r="E245" s="428" t="s">
        <v>1315</v>
      </c>
      <c r="F245" s="428" t="s">
        <v>1315</v>
      </c>
      <c r="G245" s="428" t="s">
        <v>1315</v>
      </c>
      <c r="H245" s="428" t="s">
        <v>1315</v>
      </c>
      <c r="I245" s="428" t="s">
        <v>1315</v>
      </c>
      <c r="J245" s="428" t="s">
        <v>1315</v>
      </c>
      <c r="K245" s="428" t="s">
        <v>1315</v>
      </c>
      <c r="O245" s="428" t="s">
        <v>1315</v>
      </c>
      <c r="Q245" s="428">
        <v>142715</v>
      </c>
      <c r="R245" s="437" t="s">
        <v>627</v>
      </c>
      <c r="S245" s="428">
        <v>142715</v>
      </c>
    </row>
    <row r="246" spans="1:19" ht="10.199999999999999" customHeight="1" x14ac:dyDescent="0.3">
      <c r="A246" s="428">
        <v>1427</v>
      </c>
      <c r="B246" s="428">
        <f t="shared" si="5"/>
        <v>6</v>
      </c>
      <c r="C246" s="437">
        <v>142720</v>
      </c>
      <c r="D246" s="428" t="s">
        <v>37</v>
      </c>
      <c r="E246" s="428" t="s">
        <v>1315</v>
      </c>
      <c r="F246" s="428" t="s">
        <v>1315</v>
      </c>
      <c r="G246" s="428" t="s">
        <v>1315</v>
      </c>
      <c r="H246" s="428" t="s">
        <v>1315</v>
      </c>
      <c r="I246" s="428" t="s">
        <v>1315</v>
      </c>
      <c r="J246" s="428" t="s">
        <v>1315</v>
      </c>
      <c r="K246" s="428" t="s">
        <v>1315</v>
      </c>
      <c r="O246" s="428" t="s">
        <v>1315</v>
      </c>
      <c r="Q246" s="428">
        <v>142720</v>
      </c>
      <c r="R246" s="437" t="s">
        <v>629</v>
      </c>
      <c r="S246" s="428">
        <v>142720</v>
      </c>
    </row>
    <row r="247" spans="1:19" ht="10.199999999999999" customHeight="1" x14ac:dyDescent="0.3">
      <c r="A247" s="428">
        <v>1427</v>
      </c>
      <c r="B247" s="428">
        <f t="shared" si="5"/>
        <v>6</v>
      </c>
      <c r="C247" s="437">
        <v>142725</v>
      </c>
      <c r="D247" s="428" t="s">
        <v>38</v>
      </c>
      <c r="E247" s="428" t="s">
        <v>1315</v>
      </c>
      <c r="F247" s="428" t="s">
        <v>1315</v>
      </c>
      <c r="G247" s="428" t="s">
        <v>1315</v>
      </c>
      <c r="H247" s="428" t="s">
        <v>1315</v>
      </c>
      <c r="I247" s="428" t="s">
        <v>1315</v>
      </c>
      <c r="J247" s="428" t="s">
        <v>1315</v>
      </c>
      <c r="K247" s="428" t="s">
        <v>1315</v>
      </c>
      <c r="O247" s="428" t="s">
        <v>1315</v>
      </c>
      <c r="Q247" s="428">
        <v>142725</v>
      </c>
      <c r="R247" s="437" t="s">
        <v>631</v>
      </c>
      <c r="S247" s="428">
        <v>142725</v>
      </c>
    </row>
    <row r="248" spans="1:19" ht="10.199999999999999" customHeight="1" x14ac:dyDescent="0.3">
      <c r="A248" s="428">
        <v>1428</v>
      </c>
      <c r="B248" s="428">
        <f t="shared" si="5"/>
        <v>4</v>
      </c>
      <c r="C248" s="437">
        <v>1428</v>
      </c>
      <c r="D248" s="428" t="s">
        <v>65</v>
      </c>
      <c r="E248" s="428" t="s">
        <v>1315</v>
      </c>
      <c r="G248" s="428" t="s">
        <v>1315</v>
      </c>
      <c r="J248" s="428" t="s">
        <v>1315</v>
      </c>
      <c r="K248" s="428" t="s">
        <v>1315</v>
      </c>
      <c r="O248" s="428" t="s">
        <v>1315</v>
      </c>
      <c r="Q248" s="428">
        <v>1428</v>
      </c>
      <c r="R248" s="437" t="s">
        <v>1378</v>
      </c>
      <c r="S248" s="428">
        <f>VLOOKUP(Q248,[8]CUC!I250:K1754,3,0)</f>
        <v>1428</v>
      </c>
    </row>
    <row r="249" spans="1:19" ht="10.199999999999999" customHeight="1" x14ac:dyDescent="0.3">
      <c r="A249" s="428">
        <v>1428</v>
      </c>
      <c r="B249" s="428">
        <f t="shared" si="5"/>
        <v>6</v>
      </c>
      <c r="C249" s="437">
        <v>142805</v>
      </c>
      <c r="D249" s="428" t="s">
        <v>34</v>
      </c>
      <c r="E249" s="428" t="s">
        <v>1315</v>
      </c>
      <c r="G249" s="428" t="s">
        <v>1315</v>
      </c>
      <c r="J249" s="428" t="s">
        <v>1315</v>
      </c>
      <c r="K249" s="428" t="s">
        <v>1315</v>
      </c>
      <c r="O249" s="428" t="s">
        <v>1315</v>
      </c>
      <c r="Q249" s="428">
        <v>142805</v>
      </c>
      <c r="R249" s="437" t="s">
        <v>623</v>
      </c>
      <c r="S249" s="428">
        <v>142805</v>
      </c>
    </row>
    <row r="250" spans="1:19" ht="10.199999999999999" customHeight="1" x14ac:dyDescent="0.3">
      <c r="A250" s="428">
        <v>1428</v>
      </c>
      <c r="B250" s="428">
        <f t="shared" si="5"/>
        <v>6</v>
      </c>
      <c r="C250" s="437">
        <v>142810</v>
      </c>
      <c r="D250" s="428" t="s">
        <v>35</v>
      </c>
      <c r="E250" s="428" t="s">
        <v>1315</v>
      </c>
      <c r="G250" s="428" t="s">
        <v>1315</v>
      </c>
      <c r="J250" s="428" t="s">
        <v>1315</v>
      </c>
      <c r="K250" s="428" t="s">
        <v>1315</v>
      </c>
      <c r="O250" s="428" t="s">
        <v>1315</v>
      </c>
      <c r="Q250" s="428">
        <v>142810</v>
      </c>
      <c r="R250" s="437" t="s">
        <v>625</v>
      </c>
      <c r="S250" s="428">
        <v>142810</v>
      </c>
    </row>
    <row r="251" spans="1:19" ht="10.199999999999999" customHeight="1" x14ac:dyDescent="0.3">
      <c r="A251" s="428">
        <v>1428</v>
      </c>
      <c r="B251" s="428">
        <f t="shared" si="5"/>
        <v>6</v>
      </c>
      <c r="C251" s="437">
        <v>142815</v>
      </c>
      <c r="D251" s="428" t="s">
        <v>36</v>
      </c>
      <c r="E251" s="428" t="s">
        <v>1315</v>
      </c>
      <c r="G251" s="428" t="s">
        <v>1315</v>
      </c>
      <c r="J251" s="428" t="s">
        <v>1315</v>
      </c>
      <c r="K251" s="428" t="s">
        <v>1315</v>
      </c>
      <c r="O251" s="428" t="s">
        <v>1315</v>
      </c>
      <c r="Q251" s="428">
        <v>142815</v>
      </c>
      <c r="R251" s="437" t="s">
        <v>627</v>
      </c>
      <c r="S251" s="428">
        <v>142815</v>
      </c>
    </row>
    <row r="252" spans="1:19" ht="10.199999999999999" customHeight="1" x14ac:dyDescent="0.3">
      <c r="A252" s="428">
        <v>1428</v>
      </c>
      <c r="B252" s="428">
        <f t="shared" si="5"/>
        <v>6</v>
      </c>
      <c r="C252" s="437">
        <v>142820</v>
      </c>
      <c r="D252" s="428" t="s">
        <v>37</v>
      </c>
      <c r="E252" s="428" t="s">
        <v>1315</v>
      </c>
      <c r="G252" s="428" t="s">
        <v>1315</v>
      </c>
      <c r="J252" s="428" t="s">
        <v>1315</v>
      </c>
      <c r="K252" s="428" t="s">
        <v>1315</v>
      </c>
      <c r="O252" s="428" t="s">
        <v>1315</v>
      </c>
      <c r="Q252" s="428">
        <v>142820</v>
      </c>
      <c r="R252" s="437" t="s">
        <v>629</v>
      </c>
      <c r="S252" s="428">
        <v>142820</v>
      </c>
    </row>
    <row r="253" spans="1:19" ht="10.199999999999999" customHeight="1" x14ac:dyDescent="0.3">
      <c r="A253" s="428">
        <v>1428</v>
      </c>
      <c r="B253" s="428">
        <f t="shared" si="5"/>
        <v>6</v>
      </c>
      <c r="C253" s="437">
        <v>142825</v>
      </c>
      <c r="D253" s="428" t="s">
        <v>38</v>
      </c>
      <c r="E253" s="428" t="s">
        <v>1315</v>
      </c>
      <c r="G253" s="428" t="s">
        <v>1315</v>
      </c>
      <c r="J253" s="428" t="s">
        <v>1315</v>
      </c>
      <c r="K253" s="428" t="s">
        <v>1315</v>
      </c>
      <c r="O253" s="428" t="s">
        <v>1315</v>
      </c>
      <c r="Q253" s="428">
        <v>142825</v>
      </c>
      <c r="R253" s="437" t="s">
        <v>631</v>
      </c>
      <c r="S253" s="428">
        <v>142825</v>
      </c>
    </row>
    <row r="254" spans="1:19" ht="10.199999999999999" customHeight="1" x14ac:dyDescent="0.3">
      <c r="A254" s="428">
        <v>1429</v>
      </c>
      <c r="B254" s="428">
        <f t="shared" si="5"/>
        <v>4</v>
      </c>
      <c r="C254" s="437">
        <v>1429</v>
      </c>
      <c r="D254" s="428" t="s">
        <v>753</v>
      </c>
      <c r="E254" s="428" t="s">
        <v>1315</v>
      </c>
      <c r="G254" s="428" t="s">
        <v>1315</v>
      </c>
      <c r="J254" s="428" t="s">
        <v>1315</v>
      </c>
      <c r="K254" s="428" t="s">
        <v>1315</v>
      </c>
      <c r="O254" s="428" t="s">
        <v>1315</v>
      </c>
      <c r="Q254" s="428" t="s">
        <v>1332</v>
      </c>
      <c r="R254" s="437" t="s">
        <v>1332</v>
      </c>
      <c r="S254" s="428" t="s">
        <v>1332</v>
      </c>
    </row>
    <row r="255" spans="1:19" ht="10.199999999999999" customHeight="1" x14ac:dyDescent="0.3">
      <c r="A255" s="428">
        <v>1429</v>
      </c>
      <c r="B255" s="428">
        <f t="shared" si="5"/>
        <v>6</v>
      </c>
      <c r="C255" s="437">
        <v>142905</v>
      </c>
      <c r="D255" s="428" t="s">
        <v>34</v>
      </c>
      <c r="E255" s="428" t="s">
        <v>1315</v>
      </c>
      <c r="G255" s="428" t="s">
        <v>1315</v>
      </c>
      <c r="J255" s="428" t="s">
        <v>1315</v>
      </c>
      <c r="K255" s="428" t="s">
        <v>1315</v>
      </c>
      <c r="O255" s="428" t="s">
        <v>1315</v>
      </c>
      <c r="Q255" s="428" t="s">
        <v>1332</v>
      </c>
      <c r="R255" s="437" t="s">
        <v>1332</v>
      </c>
      <c r="S255" s="428" t="s">
        <v>1332</v>
      </c>
    </row>
    <row r="256" spans="1:19" ht="10.199999999999999" customHeight="1" x14ac:dyDescent="0.3">
      <c r="A256" s="428">
        <v>1429</v>
      </c>
      <c r="B256" s="428">
        <f t="shared" si="5"/>
        <v>6</v>
      </c>
      <c r="C256" s="437">
        <v>142910</v>
      </c>
      <c r="D256" s="428" t="s">
        <v>35</v>
      </c>
      <c r="E256" s="428" t="s">
        <v>1315</v>
      </c>
      <c r="G256" s="428" t="s">
        <v>1315</v>
      </c>
      <c r="J256" s="428" t="s">
        <v>1315</v>
      </c>
      <c r="K256" s="428" t="s">
        <v>1315</v>
      </c>
      <c r="O256" s="428" t="s">
        <v>1315</v>
      </c>
      <c r="Q256" s="428" t="s">
        <v>1332</v>
      </c>
      <c r="R256" s="437" t="s">
        <v>1332</v>
      </c>
      <c r="S256" s="428" t="s">
        <v>1332</v>
      </c>
    </row>
    <row r="257" spans="1:19" ht="10.199999999999999" customHeight="1" x14ac:dyDescent="0.3">
      <c r="A257" s="428">
        <v>1429</v>
      </c>
      <c r="B257" s="428">
        <f t="shared" si="5"/>
        <v>6</v>
      </c>
      <c r="C257" s="437">
        <v>142915</v>
      </c>
      <c r="D257" s="428" t="s">
        <v>36</v>
      </c>
      <c r="E257" s="428" t="s">
        <v>1315</v>
      </c>
      <c r="G257" s="428" t="s">
        <v>1315</v>
      </c>
      <c r="J257" s="428" t="s">
        <v>1315</v>
      </c>
      <c r="K257" s="428" t="s">
        <v>1315</v>
      </c>
      <c r="O257" s="428" t="s">
        <v>1315</v>
      </c>
      <c r="Q257" s="428" t="s">
        <v>1332</v>
      </c>
      <c r="R257" s="437" t="s">
        <v>1332</v>
      </c>
      <c r="S257" s="428" t="s">
        <v>1332</v>
      </c>
    </row>
    <row r="258" spans="1:19" ht="10.199999999999999" customHeight="1" x14ac:dyDescent="0.3">
      <c r="A258" s="428">
        <v>1429</v>
      </c>
      <c r="B258" s="428">
        <f t="shared" si="5"/>
        <v>6</v>
      </c>
      <c r="C258" s="437">
        <v>142920</v>
      </c>
      <c r="D258" s="428" t="s">
        <v>37</v>
      </c>
      <c r="E258" s="428" t="s">
        <v>1315</v>
      </c>
      <c r="G258" s="428" t="s">
        <v>1315</v>
      </c>
      <c r="J258" s="428" t="s">
        <v>1315</v>
      </c>
      <c r="K258" s="428" t="s">
        <v>1315</v>
      </c>
      <c r="O258" s="428" t="s">
        <v>1315</v>
      </c>
      <c r="Q258" s="428" t="s">
        <v>1332</v>
      </c>
      <c r="R258" s="437" t="s">
        <v>1332</v>
      </c>
      <c r="S258" s="428" t="s">
        <v>1332</v>
      </c>
    </row>
    <row r="259" spans="1:19" ht="10.199999999999999" customHeight="1" x14ac:dyDescent="0.3">
      <c r="A259" s="428">
        <v>1429</v>
      </c>
      <c r="B259" s="428">
        <f t="shared" si="5"/>
        <v>6</v>
      </c>
      <c r="C259" s="437">
        <v>142925</v>
      </c>
      <c r="D259" s="428" t="s">
        <v>38</v>
      </c>
      <c r="E259" s="428" t="s">
        <v>1315</v>
      </c>
      <c r="G259" s="428" t="s">
        <v>1315</v>
      </c>
      <c r="J259" s="428" t="s">
        <v>1315</v>
      </c>
      <c r="K259" s="428" t="s">
        <v>1315</v>
      </c>
      <c r="O259" s="428" t="s">
        <v>1315</v>
      </c>
      <c r="Q259" s="428" t="s">
        <v>1332</v>
      </c>
      <c r="R259" s="437" t="s">
        <v>1332</v>
      </c>
      <c r="S259" s="428" t="s">
        <v>1332</v>
      </c>
    </row>
    <row r="260" spans="1:19" ht="10.199999999999999" customHeight="1" x14ac:dyDescent="0.3">
      <c r="A260" s="428">
        <v>1430</v>
      </c>
      <c r="B260" s="428">
        <f t="shared" si="5"/>
        <v>4</v>
      </c>
      <c r="C260" s="437">
        <v>1430</v>
      </c>
      <c r="D260" s="428" t="s">
        <v>754</v>
      </c>
      <c r="E260" s="428" t="s">
        <v>1315</v>
      </c>
      <c r="G260" s="428" t="s">
        <v>1315</v>
      </c>
      <c r="J260" s="428" t="s">
        <v>1315</v>
      </c>
      <c r="K260" s="428" t="s">
        <v>1315</v>
      </c>
      <c r="O260" s="428" t="s">
        <v>1315</v>
      </c>
      <c r="Q260" s="428" t="s">
        <v>1332</v>
      </c>
      <c r="R260" s="437" t="s">
        <v>1332</v>
      </c>
      <c r="S260" s="428" t="s">
        <v>1332</v>
      </c>
    </row>
    <row r="261" spans="1:19" ht="10.199999999999999" customHeight="1" x14ac:dyDescent="0.3">
      <c r="A261" s="428">
        <v>1430</v>
      </c>
      <c r="B261" s="428">
        <f t="shared" ref="B261:B324" si="6">LEN(C261)</f>
        <v>6</v>
      </c>
      <c r="C261" s="437">
        <v>143005</v>
      </c>
      <c r="D261" s="428" t="s">
        <v>34</v>
      </c>
      <c r="E261" s="428" t="s">
        <v>1315</v>
      </c>
      <c r="G261" s="428" t="s">
        <v>1315</v>
      </c>
      <c r="J261" s="428" t="s">
        <v>1315</v>
      </c>
      <c r="K261" s="428" t="s">
        <v>1315</v>
      </c>
      <c r="O261" s="428" t="s">
        <v>1315</v>
      </c>
      <c r="Q261" s="428" t="s">
        <v>1332</v>
      </c>
      <c r="R261" s="437" t="s">
        <v>1332</v>
      </c>
      <c r="S261" s="428" t="s">
        <v>1332</v>
      </c>
    </row>
    <row r="262" spans="1:19" ht="10.199999999999999" customHeight="1" x14ac:dyDescent="0.3">
      <c r="A262" s="428">
        <v>1430</v>
      </c>
      <c r="B262" s="428">
        <f t="shared" si="6"/>
        <v>6</v>
      </c>
      <c r="C262" s="437">
        <v>143010</v>
      </c>
      <c r="D262" s="428" t="s">
        <v>35</v>
      </c>
      <c r="E262" s="428" t="s">
        <v>1315</v>
      </c>
      <c r="G262" s="428" t="s">
        <v>1315</v>
      </c>
      <c r="J262" s="428" t="s">
        <v>1315</v>
      </c>
      <c r="K262" s="428" t="s">
        <v>1315</v>
      </c>
      <c r="O262" s="428" t="s">
        <v>1315</v>
      </c>
      <c r="Q262" s="428" t="s">
        <v>1332</v>
      </c>
      <c r="R262" s="437" t="s">
        <v>1332</v>
      </c>
      <c r="S262" s="428" t="s">
        <v>1332</v>
      </c>
    </row>
    <row r="263" spans="1:19" ht="10.199999999999999" customHeight="1" x14ac:dyDescent="0.3">
      <c r="A263" s="428">
        <v>1430</v>
      </c>
      <c r="B263" s="428">
        <f t="shared" si="6"/>
        <v>6</v>
      </c>
      <c r="C263" s="437">
        <v>143015</v>
      </c>
      <c r="D263" s="428" t="s">
        <v>36</v>
      </c>
      <c r="E263" s="428" t="s">
        <v>1315</v>
      </c>
      <c r="G263" s="428" t="s">
        <v>1315</v>
      </c>
      <c r="J263" s="428" t="s">
        <v>1315</v>
      </c>
      <c r="K263" s="428" t="s">
        <v>1315</v>
      </c>
      <c r="O263" s="428" t="s">
        <v>1315</v>
      </c>
      <c r="Q263" s="428" t="s">
        <v>1332</v>
      </c>
      <c r="R263" s="437" t="s">
        <v>1332</v>
      </c>
      <c r="S263" s="428" t="s">
        <v>1332</v>
      </c>
    </row>
    <row r="264" spans="1:19" ht="10.199999999999999" customHeight="1" x14ac:dyDescent="0.3">
      <c r="A264" s="428">
        <v>1430</v>
      </c>
      <c r="B264" s="428">
        <f t="shared" si="6"/>
        <v>6</v>
      </c>
      <c r="C264" s="437">
        <v>143020</v>
      </c>
      <c r="D264" s="428" t="s">
        <v>37</v>
      </c>
      <c r="E264" s="428" t="s">
        <v>1315</v>
      </c>
      <c r="G264" s="428" t="s">
        <v>1315</v>
      </c>
      <c r="J264" s="428" t="s">
        <v>1315</v>
      </c>
      <c r="K264" s="428" t="s">
        <v>1315</v>
      </c>
      <c r="O264" s="428" t="s">
        <v>1315</v>
      </c>
      <c r="Q264" s="428" t="s">
        <v>1332</v>
      </c>
      <c r="R264" s="437" t="s">
        <v>1332</v>
      </c>
      <c r="S264" s="428" t="s">
        <v>1332</v>
      </c>
    </row>
    <row r="265" spans="1:19" ht="10.199999999999999" customHeight="1" x14ac:dyDescent="0.3">
      <c r="A265" s="428">
        <v>1430</v>
      </c>
      <c r="B265" s="428">
        <f t="shared" si="6"/>
        <v>6</v>
      </c>
      <c r="C265" s="437">
        <v>143025</v>
      </c>
      <c r="D265" s="428" t="s">
        <v>38</v>
      </c>
      <c r="E265" s="428" t="s">
        <v>1315</v>
      </c>
      <c r="G265" s="428" t="s">
        <v>1315</v>
      </c>
      <c r="J265" s="428" t="s">
        <v>1315</v>
      </c>
      <c r="K265" s="428" t="s">
        <v>1315</v>
      </c>
      <c r="O265" s="428" t="s">
        <v>1315</v>
      </c>
      <c r="Q265" s="428" t="s">
        <v>1332</v>
      </c>
      <c r="R265" s="437" t="s">
        <v>1332</v>
      </c>
      <c r="S265" s="428" t="s">
        <v>1332</v>
      </c>
    </row>
    <row r="266" spans="1:19" ht="10.199999999999999" customHeight="1" x14ac:dyDescent="0.3">
      <c r="A266" s="428">
        <v>1431</v>
      </c>
      <c r="B266" s="428">
        <f t="shared" si="6"/>
        <v>4</v>
      </c>
      <c r="C266" s="437">
        <v>1431</v>
      </c>
      <c r="D266" s="428" t="s">
        <v>755</v>
      </c>
      <c r="E266" s="428" t="s">
        <v>1315</v>
      </c>
      <c r="J266" s="428" t="s">
        <v>1315</v>
      </c>
      <c r="K266" s="428" t="s">
        <v>1315</v>
      </c>
      <c r="O266" s="428" t="s">
        <v>1315</v>
      </c>
      <c r="Q266" s="428" t="s">
        <v>1332</v>
      </c>
      <c r="R266" s="437" t="s">
        <v>1332</v>
      </c>
      <c r="S266" s="428" t="s">
        <v>1332</v>
      </c>
    </row>
    <row r="267" spans="1:19" ht="10.199999999999999" customHeight="1" x14ac:dyDescent="0.3">
      <c r="A267" s="428">
        <v>1431</v>
      </c>
      <c r="B267" s="428">
        <f t="shared" si="6"/>
        <v>6</v>
      </c>
      <c r="C267" s="437">
        <v>143105</v>
      </c>
      <c r="D267" s="428" t="s">
        <v>34</v>
      </c>
      <c r="E267" s="428" t="s">
        <v>1315</v>
      </c>
      <c r="J267" s="428" t="s">
        <v>1315</v>
      </c>
      <c r="K267" s="428" t="s">
        <v>1315</v>
      </c>
      <c r="O267" s="428" t="s">
        <v>1315</v>
      </c>
      <c r="Q267" s="428" t="s">
        <v>1332</v>
      </c>
      <c r="R267" s="437" t="s">
        <v>1332</v>
      </c>
      <c r="S267" s="428" t="s">
        <v>1332</v>
      </c>
    </row>
    <row r="268" spans="1:19" ht="10.199999999999999" customHeight="1" x14ac:dyDescent="0.3">
      <c r="A268" s="428">
        <v>1431</v>
      </c>
      <c r="B268" s="428">
        <f t="shared" si="6"/>
        <v>6</v>
      </c>
      <c r="C268" s="437">
        <v>143110</v>
      </c>
      <c r="D268" s="428" t="s">
        <v>35</v>
      </c>
      <c r="E268" s="428" t="s">
        <v>1315</v>
      </c>
      <c r="J268" s="428" t="s">
        <v>1315</v>
      </c>
      <c r="K268" s="428" t="s">
        <v>1315</v>
      </c>
      <c r="O268" s="428" t="s">
        <v>1315</v>
      </c>
      <c r="Q268" s="428" t="s">
        <v>1332</v>
      </c>
      <c r="R268" s="437" t="s">
        <v>1332</v>
      </c>
      <c r="S268" s="428" t="s">
        <v>1332</v>
      </c>
    </row>
    <row r="269" spans="1:19" ht="10.199999999999999" customHeight="1" x14ac:dyDescent="0.3">
      <c r="A269" s="428">
        <v>1431</v>
      </c>
      <c r="B269" s="428">
        <f t="shared" si="6"/>
        <v>6</v>
      </c>
      <c r="C269" s="437">
        <v>143115</v>
      </c>
      <c r="D269" s="428" t="s">
        <v>36</v>
      </c>
      <c r="E269" s="428" t="s">
        <v>1315</v>
      </c>
      <c r="J269" s="428" t="s">
        <v>1315</v>
      </c>
      <c r="K269" s="428" t="s">
        <v>1315</v>
      </c>
      <c r="O269" s="428" t="s">
        <v>1315</v>
      </c>
      <c r="Q269" s="428" t="s">
        <v>1332</v>
      </c>
      <c r="R269" s="437" t="s">
        <v>1332</v>
      </c>
      <c r="S269" s="428" t="s">
        <v>1332</v>
      </c>
    </row>
    <row r="270" spans="1:19" ht="10.199999999999999" customHeight="1" x14ac:dyDescent="0.3">
      <c r="A270" s="428">
        <v>1431</v>
      </c>
      <c r="B270" s="428">
        <f t="shared" si="6"/>
        <v>6</v>
      </c>
      <c r="C270" s="437">
        <v>143120</v>
      </c>
      <c r="D270" s="428" t="s">
        <v>37</v>
      </c>
      <c r="E270" s="428" t="s">
        <v>1315</v>
      </c>
      <c r="J270" s="428" t="s">
        <v>1315</v>
      </c>
      <c r="K270" s="428" t="s">
        <v>1315</v>
      </c>
      <c r="O270" s="428" t="s">
        <v>1315</v>
      </c>
      <c r="Q270" s="428" t="s">
        <v>1332</v>
      </c>
      <c r="R270" s="437" t="s">
        <v>1332</v>
      </c>
      <c r="S270" s="428" t="s">
        <v>1332</v>
      </c>
    </row>
    <row r="271" spans="1:19" ht="10.199999999999999" customHeight="1" x14ac:dyDescent="0.3">
      <c r="A271" s="428">
        <v>1431</v>
      </c>
      <c r="B271" s="428">
        <f t="shared" si="6"/>
        <v>6</v>
      </c>
      <c r="C271" s="437">
        <v>143125</v>
      </c>
      <c r="D271" s="428" t="s">
        <v>38</v>
      </c>
      <c r="E271" s="428" t="s">
        <v>1315</v>
      </c>
      <c r="J271" s="428" t="s">
        <v>1315</v>
      </c>
      <c r="K271" s="428" t="s">
        <v>1315</v>
      </c>
      <c r="O271" s="428" t="s">
        <v>1315</v>
      </c>
      <c r="Q271" s="428" t="s">
        <v>1332</v>
      </c>
      <c r="R271" s="437" t="s">
        <v>1332</v>
      </c>
      <c r="S271" s="428" t="s">
        <v>1332</v>
      </c>
    </row>
    <row r="272" spans="1:19" ht="10.199999999999999" customHeight="1" x14ac:dyDescent="0.3">
      <c r="A272" s="428">
        <v>1432</v>
      </c>
      <c r="B272" s="428">
        <f t="shared" si="6"/>
        <v>4</v>
      </c>
      <c r="C272" s="437">
        <v>1432</v>
      </c>
      <c r="D272" s="428" t="s">
        <v>1379</v>
      </c>
      <c r="E272" s="428" t="s">
        <v>1315</v>
      </c>
      <c r="F272" s="428" t="s">
        <v>1315</v>
      </c>
      <c r="G272" s="428" t="s">
        <v>1315</v>
      </c>
      <c r="H272" s="428" t="s">
        <v>1315</v>
      </c>
      <c r="I272" s="428" t="s">
        <v>1315</v>
      </c>
      <c r="J272" s="428" t="s">
        <v>1315</v>
      </c>
      <c r="K272" s="428" t="s">
        <v>1315</v>
      </c>
      <c r="O272" s="428" t="s">
        <v>1315</v>
      </c>
      <c r="Q272" s="428">
        <v>1432</v>
      </c>
      <c r="R272" s="437" t="s">
        <v>1380</v>
      </c>
      <c r="S272" s="428">
        <f>VLOOKUP(Q272,[8]CUC!I274:K1778,3,0)</f>
        <v>1432</v>
      </c>
    </row>
    <row r="273" spans="1:19" ht="10.199999999999999" customHeight="1" x14ac:dyDescent="0.3">
      <c r="A273" s="428">
        <v>1432</v>
      </c>
      <c r="B273" s="428">
        <f t="shared" si="6"/>
        <v>6</v>
      </c>
      <c r="C273" s="437">
        <v>143205</v>
      </c>
      <c r="D273" s="428" t="s">
        <v>34</v>
      </c>
      <c r="E273" s="428" t="s">
        <v>1315</v>
      </c>
      <c r="F273" s="428" t="s">
        <v>1315</v>
      </c>
      <c r="G273" s="428" t="s">
        <v>1315</v>
      </c>
      <c r="H273" s="428" t="s">
        <v>1315</v>
      </c>
      <c r="I273" s="428" t="s">
        <v>1315</v>
      </c>
      <c r="J273" s="428" t="s">
        <v>1315</v>
      </c>
      <c r="K273" s="428" t="s">
        <v>1315</v>
      </c>
      <c r="O273" s="428" t="s">
        <v>1315</v>
      </c>
      <c r="Q273" s="428">
        <v>143205</v>
      </c>
      <c r="R273" s="437" t="s">
        <v>623</v>
      </c>
      <c r="S273" s="428">
        <v>143205</v>
      </c>
    </row>
    <row r="274" spans="1:19" ht="10.199999999999999" customHeight="1" x14ac:dyDescent="0.3">
      <c r="A274" s="428">
        <v>1432</v>
      </c>
      <c r="B274" s="428">
        <f t="shared" si="6"/>
        <v>6</v>
      </c>
      <c r="C274" s="437">
        <v>143210</v>
      </c>
      <c r="D274" s="428" t="s">
        <v>35</v>
      </c>
      <c r="E274" s="428" t="s">
        <v>1315</v>
      </c>
      <c r="F274" s="428" t="s">
        <v>1315</v>
      </c>
      <c r="G274" s="428" t="s">
        <v>1315</v>
      </c>
      <c r="H274" s="428" t="s">
        <v>1315</v>
      </c>
      <c r="I274" s="428" t="s">
        <v>1315</v>
      </c>
      <c r="J274" s="428" t="s">
        <v>1315</v>
      </c>
      <c r="K274" s="428" t="s">
        <v>1315</v>
      </c>
      <c r="O274" s="428" t="s">
        <v>1315</v>
      </c>
      <c r="Q274" s="428">
        <v>143210</v>
      </c>
      <c r="R274" s="437" t="s">
        <v>625</v>
      </c>
      <c r="S274" s="428">
        <v>143210</v>
      </c>
    </row>
    <row r="275" spans="1:19" ht="10.199999999999999" customHeight="1" x14ac:dyDescent="0.3">
      <c r="A275" s="428">
        <v>1432</v>
      </c>
      <c r="B275" s="428">
        <f t="shared" si="6"/>
        <v>6</v>
      </c>
      <c r="C275" s="437">
        <v>143215</v>
      </c>
      <c r="D275" s="428" t="s">
        <v>36</v>
      </c>
      <c r="E275" s="428" t="s">
        <v>1315</v>
      </c>
      <c r="F275" s="428" t="s">
        <v>1315</v>
      </c>
      <c r="G275" s="428" t="s">
        <v>1315</v>
      </c>
      <c r="H275" s="428" t="s">
        <v>1315</v>
      </c>
      <c r="I275" s="428" t="s">
        <v>1315</v>
      </c>
      <c r="J275" s="428" t="s">
        <v>1315</v>
      </c>
      <c r="K275" s="428" t="s">
        <v>1315</v>
      </c>
      <c r="O275" s="428" t="s">
        <v>1315</v>
      </c>
      <c r="Q275" s="428">
        <v>143215</v>
      </c>
      <c r="R275" s="437" t="s">
        <v>627</v>
      </c>
      <c r="S275" s="428">
        <v>143215</v>
      </c>
    </row>
    <row r="276" spans="1:19" ht="10.199999999999999" customHeight="1" x14ac:dyDescent="0.3">
      <c r="A276" s="428">
        <v>1432</v>
      </c>
      <c r="B276" s="428">
        <f t="shared" si="6"/>
        <v>6</v>
      </c>
      <c r="C276" s="437">
        <v>143220</v>
      </c>
      <c r="D276" s="428" t="s">
        <v>37</v>
      </c>
      <c r="E276" s="428" t="s">
        <v>1315</v>
      </c>
      <c r="F276" s="428" t="s">
        <v>1315</v>
      </c>
      <c r="G276" s="428" t="s">
        <v>1315</v>
      </c>
      <c r="H276" s="428" t="s">
        <v>1315</v>
      </c>
      <c r="I276" s="428" t="s">
        <v>1315</v>
      </c>
      <c r="J276" s="428" t="s">
        <v>1315</v>
      </c>
      <c r="K276" s="428" t="s">
        <v>1315</v>
      </c>
      <c r="O276" s="428" t="s">
        <v>1315</v>
      </c>
      <c r="Q276" s="428">
        <v>143220</v>
      </c>
      <c r="R276" s="437" t="s">
        <v>629</v>
      </c>
      <c r="S276" s="428">
        <v>143220</v>
      </c>
    </row>
    <row r="277" spans="1:19" ht="10.199999999999999" customHeight="1" x14ac:dyDescent="0.3">
      <c r="A277" s="428">
        <v>1432</v>
      </c>
      <c r="B277" s="428">
        <f t="shared" si="6"/>
        <v>6</v>
      </c>
      <c r="C277" s="437">
        <v>143225</v>
      </c>
      <c r="D277" s="428" t="s">
        <v>38</v>
      </c>
      <c r="E277" s="428" t="s">
        <v>1315</v>
      </c>
      <c r="F277" s="428" t="s">
        <v>1315</v>
      </c>
      <c r="G277" s="428" t="s">
        <v>1315</v>
      </c>
      <c r="H277" s="428" t="s">
        <v>1315</v>
      </c>
      <c r="I277" s="428" t="s">
        <v>1315</v>
      </c>
      <c r="J277" s="428" t="s">
        <v>1315</v>
      </c>
      <c r="K277" s="428" t="s">
        <v>1315</v>
      </c>
      <c r="O277" s="428" t="s">
        <v>1315</v>
      </c>
      <c r="Q277" s="428">
        <v>143225</v>
      </c>
      <c r="R277" s="437" t="s">
        <v>631</v>
      </c>
      <c r="S277" s="428">
        <v>143225</v>
      </c>
    </row>
    <row r="278" spans="1:19" ht="10.199999999999999" customHeight="1" x14ac:dyDescent="0.3">
      <c r="A278" s="428">
        <v>1433</v>
      </c>
      <c r="B278" s="428">
        <f t="shared" si="6"/>
        <v>4</v>
      </c>
      <c r="C278" s="437">
        <v>1433</v>
      </c>
      <c r="D278" s="428" t="s">
        <v>756</v>
      </c>
      <c r="E278" s="428" t="s">
        <v>1315</v>
      </c>
      <c r="G278" s="428" t="s">
        <v>1315</v>
      </c>
      <c r="H278" s="428" t="s">
        <v>1315</v>
      </c>
      <c r="I278" s="428" t="s">
        <v>1315</v>
      </c>
      <c r="J278" s="428" t="s">
        <v>1315</v>
      </c>
      <c r="K278" s="428" t="s">
        <v>1315</v>
      </c>
      <c r="O278" s="428" t="s">
        <v>1315</v>
      </c>
      <c r="Q278" s="428">
        <v>1433</v>
      </c>
      <c r="R278" s="437" t="s">
        <v>1381</v>
      </c>
      <c r="S278" s="428" t="str">
        <f>VLOOKUP(Q278,[8]CUC!I280:K1784,3,0)</f>
        <v>1433+1437+1438</v>
      </c>
    </row>
    <row r="279" spans="1:19" ht="10.199999999999999" customHeight="1" x14ac:dyDescent="0.3">
      <c r="A279" s="428">
        <v>1433</v>
      </c>
      <c r="B279" s="428">
        <f t="shared" si="6"/>
        <v>6</v>
      </c>
      <c r="C279" s="437">
        <v>143305</v>
      </c>
      <c r="D279" s="428" t="s">
        <v>34</v>
      </c>
      <c r="E279" s="428" t="s">
        <v>1315</v>
      </c>
      <c r="G279" s="428" t="s">
        <v>1315</v>
      </c>
      <c r="H279" s="428" t="s">
        <v>1315</v>
      </c>
      <c r="I279" s="428" t="s">
        <v>1315</v>
      </c>
      <c r="J279" s="428" t="s">
        <v>1315</v>
      </c>
      <c r="K279" s="428" t="s">
        <v>1315</v>
      </c>
      <c r="O279" s="428" t="s">
        <v>1315</v>
      </c>
      <c r="Q279" s="428">
        <v>143305</v>
      </c>
      <c r="R279" s="437" t="s">
        <v>623</v>
      </c>
      <c r="S279" s="430" t="s">
        <v>1382</v>
      </c>
    </row>
    <row r="280" spans="1:19" ht="10.199999999999999" customHeight="1" x14ac:dyDescent="0.3">
      <c r="A280" s="428">
        <v>1433</v>
      </c>
      <c r="B280" s="428">
        <f t="shared" si="6"/>
        <v>6</v>
      </c>
      <c r="C280" s="437">
        <v>143310</v>
      </c>
      <c r="D280" s="428" t="s">
        <v>35</v>
      </c>
      <c r="E280" s="428" t="s">
        <v>1315</v>
      </c>
      <c r="G280" s="428" t="s">
        <v>1315</v>
      </c>
      <c r="H280" s="428" t="s">
        <v>1315</v>
      </c>
      <c r="I280" s="428" t="s">
        <v>1315</v>
      </c>
      <c r="J280" s="428" t="s">
        <v>1315</v>
      </c>
      <c r="K280" s="428" t="s">
        <v>1315</v>
      </c>
      <c r="O280" s="428" t="s">
        <v>1315</v>
      </c>
      <c r="Q280" s="428">
        <v>143310</v>
      </c>
      <c r="R280" s="437" t="s">
        <v>625</v>
      </c>
      <c r="S280" s="430" t="s">
        <v>1383</v>
      </c>
    </row>
    <row r="281" spans="1:19" ht="10.199999999999999" customHeight="1" x14ac:dyDescent="0.3">
      <c r="A281" s="428">
        <v>1433</v>
      </c>
      <c r="B281" s="428">
        <f t="shared" si="6"/>
        <v>6</v>
      </c>
      <c r="C281" s="437">
        <v>143315</v>
      </c>
      <c r="D281" s="428" t="s">
        <v>36</v>
      </c>
      <c r="E281" s="428" t="s">
        <v>1315</v>
      </c>
      <c r="G281" s="428" t="s">
        <v>1315</v>
      </c>
      <c r="H281" s="428" t="s">
        <v>1315</v>
      </c>
      <c r="I281" s="428" t="s">
        <v>1315</v>
      </c>
      <c r="J281" s="428" t="s">
        <v>1315</v>
      </c>
      <c r="K281" s="428" t="s">
        <v>1315</v>
      </c>
      <c r="O281" s="428" t="s">
        <v>1315</v>
      </c>
      <c r="Q281" s="428">
        <v>143315</v>
      </c>
      <c r="R281" s="437" t="s">
        <v>627</v>
      </c>
      <c r="S281" s="430" t="s">
        <v>1384</v>
      </c>
    </row>
    <row r="282" spans="1:19" ht="10.199999999999999" customHeight="1" x14ac:dyDescent="0.3">
      <c r="A282" s="428">
        <v>1433</v>
      </c>
      <c r="B282" s="428">
        <f t="shared" si="6"/>
        <v>6</v>
      </c>
      <c r="C282" s="437">
        <v>143320</v>
      </c>
      <c r="D282" s="428" t="s">
        <v>37</v>
      </c>
      <c r="E282" s="428" t="s">
        <v>1315</v>
      </c>
      <c r="G282" s="428" t="s">
        <v>1315</v>
      </c>
      <c r="H282" s="428" t="s">
        <v>1315</v>
      </c>
      <c r="I282" s="428" t="s">
        <v>1315</v>
      </c>
      <c r="J282" s="428" t="s">
        <v>1315</v>
      </c>
      <c r="K282" s="428" t="s">
        <v>1315</v>
      </c>
      <c r="O282" s="428" t="s">
        <v>1315</v>
      </c>
      <c r="Q282" s="428">
        <v>143320</v>
      </c>
      <c r="R282" s="437" t="s">
        <v>629</v>
      </c>
      <c r="S282" s="430" t="s">
        <v>1385</v>
      </c>
    </row>
    <row r="283" spans="1:19" ht="10.199999999999999" customHeight="1" x14ac:dyDescent="0.3">
      <c r="A283" s="428">
        <v>1433</v>
      </c>
      <c r="B283" s="428">
        <f t="shared" si="6"/>
        <v>6</v>
      </c>
      <c r="C283" s="437">
        <v>143325</v>
      </c>
      <c r="D283" s="428" t="s">
        <v>38</v>
      </c>
      <c r="E283" s="428" t="s">
        <v>1315</v>
      </c>
      <c r="G283" s="428" t="s">
        <v>1315</v>
      </c>
      <c r="H283" s="428" t="s">
        <v>1315</v>
      </c>
      <c r="I283" s="428" t="s">
        <v>1315</v>
      </c>
      <c r="J283" s="428" t="s">
        <v>1315</v>
      </c>
      <c r="K283" s="428" t="s">
        <v>1315</v>
      </c>
      <c r="O283" s="428" t="s">
        <v>1315</v>
      </c>
      <c r="Q283" s="428">
        <v>143325</v>
      </c>
      <c r="R283" s="437" t="s">
        <v>631</v>
      </c>
      <c r="S283" s="430" t="s">
        <v>1386</v>
      </c>
    </row>
    <row r="284" spans="1:19" ht="10.199999999999999" customHeight="1" x14ac:dyDescent="0.3">
      <c r="A284" s="428">
        <v>1434</v>
      </c>
      <c r="B284" s="428">
        <f t="shared" si="6"/>
        <v>4</v>
      </c>
      <c r="C284" s="437">
        <v>1434</v>
      </c>
      <c r="D284" s="428" t="s">
        <v>757</v>
      </c>
      <c r="E284" s="428" t="s">
        <v>1315</v>
      </c>
      <c r="J284" s="428" t="s">
        <v>1315</v>
      </c>
      <c r="K284" s="428" t="s">
        <v>1315</v>
      </c>
      <c r="O284" s="428" t="s">
        <v>1315</v>
      </c>
      <c r="Q284" s="428">
        <v>1434</v>
      </c>
      <c r="R284" s="437" t="s">
        <v>1387</v>
      </c>
      <c r="S284" s="428" t="str">
        <f>VLOOKUP(Q284,[8]CUC!I286:K1790,3,0)</f>
        <v>1434+1439</v>
      </c>
    </row>
    <row r="285" spans="1:19" ht="10.199999999999999" customHeight="1" x14ac:dyDescent="0.3">
      <c r="A285" s="428">
        <v>1434</v>
      </c>
      <c r="B285" s="428">
        <f t="shared" si="6"/>
        <v>6</v>
      </c>
      <c r="C285" s="437">
        <v>143405</v>
      </c>
      <c r="D285" s="428" t="s">
        <v>34</v>
      </c>
      <c r="E285" s="428" t="s">
        <v>1315</v>
      </c>
      <c r="J285" s="428" t="s">
        <v>1315</v>
      </c>
      <c r="K285" s="428" t="s">
        <v>1315</v>
      </c>
      <c r="O285" s="428" t="s">
        <v>1315</v>
      </c>
      <c r="Q285" s="428">
        <v>143405</v>
      </c>
      <c r="R285" s="437" t="s">
        <v>623</v>
      </c>
      <c r="S285" s="430" t="s">
        <v>1388</v>
      </c>
    </row>
    <row r="286" spans="1:19" ht="10.199999999999999" customHeight="1" x14ac:dyDescent="0.3">
      <c r="A286" s="428">
        <v>1434</v>
      </c>
      <c r="B286" s="428">
        <f t="shared" si="6"/>
        <v>6</v>
      </c>
      <c r="C286" s="437">
        <v>143410</v>
      </c>
      <c r="D286" s="428" t="s">
        <v>35</v>
      </c>
      <c r="E286" s="428" t="s">
        <v>1315</v>
      </c>
      <c r="J286" s="428" t="s">
        <v>1315</v>
      </c>
      <c r="K286" s="428" t="s">
        <v>1315</v>
      </c>
      <c r="O286" s="428" t="s">
        <v>1315</v>
      </c>
      <c r="Q286" s="428">
        <v>143410</v>
      </c>
      <c r="R286" s="437" t="s">
        <v>625</v>
      </c>
      <c r="S286" s="430" t="s">
        <v>1389</v>
      </c>
    </row>
    <row r="287" spans="1:19" ht="10.199999999999999" customHeight="1" x14ac:dyDescent="0.3">
      <c r="A287" s="428">
        <v>1434</v>
      </c>
      <c r="B287" s="428">
        <f t="shared" si="6"/>
        <v>6</v>
      </c>
      <c r="C287" s="437">
        <v>143415</v>
      </c>
      <c r="D287" s="428" t="s">
        <v>36</v>
      </c>
      <c r="E287" s="428" t="s">
        <v>1315</v>
      </c>
      <c r="J287" s="428" t="s">
        <v>1315</v>
      </c>
      <c r="K287" s="428" t="s">
        <v>1315</v>
      </c>
      <c r="O287" s="428" t="s">
        <v>1315</v>
      </c>
      <c r="Q287" s="428">
        <v>143415</v>
      </c>
      <c r="R287" s="437" t="s">
        <v>627</v>
      </c>
      <c r="S287" s="430" t="s">
        <v>1390</v>
      </c>
    </row>
    <row r="288" spans="1:19" ht="10.199999999999999" customHeight="1" x14ac:dyDescent="0.3">
      <c r="A288" s="428">
        <v>1434</v>
      </c>
      <c r="B288" s="428">
        <f t="shared" si="6"/>
        <v>6</v>
      </c>
      <c r="C288" s="437">
        <v>143420</v>
      </c>
      <c r="D288" s="428" t="s">
        <v>37</v>
      </c>
      <c r="E288" s="428" t="s">
        <v>1315</v>
      </c>
      <c r="J288" s="428" t="s">
        <v>1315</v>
      </c>
      <c r="K288" s="428" t="s">
        <v>1315</v>
      </c>
      <c r="O288" s="428" t="s">
        <v>1315</v>
      </c>
      <c r="Q288" s="428">
        <v>143420</v>
      </c>
      <c r="R288" s="437" t="s">
        <v>629</v>
      </c>
      <c r="S288" s="430" t="s">
        <v>1391</v>
      </c>
    </row>
    <row r="289" spans="1:19" ht="10.199999999999999" customHeight="1" x14ac:dyDescent="0.3">
      <c r="A289" s="428">
        <v>1434</v>
      </c>
      <c r="B289" s="428">
        <f t="shared" si="6"/>
        <v>6</v>
      </c>
      <c r="C289" s="437">
        <v>143425</v>
      </c>
      <c r="D289" s="428" t="s">
        <v>38</v>
      </c>
      <c r="E289" s="428" t="s">
        <v>1315</v>
      </c>
      <c r="J289" s="428" t="s">
        <v>1315</v>
      </c>
      <c r="K289" s="428" t="s">
        <v>1315</v>
      </c>
      <c r="O289" s="428" t="s">
        <v>1315</v>
      </c>
      <c r="Q289" s="428">
        <v>143425</v>
      </c>
      <c r="R289" s="437" t="s">
        <v>631</v>
      </c>
      <c r="S289" s="430" t="s">
        <v>1392</v>
      </c>
    </row>
    <row r="290" spans="1:19" ht="10.199999999999999" customHeight="1" x14ac:dyDescent="0.3">
      <c r="A290" s="428">
        <v>1435</v>
      </c>
      <c r="B290" s="428">
        <f t="shared" si="6"/>
        <v>4</v>
      </c>
      <c r="C290" s="437">
        <v>1435</v>
      </c>
      <c r="D290" s="428" t="s">
        <v>758</v>
      </c>
      <c r="E290" s="428" t="s">
        <v>1315</v>
      </c>
      <c r="F290" s="428" t="s">
        <v>1315</v>
      </c>
      <c r="G290" s="428" t="s">
        <v>1315</v>
      </c>
      <c r="H290" s="428" t="s">
        <v>1315</v>
      </c>
      <c r="I290" s="428" t="s">
        <v>1315</v>
      </c>
      <c r="J290" s="428" t="s">
        <v>1315</v>
      </c>
      <c r="K290" s="428" t="s">
        <v>1315</v>
      </c>
      <c r="O290" s="428" t="s">
        <v>1315</v>
      </c>
      <c r="Q290" s="428">
        <v>1435</v>
      </c>
      <c r="R290" s="437" t="s">
        <v>1393</v>
      </c>
      <c r="S290" s="428">
        <f>VLOOKUP(Q290,[8]CUC!I292:K1796,3,0)</f>
        <v>1435</v>
      </c>
    </row>
    <row r="291" spans="1:19" ht="10.199999999999999" customHeight="1" x14ac:dyDescent="0.3">
      <c r="A291" s="428">
        <v>1435</v>
      </c>
      <c r="B291" s="428">
        <f t="shared" si="6"/>
        <v>6</v>
      </c>
      <c r="C291" s="437">
        <v>143505</v>
      </c>
      <c r="D291" s="428" t="s">
        <v>34</v>
      </c>
      <c r="E291" s="428" t="s">
        <v>1315</v>
      </c>
      <c r="F291" s="428" t="s">
        <v>1315</v>
      </c>
      <c r="G291" s="428" t="s">
        <v>1315</v>
      </c>
      <c r="H291" s="428" t="s">
        <v>1315</v>
      </c>
      <c r="I291" s="428" t="s">
        <v>1315</v>
      </c>
      <c r="J291" s="428" t="s">
        <v>1315</v>
      </c>
      <c r="K291" s="428" t="s">
        <v>1315</v>
      </c>
      <c r="O291" s="428" t="s">
        <v>1315</v>
      </c>
      <c r="Q291" s="428">
        <v>143505</v>
      </c>
      <c r="R291" s="437" t="s">
        <v>623</v>
      </c>
      <c r="S291" s="428">
        <v>143505</v>
      </c>
    </row>
    <row r="292" spans="1:19" ht="10.199999999999999" customHeight="1" x14ac:dyDescent="0.3">
      <c r="A292" s="428">
        <v>1435</v>
      </c>
      <c r="B292" s="428">
        <f t="shared" si="6"/>
        <v>6</v>
      </c>
      <c r="C292" s="437">
        <v>143510</v>
      </c>
      <c r="D292" s="428" t="s">
        <v>35</v>
      </c>
      <c r="E292" s="428" t="s">
        <v>1315</v>
      </c>
      <c r="F292" s="428" t="s">
        <v>1315</v>
      </c>
      <c r="G292" s="428" t="s">
        <v>1315</v>
      </c>
      <c r="H292" s="428" t="s">
        <v>1315</v>
      </c>
      <c r="I292" s="428" t="s">
        <v>1315</v>
      </c>
      <c r="J292" s="428" t="s">
        <v>1315</v>
      </c>
      <c r="K292" s="428" t="s">
        <v>1315</v>
      </c>
      <c r="O292" s="428" t="s">
        <v>1315</v>
      </c>
      <c r="Q292" s="428">
        <v>143510</v>
      </c>
      <c r="R292" s="437" t="s">
        <v>625</v>
      </c>
      <c r="S292" s="428">
        <v>143510</v>
      </c>
    </row>
    <row r="293" spans="1:19" ht="10.199999999999999" customHeight="1" x14ac:dyDescent="0.3">
      <c r="A293" s="428">
        <v>1435</v>
      </c>
      <c r="B293" s="428">
        <f t="shared" si="6"/>
        <v>6</v>
      </c>
      <c r="C293" s="437">
        <v>143515</v>
      </c>
      <c r="D293" s="428" t="s">
        <v>36</v>
      </c>
      <c r="E293" s="428" t="s">
        <v>1315</v>
      </c>
      <c r="F293" s="428" t="s">
        <v>1315</v>
      </c>
      <c r="G293" s="428" t="s">
        <v>1315</v>
      </c>
      <c r="H293" s="428" t="s">
        <v>1315</v>
      </c>
      <c r="I293" s="428" t="s">
        <v>1315</v>
      </c>
      <c r="J293" s="428" t="s">
        <v>1315</v>
      </c>
      <c r="K293" s="428" t="s">
        <v>1315</v>
      </c>
      <c r="O293" s="428" t="s">
        <v>1315</v>
      </c>
      <c r="Q293" s="428">
        <v>143515</v>
      </c>
      <c r="R293" s="437" t="s">
        <v>627</v>
      </c>
      <c r="S293" s="428">
        <v>143515</v>
      </c>
    </row>
    <row r="294" spans="1:19" ht="10.199999999999999" customHeight="1" x14ac:dyDescent="0.3">
      <c r="A294" s="428">
        <v>1435</v>
      </c>
      <c r="B294" s="428">
        <f t="shared" si="6"/>
        <v>6</v>
      </c>
      <c r="C294" s="437">
        <v>143520</v>
      </c>
      <c r="D294" s="428" t="s">
        <v>37</v>
      </c>
      <c r="E294" s="428" t="s">
        <v>1315</v>
      </c>
      <c r="F294" s="428" t="s">
        <v>1315</v>
      </c>
      <c r="G294" s="428" t="s">
        <v>1315</v>
      </c>
      <c r="H294" s="428" t="s">
        <v>1315</v>
      </c>
      <c r="I294" s="428" t="s">
        <v>1315</v>
      </c>
      <c r="J294" s="428" t="s">
        <v>1315</v>
      </c>
      <c r="K294" s="428" t="s">
        <v>1315</v>
      </c>
      <c r="O294" s="428" t="s">
        <v>1315</v>
      </c>
      <c r="Q294" s="428">
        <v>143520</v>
      </c>
      <c r="R294" s="437" t="s">
        <v>629</v>
      </c>
      <c r="S294" s="428">
        <v>143520</v>
      </c>
    </row>
    <row r="295" spans="1:19" ht="10.199999999999999" customHeight="1" x14ac:dyDescent="0.3">
      <c r="A295" s="428">
        <v>1435</v>
      </c>
      <c r="B295" s="428">
        <f t="shared" si="6"/>
        <v>6</v>
      </c>
      <c r="C295" s="437">
        <v>143525</v>
      </c>
      <c r="D295" s="428" t="s">
        <v>38</v>
      </c>
      <c r="E295" s="428" t="s">
        <v>1315</v>
      </c>
      <c r="F295" s="428" t="s">
        <v>1315</v>
      </c>
      <c r="G295" s="428" t="s">
        <v>1315</v>
      </c>
      <c r="H295" s="428" t="s">
        <v>1315</v>
      </c>
      <c r="I295" s="428" t="s">
        <v>1315</v>
      </c>
      <c r="J295" s="428" t="s">
        <v>1315</v>
      </c>
      <c r="K295" s="428" t="s">
        <v>1315</v>
      </c>
      <c r="O295" s="428" t="s">
        <v>1315</v>
      </c>
      <c r="Q295" s="428">
        <v>143525</v>
      </c>
      <c r="R295" s="437" t="s">
        <v>631</v>
      </c>
      <c r="S295" s="428">
        <v>143525</v>
      </c>
    </row>
    <row r="296" spans="1:19" ht="10.199999999999999" customHeight="1" x14ac:dyDescent="0.3">
      <c r="A296" s="428">
        <v>1436</v>
      </c>
      <c r="B296" s="428">
        <f t="shared" si="6"/>
        <v>4</v>
      </c>
      <c r="C296" s="437">
        <v>1436</v>
      </c>
      <c r="D296" s="428" t="s">
        <v>68</v>
      </c>
      <c r="E296" s="428" t="s">
        <v>1315</v>
      </c>
      <c r="G296" s="428" t="s">
        <v>1315</v>
      </c>
      <c r="J296" s="428" t="s">
        <v>1315</v>
      </c>
      <c r="K296" s="428" t="s">
        <v>1315</v>
      </c>
      <c r="O296" s="428" t="s">
        <v>1315</v>
      </c>
      <c r="Q296" s="428">
        <v>1436</v>
      </c>
      <c r="R296" s="437" t="s">
        <v>1394</v>
      </c>
      <c r="S296" s="428">
        <f>VLOOKUP(Q296,[8]CUC!I298:K1802,3,0)</f>
        <v>1436</v>
      </c>
    </row>
    <row r="297" spans="1:19" ht="10.199999999999999" customHeight="1" x14ac:dyDescent="0.3">
      <c r="A297" s="428">
        <v>1436</v>
      </c>
      <c r="B297" s="428">
        <f t="shared" si="6"/>
        <v>6</v>
      </c>
      <c r="C297" s="437">
        <v>143605</v>
      </c>
      <c r="D297" s="428" t="s">
        <v>34</v>
      </c>
      <c r="E297" s="428" t="s">
        <v>1315</v>
      </c>
      <c r="G297" s="428" t="s">
        <v>1315</v>
      </c>
      <c r="J297" s="428" t="s">
        <v>1315</v>
      </c>
      <c r="K297" s="428" t="s">
        <v>1315</v>
      </c>
      <c r="O297" s="428" t="s">
        <v>1315</v>
      </c>
      <c r="Q297" s="428">
        <v>143605</v>
      </c>
      <c r="R297" s="437" t="s">
        <v>623</v>
      </c>
      <c r="S297" s="428">
        <v>143605</v>
      </c>
    </row>
    <row r="298" spans="1:19" ht="10.199999999999999" customHeight="1" x14ac:dyDescent="0.3">
      <c r="A298" s="428">
        <v>1436</v>
      </c>
      <c r="B298" s="428">
        <f t="shared" si="6"/>
        <v>6</v>
      </c>
      <c r="C298" s="437">
        <v>143610</v>
      </c>
      <c r="D298" s="428" t="s">
        <v>35</v>
      </c>
      <c r="E298" s="428" t="s">
        <v>1315</v>
      </c>
      <c r="G298" s="428" t="s">
        <v>1315</v>
      </c>
      <c r="J298" s="428" t="s">
        <v>1315</v>
      </c>
      <c r="K298" s="428" t="s">
        <v>1315</v>
      </c>
      <c r="O298" s="428" t="s">
        <v>1315</v>
      </c>
      <c r="Q298" s="428">
        <v>143610</v>
      </c>
      <c r="R298" s="437" t="s">
        <v>625</v>
      </c>
      <c r="S298" s="428">
        <v>143610</v>
      </c>
    </row>
    <row r="299" spans="1:19" ht="10.199999999999999" customHeight="1" x14ac:dyDescent="0.3">
      <c r="A299" s="428">
        <v>1436</v>
      </c>
      <c r="B299" s="428">
        <f t="shared" si="6"/>
        <v>6</v>
      </c>
      <c r="C299" s="437">
        <v>143615</v>
      </c>
      <c r="D299" s="428" t="s">
        <v>36</v>
      </c>
      <c r="E299" s="428" t="s">
        <v>1315</v>
      </c>
      <c r="G299" s="428" t="s">
        <v>1315</v>
      </c>
      <c r="J299" s="428" t="s">
        <v>1315</v>
      </c>
      <c r="K299" s="428" t="s">
        <v>1315</v>
      </c>
      <c r="O299" s="428" t="s">
        <v>1315</v>
      </c>
      <c r="Q299" s="428">
        <v>143615</v>
      </c>
      <c r="R299" s="437" t="s">
        <v>627</v>
      </c>
      <c r="S299" s="428">
        <v>143615</v>
      </c>
    </row>
    <row r="300" spans="1:19" ht="10.199999999999999" customHeight="1" x14ac:dyDescent="0.3">
      <c r="A300" s="428">
        <v>1436</v>
      </c>
      <c r="B300" s="428">
        <f t="shared" si="6"/>
        <v>6</v>
      </c>
      <c r="C300" s="437">
        <v>143620</v>
      </c>
      <c r="D300" s="428" t="s">
        <v>37</v>
      </c>
      <c r="E300" s="428" t="s">
        <v>1315</v>
      </c>
      <c r="G300" s="428" t="s">
        <v>1315</v>
      </c>
      <c r="J300" s="428" t="s">
        <v>1315</v>
      </c>
      <c r="K300" s="428" t="s">
        <v>1315</v>
      </c>
      <c r="O300" s="428" t="s">
        <v>1315</v>
      </c>
      <c r="Q300" s="428">
        <v>143620</v>
      </c>
      <c r="R300" s="437" t="s">
        <v>629</v>
      </c>
      <c r="S300" s="428">
        <v>143620</v>
      </c>
    </row>
    <row r="301" spans="1:19" ht="10.199999999999999" customHeight="1" x14ac:dyDescent="0.3">
      <c r="A301" s="428">
        <v>1436</v>
      </c>
      <c r="B301" s="428">
        <f t="shared" si="6"/>
        <v>6</v>
      </c>
      <c r="C301" s="437">
        <v>143625</v>
      </c>
      <c r="D301" s="428" t="s">
        <v>38</v>
      </c>
      <c r="E301" s="428" t="s">
        <v>1315</v>
      </c>
      <c r="G301" s="428" t="s">
        <v>1315</v>
      </c>
      <c r="J301" s="428" t="s">
        <v>1315</v>
      </c>
      <c r="K301" s="428" t="s">
        <v>1315</v>
      </c>
      <c r="O301" s="428" t="s">
        <v>1315</v>
      </c>
      <c r="Q301" s="428">
        <v>143625</v>
      </c>
      <c r="R301" s="437" t="s">
        <v>631</v>
      </c>
      <c r="S301" s="428">
        <v>143625</v>
      </c>
    </row>
    <row r="302" spans="1:19" ht="10.199999999999999" customHeight="1" x14ac:dyDescent="0.3">
      <c r="A302" s="428">
        <v>1437</v>
      </c>
      <c r="B302" s="428">
        <f t="shared" si="6"/>
        <v>4</v>
      </c>
      <c r="C302" s="437">
        <v>1437</v>
      </c>
      <c r="D302" s="428" t="s">
        <v>759</v>
      </c>
      <c r="E302" s="428" t="s">
        <v>1315</v>
      </c>
      <c r="G302" s="428" t="s">
        <v>1315</v>
      </c>
      <c r="J302" s="428" t="s">
        <v>1315</v>
      </c>
      <c r="K302" s="428" t="s">
        <v>1315</v>
      </c>
      <c r="O302" s="428" t="s">
        <v>1315</v>
      </c>
      <c r="Q302" s="428" t="s">
        <v>1332</v>
      </c>
      <c r="R302" s="437" t="s">
        <v>1332</v>
      </c>
      <c r="S302" s="428" t="s">
        <v>1332</v>
      </c>
    </row>
    <row r="303" spans="1:19" ht="10.199999999999999" customHeight="1" x14ac:dyDescent="0.3">
      <c r="A303" s="428">
        <v>1437</v>
      </c>
      <c r="B303" s="428">
        <f t="shared" si="6"/>
        <v>6</v>
      </c>
      <c r="C303" s="437">
        <v>143705</v>
      </c>
      <c r="D303" s="428" t="s">
        <v>34</v>
      </c>
      <c r="E303" s="428" t="s">
        <v>1315</v>
      </c>
      <c r="G303" s="428" t="s">
        <v>1315</v>
      </c>
      <c r="J303" s="428" t="s">
        <v>1315</v>
      </c>
      <c r="K303" s="428" t="s">
        <v>1315</v>
      </c>
      <c r="O303" s="428" t="s">
        <v>1315</v>
      </c>
      <c r="Q303" s="428" t="s">
        <v>1332</v>
      </c>
      <c r="R303" s="437" t="s">
        <v>1332</v>
      </c>
      <c r="S303" s="428" t="s">
        <v>1332</v>
      </c>
    </row>
    <row r="304" spans="1:19" ht="10.199999999999999" customHeight="1" x14ac:dyDescent="0.3">
      <c r="A304" s="428">
        <v>1437</v>
      </c>
      <c r="B304" s="428">
        <f t="shared" si="6"/>
        <v>6</v>
      </c>
      <c r="C304" s="437">
        <v>143710</v>
      </c>
      <c r="D304" s="428" t="s">
        <v>35</v>
      </c>
      <c r="E304" s="428" t="s">
        <v>1315</v>
      </c>
      <c r="G304" s="428" t="s">
        <v>1315</v>
      </c>
      <c r="J304" s="428" t="s">
        <v>1315</v>
      </c>
      <c r="K304" s="428" t="s">
        <v>1315</v>
      </c>
      <c r="O304" s="428" t="s">
        <v>1315</v>
      </c>
      <c r="Q304" s="428" t="s">
        <v>1332</v>
      </c>
      <c r="R304" s="437" t="s">
        <v>1332</v>
      </c>
      <c r="S304" s="428" t="s">
        <v>1332</v>
      </c>
    </row>
    <row r="305" spans="1:19" ht="10.199999999999999" customHeight="1" x14ac:dyDescent="0.3">
      <c r="A305" s="428">
        <v>1437</v>
      </c>
      <c r="B305" s="428">
        <f t="shared" si="6"/>
        <v>6</v>
      </c>
      <c r="C305" s="437">
        <v>143715</v>
      </c>
      <c r="D305" s="428" t="s">
        <v>36</v>
      </c>
      <c r="E305" s="428" t="s">
        <v>1315</v>
      </c>
      <c r="G305" s="428" t="s">
        <v>1315</v>
      </c>
      <c r="J305" s="428" t="s">
        <v>1315</v>
      </c>
      <c r="K305" s="428" t="s">
        <v>1315</v>
      </c>
      <c r="O305" s="428" t="s">
        <v>1315</v>
      </c>
      <c r="Q305" s="428" t="s">
        <v>1332</v>
      </c>
      <c r="R305" s="437" t="s">
        <v>1332</v>
      </c>
      <c r="S305" s="428" t="s">
        <v>1332</v>
      </c>
    </row>
    <row r="306" spans="1:19" ht="10.199999999999999" customHeight="1" x14ac:dyDescent="0.3">
      <c r="A306" s="428">
        <v>1437</v>
      </c>
      <c r="B306" s="428">
        <f t="shared" si="6"/>
        <v>6</v>
      </c>
      <c r="C306" s="437">
        <v>143720</v>
      </c>
      <c r="D306" s="428" t="s">
        <v>37</v>
      </c>
      <c r="E306" s="428" t="s">
        <v>1315</v>
      </c>
      <c r="G306" s="428" t="s">
        <v>1315</v>
      </c>
      <c r="J306" s="428" t="s">
        <v>1315</v>
      </c>
      <c r="K306" s="428" t="s">
        <v>1315</v>
      </c>
      <c r="O306" s="428" t="s">
        <v>1315</v>
      </c>
      <c r="Q306" s="428" t="s">
        <v>1332</v>
      </c>
      <c r="R306" s="437" t="s">
        <v>1332</v>
      </c>
      <c r="S306" s="428" t="s">
        <v>1332</v>
      </c>
    </row>
    <row r="307" spans="1:19" ht="10.199999999999999" customHeight="1" x14ac:dyDescent="0.3">
      <c r="A307" s="428">
        <v>1437</v>
      </c>
      <c r="B307" s="428">
        <f t="shared" si="6"/>
        <v>6</v>
      </c>
      <c r="C307" s="437">
        <v>143725</v>
      </c>
      <c r="D307" s="428" t="s">
        <v>38</v>
      </c>
      <c r="E307" s="428" t="s">
        <v>1315</v>
      </c>
      <c r="G307" s="428" t="s">
        <v>1315</v>
      </c>
      <c r="J307" s="428" t="s">
        <v>1315</v>
      </c>
      <c r="K307" s="428" t="s">
        <v>1315</v>
      </c>
      <c r="O307" s="428" t="s">
        <v>1315</v>
      </c>
      <c r="Q307" s="428" t="s">
        <v>1332</v>
      </c>
      <c r="R307" s="437" t="s">
        <v>1332</v>
      </c>
      <c r="S307" s="428" t="s">
        <v>1332</v>
      </c>
    </row>
    <row r="308" spans="1:19" ht="10.199999999999999" customHeight="1" x14ac:dyDescent="0.3">
      <c r="A308" s="428">
        <v>1438</v>
      </c>
      <c r="B308" s="428">
        <f t="shared" si="6"/>
        <v>4</v>
      </c>
      <c r="C308" s="437">
        <v>1438</v>
      </c>
      <c r="D308" s="428" t="s">
        <v>760</v>
      </c>
      <c r="E308" s="428" t="s">
        <v>1315</v>
      </c>
      <c r="G308" s="428" t="s">
        <v>1315</v>
      </c>
      <c r="J308" s="428" t="s">
        <v>1315</v>
      </c>
      <c r="K308" s="428" t="s">
        <v>1315</v>
      </c>
      <c r="O308" s="428" t="s">
        <v>1315</v>
      </c>
      <c r="Q308" s="428" t="s">
        <v>1332</v>
      </c>
      <c r="R308" s="437" t="s">
        <v>1332</v>
      </c>
      <c r="S308" s="428" t="s">
        <v>1332</v>
      </c>
    </row>
    <row r="309" spans="1:19" ht="10.199999999999999" customHeight="1" x14ac:dyDescent="0.3">
      <c r="A309" s="428">
        <v>1438</v>
      </c>
      <c r="B309" s="428">
        <f t="shared" si="6"/>
        <v>6</v>
      </c>
      <c r="C309" s="437">
        <v>143805</v>
      </c>
      <c r="D309" s="428" t="s">
        <v>34</v>
      </c>
      <c r="E309" s="428" t="s">
        <v>1315</v>
      </c>
      <c r="G309" s="428" t="s">
        <v>1315</v>
      </c>
      <c r="J309" s="428" t="s">
        <v>1315</v>
      </c>
      <c r="K309" s="428" t="s">
        <v>1315</v>
      </c>
      <c r="O309" s="428" t="s">
        <v>1315</v>
      </c>
      <c r="Q309" s="428" t="s">
        <v>1332</v>
      </c>
      <c r="R309" s="437" t="s">
        <v>1332</v>
      </c>
      <c r="S309" s="428" t="s">
        <v>1332</v>
      </c>
    </row>
    <row r="310" spans="1:19" ht="10.199999999999999" customHeight="1" x14ac:dyDescent="0.3">
      <c r="A310" s="428">
        <v>1438</v>
      </c>
      <c r="B310" s="428">
        <f t="shared" si="6"/>
        <v>6</v>
      </c>
      <c r="C310" s="437">
        <v>143810</v>
      </c>
      <c r="D310" s="428" t="s">
        <v>35</v>
      </c>
      <c r="E310" s="428" t="s">
        <v>1315</v>
      </c>
      <c r="G310" s="428" t="s">
        <v>1315</v>
      </c>
      <c r="J310" s="428" t="s">
        <v>1315</v>
      </c>
      <c r="K310" s="428" t="s">
        <v>1315</v>
      </c>
      <c r="O310" s="428" t="s">
        <v>1315</v>
      </c>
      <c r="Q310" s="428" t="s">
        <v>1332</v>
      </c>
      <c r="R310" s="437" t="s">
        <v>1332</v>
      </c>
      <c r="S310" s="428" t="s">
        <v>1332</v>
      </c>
    </row>
    <row r="311" spans="1:19" ht="10.199999999999999" customHeight="1" x14ac:dyDescent="0.3">
      <c r="A311" s="428">
        <v>1438</v>
      </c>
      <c r="B311" s="428">
        <f t="shared" si="6"/>
        <v>6</v>
      </c>
      <c r="C311" s="437">
        <v>143815</v>
      </c>
      <c r="D311" s="428" t="s">
        <v>36</v>
      </c>
      <c r="E311" s="428" t="s">
        <v>1315</v>
      </c>
      <c r="G311" s="428" t="s">
        <v>1315</v>
      </c>
      <c r="J311" s="428" t="s">
        <v>1315</v>
      </c>
      <c r="K311" s="428" t="s">
        <v>1315</v>
      </c>
      <c r="O311" s="428" t="s">
        <v>1315</v>
      </c>
      <c r="Q311" s="428" t="s">
        <v>1332</v>
      </c>
      <c r="R311" s="437" t="s">
        <v>1332</v>
      </c>
      <c r="S311" s="428" t="s">
        <v>1332</v>
      </c>
    </row>
    <row r="312" spans="1:19" ht="10.199999999999999" customHeight="1" x14ac:dyDescent="0.3">
      <c r="A312" s="428">
        <v>1438</v>
      </c>
      <c r="B312" s="428">
        <f t="shared" si="6"/>
        <v>6</v>
      </c>
      <c r="C312" s="437">
        <v>143820</v>
      </c>
      <c r="D312" s="428" t="s">
        <v>37</v>
      </c>
      <c r="E312" s="428" t="s">
        <v>1315</v>
      </c>
      <c r="G312" s="428" t="s">
        <v>1315</v>
      </c>
      <c r="J312" s="428" t="s">
        <v>1315</v>
      </c>
      <c r="K312" s="428" t="s">
        <v>1315</v>
      </c>
      <c r="O312" s="428" t="s">
        <v>1315</v>
      </c>
      <c r="Q312" s="428" t="s">
        <v>1332</v>
      </c>
      <c r="R312" s="437" t="s">
        <v>1332</v>
      </c>
      <c r="S312" s="428" t="s">
        <v>1332</v>
      </c>
    </row>
    <row r="313" spans="1:19" ht="10.199999999999999" customHeight="1" x14ac:dyDescent="0.3">
      <c r="A313" s="428">
        <v>1438</v>
      </c>
      <c r="B313" s="428">
        <f t="shared" si="6"/>
        <v>6</v>
      </c>
      <c r="C313" s="437">
        <v>143825</v>
      </c>
      <c r="D313" s="428" t="s">
        <v>38</v>
      </c>
      <c r="E313" s="428" t="s">
        <v>1315</v>
      </c>
      <c r="G313" s="428" t="s">
        <v>1315</v>
      </c>
      <c r="J313" s="428" t="s">
        <v>1315</v>
      </c>
      <c r="K313" s="428" t="s">
        <v>1315</v>
      </c>
      <c r="O313" s="428" t="s">
        <v>1315</v>
      </c>
      <c r="Q313" s="428" t="s">
        <v>1332</v>
      </c>
      <c r="R313" s="437" t="s">
        <v>1332</v>
      </c>
      <c r="S313" s="428" t="s">
        <v>1332</v>
      </c>
    </row>
    <row r="314" spans="1:19" ht="10.199999999999999" customHeight="1" x14ac:dyDescent="0.3">
      <c r="A314" s="428">
        <v>1439</v>
      </c>
      <c r="B314" s="428">
        <f t="shared" si="6"/>
        <v>4</v>
      </c>
      <c r="C314" s="437">
        <v>1439</v>
      </c>
      <c r="D314" s="428" t="s">
        <v>761</v>
      </c>
      <c r="E314" s="428" t="s">
        <v>1315</v>
      </c>
      <c r="J314" s="428" t="s">
        <v>1315</v>
      </c>
      <c r="K314" s="428" t="s">
        <v>1315</v>
      </c>
      <c r="O314" s="428" t="s">
        <v>1315</v>
      </c>
      <c r="Q314" s="428" t="s">
        <v>1332</v>
      </c>
      <c r="R314" s="437" t="s">
        <v>1332</v>
      </c>
      <c r="S314" s="428" t="s">
        <v>1332</v>
      </c>
    </row>
    <row r="315" spans="1:19" ht="10.199999999999999" customHeight="1" x14ac:dyDescent="0.3">
      <c r="A315" s="428">
        <v>1439</v>
      </c>
      <c r="B315" s="428">
        <f t="shared" si="6"/>
        <v>6</v>
      </c>
      <c r="C315" s="437">
        <v>143905</v>
      </c>
      <c r="D315" s="428" t="s">
        <v>34</v>
      </c>
      <c r="E315" s="428" t="s">
        <v>1315</v>
      </c>
      <c r="J315" s="428" t="s">
        <v>1315</v>
      </c>
      <c r="K315" s="428" t="s">
        <v>1315</v>
      </c>
      <c r="O315" s="428" t="s">
        <v>1315</v>
      </c>
      <c r="Q315" s="428" t="s">
        <v>1332</v>
      </c>
      <c r="R315" s="437" t="s">
        <v>1332</v>
      </c>
      <c r="S315" s="428" t="s">
        <v>1332</v>
      </c>
    </row>
    <row r="316" spans="1:19" ht="10.199999999999999" customHeight="1" x14ac:dyDescent="0.3">
      <c r="A316" s="428">
        <v>1439</v>
      </c>
      <c r="B316" s="428">
        <f t="shared" si="6"/>
        <v>6</v>
      </c>
      <c r="C316" s="437">
        <v>143910</v>
      </c>
      <c r="D316" s="428" t="s">
        <v>35</v>
      </c>
      <c r="E316" s="428" t="s">
        <v>1315</v>
      </c>
      <c r="J316" s="428" t="s">
        <v>1315</v>
      </c>
      <c r="K316" s="428" t="s">
        <v>1315</v>
      </c>
      <c r="O316" s="428" t="s">
        <v>1315</v>
      </c>
      <c r="Q316" s="428" t="s">
        <v>1332</v>
      </c>
      <c r="R316" s="437" t="s">
        <v>1332</v>
      </c>
      <c r="S316" s="428" t="s">
        <v>1332</v>
      </c>
    </row>
    <row r="317" spans="1:19" ht="10.199999999999999" customHeight="1" x14ac:dyDescent="0.3">
      <c r="A317" s="428">
        <v>1439</v>
      </c>
      <c r="B317" s="428">
        <f t="shared" si="6"/>
        <v>6</v>
      </c>
      <c r="C317" s="437">
        <v>143915</v>
      </c>
      <c r="D317" s="428" t="s">
        <v>36</v>
      </c>
      <c r="E317" s="428" t="s">
        <v>1315</v>
      </c>
      <c r="J317" s="428" t="s">
        <v>1315</v>
      </c>
      <c r="K317" s="428" t="s">
        <v>1315</v>
      </c>
      <c r="O317" s="428" t="s">
        <v>1315</v>
      </c>
      <c r="Q317" s="428" t="s">
        <v>1332</v>
      </c>
      <c r="R317" s="437" t="s">
        <v>1332</v>
      </c>
      <c r="S317" s="428" t="s">
        <v>1332</v>
      </c>
    </row>
    <row r="318" spans="1:19" ht="10.199999999999999" customHeight="1" x14ac:dyDescent="0.3">
      <c r="A318" s="428">
        <v>1439</v>
      </c>
      <c r="B318" s="428">
        <f t="shared" si="6"/>
        <v>6</v>
      </c>
      <c r="C318" s="437">
        <v>143920</v>
      </c>
      <c r="D318" s="428" t="s">
        <v>37</v>
      </c>
      <c r="E318" s="428" t="s">
        <v>1315</v>
      </c>
      <c r="J318" s="428" t="s">
        <v>1315</v>
      </c>
      <c r="K318" s="428" t="s">
        <v>1315</v>
      </c>
      <c r="O318" s="428" t="s">
        <v>1315</v>
      </c>
      <c r="Q318" s="428" t="s">
        <v>1332</v>
      </c>
      <c r="R318" s="437" t="s">
        <v>1332</v>
      </c>
      <c r="S318" s="428" t="s">
        <v>1332</v>
      </c>
    </row>
    <row r="319" spans="1:19" ht="10.199999999999999" customHeight="1" x14ac:dyDescent="0.3">
      <c r="A319" s="428">
        <v>1439</v>
      </c>
      <c r="B319" s="428">
        <f t="shared" si="6"/>
        <v>6</v>
      </c>
      <c r="C319" s="437">
        <v>143925</v>
      </c>
      <c r="D319" s="428" t="s">
        <v>38</v>
      </c>
      <c r="E319" s="428" t="s">
        <v>1315</v>
      </c>
      <c r="J319" s="428" t="s">
        <v>1315</v>
      </c>
      <c r="K319" s="428" t="s">
        <v>1315</v>
      </c>
      <c r="O319" s="428" t="s">
        <v>1315</v>
      </c>
      <c r="Q319" s="428" t="s">
        <v>1332</v>
      </c>
      <c r="R319" s="437" t="s">
        <v>1332</v>
      </c>
      <c r="S319" s="428" t="s">
        <v>1332</v>
      </c>
    </row>
    <row r="320" spans="1:19" ht="10.199999999999999" customHeight="1" x14ac:dyDescent="0.3">
      <c r="A320" s="428">
        <v>1440</v>
      </c>
      <c r="B320" s="428">
        <f t="shared" si="6"/>
        <v>4</v>
      </c>
      <c r="C320" s="437">
        <v>1440</v>
      </c>
      <c r="D320" s="428" t="s">
        <v>1395</v>
      </c>
      <c r="E320" s="428" t="s">
        <v>1315</v>
      </c>
      <c r="F320" s="428" t="s">
        <v>1315</v>
      </c>
      <c r="G320" s="428" t="s">
        <v>1315</v>
      </c>
      <c r="H320" s="428" t="s">
        <v>1315</v>
      </c>
      <c r="I320" s="428" t="s">
        <v>1315</v>
      </c>
      <c r="J320" s="428" t="s">
        <v>1315</v>
      </c>
      <c r="K320" s="428" t="s">
        <v>1315</v>
      </c>
      <c r="O320" s="428" t="s">
        <v>1315</v>
      </c>
      <c r="Q320" s="428">
        <v>1440</v>
      </c>
      <c r="R320" s="437" t="s">
        <v>1396</v>
      </c>
      <c r="S320" s="428">
        <v>1440</v>
      </c>
    </row>
    <row r="321" spans="1:19" ht="10.199999999999999" customHeight="1" x14ac:dyDescent="0.3">
      <c r="A321" s="428">
        <v>1440</v>
      </c>
      <c r="B321" s="428">
        <f t="shared" si="6"/>
        <v>6</v>
      </c>
      <c r="C321" s="437">
        <v>144005</v>
      </c>
      <c r="D321" s="428" t="s">
        <v>34</v>
      </c>
      <c r="E321" s="428" t="s">
        <v>1315</v>
      </c>
      <c r="F321" s="428" t="s">
        <v>1315</v>
      </c>
      <c r="G321" s="428" t="s">
        <v>1315</v>
      </c>
      <c r="H321" s="428" t="s">
        <v>1315</v>
      </c>
      <c r="I321" s="428" t="s">
        <v>1315</v>
      </c>
      <c r="J321" s="428" t="s">
        <v>1315</v>
      </c>
      <c r="K321" s="428" t="s">
        <v>1315</v>
      </c>
      <c r="O321" s="428" t="s">
        <v>1315</v>
      </c>
      <c r="Q321" s="428">
        <v>144005</v>
      </c>
      <c r="R321" s="437" t="s">
        <v>623</v>
      </c>
      <c r="S321" s="428">
        <v>144005</v>
      </c>
    </row>
    <row r="322" spans="1:19" ht="10.199999999999999" customHeight="1" x14ac:dyDescent="0.3">
      <c r="A322" s="428">
        <v>1440</v>
      </c>
      <c r="B322" s="428">
        <f t="shared" si="6"/>
        <v>6</v>
      </c>
      <c r="C322" s="437">
        <v>144010</v>
      </c>
      <c r="D322" s="428" t="s">
        <v>35</v>
      </c>
      <c r="E322" s="428" t="s">
        <v>1315</v>
      </c>
      <c r="F322" s="428" t="s">
        <v>1315</v>
      </c>
      <c r="G322" s="428" t="s">
        <v>1315</v>
      </c>
      <c r="H322" s="428" t="s">
        <v>1315</v>
      </c>
      <c r="I322" s="428" t="s">
        <v>1315</v>
      </c>
      <c r="J322" s="428" t="s">
        <v>1315</v>
      </c>
      <c r="K322" s="428" t="s">
        <v>1315</v>
      </c>
      <c r="O322" s="428" t="s">
        <v>1315</v>
      </c>
      <c r="Q322" s="428">
        <v>144010</v>
      </c>
      <c r="R322" s="437" t="s">
        <v>625</v>
      </c>
      <c r="S322" s="428">
        <v>144010</v>
      </c>
    </row>
    <row r="323" spans="1:19" ht="10.199999999999999" customHeight="1" x14ac:dyDescent="0.3">
      <c r="A323" s="428">
        <v>1440</v>
      </c>
      <c r="B323" s="428">
        <f t="shared" si="6"/>
        <v>6</v>
      </c>
      <c r="C323" s="437">
        <v>144015</v>
      </c>
      <c r="D323" s="428" t="s">
        <v>36</v>
      </c>
      <c r="E323" s="428" t="s">
        <v>1315</v>
      </c>
      <c r="F323" s="428" t="s">
        <v>1315</v>
      </c>
      <c r="G323" s="428" t="s">
        <v>1315</v>
      </c>
      <c r="H323" s="428" t="s">
        <v>1315</v>
      </c>
      <c r="I323" s="428" t="s">
        <v>1315</v>
      </c>
      <c r="J323" s="428" t="s">
        <v>1315</v>
      </c>
      <c r="K323" s="428" t="s">
        <v>1315</v>
      </c>
      <c r="O323" s="428" t="s">
        <v>1315</v>
      </c>
      <c r="Q323" s="428">
        <v>144015</v>
      </c>
      <c r="R323" s="437" t="s">
        <v>627</v>
      </c>
      <c r="S323" s="428">
        <v>144015</v>
      </c>
    </row>
    <row r="324" spans="1:19" ht="10.199999999999999" customHeight="1" x14ac:dyDescent="0.3">
      <c r="A324" s="428">
        <v>1440</v>
      </c>
      <c r="B324" s="428">
        <f t="shared" si="6"/>
        <v>6</v>
      </c>
      <c r="C324" s="437">
        <v>144020</v>
      </c>
      <c r="D324" s="428" t="s">
        <v>37</v>
      </c>
      <c r="E324" s="428" t="s">
        <v>1315</v>
      </c>
      <c r="F324" s="428" t="s">
        <v>1315</v>
      </c>
      <c r="G324" s="428" t="s">
        <v>1315</v>
      </c>
      <c r="H324" s="428" t="s">
        <v>1315</v>
      </c>
      <c r="I324" s="428" t="s">
        <v>1315</v>
      </c>
      <c r="J324" s="428" t="s">
        <v>1315</v>
      </c>
      <c r="K324" s="428" t="s">
        <v>1315</v>
      </c>
      <c r="O324" s="428" t="s">
        <v>1315</v>
      </c>
      <c r="Q324" s="428">
        <v>144020</v>
      </c>
      <c r="R324" s="437" t="s">
        <v>629</v>
      </c>
      <c r="S324" s="428">
        <v>144020</v>
      </c>
    </row>
    <row r="325" spans="1:19" ht="10.199999999999999" customHeight="1" x14ac:dyDescent="0.3">
      <c r="A325" s="428">
        <v>1440</v>
      </c>
      <c r="B325" s="428">
        <f t="shared" ref="B325:B388" si="7">LEN(C325)</f>
        <v>6</v>
      </c>
      <c r="C325" s="437">
        <v>144025</v>
      </c>
      <c r="D325" s="428" t="s">
        <v>38</v>
      </c>
      <c r="E325" s="428" t="s">
        <v>1315</v>
      </c>
      <c r="F325" s="428" t="s">
        <v>1315</v>
      </c>
      <c r="G325" s="428" t="s">
        <v>1315</v>
      </c>
      <c r="H325" s="428" t="s">
        <v>1315</v>
      </c>
      <c r="I325" s="428" t="s">
        <v>1315</v>
      </c>
      <c r="J325" s="428" t="s">
        <v>1315</v>
      </c>
      <c r="K325" s="428" t="s">
        <v>1315</v>
      </c>
      <c r="O325" s="428" t="s">
        <v>1315</v>
      </c>
      <c r="Q325" s="428">
        <v>144025</v>
      </c>
      <c r="R325" s="437" t="s">
        <v>631</v>
      </c>
      <c r="S325" s="428">
        <v>144025</v>
      </c>
    </row>
    <row r="326" spans="1:19" ht="10.199999999999999" customHeight="1" x14ac:dyDescent="0.3">
      <c r="A326" s="428">
        <v>1441</v>
      </c>
      <c r="B326" s="428">
        <f t="shared" si="7"/>
        <v>4</v>
      </c>
      <c r="C326" s="437">
        <v>1441</v>
      </c>
      <c r="D326" s="428" t="s">
        <v>762</v>
      </c>
      <c r="E326" s="428" t="s">
        <v>1315</v>
      </c>
      <c r="G326" s="428" t="s">
        <v>1315</v>
      </c>
      <c r="H326" s="428" t="s">
        <v>1315</v>
      </c>
      <c r="I326" s="428" t="s">
        <v>1315</v>
      </c>
      <c r="J326" s="428" t="s">
        <v>1315</v>
      </c>
      <c r="K326" s="428" t="s">
        <v>1315</v>
      </c>
      <c r="O326" s="428" t="s">
        <v>1315</v>
      </c>
      <c r="Q326" s="428">
        <v>1441</v>
      </c>
      <c r="R326" s="437" t="s">
        <v>1397</v>
      </c>
      <c r="S326" s="428" t="str">
        <f>VLOOKUP(Q326,[8]CUC!I328:K1832,3,0)</f>
        <v>1441+1445+1446</v>
      </c>
    </row>
    <row r="327" spans="1:19" ht="10.199999999999999" customHeight="1" x14ac:dyDescent="0.3">
      <c r="A327" s="428">
        <v>1441</v>
      </c>
      <c r="B327" s="428">
        <f t="shared" si="7"/>
        <v>6</v>
      </c>
      <c r="C327" s="437">
        <v>144105</v>
      </c>
      <c r="D327" s="428" t="s">
        <v>34</v>
      </c>
      <c r="E327" s="428" t="s">
        <v>1315</v>
      </c>
      <c r="G327" s="428" t="s">
        <v>1315</v>
      </c>
      <c r="H327" s="428" t="s">
        <v>1315</v>
      </c>
      <c r="I327" s="428" t="s">
        <v>1315</v>
      </c>
      <c r="J327" s="428" t="s">
        <v>1315</v>
      </c>
      <c r="K327" s="428" t="s">
        <v>1315</v>
      </c>
      <c r="O327" s="428" t="s">
        <v>1315</v>
      </c>
      <c r="Q327" s="428">
        <v>144105</v>
      </c>
      <c r="R327" s="437" t="s">
        <v>623</v>
      </c>
      <c r="S327" s="430" t="s">
        <v>1398</v>
      </c>
    </row>
    <row r="328" spans="1:19" ht="10.199999999999999" customHeight="1" x14ac:dyDescent="0.3">
      <c r="A328" s="428">
        <v>1441</v>
      </c>
      <c r="B328" s="428">
        <f t="shared" si="7"/>
        <v>6</v>
      </c>
      <c r="C328" s="437">
        <v>144110</v>
      </c>
      <c r="D328" s="428" t="s">
        <v>35</v>
      </c>
      <c r="E328" s="428" t="s">
        <v>1315</v>
      </c>
      <c r="G328" s="428" t="s">
        <v>1315</v>
      </c>
      <c r="H328" s="428" t="s">
        <v>1315</v>
      </c>
      <c r="I328" s="428" t="s">
        <v>1315</v>
      </c>
      <c r="J328" s="428" t="s">
        <v>1315</v>
      </c>
      <c r="K328" s="428" t="s">
        <v>1315</v>
      </c>
      <c r="O328" s="428" t="s">
        <v>1315</v>
      </c>
      <c r="Q328" s="428">
        <v>144110</v>
      </c>
      <c r="R328" s="437" t="s">
        <v>625</v>
      </c>
      <c r="S328" s="430" t="s">
        <v>1399</v>
      </c>
    </row>
    <row r="329" spans="1:19" ht="10.199999999999999" customHeight="1" x14ac:dyDescent="0.3">
      <c r="A329" s="428">
        <v>1441</v>
      </c>
      <c r="B329" s="428">
        <f t="shared" si="7"/>
        <v>6</v>
      </c>
      <c r="C329" s="437">
        <v>144115</v>
      </c>
      <c r="D329" s="428" t="s">
        <v>36</v>
      </c>
      <c r="E329" s="428" t="s">
        <v>1315</v>
      </c>
      <c r="G329" s="428" t="s">
        <v>1315</v>
      </c>
      <c r="H329" s="428" t="s">
        <v>1315</v>
      </c>
      <c r="I329" s="428" t="s">
        <v>1315</v>
      </c>
      <c r="J329" s="428" t="s">
        <v>1315</v>
      </c>
      <c r="K329" s="428" t="s">
        <v>1315</v>
      </c>
      <c r="O329" s="428" t="s">
        <v>1315</v>
      </c>
      <c r="Q329" s="428">
        <v>144115</v>
      </c>
      <c r="R329" s="437" t="s">
        <v>627</v>
      </c>
      <c r="S329" s="430" t="s">
        <v>1400</v>
      </c>
    </row>
    <row r="330" spans="1:19" ht="10.199999999999999" customHeight="1" x14ac:dyDescent="0.3">
      <c r="A330" s="428">
        <v>1441</v>
      </c>
      <c r="B330" s="428">
        <f t="shared" si="7"/>
        <v>6</v>
      </c>
      <c r="C330" s="437">
        <v>144120</v>
      </c>
      <c r="D330" s="428" t="s">
        <v>37</v>
      </c>
      <c r="E330" s="428" t="s">
        <v>1315</v>
      </c>
      <c r="G330" s="428" t="s">
        <v>1315</v>
      </c>
      <c r="H330" s="428" t="s">
        <v>1315</v>
      </c>
      <c r="I330" s="428" t="s">
        <v>1315</v>
      </c>
      <c r="J330" s="428" t="s">
        <v>1315</v>
      </c>
      <c r="K330" s="428" t="s">
        <v>1315</v>
      </c>
      <c r="O330" s="428" t="s">
        <v>1315</v>
      </c>
      <c r="Q330" s="428">
        <v>144120</v>
      </c>
      <c r="R330" s="437" t="s">
        <v>629</v>
      </c>
      <c r="S330" s="430" t="s">
        <v>1401</v>
      </c>
    </row>
    <row r="331" spans="1:19" ht="10.199999999999999" customHeight="1" x14ac:dyDescent="0.3">
      <c r="A331" s="428">
        <v>1441</v>
      </c>
      <c r="B331" s="428">
        <f t="shared" si="7"/>
        <v>6</v>
      </c>
      <c r="C331" s="437">
        <v>144125</v>
      </c>
      <c r="D331" s="428" t="s">
        <v>38</v>
      </c>
      <c r="E331" s="428" t="s">
        <v>1315</v>
      </c>
      <c r="G331" s="428" t="s">
        <v>1315</v>
      </c>
      <c r="H331" s="428" t="s">
        <v>1315</v>
      </c>
      <c r="I331" s="428" t="s">
        <v>1315</v>
      </c>
      <c r="J331" s="428" t="s">
        <v>1315</v>
      </c>
      <c r="K331" s="428" t="s">
        <v>1315</v>
      </c>
      <c r="O331" s="428" t="s">
        <v>1315</v>
      </c>
      <c r="Q331" s="428">
        <v>144125</v>
      </c>
      <c r="R331" s="437" t="s">
        <v>631</v>
      </c>
      <c r="S331" s="430" t="s">
        <v>1402</v>
      </c>
    </row>
    <row r="332" spans="1:19" ht="10.199999999999999" customHeight="1" x14ac:dyDescent="0.3">
      <c r="A332" s="428">
        <v>1442</v>
      </c>
      <c r="B332" s="428">
        <f t="shared" si="7"/>
        <v>4</v>
      </c>
      <c r="C332" s="437">
        <v>1442</v>
      </c>
      <c r="D332" s="428" t="s">
        <v>763</v>
      </c>
      <c r="E332" s="428" t="s">
        <v>1315</v>
      </c>
      <c r="J332" s="428" t="s">
        <v>1315</v>
      </c>
      <c r="K332" s="428" t="s">
        <v>1315</v>
      </c>
      <c r="O332" s="428" t="s">
        <v>1315</v>
      </c>
      <c r="Q332" s="428">
        <v>1442</v>
      </c>
      <c r="R332" s="437" t="s">
        <v>1403</v>
      </c>
      <c r="S332" s="428" t="str">
        <f>VLOOKUP(Q332,[8]CUC!I334:K1838,3,0)</f>
        <v>1442+1447</v>
      </c>
    </row>
    <row r="333" spans="1:19" ht="10.199999999999999" customHeight="1" x14ac:dyDescent="0.3">
      <c r="A333" s="428">
        <v>1442</v>
      </c>
      <c r="B333" s="428">
        <f t="shared" si="7"/>
        <v>6</v>
      </c>
      <c r="C333" s="437">
        <v>144205</v>
      </c>
      <c r="D333" s="428" t="s">
        <v>34</v>
      </c>
      <c r="E333" s="428" t="s">
        <v>1315</v>
      </c>
      <c r="J333" s="428" t="s">
        <v>1315</v>
      </c>
      <c r="K333" s="428" t="s">
        <v>1315</v>
      </c>
      <c r="O333" s="428" t="s">
        <v>1315</v>
      </c>
      <c r="Q333" s="428">
        <v>144205</v>
      </c>
      <c r="R333" s="437" t="s">
        <v>623</v>
      </c>
      <c r="S333" s="430" t="s">
        <v>1404</v>
      </c>
    </row>
    <row r="334" spans="1:19" ht="10.199999999999999" customHeight="1" x14ac:dyDescent="0.3">
      <c r="A334" s="428">
        <v>1442</v>
      </c>
      <c r="B334" s="428">
        <f t="shared" si="7"/>
        <v>6</v>
      </c>
      <c r="C334" s="437">
        <v>144210</v>
      </c>
      <c r="D334" s="428" t="s">
        <v>35</v>
      </c>
      <c r="E334" s="428" t="s">
        <v>1315</v>
      </c>
      <c r="J334" s="428" t="s">
        <v>1315</v>
      </c>
      <c r="K334" s="428" t="s">
        <v>1315</v>
      </c>
      <c r="O334" s="428" t="s">
        <v>1315</v>
      </c>
      <c r="Q334" s="428">
        <v>144210</v>
      </c>
      <c r="R334" s="437" t="s">
        <v>625</v>
      </c>
      <c r="S334" s="430" t="s">
        <v>1405</v>
      </c>
    </row>
    <row r="335" spans="1:19" ht="10.199999999999999" customHeight="1" x14ac:dyDescent="0.3">
      <c r="A335" s="428">
        <v>1442</v>
      </c>
      <c r="B335" s="428">
        <f t="shared" si="7"/>
        <v>6</v>
      </c>
      <c r="C335" s="437">
        <v>144215</v>
      </c>
      <c r="D335" s="428" t="s">
        <v>36</v>
      </c>
      <c r="E335" s="428" t="s">
        <v>1315</v>
      </c>
      <c r="J335" s="428" t="s">
        <v>1315</v>
      </c>
      <c r="K335" s="428" t="s">
        <v>1315</v>
      </c>
      <c r="O335" s="428" t="s">
        <v>1315</v>
      </c>
      <c r="Q335" s="428">
        <v>144215</v>
      </c>
      <c r="R335" s="437" t="s">
        <v>627</v>
      </c>
      <c r="S335" s="430" t="s">
        <v>1406</v>
      </c>
    </row>
    <row r="336" spans="1:19" ht="10.199999999999999" customHeight="1" x14ac:dyDescent="0.3">
      <c r="A336" s="428">
        <v>1442</v>
      </c>
      <c r="B336" s="428">
        <f t="shared" si="7"/>
        <v>6</v>
      </c>
      <c r="C336" s="437">
        <v>144220</v>
      </c>
      <c r="D336" s="428" t="s">
        <v>37</v>
      </c>
      <c r="E336" s="428" t="s">
        <v>1315</v>
      </c>
      <c r="J336" s="428" t="s">
        <v>1315</v>
      </c>
      <c r="K336" s="428" t="s">
        <v>1315</v>
      </c>
      <c r="O336" s="428" t="s">
        <v>1315</v>
      </c>
      <c r="Q336" s="428">
        <v>144220</v>
      </c>
      <c r="R336" s="437" t="s">
        <v>629</v>
      </c>
      <c r="S336" s="430" t="s">
        <v>1407</v>
      </c>
    </row>
    <row r="337" spans="1:19" ht="10.199999999999999" customHeight="1" x14ac:dyDescent="0.3">
      <c r="A337" s="428">
        <v>1442</v>
      </c>
      <c r="B337" s="428">
        <f t="shared" si="7"/>
        <v>6</v>
      </c>
      <c r="C337" s="437">
        <v>144225</v>
      </c>
      <c r="D337" s="428" t="s">
        <v>38</v>
      </c>
      <c r="E337" s="428" t="s">
        <v>1315</v>
      </c>
      <c r="J337" s="428" t="s">
        <v>1315</v>
      </c>
      <c r="K337" s="428" t="s">
        <v>1315</v>
      </c>
      <c r="O337" s="428" t="s">
        <v>1315</v>
      </c>
      <c r="Q337" s="428">
        <v>144225</v>
      </c>
      <c r="R337" s="437" t="s">
        <v>631</v>
      </c>
      <c r="S337" s="430" t="s">
        <v>1408</v>
      </c>
    </row>
    <row r="338" spans="1:19" ht="10.199999999999999" customHeight="1" x14ac:dyDescent="0.3">
      <c r="A338" s="428">
        <v>1443</v>
      </c>
      <c r="B338" s="428">
        <f t="shared" si="7"/>
        <v>4</v>
      </c>
      <c r="C338" s="437">
        <v>1443</v>
      </c>
      <c r="D338" s="428" t="s">
        <v>764</v>
      </c>
      <c r="E338" s="428" t="s">
        <v>1315</v>
      </c>
      <c r="F338" s="428" t="s">
        <v>1315</v>
      </c>
      <c r="G338" s="428" t="s">
        <v>1315</v>
      </c>
      <c r="H338" s="428" t="s">
        <v>1315</v>
      </c>
      <c r="I338" s="428" t="s">
        <v>1315</v>
      </c>
      <c r="J338" s="428" t="s">
        <v>1315</v>
      </c>
      <c r="K338" s="428" t="s">
        <v>1315</v>
      </c>
      <c r="O338" s="428" t="s">
        <v>1315</v>
      </c>
      <c r="Q338" s="428">
        <v>1443</v>
      </c>
      <c r="R338" s="437" t="s">
        <v>1409</v>
      </c>
      <c r="S338" s="428">
        <f>VLOOKUP(Q338,[8]CUC!I340:K1844,3,0)</f>
        <v>1443</v>
      </c>
    </row>
    <row r="339" spans="1:19" ht="10.199999999999999" customHeight="1" x14ac:dyDescent="0.3">
      <c r="A339" s="428">
        <v>1443</v>
      </c>
      <c r="B339" s="428">
        <f t="shared" si="7"/>
        <v>6</v>
      </c>
      <c r="C339" s="437">
        <v>144305</v>
      </c>
      <c r="D339" s="428" t="s">
        <v>34</v>
      </c>
      <c r="E339" s="428" t="s">
        <v>1315</v>
      </c>
      <c r="F339" s="428" t="s">
        <v>1315</v>
      </c>
      <c r="G339" s="428" t="s">
        <v>1315</v>
      </c>
      <c r="H339" s="428" t="s">
        <v>1315</v>
      </c>
      <c r="I339" s="428" t="s">
        <v>1315</v>
      </c>
      <c r="J339" s="428" t="s">
        <v>1315</v>
      </c>
      <c r="K339" s="428" t="s">
        <v>1315</v>
      </c>
      <c r="O339" s="428" t="s">
        <v>1315</v>
      </c>
      <c r="Q339" s="428">
        <v>144305</v>
      </c>
      <c r="R339" s="437" t="s">
        <v>623</v>
      </c>
      <c r="S339" s="428">
        <v>144305</v>
      </c>
    </row>
    <row r="340" spans="1:19" ht="10.199999999999999" customHeight="1" x14ac:dyDescent="0.3">
      <c r="A340" s="428">
        <v>1443</v>
      </c>
      <c r="B340" s="428">
        <f t="shared" si="7"/>
        <v>6</v>
      </c>
      <c r="C340" s="437">
        <v>144310</v>
      </c>
      <c r="D340" s="428" t="s">
        <v>35</v>
      </c>
      <c r="E340" s="428" t="s">
        <v>1315</v>
      </c>
      <c r="F340" s="428" t="s">
        <v>1315</v>
      </c>
      <c r="G340" s="428" t="s">
        <v>1315</v>
      </c>
      <c r="H340" s="428" t="s">
        <v>1315</v>
      </c>
      <c r="I340" s="428" t="s">
        <v>1315</v>
      </c>
      <c r="J340" s="428" t="s">
        <v>1315</v>
      </c>
      <c r="K340" s="428" t="s">
        <v>1315</v>
      </c>
      <c r="O340" s="428" t="s">
        <v>1315</v>
      </c>
      <c r="Q340" s="428">
        <v>144310</v>
      </c>
      <c r="R340" s="437" t="s">
        <v>625</v>
      </c>
      <c r="S340" s="428">
        <v>144310</v>
      </c>
    </row>
    <row r="341" spans="1:19" ht="10.199999999999999" customHeight="1" x14ac:dyDescent="0.3">
      <c r="A341" s="428">
        <v>1443</v>
      </c>
      <c r="B341" s="428">
        <f t="shared" si="7"/>
        <v>6</v>
      </c>
      <c r="C341" s="437">
        <v>144315</v>
      </c>
      <c r="D341" s="428" t="s">
        <v>36</v>
      </c>
      <c r="E341" s="428" t="s">
        <v>1315</v>
      </c>
      <c r="F341" s="428" t="s">
        <v>1315</v>
      </c>
      <c r="G341" s="428" t="s">
        <v>1315</v>
      </c>
      <c r="H341" s="428" t="s">
        <v>1315</v>
      </c>
      <c r="I341" s="428" t="s">
        <v>1315</v>
      </c>
      <c r="J341" s="428" t="s">
        <v>1315</v>
      </c>
      <c r="K341" s="428" t="s">
        <v>1315</v>
      </c>
      <c r="O341" s="428" t="s">
        <v>1315</v>
      </c>
      <c r="Q341" s="428">
        <v>144315</v>
      </c>
      <c r="R341" s="437" t="s">
        <v>627</v>
      </c>
      <c r="S341" s="428">
        <v>144315</v>
      </c>
    </row>
    <row r="342" spans="1:19" ht="10.199999999999999" customHeight="1" x14ac:dyDescent="0.3">
      <c r="A342" s="428">
        <v>1443</v>
      </c>
      <c r="B342" s="428">
        <f t="shared" si="7"/>
        <v>6</v>
      </c>
      <c r="C342" s="437">
        <v>144320</v>
      </c>
      <c r="D342" s="428" t="s">
        <v>37</v>
      </c>
      <c r="E342" s="428" t="s">
        <v>1315</v>
      </c>
      <c r="F342" s="428" t="s">
        <v>1315</v>
      </c>
      <c r="G342" s="428" t="s">
        <v>1315</v>
      </c>
      <c r="H342" s="428" t="s">
        <v>1315</v>
      </c>
      <c r="I342" s="428" t="s">
        <v>1315</v>
      </c>
      <c r="J342" s="428" t="s">
        <v>1315</v>
      </c>
      <c r="K342" s="428" t="s">
        <v>1315</v>
      </c>
      <c r="O342" s="428" t="s">
        <v>1315</v>
      </c>
      <c r="Q342" s="428">
        <v>144320</v>
      </c>
      <c r="R342" s="437" t="s">
        <v>629</v>
      </c>
      <c r="S342" s="428">
        <v>144320</v>
      </c>
    </row>
    <row r="343" spans="1:19" ht="10.199999999999999" customHeight="1" x14ac:dyDescent="0.3">
      <c r="A343" s="428">
        <v>1443</v>
      </c>
      <c r="B343" s="428">
        <f t="shared" si="7"/>
        <v>6</v>
      </c>
      <c r="C343" s="437">
        <v>144325</v>
      </c>
      <c r="D343" s="428" t="s">
        <v>38</v>
      </c>
      <c r="E343" s="428" t="s">
        <v>1315</v>
      </c>
      <c r="F343" s="428" t="s">
        <v>1315</v>
      </c>
      <c r="G343" s="428" t="s">
        <v>1315</v>
      </c>
      <c r="H343" s="428" t="s">
        <v>1315</v>
      </c>
      <c r="I343" s="428" t="s">
        <v>1315</v>
      </c>
      <c r="J343" s="428" t="s">
        <v>1315</v>
      </c>
      <c r="K343" s="428" t="s">
        <v>1315</v>
      </c>
      <c r="O343" s="428" t="s">
        <v>1315</v>
      </c>
      <c r="Q343" s="428">
        <v>144325</v>
      </c>
      <c r="R343" s="437" t="s">
        <v>631</v>
      </c>
      <c r="S343" s="428">
        <v>144325</v>
      </c>
    </row>
    <row r="344" spans="1:19" ht="10.199999999999999" customHeight="1" x14ac:dyDescent="0.3">
      <c r="A344" s="428">
        <v>1444</v>
      </c>
      <c r="B344" s="428">
        <f t="shared" si="7"/>
        <v>4</v>
      </c>
      <c r="C344" s="437">
        <v>1444</v>
      </c>
      <c r="D344" s="428" t="s">
        <v>70</v>
      </c>
      <c r="E344" s="428" t="s">
        <v>1315</v>
      </c>
      <c r="G344" s="428" t="s">
        <v>1315</v>
      </c>
      <c r="J344" s="428" t="s">
        <v>1315</v>
      </c>
      <c r="K344" s="428" t="s">
        <v>1315</v>
      </c>
      <c r="O344" s="428" t="s">
        <v>1315</v>
      </c>
      <c r="Q344" s="428">
        <v>1444</v>
      </c>
      <c r="R344" s="437" t="s">
        <v>1410</v>
      </c>
      <c r="S344" s="428">
        <f>VLOOKUP(Q344,[8]CUC!I346:K1850,3,0)</f>
        <v>1444</v>
      </c>
    </row>
    <row r="345" spans="1:19" ht="10.199999999999999" customHeight="1" x14ac:dyDescent="0.3">
      <c r="A345" s="428">
        <v>1444</v>
      </c>
      <c r="B345" s="428">
        <f t="shared" si="7"/>
        <v>6</v>
      </c>
      <c r="C345" s="437">
        <v>144405</v>
      </c>
      <c r="D345" s="428" t="s">
        <v>34</v>
      </c>
      <c r="E345" s="428" t="s">
        <v>1315</v>
      </c>
      <c r="G345" s="428" t="s">
        <v>1315</v>
      </c>
      <c r="J345" s="428" t="s">
        <v>1315</v>
      </c>
      <c r="K345" s="428" t="s">
        <v>1315</v>
      </c>
      <c r="O345" s="428" t="s">
        <v>1315</v>
      </c>
      <c r="Q345" s="428">
        <v>144405</v>
      </c>
      <c r="R345" s="437" t="s">
        <v>623</v>
      </c>
      <c r="S345" s="428">
        <v>144405</v>
      </c>
    </row>
    <row r="346" spans="1:19" ht="10.199999999999999" customHeight="1" x14ac:dyDescent="0.3">
      <c r="A346" s="428">
        <v>1444</v>
      </c>
      <c r="B346" s="428">
        <f t="shared" si="7"/>
        <v>6</v>
      </c>
      <c r="C346" s="437">
        <v>144410</v>
      </c>
      <c r="D346" s="428" t="s">
        <v>35</v>
      </c>
      <c r="E346" s="428" t="s">
        <v>1315</v>
      </c>
      <c r="G346" s="428" t="s">
        <v>1315</v>
      </c>
      <c r="J346" s="428" t="s">
        <v>1315</v>
      </c>
      <c r="K346" s="428" t="s">
        <v>1315</v>
      </c>
      <c r="O346" s="428" t="s">
        <v>1315</v>
      </c>
      <c r="Q346" s="428">
        <v>144410</v>
      </c>
      <c r="R346" s="437" t="s">
        <v>625</v>
      </c>
      <c r="S346" s="428">
        <v>144410</v>
      </c>
    </row>
    <row r="347" spans="1:19" ht="10.199999999999999" customHeight="1" x14ac:dyDescent="0.3">
      <c r="A347" s="428">
        <v>1444</v>
      </c>
      <c r="B347" s="428">
        <f t="shared" si="7"/>
        <v>6</v>
      </c>
      <c r="C347" s="437">
        <v>144415</v>
      </c>
      <c r="D347" s="428" t="s">
        <v>36</v>
      </c>
      <c r="E347" s="428" t="s">
        <v>1315</v>
      </c>
      <c r="G347" s="428" t="s">
        <v>1315</v>
      </c>
      <c r="J347" s="428" t="s">
        <v>1315</v>
      </c>
      <c r="K347" s="428" t="s">
        <v>1315</v>
      </c>
      <c r="O347" s="428" t="s">
        <v>1315</v>
      </c>
      <c r="Q347" s="428">
        <v>144415</v>
      </c>
      <c r="R347" s="437" t="s">
        <v>627</v>
      </c>
      <c r="S347" s="428">
        <v>144415</v>
      </c>
    </row>
    <row r="348" spans="1:19" ht="10.199999999999999" customHeight="1" x14ac:dyDescent="0.3">
      <c r="A348" s="428">
        <v>1444</v>
      </c>
      <c r="B348" s="428">
        <f t="shared" si="7"/>
        <v>6</v>
      </c>
      <c r="C348" s="437">
        <v>144420</v>
      </c>
      <c r="D348" s="428" t="s">
        <v>37</v>
      </c>
      <c r="E348" s="428" t="s">
        <v>1315</v>
      </c>
      <c r="G348" s="428" t="s">
        <v>1315</v>
      </c>
      <c r="J348" s="428" t="s">
        <v>1315</v>
      </c>
      <c r="K348" s="428" t="s">
        <v>1315</v>
      </c>
      <c r="O348" s="428" t="s">
        <v>1315</v>
      </c>
      <c r="Q348" s="428">
        <v>144420</v>
      </c>
      <c r="R348" s="437" t="s">
        <v>629</v>
      </c>
      <c r="S348" s="428">
        <v>144420</v>
      </c>
    </row>
    <row r="349" spans="1:19" ht="10.199999999999999" customHeight="1" x14ac:dyDescent="0.3">
      <c r="A349" s="428">
        <v>1444</v>
      </c>
      <c r="B349" s="428">
        <f t="shared" si="7"/>
        <v>6</v>
      </c>
      <c r="C349" s="437">
        <v>144425</v>
      </c>
      <c r="D349" s="428" t="s">
        <v>38</v>
      </c>
      <c r="E349" s="428" t="s">
        <v>1315</v>
      </c>
      <c r="G349" s="428" t="s">
        <v>1315</v>
      </c>
      <c r="J349" s="428" t="s">
        <v>1315</v>
      </c>
      <c r="K349" s="428" t="s">
        <v>1315</v>
      </c>
      <c r="O349" s="428" t="s">
        <v>1315</v>
      </c>
      <c r="Q349" s="428">
        <v>144425</v>
      </c>
      <c r="R349" s="437" t="s">
        <v>631</v>
      </c>
      <c r="S349" s="428">
        <v>144425</v>
      </c>
    </row>
    <row r="350" spans="1:19" ht="10.199999999999999" customHeight="1" x14ac:dyDescent="0.3">
      <c r="A350" s="428">
        <v>1445</v>
      </c>
      <c r="B350" s="428">
        <f t="shared" si="7"/>
        <v>4</v>
      </c>
      <c r="C350" s="437">
        <v>1445</v>
      </c>
      <c r="D350" s="428" t="s">
        <v>765</v>
      </c>
      <c r="E350" s="428" t="s">
        <v>1315</v>
      </c>
      <c r="G350" s="428" t="s">
        <v>1315</v>
      </c>
      <c r="J350" s="428" t="s">
        <v>1315</v>
      </c>
      <c r="K350" s="428" t="s">
        <v>1315</v>
      </c>
      <c r="O350" s="428" t="s">
        <v>1315</v>
      </c>
      <c r="Q350" s="428" t="s">
        <v>1332</v>
      </c>
      <c r="R350" s="437" t="s">
        <v>1332</v>
      </c>
      <c r="S350" s="428" t="s">
        <v>1332</v>
      </c>
    </row>
    <row r="351" spans="1:19" ht="10.199999999999999" customHeight="1" x14ac:dyDescent="0.3">
      <c r="A351" s="428">
        <v>1445</v>
      </c>
      <c r="B351" s="428">
        <f t="shared" si="7"/>
        <v>6</v>
      </c>
      <c r="C351" s="437">
        <v>144505</v>
      </c>
      <c r="D351" s="428" t="s">
        <v>34</v>
      </c>
      <c r="E351" s="428" t="s">
        <v>1315</v>
      </c>
      <c r="G351" s="428" t="s">
        <v>1315</v>
      </c>
      <c r="J351" s="428" t="s">
        <v>1315</v>
      </c>
      <c r="K351" s="428" t="s">
        <v>1315</v>
      </c>
      <c r="O351" s="428" t="s">
        <v>1315</v>
      </c>
      <c r="Q351" s="428" t="s">
        <v>1332</v>
      </c>
      <c r="R351" s="437" t="s">
        <v>1332</v>
      </c>
      <c r="S351" s="428" t="s">
        <v>1332</v>
      </c>
    </row>
    <row r="352" spans="1:19" ht="10.199999999999999" customHeight="1" x14ac:dyDescent="0.3">
      <c r="A352" s="428">
        <v>1445</v>
      </c>
      <c r="B352" s="428">
        <f t="shared" si="7"/>
        <v>6</v>
      </c>
      <c r="C352" s="437">
        <v>144510</v>
      </c>
      <c r="D352" s="428" t="s">
        <v>35</v>
      </c>
      <c r="E352" s="428" t="s">
        <v>1315</v>
      </c>
      <c r="G352" s="428" t="s">
        <v>1315</v>
      </c>
      <c r="J352" s="428" t="s">
        <v>1315</v>
      </c>
      <c r="K352" s="428" t="s">
        <v>1315</v>
      </c>
      <c r="O352" s="428" t="s">
        <v>1315</v>
      </c>
      <c r="Q352" s="428" t="s">
        <v>1332</v>
      </c>
      <c r="R352" s="437" t="s">
        <v>1332</v>
      </c>
      <c r="S352" s="428" t="s">
        <v>1332</v>
      </c>
    </row>
    <row r="353" spans="1:19" ht="10.199999999999999" customHeight="1" x14ac:dyDescent="0.3">
      <c r="A353" s="428">
        <v>1445</v>
      </c>
      <c r="B353" s="428">
        <f t="shared" si="7"/>
        <v>6</v>
      </c>
      <c r="C353" s="437">
        <v>144515</v>
      </c>
      <c r="D353" s="428" t="s">
        <v>36</v>
      </c>
      <c r="E353" s="428" t="s">
        <v>1315</v>
      </c>
      <c r="G353" s="428" t="s">
        <v>1315</v>
      </c>
      <c r="J353" s="428" t="s">
        <v>1315</v>
      </c>
      <c r="K353" s="428" t="s">
        <v>1315</v>
      </c>
      <c r="O353" s="428" t="s">
        <v>1315</v>
      </c>
      <c r="Q353" s="428" t="s">
        <v>1332</v>
      </c>
      <c r="R353" s="437" t="s">
        <v>1332</v>
      </c>
      <c r="S353" s="428" t="s">
        <v>1332</v>
      </c>
    </row>
    <row r="354" spans="1:19" ht="10.199999999999999" customHeight="1" x14ac:dyDescent="0.3">
      <c r="A354" s="428">
        <v>1445</v>
      </c>
      <c r="B354" s="428">
        <f t="shared" si="7"/>
        <v>6</v>
      </c>
      <c r="C354" s="437">
        <v>144520</v>
      </c>
      <c r="D354" s="428" t="s">
        <v>37</v>
      </c>
      <c r="E354" s="428" t="s">
        <v>1315</v>
      </c>
      <c r="G354" s="428" t="s">
        <v>1315</v>
      </c>
      <c r="J354" s="428" t="s">
        <v>1315</v>
      </c>
      <c r="K354" s="428" t="s">
        <v>1315</v>
      </c>
      <c r="O354" s="428" t="s">
        <v>1315</v>
      </c>
      <c r="Q354" s="428" t="s">
        <v>1332</v>
      </c>
      <c r="R354" s="437" t="s">
        <v>1332</v>
      </c>
      <c r="S354" s="428" t="s">
        <v>1332</v>
      </c>
    </row>
    <row r="355" spans="1:19" ht="10.199999999999999" customHeight="1" x14ac:dyDescent="0.3">
      <c r="A355" s="428">
        <v>1445</v>
      </c>
      <c r="B355" s="428">
        <f t="shared" si="7"/>
        <v>6</v>
      </c>
      <c r="C355" s="437">
        <v>144525</v>
      </c>
      <c r="D355" s="428" t="s">
        <v>38</v>
      </c>
      <c r="E355" s="428" t="s">
        <v>1315</v>
      </c>
      <c r="G355" s="428" t="s">
        <v>1315</v>
      </c>
      <c r="J355" s="428" t="s">
        <v>1315</v>
      </c>
      <c r="K355" s="428" t="s">
        <v>1315</v>
      </c>
      <c r="O355" s="428" t="s">
        <v>1315</v>
      </c>
      <c r="Q355" s="428" t="s">
        <v>1332</v>
      </c>
      <c r="R355" s="437" t="s">
        <v>1332</v>
      </c>
      <c r="S355" s="428" t="s">
        <v>1332</v>
      </c>
    </row>
    <row r="356" spans="1:19" ht="10.199999999999999" customHeight="1" x14ac:dyDescent="0.3">
      <c r="A356" s="428">
        <v>1446</v>
      </c>
      <c r="B356" s="428">
        <f t="shared" si="7"/>
        <v>4</v>
      </c>
      <c r="C356" s="437">
        <v>1446</v>
      </c>
      <c r="D356" s="428" t="s">
        <v>766</v>
      </c>
      <c r="E356" s="428" t="s">
        <v>1315</v>
      </c>
      <c r="G356" s="428" t="s">
        <v>1315</v>
      </c>
      <c r="J356" s="428" t="s">
        <v>1315</v>
      </c>
      <c r="K356" s="428" t="s">
        <v>1315</v>
      </c>
      <c r="O356" s="428" t="s">
        <v>1315</v>
      </c>
      <c r="Q356" s="428" t="s">
        <v>1332</v>
      </c>
      <c r="R356" s="437" t="s">
        <v>1332</v>
      </c>
      <c r="S356" s="428" t="s">
        <v>1332</v>
      </c>
    </row>
    <row r="357" spans="1:19" ht="10.199999999999999" customHeight="1" x14ac:dyDescent="0.3">
      <c r="A357" s="428">
        <v>1446</v>
      </c>
      <c r="B357" s="428">
        <f t="shared" si="7"/>
        <v>6</v>
      </c>
      <c r="C357" s="437">
        <v>144605</v>
      </c>
      <c r="D357" s="428" t="s">
        <v>34</v>
      </c>
      <c r="E357" s="428" t="s">
        <v>1315</v>
      </c>
      <c r="G357" s="428" t="s">
        <v>1315</v>
      </c>
      <c r="J357" s="428" t="s">
        <v>1315</v>
      </c>
      <c r="K357" s="428" t="s">
        <v>1315</v>
      </c>
      <c r="O357" s="428" t="s">
        <v>1315</v>
      </c>
      <c r="Q357" s="428" t="s">
        <v>1332</v>
      </c>
      <c r="R357" s="437" t="s">
        <v>1332</v>
      </c>
      <c r="S357" s="428" t="s">
        <v>1332</v>
      </c>
    </row>
    <row r="358" spans="1:19" ht="10.199999999999999" customHeight="1" x14ac:dyDescent="0.3">
      <c r="A358" s="428">
        <v>1446</v>
      </c>
      <c r="B358" s="428">
        <f t="shared" si="7"/>
        <v>6</v>
      </c>
      <c r="C358" s="437">
        <v>144610</v>
      </c>
      <c r="D358" s="428" t="s">
        <v>35</v>
      </c>
      <c r="E358" s="428" t="s">
        <v>1315</v>
      </c>
      <c r="G358" s="428" t="s">
        <v>1315</v>
      </c>
      <c r="J358" s="428" t="s">
        <v>1315</v>
      </c>
      <c r="K358" s="428" t="s">
        <v>1315</v>
      </c>
      <c r="O358" s="428" t="s">
        <v>1315</v>
      </c>
      <c r="Q358" s="428" t="s">
        <v>1332</v>
      </c>
      <c r="R358" s="437" t="s">
        <v>1332</v>
      </c>
      <c r="S358" s="428" t="s">
        <v>1332</v>
      </c>
    </row>
    <row r="359" spans="1:19" ht="10.199999999999999" customHeight="1" x14ac:dyDescent="0.3">
      <c r="A359" s="428">
        <v>1446</v>
      </c>
      <c r="B359" s="428">
        <f t="shared" si="7"/>
        <v>6</v>
      </c>
      <c r="C359" s="437">
        <v>144615</v>
      </c>
      <c r="D359" s="428" t="s">
        <v>36</v>
      </c>
      <c r="E359" s="428" t="s">
        <v>1315</v>
      </c>
      <c r="G359" s="428" t="s">
        <v>1315</v>
      </c>
      <c r="J359" s="428" t="s">
        <v>1315</v>
      </c>
      <c r="K359" s="428" t="s">
        <v>1315</v>
      </c>
      <c r="O359" s="428" t="s">
        <v>1315</v>
      </c>
      <c r="Q359" s="428" t="s">
        <v>1332</v>
      </c>
      <c r="R359" s="437" t="s">
        <v>1332</v>
      </c>
      <c r="S359" s="428" t="s">
        <v>1332</v>
      </c>
    </row>
    <row r="360" spans="1:19" ht="10.199999999999999" customHeight="1" x14ac:dyDescent="0.3">
      <c r="A360" s="428">
        <v>1446</v>
      </c>
      <c r="B360" s="428">
        <f t="shared" si="7"/>
        <v>6</v>
      </c>
      <c r="C360" s="437">
        <v>144620</v>
      </c>
      <c r="D360" s="428" t="s">
        <v>37</v>
      </c>
      <c r="E360" s="428" t="s">
        <v>1315</v>
      </c>
      <c r="G360" s="428" t="s">
        <v>1315</v>
      </c>
      <c r="J360" s="428" t="s">
        <v>1315</v>
      </c>
      <c r="K360" s="428" t="s">
        <v>1315</v>
      </c>
      <c r="O360" s="428" t="s">
        <v>1315</v>
      </c>
      <c r="Q360" s="428" t="s">
        <v>1332</v>
      </c>
      <c r="R360" s="437" t="s">
        <v>1332</v>
      </c>
      <c r="S360" s="428" t="s">
        <v>1332</v>
      </c>
    </row>
    <row r="361" spans="1:19" ht="10.199999999999999" customHeight="1" x14ac:dyDescent="0.3">
      <c r="A361" s="428">
        <v>1446</v>
      </c>
      <c r="B361" s="428">
        <f t="shared" si="7"/>
        <v>6</v>
      </c>
      <c r="C361" s="437">
        <v>144625</v>
      </c>
      <c r="D361" s="428" t="s">
        <v>38</v>
      </c>
      <c r="E361" s="428" t="s">
        <v>1315</v>
      </c>
      <c r="G361" s="428" t="s">
        <v>1315</v>
      </c>
      <c r="J361" s="428" t="s">
        <v>1315</v>
      </c>
      <c r="K361" s="428" t="s">
        <v>1315</v>
      </c>
      <c r="O361" s="428" t="s">
        <v>1315</v>
      </c>
      <c r="Q361" s="428" t="s">
        <v>1332</v>
      </c>
      <c r="R361" s="437" t="s">
        <v>1332</v>
      </c>
      <c r="S361" s="428" t="s">
        <v>1332</v>
      </c>
    </row>
    <row r="362" spans="1:19" ht="10.199999999999999" customHeight="1" x14ac:dyDescent="0.3">
      <c r="A362" s="428">
        <v>1447</v>
      </c>
      <c r="B362" s="428">
        <f t="shared" si="7"/>
        <v>4</v>
      </c>
      <c r="C362" s="437">
        <v>1447</v>
      </c>
      <c r="D362" s="428" t="s">
        <v>767</v>
      </c>
      <c r="E362" s="428" t="s">
        <v>1315</v>
      </c>
      <c r="J362" s="428" t="s">
        <v>1315</v>
      </c>
      <c r="K362" s="428" t="s">
        <v>1315</v>
      </c>
      <c r="O362" s="428" t="s">
        <v>1315</v>
      </c>
      <c r="Q362" s="428" t="s">
        <v>1332</v>
      </c>
      <c r="R362" s="437" t="s">
        <v>1332</v>
      </c>
      <c r="S362" s="428" t="s">
        <v>1332</v>
      </c>
    </row>
    <row r="363" spans="1:19" ht="10.199999999999999" customHeight="1" x14ac:dyDescent="0.3">
      <c r="A363" s="428">
        <v>1447</v>
      </c>
      <c r="B363" s="428">
        <f t="shared" si="7"/>
        <v>6</v>
      </c>
      <c r="C363" s="437">
        <v>144705</v>
      </c>
      <c r="D363" s="428" t="s">
        <v>34</v>
      </c>
      <c r="E363" s="428" t="s">
        <v>1315</v>
      </c>
      <c r="J363" s="428" t="s">
        <v>1315</v>
      </c>
      <c r="K363" s="428" t="s">
        <v>1315</v>
      </c>
      <c r="O363" s="428" t="s">
        <v>1315</v>
      </c>
      <c r="Q363" s="428" t="s">
        <v>1332</v>
      </c>
      <c r="R363" s="437" t="s">
        <v>1332</v>
      </c>
      <c r="S363" s="428" t="s">
        <v>1332</v>
      </c>
    </row>
    <row r="364" spans="1:19" ht="10.199999999999999" customHeight="1" x14ac:dyDescent="0.3">
      <c r="A364" s="428">
        <v>1447</v>
      </c>
      <c r="B364" s="428">
        <f t="shared" si="7"/>
        <v>6</v>
      </c>
      <c r="C364" s="437">
        <v>144710</v>
      </c>
      <c r="D364" s="428" t="s">
        <v>35</v>
      </c>
      <c r="E364" s="428" t="s">
        <v>1315</v>
      </c>
      <c r="J364" s="428" t="s">
        <v>1315</v>
      </c>
      <c r="K364" s="428" t="s">
        <v>1315</v>
      </c>
      <c r="O364" s="428" t="s">
        <v>1315</v>
      </c>
      <c r="Q364" s="428" t="s">
        <v>1332</v>
      </c>
      <c r="R364" s="437" t="s">
        <v>1332</v>
      </c>
      <c r="S364" s="428" t="s">
        <v>1332</v>
      </c>
    </row>
    <row r="365" spans="1:19" ht="10.199999999999999" customHeight="1" x14ac:dyDescent="0.3">
      <c r="A365" s="428">
        <v>1447</v>
      </c>
      <c r="B365" s="428">
        <f t="shared" si="7"/>
        <v>6</v>
      </c>
      <c r="C365" s="437">
        <v>144715</v>
      </c>
      <c r="D365" s="428" t="s">
        <v>36</v>
      </c>
      <c r="E365" s="428" t="s">
        <v>1315</v>
      </c>
      <c r="J365" s="428" t="s">
        <v>1315</v>
      </c>
      <c r="K365" s="428" t="s">
        <v>1315</v>
      </c>
      <c r="O365" s="428" t="s">
        <v>1315</v>
      </c>
      <c r="Q365" s="428" t="s">
        <v>1332</v>
      </c>
      <c r="R365" s="437" t="s">
        <v>1332</v>
      </c>
      <c r="S365" s="428" t="s">
        <v>1332</v>
      </c>
    </row>
    <row r="366" spans="1:19" ht="10.199999999999999" customHeight="1" x14ac:dyDescent="0.3">
      <c r="A366" s="428">
        <v>1447</v>
      </c>
      <c r="B366" s="428">
        <f t="shared" si="7"/>
        <v>6</v>
      </c>
      <c r="C366" s="437">
        <v>144720</v>
      </c>
      <c r="D366" s="428" t="s">
        <v>37</v>
      </c>
      <c r="E366" s="428" t="s">
        <v>1315</v>
      </c>
      <c r="J366" s="428" t="s">
        <v>1315</v>
      </c>
      <c r="K366" s="428" t="s">
        <v>1315</v>
      </c>
      <c r="O366" s="428" t="s">
        <v>1315</v>
      </c>
      <c r="Q366" s="428" t="s">
        <v>1332</v>
      </c>
      <c r="R366" s="437" t="s">
        <v>1332</v>
      </c>
      <c r="S366" s="428" t="s">
        <v>1332</v>
      </c>
    </row>
    <row r="367" spans="1:19" ht="10.199999999999999" customHeight="1" x14ac:dyDescent="0.3">
      <c r="A367" s="428">
        <v>1447</v>
      </c>
      <c r="B367" s="428">
        <f t="shared" si="7"/>
        <v>6</v>
      </c>
      <c r="C367" s="437">
        <v>144725</v>
      </c>
      <c r="D367" s="428" t="s">
        <v>38</v>
      </c>
      <c r="E367" s="428" t="s">
        <v>1315</v>
      </c>
      <c r="J367" s="428" t="s">
        <v>1315</v>
      </c>
      <c r="K367" s="428" t="s">
        <v>1315</v>
      </c>
      <c r="O367" s="428" t="s">
        <v>1315</v>
      </c>
      <c r="Q367" s="428" t="s">
        <v>1332</v>
      </c>
      <c r="R367" s="437" t="s">
        <v>1332</v>
      </c>
      <c r="S367" s="428" t="s">
        <v>1332</v>
      </c>
    </row>
    <row r="368" spans="1:19" ht="10.199999999999999" customHeight="1" x14ac:dyDescent="0.3">
      <c r="A368" s="428">
        <v>1448</v>
      </c>
      <c r="B368" s="428">
        <f t="shared" si="7"/>
        <v>4</v>
      </c>
      <c r="C368" s="437">
        <v>1448</v>
      </c>
      <c r="D368" s="428" t="s">
        <v>1411</v>
      </c>
      <c r="E368" s="428" t="s">
        <v>1315</v>
      </c>
      <c r="F368" s="428" t="s">
        <v>1315</v>
      </c>
      <c r="G368" s="428" t="s">
        <v>1315</v>
      </c>
      <c r="H368" s="428" t="s">
        <v>1315</v>
      </c>
      <c r="I368" s="428" t="s">
        <v>1315</v>
      </c>
      <c r="J368" s="428" t="s">
        <v>1315</v>
      </c>
      <c r="K368" s="428" t="s">
        <v>1315</v>
      </c>
      <c r="O368" s="428" t="s">
        <v>1315</v>
      </c>
      <c r="Q368" s="428">
        <v>1448</v>
      </c>
      <c r="R368" s="437" t="s">
        <v>1412</v>
      </c>
      <c r="S368" s="428">
        <v>1448</v>
      </c>
    </row>
    <row r="369" spans="1:19" ht="10.199999999999999" customHeight="1" x14ac:dyDescent="0.3">
      <c r="A369" s="428">
        <v>1448</v>
      </c>
      <c r="B369" s="428">
        <f t="shared" si="7"/>
        <v>6</v>
      </c>
      <c r="C369" s="437">
        <v>144805</v>
      </c>
      <c r="D369" s="428" t="s">
        <v>34</v>
      </c>
      <c r="E369" s="428" t="s">
        <v>1315</v>
      </c>
      <c r="F369" s="428" t="s">
        <v>1315</v>
      </c>
      <c r="G369" s="428" t="s">
        <v>1315</v>
      </c>
      <c r="H369" s="428" t="s">
        <v>1315</v>
      </c>
      <c r="I369" s="428" t="s">
        <v>1315</v>
      </c>
      <c r="J369" s="428" t="s">
        <v>1315</v>
      </c>
      <c r="K369" s="428" t="s">
        <v>1315</v>
      </c>
      <c r="O369" s="428" t="s">
        <v>1315</v>
      </c>
      <c r="Q369" s="428">
        <v>144805</v>
      </c>
      <c r="R369" s="437" t="s">
        <v>623</v>
      </c>
      <c r="S369" s="428">
        <v>144805</v>
      </c>
    </row>
    <row r="370" spans="1:19" ht="10.199999999999999" customHeight="1" x14ac:dyDescent="0.3">
      <c r="A370" s="428">
        <v>1448</v>
      </c>
      <c r="B370" s="428">
        <f t="shared" si="7"/>
        <v>6</v>
      </c>
      <c r="C370" s="437">
        <v>144810</v>
      </c>
      <c r="D370" s="428" t="s">
        <v>35</v>
      </c>
      <c r="E370" s="428" t="s">
        <v>1315</v>
      </c>
      <c r="F370" s="428" t="s">
        <v>1315</v>
      </c>
      <c r="G370" s="428" t="s">
        <v>1315</v>
      </c>
      <c r="H370" s="428" t="s">
        <v>1315</v>
      </c>
      <c r="I370" s="428" t="s">
        <v>1315</v>
      </c>
      <c r="J370" s="428" t="s">
        <v>1315</v>
      </c>
      <c r="K370" s="428" t="s">
        <v>1315</v>
      </c>
      <c r="O370" s="428" t="s">
        <v>1315</v>
      </c>
      <c r="Q370" s="428">
        <v>144810</v>
      </c>
      <c r="R370" s="437" t="s">
        <v>625</v>
      </c>
      <c r="S370" s="428">
        <v>144810</v>
      </c>
    </row>
    <row r="371" spans="1:19" ht="10.199999999999999" customHeight="1" x14ac:dyDescent="0.3">
      <c r="A371" s="428">
        <v>1448</v>
      </c>
      <c r="B371" s="428">
        <f t="shared" si="7"/>
        <v>6</v>
      </c>
      <c r="C371" s="437">
        <v>144815</v>
      </c>
      <c r="D371" s="428" t="s">
        <v>36</v>
      </c>
      <c r="E371" s="428" t="s">
        <v>1315</v>
      </c>
      <c r="F371" s="428" t="s">
        <v>1315</v>
      </c>
      <c r="G371" s="428" t="s">
        <v>1315</v>
      </c>
      <c r="H371" s="428" t="s">
        <v>1315</v>
      </c>
      <c r="I371" s="428" t="s">
        <v>1315</v>
      </c>
      <c r="J371" s="428" t="s">
        <v>1315</v>
      </c>
      <c r="K371" s="428" t="s">
        <v>1315</v>
      </c>
      <c r="O371" s="428" t="s">
        <v>1315</v>
      </c>
      <c r="Q371" s="428">
        <v>144815</v>
      </c>
      <c r="R371" s="437" t="s">
        <v>627</v>
      </c>
      <c r="S371" s="428">
        <v>144815</v>
      </c>
    </row>
    <row r="372" spans="1:19" ht="10.199999999999999" customHeight="1" x14ac:dyDescent="0.3">
      <c r="A372" s="428">
        <v>1448</v>
      </c>
      <c r="B372" s="428">
        <f t="shared" si="7"/>
        <v>6</v>
      </c>
      <c r="C372" s="437">
        <v>144820</v>
      </c>
      <c r="D372" s="428" t="s">
        <v>37</v>
      </c>
      <c r="E372" s="428" t="s">
        <v>1315</v>
      </c>
      <c r="F372" s="428" t="s">
        <v>1315</v>
      </c>
      <c r="G372" s="428" t="s">
        <v>1315</v>
      </c>
      <c r="H372" s="428" t="s">
        <v>1315</v>
      </c>
      <c r="I372" s="428" t="s">
        <v>1315</v>
      </c>
      <c r="J372" s="428" t="s">
        <v>1315</v>
      </c>
      <c r="K372" s="428" t="s">
        <v>1315</v>
      </c>
      <c r="O372" s="428" t="s">
        <v>1315</v>
      </c>
      <c r="Q372" s="428">
        <v>144820</v>
      </c>
      <c r="R372" s="437" t="s">
        <v>629</v>
      </c>
      <c r="S372" s="428">
        <v>144820</v>
      </c>
    </row>
    <row r="373" spans="1:19" ht="10.199999999999999" customHeight="1" x14ac:dyDescent="0.3">
      <c r="A373" s="428">
        <v>1448</v>
      </c>
      <c r="B373" s="428">
        <f t="shared" si="7"/>
        <v>6</v>
      </c>
      <c r="C373" s="437">
        <v>144825</v>
      </c>
      <c r="D373" s="428" t="s">
        <v>38</v>
      </c>
      <c r="E373" s="428" t="s">
        <v>1315</v>
      </c>
      <c r="F373" s="428" t="s">
        <v>1315</v>
      </c>
      <c r="G373" s="428" t="s">
        <v>1315</v>
      </c>
      <c r="H373" s="428" t="s">
        <v>1315</v>
      </c>
      <c r="I373" s="428" t="s">
        <v>1315</v>
      </c>
      <c r="J373" s="428" t="s">
        <v>1315</v>
      </c>
      <c r="K373" s="428" t="s">
        <v>1315</v>
      </c>
      <c r="O373" s="428" t="s">
        <v>1315</v>
      </c>
      <c r="Q373" s="428">
        <v>144825</v>
      </c>
      <c r="R373" s="437" t="s">
        <v>631</v>
      </c>
      <c r="S373" s="428">
        <v>144825</v>
      </c>
    </row>
    <row r="374" spans="1:19" ht="10.199999999999999" customHeight="1" x14ac:dyDescent="0.3">
      <c r="A374" s="428">
        <v>1449</v>
      </c>
      <c r="B374" s="428">
        <f t="shared" si="7"/>
        <v>4</v>
      </c>
      <c r="C374" s="437">
        <v>1449</v>
      </c>
      <c r="D374" s="428" t="s">
        <v>768</v>
      </c>
      <c r="E374" s="428" t="s">
        <v>1315</v>
      </c>
      <c r="G374" s="428" t="s">
        <v>1315</v>
      </c>
      <c r="H374" s="428" t="s">
        <v>1315</v>
      </c>
      <c r="I374" s="428" t="s">
        <v>1315</v>
      </c>
      <c r="J374" s="428" t="s">
        <v>1315</v>
      </c>
      <c r="K374" s="428" t="s">
        <v>1315</v>
      </c>
      <c r="O374" s="428" t="s">
        <v>1315</v>
      </c>
      <c r="Q374" s="428">
        <v>1449</v>
      </c>
      <c r="R374" s="437" t="s">
        <v>1035</v>
      </c>
      <c r="S374" s="428" t="str">
        <f>VLOOKUP(Q374,[8]CUC!I376:K1880,3,0)</f>
        <v>1449+1453+1454</v>
      </c>
    </row>
    <row r="375" spans="1:19" ht="10.199999999999999" customHeight="1" x14ac:dyDescent="0.3">
      <c r="A375" s="428">
        <v>1449</v>
      </c>
      <c r="B375" s="428">
        <f t="shared" si="7"/>
        <v>6</v>
      </c>
      <c r="C375" s="437">
        <v>144905</v>
      </c>
      <c r="D375" s="428" t="s">
        <v>34</v>
      </c>
      <c r="E375" s="428" t="s">
        <v>1315</v>
      </c>
      <c r="G375" s="428" t="s">
        <v>1315</v>
      </c>
      <c r="H375" s="428" t="s">
        <v>1315</v>
      </c>
      <c r="I375" s="428" t="s">
        <v>1315</v>
      </c>
      <c r="J375" s="428" t="s">
        <v>1315</v>
      </c>
      <c r="K375" s="428" t="s">
        <v>1315</v>
      </c>
      <c r="O375" s="428" t="s">
        <v>1315</v>
      </c>
      <c r="Q375" s="428">
        <v>144905</v>
      </c>
      <c r="R375" s="437" t="s">
        <v>623</v>
      </c>
      <c r="S375" s="430" t="s">
        <v>1413</v>
      </c>
    </row>
    <row r="376" spans="1:19" ht="10.199999999999999" customHeight="1" x14ac:dyDescent="0.3">
      <c r="A376" s="428">
        <v>1449</v>
      </c>
      <c r="B376" s="428">
        <f t="shared" si="7"/>
        <v>6</v>
      </c>
      <c r="C376" s="437">
        <v>144910</v>
      </c>
      <c r="D376" s="428" t="s">
        <v>35</v>
      </c>
      <c r="E376" s="428" t="s">
        <v>1315</v>
      </c>
      <c r="G376" s="428" t="s">
        <v>1315</v>
      </c>
      <c r="H376" s="428" t="s">
        <v>1315</v>
      </c>
      <c r="I376" s="428" t="s">
        <v>1315</v>
      </c>
      <c r="J376" s="428" t="s">
        <v>1315</v>
      </c>
      <c r="K376" s="428" t="s">
        <v>1315</v>
      </c>
      <c r="O376" s="428" t="s">
        <v>1315</v>
      </c>
      <c r="Q376" s="428">
        <v>144910</v>
      </c>
      <c r="R376" s="437" t="s">
        <v>625</v>
      </c>
      <c r="S376" s="430" t="s">
        <v>1414</v>
      </c>
    </row>
    <row r="377" spans="1:19" ht="10.199999999999999" customHeight="1" x14ac:dyDescent="0.3">
      <c r="A377" s="428">
        <v>1449</v>
      </c>
      <c r="B377" s="428">
        <f t="shared" si="7"/>
        <v>6</v>
      </c>
      <c r="C377" s="437">
        <v>144915</v>
      </c>
      <c r="D377" s="428" t="s">
        <v>36</v>
      </c>
      <c r="E377" s="428" t="s">
        <v>1315</v>
      </c>
      <c r="G377" s="428" t="s">
        <v>1315</v>
      </c>
      <c r="H377" s="428" t="s">
        <v>1315</v>
      </c>
      <c r="I377" s="428" t="s">
        <v>1315</v>
      </c>
      <c r="J377" s="428" t="s">
        <v>1315</v>
      </c>
      <c r="K377" s="428" t="s">
        <v>1315</v>
      </c>
      <c r="O377" s="428" t="s">
        <v>1315</v>
      </c>
      <c r="Q377" s="428">
        <v>144915</v>
      </c>
      <c r="R377" s="437" t="s">
        <v>627</v>
      </c>
      <c r="S377" s="430" t="s">
        <v>1415</v>
      </c>
    </row>
    <row r="378" spans="1:19" ht="10.199999999999999" customHeight="1" x14ac:dyDescent="0.3">
      <c r="A378" s="428">
        <v>1449</v>
      </c>
      <c r="B378" s="428">
        <f t="shared" si="7"/>
        <v>6</v>
      </c>
      <c r="C378" s="437">
        <v>144920</v>
      </c>
      <c r="D378" s="428" t="s">
        <v>37</v>
      </c>
      <c r="E378" s="428" t="s">
        <v>1315</v>
      </c>
      <c r="G378" s="428" t="s">
        <v>1315</v>
      </c>
      <c r="H378" s="428" t="s">
        <v>1315</v>
      </c>
      <c r="I378" s="428" t="s">
        <v>1315</v>
      </c>
      <c r="J378" s="428" t="s">
        <v>1315</v>
      </c>
      <c r="K378" s="428" t="s">
        <v>1315</v>
      </c>
      <c r="O378" s="428" t="s">
        <v>1315</v>
      </c>
      <c r="Q378" s="428">
        <v>144920</v>
      </c>
      <c r="R378" s="437" t="s">
        <v>629</v>
      </c>
      <c r="S378" s="430" t="s">
        <v>1416</v>
      </c>
    </row>
    <row r="379" spans="1:19" ht="10.199999999999999" customHeight="1" x14ac:dyDescent="0.3">
      <c r="A379" s="428">
        <v>1449</v>
      </c>
      <c r="B379" s="428">
        <f t="shared" si="7"/>
        <v>6</v>
      </c>
      <c r="C379" s="437">
        <v>144925</v>
      </c>
      <c r="D379" s="428" t="s">
        <v>38</v>
      </c>
      <c r="E379" s="428" t="s">
        <v>1315</v>
      </c>
      <c r="G379" s="428" t="s">
        <v>1315</v>
      </c>
      <c r="H379" s="428" t="s">
        <v>1315</v>
      </c>
      <c r="I379" s="428" t="s">
        <v>1315</v>
      </c>
      <c r="J379" s="428" t="s">
        <v>1315</v>
      </c>
      <c r="K379" s="428" t="s">
        <v>1315</v>
      </c>
      <c r="O379" s="428" t="s">
        <v>1315</v>
      </c>
      <c r="Q379" s="428">
        <v>144925</v>
      </c>
      <c r="R379" s="437" t="s">
        <v>631</v>
      </c>
      <c r="S379" s="430" t="s">
        <v>1417</v>
      </c>
    </row>
    <row r="380" spans="1:19" ht="10.199999999999999" customHeight="1" x14ac:dyDescent="0.3">
      <c r="A380" s="428">
        <v>1450</v>
      </c>
      <c r="B380" s="428">
        <f t="shared" si="7"/>
        <v>4</v>
      </c>
      <c r="C380" s="437">
        <v>1450</v>
      </c>
      <c r="D380" s="428" t="s">
        <v>769</v>
      </c>
      <c r="E380" s="428" t="s">
        <v>1315</v>
      </c>
      <c r="J380" s="428" t="s">
        <v>1315</v>
      </c>
      <c r="K380" s="428" t="s">
        <v>1315</v>
      </c>
      <c r="O380" s="428" t="s">
        <v>1315</v>
      </c>
      <c r="Q380" s="428">
        <v>1450</v>
      </c>
      <c r="R380" s="437" t="s">
        <v>1418</v>
      </c>
      <c r="S380" s="428" t="str">
        <f>VLOOKUP(Q380,[8]CUC!I382:K1886,3,0)</f>
        <v>1450+1455</v>
      </c>
    </row>
    <row r="381" spans="1:19" ht="10.199999999999999" customHeight="1" x14ac:dyDescent="0.3">
      <c r="A381" s="428">
        <v>1450</v>
      </c>
      <c r="B381" s="428">
        <f t="shared" si="7"/>
        <v>6</v>
      </c>
      <c r="C381" s="437">
        <v>145005</v>
      </c>
      <c r="D381" s="428" t="s">
        <v>34</v>
      </c>
      <c r="E381" s="428" t="s">
        <v>1315</v>
      </c>
      <c r="J381" s="428" t="s">
        <v>1315</v>
      </c>
      <c r="K381" s="428" t="s">
        <v>1315</v>
      </c>
      <c r="O381" s="428" t="s">
        <v>1315</v>
      </c>
      <c r="Q381" s="428">
        <v>145005</v>
      </c>
      <c r="R381" s="437" t="s">
        <v>623</v>
      </c>
      <c r="S381" s="430" t="s">
        <v>1419</v>
      </c>
    </row>
    <row r="382" spans="1:19" ht="10.199999999999999" customHeight="1" x14ac:dyDescent="0.3">
      <c r="A382" s="428">
        <v>1450</v>
      </c>
      <c r="B382" s="428">
        <f t="shared" si="7"/>
        <v>6</v>
      </c>
      <c r="C382" s="437">
        <v>145010</v>
      </c>
      <c r="D382" s="428" t="s">
        <v>35</v>
      </c>
      <c r="E382" s="428" t="s">
        <v>1315</v>
      </c>
      <c r="J382" s="428" t="s">
        <v>1315</v>
      </c>
      <c r="K382" s="428" t="s">
        <v>1315</v>
      </c>
      <c r="O382" s="428" t="s">
        <v>1315</v>
      </c>
      <c r="Q382" s="428">
        <v>145010</v>
      </c>
      <c r="R382" s="437" t="s">
        <v>625</v>
      </c>
      <c r="S382" s="430" t="s">
        <v>1420</v>
      </c>
    </row>
    <row r="383" spans="1:19" ht="10.199999999999999" customHeight="1" x14ac:dyDescent="0.3">
      <c r="A383" s="428">
        <v>1450</v>
      </c>
      <c r="B383" s="428">
        <f t="shared" si="7"/>
        <v>6</v>
      </c>
      <c r="C383" s="437">
        <v>145015</v>
      </c>
      <c r="D383" s="428" t="s">
        <v>36</v>
      </c>
      <c r="E383" s="428" t="s">
        <v>1315</v>
      </c>
      <c r="J383" s="428" t="s">
        <v>1315</v>
      </c>
      <c r="K383" s="428" t="s">
        <v>1315</v>
      </c>
      <c r="O383" s="428" t="s">
        <v>1315</v>
      </c>
      <c r="Q383" s="428">
        <v>145015</v>
      </c>
      <c r="R383" s="437" t="s">
        <v>627</v>
      </c>
      <c r="S383" s="430" t="s">
        <v>1421</v>
      </c>
    </row>
    <row r="384" spans="1:19" ht="10.199999999999999" customHeight="1" x14ac:dyDescent="0.3">
      <c r="A384" s="428">
        <v>1450</v>
      </c>
      <c r="B384" s="428">
        <f t="shared" si="7"/>
        <v>6</v>
      </c>
      <c r="C384" s="437">
        <v>145020</v>
      </c>
      <c r="D384" s="428" t="s">
        <v>73</v>
      </c>
      <c r="E384" s="428" t="s">
        <v>1315</v>
      </c>
      <c r="J384" s="428" t="s">
        <v>1315</v>
      </c>
      <c r="K384" s="428" t="s">
        <v>1315</v>
      </c>
      <c r="O384" s="428" t="s">
        <v>1315</v>
      </c>
      <c r="Q384" s="428">
        <v>145020</v>
      </c>
      <c r="R384" s="437" t="s">
        <v>1108</v>
      </c>
      <c r="S384" s="430" t="s">
        <v>1422</v>
      </c>
    </row>
    <row r="385" spans="1:19" ht="10.199999999999999" customHeight="1" x14ac:dyDescent="0.3">
      <c r="A385" s="428">
        <v>1450</v>
      </c>
      <c r="B385" s="428">
        <f t="shared" si="7"/>
        <v>6</v>
      </c>
      <c r="C385" s="437">
        <v>145025</v>
      </c>
      <c r="D385" s="428" t="s">
        <v>74</v>
      </c>
      <c r="E385" s="428" t="s">
        <v>1315</v>
      </c>
      <c r="J385" s="428" t="s">
        <v>1315</v>
      </c>
      <c r="K385" s="428" t="s">
        <v>1315</v>
      </c>
      <c r="O385" s="428" t="s">
        <v>1315</v>
      </c>
      <c r="Q385" s="428">
        <v>145025</v>
      </c>
      <c r="R385" s="437" t="s">
        <v>1109</v>
      </c>
      <c r="S385" s="430" t="s">
        <v>1423</v>
      </c>
    </row>
    <row r="386" spans="1:19" ht="10.199999999999999" customHeight="1" x14ac:dyDescent="0.3">
      <c r="A386" s="428">
        <v>1451</v>
      </c>
      <c r="B386" s="428">
        <f t="shared" si="7"/>
        <v>4</v>
      </c>
      <c r="C386" s="437">
        <v>1451</v>
      </c>
      <c r="D386" s="428" t="s">
        <v>770</v>
      </c>
      <c r="E386" s="428" t="s">
        <v>1315</v>
      </c>
      <c r="F386" s="428" t="s">
        <v>1315</v>
      </c>
      <c r="G386" s="428" t="s">
        <v>1315</v>
      </c>
      <c r="H386" s="428" t="s">
        <v>1315</v>
      </c>
      <c r="I386" s="428" t="s">
        <v>1315</v>
      </c>
      <c r="J386" s="428" t="s">
        <v>1315</v>
      </c>
      <c r="K386" s="428" t="s">
        <v>1315</v>
      </c>
      <c r="O386" s="428" t="s">
        <v>1315</v>
      </c>
      <c r="Q386" s="428">
        <v>1451</v>
      </c>
      <c r="R386" s="437" t="s">
        <v>1034</v>
      </c>
      <c r="S386" s="428">
        <f>VLOOKUP(Q386,[8]CUC!I388:K1892,3,0)</f>
        <v>1451</v>
      </c>
    </row>
    <row r="387" spans="1:19" ht="10.199999999999999" customHeight="1" x14ac:dyDescent="0.3">
      <c r="A387" s="428">
        <v>1451</v>
      </c>
      <c r="B387" s="428">
        <f t="shared" si="7"/>
        <v>6</v>
      </c>
      <c r="C387" s="437">
        <v>145105</v>
      </c>
      <c r="D387" s="428" t="s">
        <v>34</v>
      </c>
      <c r="E387" s="428" t="s">
        <v>1315</v>
      </c>
      <c r="F387" s="428" t="s">
        <v>1315</v>
      </c>
      <c r="G387" s="428" t="s">
        <v>1315</v>
      </c>
      <c r="H387" s="428" t="s">
        <v>1315</v>
      </c>
      <c r="I387" s="428" t="s">
        <v>1315</v>
      </c>
      <c r="J387" s="428" t="s">
        <v>1315</v>
      </c>
      <c r="K387" s="428" t="s">
        <v>1315</v>
      </c>
      <c r="O387" s="428" t="s">
        <v>1315</v>
      </c>
      <c r="Q387" s="428">
        <v>145105</v>
      </c>
      <c r="R387" s="437" t="s">
        <v>623</v>
      </c>
      <c r="S387" s="428">
        <v>145105</v>
      </c>
    </row>
    <row r="388" spans="1:19" ht="10.199999999999999" customHeight="1" x14ac:dyDescent="0.3">
      <c r="A388" s="428">
        <v>1451</v>
      </c>
      <c r="B388" s="428">
        <f t="shared" si="7"/>
        <v>6</v>
      </c>
      <c r="C388" s="437">
        <v>145110</v>
      </c>
      <c r="D388" s="428" t="s">
        <v>35</v>
      </c>
      <c r="E388" s="428" t="s">
        <v>1315</v>
      </c>
      <c r="F388" s="428" t="s">
        <v>1315</v>
      </c>
      <c r="G388" s="428" t="s">
        <v>1315</v>
      </c>
      <c r="H388" s="428" t="s">
        <v>1315</v>
      </c>
      <c r="I388" s="428" t="s">
        <v>1315</v>
      </c>
      <c r="J388" s="428" t="s">
        <v>1315</v>
      </c>
      <c r="K388" s="428" t="s">
        <v>1315</v>
      </c>
      <c r="O388" s="428" t="s">
        <v>1315</v>
      </c>
      <c r="Q388" s="428">
        <v>145110</v>
      </c>
      <c r="R388" s="437" t="s">
        <v>625</v>
      </c>
      <c r="S388" s="428">
        <v>145110</v>
      </c>
    </row>
    <row r="389" spans="1:19" ht="10.199999999999999" customHeight="1" x14ac:dyDescent="0.3">
      <c r="A389" s="428">
        <v>1451</v>
      </c>
      <c r="B389" s="428">
        <f t="shared" ref="B389:B452" si="8">LEN(C389)</f>
        <v>6</v>
      </c>
      <c r="C389" s="437">
        <v>145115</v>
      </c>
      <c r="D389" s="428" t="s">
        <v>75</v>
      </c>
      <c r="E389" s="428" t="s">
        <v>1315</v>
      </c>
      <c r="F389" s="428" t="s">
        <v>1315</v>
      </c>
      <c r="G389" s="428" t="s">
        <v>1315</v>
      </c>
      <c r="H389" s="428" t="s">
        <v>1315</v>
      </c>
      <c r="I389" s="428" t="s">
        <v>1315</v>
      </c>
      <c r="J389" s="428" t="s">
        <v>1315</v>
      </c>
      <c r="K389" s="428" t="s">
        <v>1315</v>
      </c>
      <c r="O389" s="428" t="s">
        <v>1315</v>
      </c>
      <c r="Q389" s="428">
        <v>145115</v>
      </c>
      <c r="R389" s="437" t="s">
        <v>627</v>
      </c>
      <c r="S389" s="428">
        <v>145115</v>
      </c>
    </row>
    <row r="390" spans="1:19" ht="10.199999999999999" customHeight="1" x14ac:dyDescent="0.3">
      <c r="A390" s="428">
        <v>1451</v>
      </c>
      <c r="B390" s="428">
        <f t="shared" si="8"/>
        <v>6</v>
      </c>
      <c r="C390" s="437">
        <v>145120</v>
      </c>
      <c r="D390" s="428" t="s">
        <v>76</v>
      </c>
      <c r="E390" s="428" t="s">
        <v>1315</v>
      </c>
      <c r="F390" s="428" t="s">
        <v>1315</v>
      </c>
      <c r="G390" s="428" t="s">
        <v>1315</v>
      </c>
      <c r="H390" s="428" t="s">
        <v>1315</v>
      </c>
      <c r="I390" s="428" t="s">
        <v>1315</v>
      </c>
      <c r="J390" s="428" t="s">
        <v>1315</v>
      </c>
      <c r="K390" s="428" t="s">
        <v>1315</v>
      </c>
      <c r="O390" s="428" t="s">
        <v>1315</v>
      </c>
      <c r="Q390" s="428">
        <v>145120</v>
      </c>
      <c r="R390" s="437" t="s">
        <v>1108</v>
      </c>
      <c r="S390" s="428">
        <v>145120</v>
      </c>
    </row>
    <row r="391" spans="1:19" ht="10.199999999999999" customHeight="1" x14ac:dyDescent="0.3">
      <c r="A391" s="428">
        <v>1451</v>
      </c>
      <c r="B391" s="428">
        <f t="shared" si="8"/>
        <v>6</v>
      </c>
      <c r="C391" s="437">
        <v>145125</v>
      </c>
      <c r="D391" s="428" t="s">
        <v>77</v>
      </c>
      <c r="E391" s="428" t="s">
        <v>1315</v>
      </c>
      <c r="F391" s="428" t="s">
        <v>1315</v>
      </c>
      <c r="G391" s="428" t="s">
        <v>1315</v>
      </c>
      <c r="H391" s="428" t="s">
        <v>1315</v>
      </c>
      <c r="I391" s="428" t="s">
        <v>1315</v>
      </c>
      <c r="J391" s="428" t="s">
        <v>1315</v>
      </c>
      <c r="K391" s="428" t="s">
        <v>1315</v>
      </c>
      <c r="O391" s="428" t="s">
        <v>1315</v>
      </c>
      <c r="Q391" s="428">
        <v>145125</v>
      </c>
      <c r="R391" s="437" t="s">
        <v>1424</v>
      </c>
      <c r="S391" s="428">
        <v>145125</v>
      </c>
    </row>
    <row r="392" spans="1:19" ht="10.199999999999999" customHeight="1" x14ac:dyDescent="0.3">
      <c r="A392" s="428">
        <v>1451</v>
      </c>
      <c r="B392" s="428">
        <f t="shared" si="8"/>
        <v>6</v>
      </c>
      <c r="C392" s="437">
        <v>145130</v>
      </c>
      <c r="D392" s="428" t="s">
        <v>78</v>
      </c>
      <c r="E392" s="428" t="s">
        <v>1315</v>
      </c>
      <c r="F392" s="428" t="s">
        <v>1315</v>
      </c>
      <c r="G392" s="428" t="s">
        <v>1315</v>
      </c>
      <c r="H392" s="428" t="s">
        <v>1315</v>
      </c>
      <c r="I392" s="428" t="s">
        <v>1315</v>
      </c>
      <c r="J392" s="428" t="s">
        <v>1315</v>
      </c>
      <c r="K392" s="428" t="s">
        <v>1315</v>
      </c>
      <c r="O392" s="428" t="s">
        <v>1315</v>
      </c>
      <c r="Q392" s="428">
        <v>145130</v>
      </c>
      <c r="R392" s="437" t="s">
        <v>1113</v>
      </c>
      <c r="S392" s="428">
        <v>145130</v>
      </c>
    </row>
    <row r="393" spans="1:19" ht="10.199999999999999" customHeight="1" x14ac:dyDescent="0.3">
      <c r="A393" s="428">
        <v>1452</v>
      </c>
      <c r="B393" s="428">
        <f t="shared" si="8"/>
        <v>4</v>
      </c>
      <c r="C393" s="437">
        <v>1452</v>
      </c>
      <c r="D393" s="428" t="s">
        <v>79</v>
      </c>
      <c r="E393" s="428" t="s">
        <v>1315</v>
      </c>
      <c r="G393" s="428" t="s">
        <v>1315</v>
      </c>
      <c r="J393" s="428" t="s">
        <v>1315</v>
      </c>
      <c r="K393" s="428" t="s">
        <v>1315</v>
      </c>
      <c r="O393" s="428" t="s">
        <v>1315</v>
      </c>
      <c r="Q393" s="428">
        <v>1452</v>
      </c>
      <c r="R393" s="437" t="s">
        <v>1425</v>
      </c>
      <c r="S393" s="428">
        <v>1452</v>
      </c>
    </row>
    <row r="394" spans="1:19" ht="10.199999999999999" customHeight="1" x14ac:dyDescent="0.3">
      <c r="A394" s="428">
        <v>1452</v>
      </c>
      <c r="B394" s="428">
        <f t="shared" si="8"/>
        <v>6</v>
      </c>
      <c r="C394" s="437">
        <v>145205</v>
      </c>
      <c r="D394" s="428" t="s">
        <v>34</v>
      </c>
      <c r="E394" s="428" t="s">
        <v>1315</v>
      </c>
      <c r="G394" s="428" t="s">
        <v>1315</v>
      </c>
      <c r="J394" s="428" t="s">
        <v>1315</v>
      </c>
      <c r="K394" s="428" t="s">
        <v>1315</v>
      </c>
      <c r="O394" s="428" t="s">
        <v>1315</v>
      </c>
      <c r="Q394" s="428">
        <v>145205</v>
      </c>
      <c r="R394" s="437" t="s">
        <v>623</v>
      </c>
      <c r="S394" s="428">
        <v>145205</v>
      </c>
    </row>
    <row r="395" spans="1:19" ht="10.199999999999999" customHeight="1" x14ac:dyDescent="0.3">
      <c r="A395" s="428">
        <v>1452</v>
      </c>
      <c r="B395" s="428">
        <f t="shared" si="8"/>
        <v>6</v>
      </c>
      <c r="C395" s="437">
        <v>145210</v>
      </c>
      <c r="D395" s="428" t="s">
        <v>35</v>
      </c>
      <c r="E395" s="428" t="s">
        <v>1315</v>
      </c>
      <c r="G395" s="428" t="s">
        <v>1315</v>
      </c>
      <c r="J395" s="428" t="s">
        <v>1315</v>
      </c>
      <c r="K395" s="428" t="s">
        <v>1315</v>
      </c>
      <c r="O395" s="428" t="s">
        <v>1315</v>
      </c>
      <c r="Q395" s="428">
        <v>145210</v>
      </c>
      <c r="R395" s="437" t="s">
        <v>625</v>
      </c>
      <c r="S395" s="428">
        <v>145210</v>
      </c>
    </row>
    <row r="396" spans="1:19" ht="10.199999999999999" customHeight="1" x14ac:dyDescent="0.3">
      <c r="A396" s="428">
        <v>1452</v>
      </c>
      <c r="B396" s="428">
        <f t="shared" si="8"/>
        <v>6</v>
      </c>
      <c r="C396" s="437">
        <v>145215</v>
      </c>
      <c r="D396" s="428" t="s">
        <v>36</v>
      </c>
      <c r="E396" s="428" t="s">
        <v>1315</v>
      </c>
      <c r="G396" s="428" t="s">
        <v>1315</v>
      </c>
      <c r="J396" s="428" t="s">
        <v>1315</v>
      </c>
      <c r="K396" s="428" t="s">
        <v>1315</v>
      </c>
      <c r="O396" s="428" t="s">
        <v>1315</v>
      </c>
      <c r="Q396" s="428">
        <v>145215</v>
      </c>
      <c r="R396" s="437" t="s">
        <v>627</v>
      </c>
      <c r="S396" s="428">
        <v>145215</v>
      </c>
    </row>
    <row r="397" spans="1:19" ht="10.199999999999999" customHeight="1" x14ac:dyDescent="0.3">
      <c r="A397" s="428">
        <v>1452</v>
      </c>
      <c r="B397" s="428">
        <f t="shared" si="8"/>
        <v>6</v>
      </c>
      <c r="C397" s="437">
        <v>145220</v>
      </c>
      <c r="D397" s="428" t="s">
        <v>37</v>
      </c>
      <c r="E397" s="428" t="s">
        <v>1315</v>
      </c>
      <c r="G397" s="428" t="s">
        <v>1315</v>
      </c>
      <c r="J397" s="428" t="s">
        <v>1315</v>
      </c>
      <c r="K397" s="428" t="s">
        <v>1315</v>
      </c>
      <c r="O397" s="428" t="s">
        <v>1315</v>
      </c>
      <c r="Q397" s="428">
        <v>145220</v>
      </c>
      <c r="R397" s="437" t="s">
        <v>629</v>
      </c>
      <c r="S397" s="428">
        <v>145220</v>
      </c>
    </row>
    <row r="398" spans="1:19" ht="10.199999999999999" customHeight="1" x14ac:dyDescent="0.3">
      <c r="A398" s="428">
        <v>1452</v>
      </c>
      <c r="B398" s="428">
        <f t="shared" si="8"/>
        <v>6</v>
      </c>
      <c r="C398" s="437">
        <v>145225</v>
      </c>
      <c r="D398" s="428" t="s">
        <v>38</v>
      </c>
      <c r="E398" s="428" t="s">
        <v>1315</v>
      </c>
      <c r="G398" s="428" t="s">
        <v>1315</v>
      </c>
      <c r="J398" s="428" t="s">
        <v>1315</v>
      </c>
      <c r="K398" s="428" t="s">
        <v>1315</v>
      </c>
      <c r="O398" s="428" t="s">
        <v>1315</v>
      </c>
      <c r="Q398" s="428">
        <v>145225</v>
      </c>
      <c r="R398" s="437" t="s">
        <v>631</v>
      </c>
      <c r="S398" s="428">
        <v>145225</v>
      </c>
    </row>
    <row r="399" spans="1:19" ht="10.199999999999999" customHeight="1" x14ac:dyDescent="0.3">
      <c r="A399" s="428">
        <v>1453</v>
      </c>
      <c r="B399" s="428">
        <f t="shared" si="8"/>
        <v>4</v>
      </c>
      <c r="C399" s="437">
        <v>1453</v>
      </c>
      <c r="D399" s="428" t="s">
        <v>771</v>
      </c>
      <c r="E399" s="428" t="s">
        <v>1315</v>
      </c>
      <c r="G399" s="428" t="s">
        <v>1315</v>
      </c>
      <c r="J399" s="428" t="s">
        <v>1315</v>
      </c>
      <c r="K399" s="428" t="s">
        <v>1315</v>
      </c>
      <c r="O399" s="428" t="s">
        <v>1315</v>
      </c>
      <c r="Q399" s="428" t="s">
        <v>1332</v>
      </c>
      <c r="R399" s="437" t="s">
        <v>1332</v>
      </c>
      <c r="S399" s="428" t="s">
        <v>1332</v>
      </c>
    </row>
    <row r="400" spans="1:19" ht="10.199999999999999" customHeight="1" x14ac:dyDescent="0.3">
      <c r="A400" s="428">
        <v>1453</v>
      </c>
      <c r="B400" s="428">
        <f t="shared" si="8"/>
        <v>6</v>
      </c>
      <c r="C400" s="437">
        <v>145305</v>
      </c>
      <c r="D400" s="428" t="s">
        <v>34</v>
      </c>
      <c r="E400" s="428" t="s">
        <v>1315</v>
      </c>
      <c r="G400" s="428" t="s">
        <v>1315</v>
      </c>
      <c r="J400" s="428" t="s">
        <v>1315</v>
      </c>
      <c r="K400" s="428" t="s">
        <v>1315</v>
      </c>
      <c r="O400" s="428" t="s">
        <v>1315</v>
      </c>
      <c r="Q400" s="428" t="s">
        <v>1332</v>
      </c>
      <c r="R400" s="437" t="s">
        <v>1332</v>
      </c>
      <c r="S400" s="428" t="s">
        <v>1332</v>
      </c>
    </row>
    <row r="401" spans="1:19" ht="10.199999999999999" customHeight="1" x14ac:dyDescent="0.3">
      <c r="A401" s="428">
        <v>1453</v>
      </c>
      <c r="B401" s="428">
        <f t="shared" si="8"/>
        <v>6</v>
      </c>
      <c r="C401" s="437">
        <v>145310</v>
      </c>
      <c r="D401" s="428" t="s">
        <v>35</v>
      </c>
      <c r="E401" s="428" t="s">
        <v>1315</v>
      </c>
      <c r="G401" s="428" t="s">
        <v>1315</v>
      </c>
      <c r="J401" s="428" t="s">
        <v>1315</v>
      </c>
      <c r="K401" s="428" t="s">
        <v>1315</v>
      </c>
      <c r="O401" s="428" t="s">
        <v>1315</v>
      </c>
      <c r="Q401" s="428" t="s">
        <v>1332</v>
      </c>
      <c r="R401" s="437" t="s">
        <v>1332</v>
      </c>
      <c r="S401" s="428" t="s">
        <v>1332</v>
      </c>
    </row>
    <row r="402" spans="1:19" ht="10.199999999999999" customHeight="1" x14ac:dyDescent="0.3">
      <c r="A402" s="428">
        <v>1453</v>
      </c>
      <c r="B402" s="428">
        <f t="shared" si="8"/>
        <v>6</v>
      </c>
      <c r="C402" s="437">
        <v>145315</v>
      </c>
      <c r="D402" s="428" t="s">
        <v>36</v>
      </c>
      <c r="E402" s="428" t="s">
        <v>1315</v>
      </c>
      <c r="G402" s="428" t="s">
        <v>1315</v>
      </c>
      <c r="J402" s="428" t="s">
        <v>1315</v>
      </c>
      <c r="K402" s="428" t="s">
        <v>1315</v>
      </c>
      <c r="O402" s="428" t="s">
        <v>1315</v>
      </c>
      <c r="Q402" s="428" t="s">
        <v>1332</v>
      </c>
      <c r="R402" s="437" t="s">
        <v>1332</v>
      </c>
      <c r="S402" s="428" t="s">
        <v>1332</v>
      </c>
    </row>
    <row r="403" spans="1:19" ht="10.199999999999999" customHeight="1" x14ac:dyDescent="0.3">
      <c r="A403" s="428">
        <v>1453</v>
      </c>
      <c r="B403" s="428">
        <f t="shared" si="8"/>
        <v>6</v>
      </c>
      <c r="C403" s="437">
        <v>145320</v>
      </c>
      <c r="D403" s="428" t="s">
        <v>37</v>
      </c>
      <c r="E403" s="428" t="s">
        <v>1315</v>
      </c>
      <c r="G403" s="428" t="s">
        <v>1315</v>
      </c>
      <c r="J403" s="428" t="s">
        <v>1315</v>
      </c>
      <c r="K403" s="428" t="s">
        <v>1315</v>
      </c>
      <c r="O403" s="428" t="s">
        <v>1315</v>
      </c>
      <c r="Q403" s="428" t="s">
        <v>1332</v>
      </c>
      <c r="R403" s="437" t="s">
        <v>1332</v>
      </c>
      <c r="S403" s="428" t="s">
        <v>1332</v>
      </c>
    </row>
    <row r="404" spans="1:19" ht="10.199999999999999" customHeight="1" x14ac:dyDescent="0.3">
      <c r="A404" s="428">
        <v>1453</v>
      </c>
      <c r="B404" s="428">
        <f t="shared" si="8"/>
        <v>6</v>
      </c>
      <c r="C404" s="437">
        <v>145325</v>
      </c>
      <c r="D404" s="428" t="s">
        <v>38</v>
      </c>
      <c r="E404" s="428" t="s">
        <v>1315</v>
      </c>
      <c r="G404" s="428" t="s">
        <v>1315</v>
      </c>
      <c r="J404" s="428" t="s">
        <v>1315</v>
      </c>
      <c r="K404" s="428" t="s">
        <v>1315</v>
      </c>
      <c r="O404" s="428" t="s">
        <v>1315</v>
      </c>
      <c r="Q404" s="428" t="s">
        <v>1332</v>
      </c>
      <c r="R404" s="437" t="s">
        <v>1332</v>
      </c>
      <c r="S404" s="428" t="s">
        <v>1332</v>
      </c>
    </row>
    <row r="405" spans="1:19" ht="10.199999999999999" customHeight="1" x14ac:dyDescent="0.3">
      <c r="A405" s="428">
        <v>1454</v>
      </c>
      <c r="B405" s="428">
        <f t="shared" si="8"/>
        <v>4</v>
      </c>
      <c r="C405" s="437">
        <v>1454</v>
      </c>
      <c r="D405" s="428" t="s">
        <v>772</v>
      </c>
      <c r="E405" s="428" t="s">
        <v>1315</v>
      </c>
      <c r="G405" s="428" t="s">
        <v>1315</v>
      </c>
      <c r="J405" s="428" t="s">
        <v>1315</v>
      </c>
      <c r="K405" s="428" t="s">
        <v>1315</v>
      </c>
      <c r="O405" s="428" t="s">
        <v>1315</v>
      </c>
      <c r="Q405" s="428" t="s">
        <v>1332</v>
      </c>
      <c r="R405" s="437" t="s">
        <v>1332</v>
      </c>
      <c r="S405" s="428" t="s">
        <v>1332</v>
      </c>
    </row>
    <row r="406" spans="1:19" ht="10.199999999999999" customHeight="1" x14ac:dyDescent="0.3">
      <c r="A406" s="428">
        <v>1454</v>
      </c>
      <c r="B406" s="428">
        <f t="shared" si="8"/>
        <v>6</v>
      </c>
      <c r="C406" s="437">
        <v>145405</v>
      </c>
      <c r="D406" s="428" t="s">
        <v>34</v>
      </c>
      <c r="E406" s="428" t="s">
        <v>1315</v>
      </c>
      <c r="G406" s="428" t="s">
        <v>1315</v>
      </c>
      <c r="J406" s="428" t="s">
        <v>1315</v>
      </c>
      <c r="K406" s="428" t="s">
        <v>1315</v>
      </c>
      <c r="O406" s="428" t="s">
        <v>1315</v>
      </c>
      <c r="Q406" s="428" t="s">
        <v>1332</v>
      </c>
      <c r="R406" s="437" t="s">
        <v>1332</v>
      </c>
      <c r="S406" s="428" t="s">
        <v>1332</v>
      </c>
    </row>
    <row r="407" spans="1:19" ht="10.199999999999999" customHeight="1" x14ac:dyDescent="0.3">
      <c r="A407" s="428">
        <v>1454</v>
      </c>
      <c r="B407" s="428">
        <f t="shared" si="8"/>
        <v>6</v>
      </c>
      <c r="C407" s="437">
        <v>145410</v>
      </c>
      <c r="D407" s="428" t="s">
        <v>35</v>
      </c>
      <c r="E407" s="428" t="s">
        <v>1315</v>
      </c>
      <c r="G407" s="428" t="s">
        <v>1315</v>
      </c>
      <c r="J407" s="428" t="s">
        <v>1315</v>
      </c>
      <c r="K407" s="428" t="s">
        <v>1315</v>
      </c>
      <c r="O407" s="428" t="s">
        <v>1315</v>
      </c>
      <c r="Q407" s="428" t="s">
        <v>1332</v>
      </c>
      <c r="R407" s="437" t="s">
        <v>1332</v>
      </c>
      <c r="S407" s="428" t="s">
        <v>1332</v>
      </c>
    </row>
    <row r="408" spans="1:19" ht="10.199999999999999" customHeight="1" x14ac:dyDescent="0.3">
      <c r="A408" s="428">
        <v>1454</v>
      </c>
      <c r="B408" s="428">
        <f t="shared" si="8"/>
        <v>6</v>
      </c>
      <c r="C408" s="437">
        <v>145415</v>
      </c>
      <c r="D408" s="428" t="s">
        <v>36</v>
      </c>
      <c r="E408" s="428" t="s">
        <v>1315</v>
      </c>
      <c r="G408" s="428" t="s">
        <v>1315</v>
      </c>
      <c r="J408" s="428" t="s">
        <v>1315</v>
      </c>
      <c r="K408" s="428" t="s">
        <v>1315</v>
      </c>
      <c r="O408" s="428" t="s">
        <v>1315</v>
      </c>
      <c r="Q408" s="428" t="s">
        <v>1332</v>
      </c>
      <c r="R408" s="437" t="s">
        <v>1332</v>
      </c>
      <c r="S408" s="428" t="s">
        <v>1332</v>
      </c>
    </row>
    <row r="409" spans="1:19" ht="10.199999999999999" customHeight="1" x14ac:dyDescent="0.3">
      <c r="A409" s="428">
        <v>1454</v>
      </c>
      <c r="B409" s="428">
        <f t="shared" si="8"/>
        <v>6</v>
      </c>
      <c r="C409" s="437">
        <v>145420</v>
      </c>
      <c r="D409" s="428" t="s">
        <v>37</v>
      </c>
      <c r="E409" s="428" t="s">
        <v>1315</v>
      </c>
      <c r="G409" s="428" t="s">
        <v>1315</v>
      </c>
      <c r="J409" s="428" t="s">
        <v>1315</v>
      </c>
      <c r="K409" s="428" t="s">
        <v>1315</v>
      </c>
      <c r="O409" s="428" t="s">
        <v>1315</v>
      </c>
      <c r="Q409" s="428" t="s">
        <v>1332</v>
      </c>
      <c r="R409" s="437" t="s">
        <v>1332</v>
      </c>
      <c r="S409" s="428" t="s">
        <v>1332</v>
      </c>
    </row>
    <row r="410" spans="1:19" ht="10.199999999999999" customHeight="1" x14ac:dyDescent="0.3">
      <c r="A410" s="428">
        <v>1454</v>
      </c>
      <c r="B410" s="428">
        <f t="shared" si="8"/>
        <v>6</v>
      </c>
      <c r="C410" s="437">
        <v>145425</v>
      </c>
      <c r="D410" s="428" t="s">
        <v>38</v>
      </c>
      <c r="E410" s="428" t="s">
        <v>1315</v>
      </c>
      <c r="G410" s="428" t="s">
        <v>1315</v>
      </c>
      <c r="J410" s="428" t="s">
        <v>1315</v>
      </c>
      <c r="K410" s="428" t="s">
        <v>1315</v>
      </c>
      <c r="O410" s="428" t="s">
        <v>1315</v>
      </c>
      <c r="Q410" s="428" t="s">
        <v>1332</v>
      </c>
      <c r="R410" s="437" t="s">
        <v>1332</v>
      </c>
      <c r="S410" s="428" t="s">
        <v>1332</v>
      </c>
    </row>
    <row r="411" spans="1:19" ht="10.199999999999999" customHeight="1" x14ac:dyDescent="0.3">
      <c r="A411" s="428">
        <v>1455</v>
      </c>
      <c r="B411" s="428">
        <f t="shared" si="8"/>
        <v>4</v>
      </c>
      <c r="C411" s="437">
        <v>1455</v>
      </c>
      <c r="D411" s="428" t="s">
        <v>773</v>
      </c>
      <c r="E411" s="428" t="s">
        <v>1315</v>
      </c>
      <c r="J411" s="428" t="s">
        <v>1315</v>
      </c>
      <c r="K411" s="428" t="s">
        <v>1315</v>
      </c>
      <c r="O411" s="428" t="s">
        <v>1315</v>
      </c>
      <c r="Q411" s="428" t="s">
        <v>1332</v>
      </c>
      <c r="R411" s="437" t="s">
        <v>1332</v>
      </c>
      <c r="S411" s="428" t="s">
        <v>1332</v>
      </c>
    </row>
    <row r="412" spans="1:19" ht="10.199999999999999" customHeight="1" x14ac:dyDescent="0.3">
      <c r="A412" s="428">
        <v>1455</v>
      </c>
      <c r="B412" s="428">
        <f t="shared" si="8"/>
        <v>6</v>
      </c>
      <c r="C412" s="437">
        <v>145505</v>
      </c>
      <c r="D412" s="428" t="s">
        <v>34</v>
      </c>
      <c r="E412" s="428" t="s">
        <v>1315</v>
      </c>
      <c r="J412" s="428" t="s">
        <v>1315</v>
      </c>
      <c r="K412" s="428" t="s">
        <v>1315</v>
      </c>
      <c r="O412" s="428" t="s">
        <v>1315</v>
      </c>
      <c r="Q412" s="428" t="s">
        <v>1332</v>
      </c>
      <c r="R412" s="437" t="s">
        <v>1332</v>
      </c>
      <c r="S412" s="428" t="s">
        <v>1332</v>
      </c>
    </row>
    <row r="413" spans="1:19" ht="10.199999999999999" customHeight="1" x14ac:dyDescent="0.3">
      <c r="A413" s="428">
        <v>1455</v>
      </c>
      <c r="B413" s="428">
        <f t="shared" si="8"/>
        <v>6</v>
      </c>
      <c r="C413" s="437">
        <v>145510</v>
      </c>
      <c r="D413" s="428" t="s">
        <v>35</v>
      </c>
      <c r="E413" s="428" t="s">
        <v>1315</v>
      </c>
      <c r="J413" s="428" t="s">
        <v>1315</v>
      </c>
      <c r="K413" s="428" t="s">
        <v>1315</v>
      </c>
      <c r="O413" s="428" t="s">
        <v>1315</v>
      </c>
      <c r="Q413" s="428" t="s">
        <v>1332</v>
      </c>
      <c r="R413" s="437" t="s">
        <v>1332</v>
      </c>
      <c r="S413" s="428" t="s">
        <v>1332</v>
      </c>
    </row>
    <row r="414" spans="1:19" ht="10.199999999999999" customHeight="1" x14ac:dyDescent="0.3">
      <c r="A414" s="428">
        <v>1455</v>
      </c>
      <c r="B414" s="428">
        <f t="shared" si="8"/>
        <v>6</v>
      </c>
      <c r="C414" s="437">
        <v>145515</v>
      </c>
      <c r="D414" s="428" t="s">
        <v>36</v>
      </c>
      <c r="E414" s="428" t="s">
        <v>1315</v>
      </c>
      <c r="J414" s="428" t="s">
        <v>1315</v>
      </c>
      <c r="K414" s="428" t="s">
        <v>1315</v>
      </c>
      <c r="O414" s="428" t="s">
        <v>1315</v>
      </c>
      <c r="Q414" s="428" t="s">
        <v>1332</v>
      </c>
      <c r="R414" s="437" t="s">
        <v>1332</v>
      </c>
      <c r="S414" s="428" t="s">
        <v>1332</v>
      </c>
    </row>
    <row r="415" spans="1:19" ht="10.199999999999999" customHeight="1" x14ac:dyDescent="0.3">
      <c r="A415" s="428">
        <v>1455</v>
      </c>
      <c r="B415" s="428">
        <f t="shared" si="8"/>
        <v>6</v>
      </c>
      <c r="C415" s="437">
        <v>145520</v>
      </c>
      <c r="D415" s="428" t="s">
        <v>37</v>
      </c>
      <c r="E415" s="428" t="s">
        <v>1315</v>
      </c>
      <c r="J415" s="428" t="s">
        <v>1315</v>
      </c>
      <c r="K415" s="428" t="s">
        <v>1315</v>
      </c>
      <c r="O415" s="428" t="s">
        <v>1315</v>
      </c>
      <c r="Q415" s="428" t="s">
        <v>1332</v>
      </c>
      <c r="R415" s="437" t="s">
        <v>1332</v>
      </c>
      <c r="S415" s="428" t="s">
        <v>1332</v>
      </c>
    </row>
    <row r="416" spans="1:19" ht="10.199999999999999" customHeight="1" x14ac:dyDescent="0.3">
      <c r="A416" s="428">
        <v>1455</v>
      </c>
      <c r="B416" s="428">
        <f t="shared" si="8"/>
        <v>6</v>
      </c>
      <c r="C416" s="437">
        <v>145525</v>
      </c>
      <c r="D416" s="428" t="s">
        <v>38</v>
      </c>
      <c r="E416" s="428" t="s">
        <v>1315</v>
      </c>
      <c r="J416" s="428" t="s">
        <v>1315</v>
      </c>
      <c r="K416" s="428" t="s">
        <v>1315</v>
      </c>
      <c r="O416" s="428" t="s">
        <v>1315</v>
      </c>
      <c r="Q416" s="428" t="s">
        <v>1332</v>
      </c>
      <c r="R416" s="437" t="s">
        <v>1332</v>
      </c>
      <c r="S416" s="428" t="s">
        <v>1332</v>
      </c>
    </row>
    <row r="417" spans="1:19" ht="10.199999999999999" customHeight="1" x14ac:dyDescent="0.3">
      <c r="A417" s="428">
        <v>1456</v>
      </c>
      <c r="B417" s="428">
        <f t="shared" si="8"/>
        <v>4</v>
      </c>
      <c r="C417" s="437">
        <v>1456</v>
      </c>
      <c r="D417" s="428" t="s">
        <v>1426</v>
      </c>
      <c r="E417" s="428" t="s">
        <v>1315</v>
      </c>
      <c r="F417" s="428" t="s">
        <v>1315</v>
      </c>
      <c r="G417" s="428" t="s">
        <v>1315</v>
      </c>
      <c r="H417" s="428" t="s">
        <v>1315</v>
      </c>
      <c r="I417" s="428" t="s">
        <v>1315</v>
      </c>
      <c r="J417" s="428" t="s">
        <v>1315</v>
      </c>
      <c r="K417" s="428" t="s">
        <v>1315</v>
      </c>
      <c r="O417" s="428" t="s">
        <v>1315</v>
      </c>
      <c r="Q417" s="428">
        <v>1456</v>
      </c>
      <c r="R417" s="437" t="s">
        <v>1427</v>
      </c>
      <c r="S417" s="428">
        <f>VLOOKUP(Q417,[8]CUC!I419:K1923,3,0)</f>
        <v>1456</v>
      </c>
    </row>
    <row r="418" spans="1:19" ht="10.199999999999999" customHeight="1" x14ac:dyDescent="0.3">
      <c r="A418" s="428">
        <v>1456</v>
      </c>
      <c r="B418" s="428">
        <f t="shared" si="8"/>
        <v>6</v>
      </c>
      <c r="C418" s="437">
        <v>145605</v>
      </c>
      <c r="D418" s="428" t="s">
        <v>34</v>
      </c>
      <c r="E418" s="428" t="s">
        <v>1315</v>
      </c>
      <c r="F418" s="428" t="s">
        <v>1315</v>
      </c>
      <c r="G418" s="428" t="s">
        <v>1315</v>
      </c>
      <c r="H418" s="428" t="s">
        <v>1315</v>
      </c>
      <c r="I418" s="428" t="s">
        <v>1315</v>
      </c>
      <c r="J418" s="428" t="s">
        <v>1315</v>
      </c>
      <c r="K418" s="428" t="s">
        <v>1315</v>
      </c>
      <c r="O418" s="428" t="s">
        <v>1315</v>
      </c>
      <c r="Q418" s="428">
        <v>145605</v>
      </c>
      <c r="R418" s="437" t="s">
        <v>623</v>
      </c>
      <c r="S418" s="428">
        <v>145605</v>
      </c>
    </row>
    <row r="419" spans="1:19" ht="10.199999999999999" customHeight="1" x14ac:dyDescent="0.3">
      <c r="A419" s="428">
        <v>1456</v>
      </c>
      <c r="B419" s="428">
        <f t="shared" si="8"/>
        <v>6</v>
      </c>
      <c r="C419" s="437">
        <v>145610</v>
      </c>
      <c r="D419" s="428" t="s">
        <v>35</v>
      </c>
      <c r="E419" s="428" t="s">
        <v>1315</v>
      </c>
      <c r="F419" s="428" t="s">
        <v>1315</v>
      </c>
      <c r="G419" s="428" t="s">
        <v>1315</v>
      </c>
      <c r="H419" s="428" t="s">
        <v>1315</v>
      </c>
      <c r="I419" s="428" t="s">
        <v>1315</v>
      </c>
      <c r="J419" s="428" t="s">
        <v>1315</v>
      </c>
      <c r="K419" s="428" t="s">
        <v>1315</v>
      </c>
      <c r="O419" s="428" t="s">
        <v>1315</v>
      </c>
      <c r="Q419" s="428">
        <v>145610</v>
      </c>
      <c r="R419" s="437" t="s">
        <v>625</v>
      </c>
      <c r="S419" s="428">
        <v>145610</v>
      </c>
    </row>
    <row r="420" spans="1:19" ht="10.199999999999999" customHeight="1" x14ac:dyDescent="0.3">
      <c r="A420" s="428">
        <v>1456</v>
      </c>
      <c r="B420" s="428">
        <f t="shared" si="8"/>
        <v>6</v>
      </c>
      <c r="C420" s="437">
        <v>145615</v>
      </c>
      <c r="D420" s="428" t="s">
        <v>75</v>
      </c>
      <c r="E420" s="428" t="s">
        <v>1315</v>
      </c>
      <c r="F420" s="428" t="s">
        <v>1315</v>
      </c>
      <c r="G420" s="428" t="s">
        <v>1315</v>
      </c>
      <c r="H420" s="428" t="s">
        <v>1315</v>
      </c>
      <c r="I420" s="428" t="s">
        <v>1315</v>
      </c>
      <c r="J420" s="428" t="s">
        <v>1315</v>
      </c>
      <c r="K420" s="428" t="s">
        <v>1315</v>
      </c>
      <c r="O420" s="428" t="s">
        <v>1315</v>
      </c>
      <c r="Q420" s="428">
        <v>145615</v>
      </c>
      <c r="R420" s="437" t="s">
        <v>1110</v>
      </c>
      <c r="S420" s="428">
        <v>145615</v>
      </c>
    </row>
    <row r="421" spans="1:19" ht="10.199999999999999" customHeight="1" x14ac:dyDescent="0.3">
      <c r="A421" s="428">
        <v>1456</v>
      </c>
      <c r="B421" s="428">
        <f t="shared" si="8"/>
        <v>6</v>
      </c>
      <c r="C421" s="437">
        <v>145620</v>
      </c>
      <c r="D421" s="428" t="s">
        <v>76</v>
      </c>
      <c r="E421" s="428" t="s">
        <v>1315</v>
      </c>
      <c r="F421" s="428" t="s">
        <v>1315</v>
      </c>
      <c r="G421" s="428" t="s">
        <v>1315</v>
      </c>
      <c r="H421" s="428" t="s">
        <v>1315</v>
      </c>
      <c r="I421" s="428" t="s">
        <v>1315</v>
      </c>
      <c r="J421" s="428" t="s">
        <v>1315</v>
      </c>
      <c r="K421" s="428" t="s">
        <v>1315</v>
      </c>
      <c r="O421" s="428" t="s">
        <v>1315</v>
      </c>
      <c r="Q421" s="428">
        <v>145620</v>
      </c>
      <c r="R421" s="437" t="s">
        <v>1428</v>
      </c>
      <c r="S421" s="428">
        <v>145620</v>
      </c>
    </row>
    <row r="422" spans="1:19" ht="10.199999999999999" customHeight="1" x14ac:dyDescent="0.3">
      <c r="A422" s="428">
        <v>1456</v>
      </c>
      <c r="B422" s="428">
        <f t="shared" si="8"/>
        <v>6</v>
      </c>
      <c r="C422" s="437">
        <v>145625</v>
      </c>
      <c r="D422" s="428" t="s">
        <v>77</v>
      </c>
      <c r="E422" s="428" t="s">
        <v>1315</v>
      </c>
      <c r="F422" s="428" t="s">
        <v>1315</v>
      </c>
      <c r="G422" s="428" t="s">
        <v>1315</v>
      </c>
      <c r="H422" s="428" t="s">
        <v>1315</v>
      </c>
      <c r="I422" s="428" t="s">
        <v>1315</v>
      </c>
      <c r="J422" s="428" t="s">
        <v>1315</v>
      </c>
      <c r="K422" s="428" t="s">
        <v>1315</v>
      </c>
      <c r="O422" s="428" t="s">
        <v>1315</v>
      </c>
      <c r="Q422" s="428">
        <v>145625</v>
      </c>
      <c r="R422" s="437" t="s">
        <v>1424</v>
      </c>
      <c r="S422" s="428">
        <v>145625</v>
      </c>
    </row>
    <row r="423" spans="1:19" ht="10.199999999999999" customHeight="1" x14ac:dyDescent="0.3">
      <c r="A423" s="428">
        <v>1456</v>
      </c>
      <c r="B423" s="428">
        <f t="shared" si="8"/>
        <v>6</v>
      </c>
      <c r="C423" s="437">
        <v>145630</v>
      </c>
      <c r="D423" s="428" t="s">
        <v>78</v>
      </c>
      <c r="E423" s="428" t="s">
        <v>1315</v>
      </c>
      <c r="F423" s="428" t="s">
        <v>1315</v>
      </c>
      <c r="G423" s="428" t="s">
        <v>1315</v>
      </c>
      <c r="H423" s="428" t="s">
        <v>1315</v>
      </c>
      <c r="I423" s="428" t="s">
        <v>1315</v>
      </c>
      <c r="J423" s="428" t="s">
        <v>1315</v>
      </c>
      <c r="K423" s="428" t="s">
        <v>1315</v>
      </c>
      <c r="O423" s="428" t="s">
        <v>1315</v>
      </c>
      <c r="Q423" s="428">
        <v>145630</v>
      </c>
      <c r="R423" s="437" t="s">
        <v>1113</v>
      </c>
      <c r="S423" s="428">
        <v>145630</v>
      </c>
    </row>
    <row r="424" spans="1:19" ht="10.199999999999999" customHeight="1" x14ac:dyDescent="0.3">
      <c r="A424" s="428">
        <v>1457</v>
      </c>
      <c r="B424" s="428">
        <f t="shared" si="8"/>
        <v>4</v>
      </c>
      <c r="C424" s="437">
        <v>1457</v>
      </c>
      <c r="D424" s="428" t="s">
        <v>774</v>
      </c>
      <c r="E424" s="428" t="s">
        <v>1315</v>
      </c>
      <c r="G424" s="428" t="s">
        <v>1315</v>
      </c>
      <c r="H424" s="428" t="s">
        <v>1315</v>
      </c>
      <c r="I424" s="428" t="s">
        <v>1315</v>
      </c>
      <c r="J424" s="428" t="s">
        <v>1315</v>
      </c>
      <c r="K424" s="428" t="s">
        <v>1315</v>
      </c>
      <c r="O424" s="428" t="s">
        <v>1315</v>
      </c>
      <c r="Q424" s="428">
        <v>1457</v>
      </c>
      <c r="R424" s="437" t="s">
        <v>1429</v>
      </c>
      <c r="S424" s="428" t="str">
        <f>VLOOKUP(Q424,[8]CUC!I426:K1930,3,0)</f>
        <v>1457+1461+1462</v>
      </c>
    </row>
    <row r="425" spans="1:19" ht="10.199999999999999" customHeight="1" x14ac:dyDescent="0.3">
      <c r="A425" s="428">
        <v>1457</v>
      </c>
      <c r="B425" s="428">
        <f t="shared" si="8"/>
        <v>6</v>
      </c>
      <c r="C425" s="437">
        <v>145705</v>
      </c>
      <c r="D425" s="428" t="s">
        <v>34</v>
      </c>
      <c r="E425" s="428" t="s">
        <v>1315</v>
      </c>
      <c r="G425" s="428" t="s">
        <v>1315</v>
      </c>
      <c r="H425" s="428" t="s">
        <v>1315</v>
      </c>
      <c r="I425" s="428" t="s">
        <v>1315</v>
      </c>
      <c r="J425" s="428" t="s">
        <v>1315</v>
      </c>
      <c r="K425" s="428" t="s">
        <v>1315</v>
      </c>
      <c r="O425" s="428" t="s">
        <v>1315</v>
      </c>
      <c r="Q425" s="428">
        <v>145705</v>
      </c>
      <c r="R425" s="437" t="s">
        <v>623</v>
      </c>
      <c r="S425" s="430" t="s">
        <v>1430</v>
      </c>
    </row>
    <row r="426" spans="1:19" ht="10.199999999999999" customHeight="1" x14ac:dyDescent="0.3">
      <c r="A426" s="428">
        <v>1457</v>
      </c>
      <c r="B426" s="428">
        <f t="shared" si="8"/>
        <v>6</v>
      </c>
      <c r="C426" s="437">
        <v>145710</v>
      </c>
      <c r="D426" s="428" t="s">
        <v>35</v>
      </c>
      <c r="E426" s="428" t="s">
        <v>1315</v>
      </c>
      <c r="G426" s="428" t="s">
        <v>1315</v>
      </c>
      <c r="H426" s="428" t="s">
        <v>1315</v>
      </c>
      <c r="I426" s="428" t="s">
        <v>1315</v>
      </c>
      <c r="J426" s="428" t="s">
        <v>1315</v>
      </c>
      <c r="K426" s="428" t="s">
        <v>1315</v>
      </c>
      <c r="O426" s="428" t="s">
        <v>1315</v>
      </c>
      <c r="Q426" s="428">
        <v>145710</v>
      </c>
      <c r="R426" s="437" t="s">
        <v>625</v>
      </c>
      <c r="S426" s="430" t="s">
        <v>1431</v>
      </c>
    </row>
    <row r="427" spans="1:19" ht="10.199999999999999" customHeight="1" x14ac:dyDescent="0.3">
      <c r="A427" s="428">
        <v>1457</v>
      </c>
      <c r="B427" s="428">
        <f t="shared" si="8"/>
        <v>6</v>
      </c>
      <c r="C427" s="437">
        <v>145715</v>
      </c>
      <c r="D427" s="428" t="s">
        <v>36</v>
      </c>
      <c r="E427" s="428" t="s">
        <v>1315</v>
      </c>
      <c r="G427" s="428" t="s">
        <v>1315</v>
      </c>
      <c r="H427" s="428" t="s">
        <v>1315</v>
      </c>
      <c r="I427" s="428" t="s">
        <v>1315</v>
      </c>
      <c r="J427" s="428" t="s">
        <v>1315</v>
      </c>
      <c r="K427" s="428" t="s">
        <v>1315</v>
      </c>
      <c r="O427" s="428" t="s">
        <v>1315</v>
      </c>
      <c r="Q427" s="428">
        <v>145715</v>
      </c>
      <c r="R427" s="437" t="s">
        <v>627</v>
      </c>
      <c r="S427" s="430" t="s">
        <v>1432</v>
      </c>
    </row>
    <row r="428" spans="1:19" ht="10.199999999999999" customHeight="1" x14ac:dyDescent="0.3">
      <c r="A428" s="428">
        <v>1457</v>
      </c>
      <c r="B428" s="428">
        <f t="shared" si="8"/>
        <v>6</v>
      </c>
      <c r="C428" s="437">
        <v>145720</v>
      </c>
      <c r="D428" s="428" t="s">
        <v>37</v>
      </c>
      <c r="E428" s="428" t="s">
        <v>1315</v>
      </c>
      <c r="G428" s="428" t="s">
        <v>1315</v>
      </c>
      <c r="H428" s="428" t="s">
        <v>1315</v>
      </c>
      <c r="I428" s="428" t="s">
        <v>1315</v>
      </c>
      <c r="J428" s="428" t="s">
        <v>1315</v>
      </c>
      <c r="K428" s="428" t="s">
        <v>1315</v>
      </c>
      <c r="O428" s="428" t="s">
        <v>1315</v>
      </c>
      <c r="Q428" s="428">
        <v>145720</v>
      </c>
      <c r="R428" s="437" t="s">
        <v>629</v>
      </c>
      <c r="S428" s="430" t="s">
        <v>1433</v>
      </c>
    </row>
    <row r="429" spans="1:19" ht="10.199999999999999" customHeight="1" x14ac:dyDescent="0.3">
      <c r="A429" s="428">
        <v>1457</v>
      </c>
      <c r="B429" s="428">
        <f t="shared" si="8"/>
        <v>6</v>
      </c>
      <c r="C429" s="437">
        <v>145725</v>
      </c>
      <c r="D429" s="428" t="s">
        <v>38</v>
      </c>
      <c r="E429" s="428" t="s">
        <v>1315</v>
      </c>
      <c r="G429" s="428" t="s">
        <v>1315</v>
      </c>
      <c r="H429" s="428" t="s">
        <v>1315</v>
      </c>
      <c r="I429" s="428" t="s">
        <v>1315</v>
      </c>
      <c r="J429" s="428" t="s">
        <v>1315</v>
      </c>
      <c r="K429" s="428" t="s">
        <v>1315</v>
      </c>
      <c r="O429" s="428" t="s">
        <v>1315</v>
      </c>
      <c r="Q429" s="428">
        <v>145725</v>
      </c>
      <c r="R429" s="437" t="s">
        <v>631</v>
      </c>
      <c r="S429" s="430" t="s">
        <v>1434</v>
      </c>
    </row>
    <row r="430" spans="1:19" ht="10.199999999999999" customHeight="1" x14ac:dyDescent="0.3">
      <c r="A430" s="428">
        <v>1458</v>
      </c>
      <c r="B430" s="428">
        <f t="shared" si="8"/>
        <v>4</v>
      </c>
      <c r="C430" s="437">
        <v>1458</v>
      </c>
      <c r="D430" s="428" t="s">
        <v>775</v>
      </c>
      <c r="E430" s="428" t="s">
        <v>1315</v>
      </c>
      <c r="J430" s="428" t="s">
        <v>1315</v>
      </c>
      <c r="K430" s="428" t="s">
        <v>1315</v>
      </c>
      <c r="O430" s="428" t="s">
        <v>1315</v>
      </c>
      <c r="Q430" s="428">
        <v>1458</v>
      </c>
      <c r="R430" s="437" t="s">
        <v>1435</v>
      </c>
      <c r="S430" s="428" t="str">
        <f>VLOOKUP(Q430,[8]CUC!I432:K1936,3,0)</f>
        <v>1458+1463</v>
      </c>
    </row>
    <row r="431" spans="1:19" ht="10.199999999999999" customHeight="1" x14ac:dyDescent="0.3">
      <c r="A431" s="428">
        <v>1458</v>
      </c>
      <c r="B431" s="428">
        <f t="shared" si="8"/>
        <v>6</v>
      </c>
      <c r="C431" s="437">
        <v>145805</v>
      </c>
      <c r="D431" s="428" t="s">
        <v>34</v>
      </c>
      <c r="E431" s="428" t="s">
        <v>1315</v>
      </c>
      <c r="J431" s="428" t="s">
        <v>1315</v>
      </c>
      <c r="K431" s="428" t="s">
        <v>1315</v>
      </c>
      <c r="O431" s="428" t="s">
        <v>1315</v>
      </c>
      <c r="Q431" s="428">
        <v>145805</v>
      </c>
      <c r="R431" s="437" t="s">
        <v>623</v>
      </c>
      <c r="S431" s="428" t="s">
        <v>1436</v>
      </c>
    </row>
    <row r="432" spans="1:19" ht="10.199999999999999" customHeight="1" x14ac:dyDescent="0.3">
      <c r="A432" s="428">
        <v>1458</v>
      </c>
      <c r="B432" s="428">
        <f t="shared" si="8"/>
        <v>6</v>
      </c>
      <c r="C432" s="437">
        <v>145810</v>
      </c>
      <c r="D432" s="428" t="s">
        <v>35</v>
      </c>
      <c r="E432" s="428" t="s">
        <v>1315</v>
      </c>
      <c r="J432" s="428" t="s">
        <v>1315</v>
      </c>
      <c r="K432" s="428" t="s">
        <v>1315</v>
      </c>
      <c r="O432" s="428" t="s">
        <v>1315</v>
      </c>
      <c r="Q432" s="428">
        <v>145810</v>
      </c>
      <c r="R432" s="437" t="s">
        <v>625</v>
      </c>
      <c r="S432" s="428" t="s">
        <v>1437</v>
      </c>
    </row>
    <row r="433" spans="1:19" ht="10.199999999999999" customHeight="1" x14ac:dyDescent="0.3">
      <c r="A433" s="428">
        <v>1458</v>
      </c>
      <c r="B433" s="428">
        <f t="shared" si="8"/>
        <v>6</v>
      </c>
      <c r="C433" s="437">
        <v>145815</v>
      </c>
      <c r="D433" s="428" t="s">
        <v>36</v>
      </c>
      <c r="E433" s="428" t="s">
        <v>1315</v>
      </c>
      <c r="J433" s="428" t="s">
        <v>1315</v>
      </c>
      <c r="K433" s="428" t="s">
        <v>1315</v>
      </c>
      <c r="O433" s="428" t="s">
        <v>1315</v>
      </c>
      <c r="Q433" s="428">
        <v>145815</v>
      </c>
      <c r="R433" s="437" t="s">
        <v>627</v>
      </c>
      <c r="S433" s="428" t="s">
        <v>1438</v>
      </c>
    </row>
    <row r="434" spans="1:19" ht="10.199999999999999" customHeight="1" x14ac:dyDescent="0.3">
      <c r="A434" s="428">
        <v>1458</v>
      </c>
      <c r="B434" s="428">
        <f t="shared" si="8"/>
        <v>6</v>
      </c>
      <c r="C434" s="437">
        <v>145820</v>
      </c>
      <c r="D434" s="428" t="s">
        <v>73</v>
      </c>
      <c r="E434" s="428" t="s">
        <v>1315</v>
      </c>
      <c r="J434" s="428" t="s">
        <v>1315</v>
      </c>
      <c r="K434" s="428" t="s">
        <v>1315</v>
      </c>
      <c r="O434" s="428" t="s">
        <v>1315</v>
      </c>
      <c r="Q434" s="428">
        <v>145820</v>
      </c>
      <c r="R434" s="437" t="s">
        <v>1108</v>
      </c>
      <c r="S434" s="428" t="s">
        <v>1439</v>
      </c>
    </row>
    <row r="435" spans="1:19" ht="10.199999999999999" customHeight="1" x14ac:dyDescent="0.3">
      <c r="A435" s="428">
        <v>1458</v>
      </c>
      <c r="B435" s="428">
        <f t="shared" si="8"/>
        <v>6</v>
      </c>
      <c r="C435" s="437">
        <v>145825</v>
      </c>
      <c r="D435" s="428" t="s">
        <v>74</v>
      </c>
      <c r="E435" s="428" t="s">
        <v>1315</v>
      </c>
      <c r="J435" s="428" t="s">
        <v>1315</v>
      </c>
      <c r="K435" s="428" t="s">
        <v>1315</v>
      </c>
      <c r="O435" s="428" t="s">
        <v>1315</v>
      </c>
      <c r="Q435" s="428">
        <v>145825</v>
      </c>
      <c r="R435" s="437" t="s">
        <v>1109</v>
      </c>
      <c r="S435" s="428" t="s">
        <v>1440</v>
      </c>
    </row>
    <row r="436" spans="1:19" ht="10.199999999999999" customHeight="1" x14ac:dyDescent="0.3">
      <c r="A436" s="428">
        <v>1459</v>
      </c>
      <c r="B436" s="428">
        <f t="shared" si="8"/>
        <v>4</v>
      </c>
      <c r="C436" s="437">
        <v>1459</v>
      </c>
      <c r="D436" s="428" t="s">
        <v>776</v>
      </c>
      <c r="E436" s="428" t="s">
        <v>1315</v>
      </c>
      <c r="F436" s="428" t="s">
        <v>1315</v>
      </c>
      <c r="G436" s="428" t="s">
        <v>1315</v>
      </c>
      <c r="I436" s="428" t="s">
        <v>1315</v>
      </c>
      <c r="J436" s="428" t="s">
        <v>1315</v>
      </c>
      <c r="K436" s="428" t="s">
        <v>1315</v>
      </c>
      <c r="O436" s="428" t="s">
        <v>1315</v>
      </c>
      <c r="Q436" s="428">
        <v>1459</v>
      </c>
      <c r="R436" s="437" t="s">
        <v>1441</v>
      </c>
      <c r="S436" s="428">
        <f>VLOOKUP(Q436,[8]CUC!I438:K1942,3,0)</f>
        <v>1459</v>
      </c>
    </row>
    <row r="437" spans="1:19" ht="10.199999999999999" customHeight="1" x14ac:dyDescent="0.3">
      <c r="A437" s="428">
        <v>1459</v>
      </c>
      <c r="B437" s="428">
        <f t="shared" si="8"/>
        <v>6</v>
      </c>
      <c r="C437" s="437">
        <v>145905</v>
      </c>
      <c r="D437" s="428" t="s">
        <v>34</v>
      </c>
      <c r="E437" s="428" t="s">
        <v>1315</v>
      </c>
      <c r="F437" s="428" t="s">
        <v>1315</v>
      </c>
      <c r="G437" s="428" t="s">
        <v>1315</v>
      </c>
      <c r="I437" s="428" t="s">
        <v>1315</v>
      </c>
      <c r="J437" s="428" t="s">
        <v>1315</v>
      </c>
      <c r="K437" s="428" t="s">
        <v>1315</v>
      </c>
      <c r="O437" s="428" t="s">
        <v>1315</v>
      </c>
      <c r="Q437" s="428">
        <v>145905</v>
      </c>
      <c r="R437" s="437" t="s">
        <v>623</v>
      </c>
      <c r="S437" s="428">
        <v>145905</v>
      </c>
    </row>
    <row r="438" spans="1:19" ht="10.199999999999999" customHeight="1" x14ac:dyDescent="0.3">
      <c r="A438" s="428">
        <v>1459</v>
      </c>
      <c r="B438" s="428">
        <f t="shared" si="8"/>
        <v>6</v>
      </c>
      <c r="C438" s="437">
        <v>145910</v>
      </c>
      <c r="D438" s="428" t="s">
        <v>35</v>
      </c>
      <c r="E438" s="428" t="s">
        <v>1315</v>
      </c>
      <c r="F438" s="428" t="s">
        <v>1315</v>
      </c>
      <c r="G438" s="428" t="s">
        <v>1315</v>
      </c>
      <c r="I438" s="428" t="s">
        <v>1315</v>
      </c>
      <c r="J438" s="428" t="s">
        <v>1315</v>
      </c>
      <c r="K438" s="428" t="s">
        <v>1315</v>
      </c>
      <c r="O438" s="428" t="s">
        <v>1315</v>
      </c>
      <c r="Q438" s="428">
        <v>145910</v>
      </c>
      <c r="R438" s="437" t="s">
        <v>625</v>
      </c>
      <c r="S438" s="428">
        <v>145910</v>
      </c>
    </row>
    <row r="439" spans="1:19" ht="10.199999999999999" customHeight="1" x14ac:dyDescent="0.3">
      <c r="A439" s="428">
        <v>1459</v>
      </c>
      <c r="B439" s="428">
        <f t="shared" si="8"/>
        <v>6</v>
      </c>
      <c r="C439" s="437">
        <v>145915</v>
      </c>
      <c r="D439" s="428" t="s">
        <v>75</v>
      </c>
      <c r="E439" s="428" t="s">
        <v>1315</v>
      </c>
      <c r="F439" s="428" t="s">
        <v>1315</v>
      </c>
      <c r="G439" s="428" t="s">
        <v>1315</v>
      </c>
      <c r="I439" s="428" t="s">
        <v>1315</v>
      </c>
      <c r="J439" s="428" t="s">
        <v>1315</v>
      </c>
      <c r="K439" s="428" t="s">
        <v>1315</v>
      </c>
      <c r="O439" s="428" t="s">
        <v>1315</v>
      </c>
      <c r="Q439" s="428">
        <v>145915</v>
      </c>
      <c r="R439" s="437" t="s">
        <v>1110</v>
      </c>
      <c r="S439" s="428">
        <v>145915</v>
      </c>
    </row>
    <row r="440" spans="1:19" ht="10.199999999999999" customHeight="1" x14ac:dyDescent="0.3">
      <c r="A440" s="428">
        <v>1459</v>
      </c>
      <c r="B440" s="428">
        <f t="shared" si="8"/>
        <v>6</v>
      </c>
      <c r="C440" s="437">
        <v>145920</v>
      </c>
      <c r="D440" s="428" t="s">
        <v>76</v>
      </c>
      <c r="E440" s="428" t="s">
        <v>1315</v>
      </c>
      <c r="F440" s="428" t="s">
        <v>1315</v>
      </c>
      <c r="G440" s="428" t="s">
        <v>1315</v>
      </c>
      <c r="I440" s="428" t="s">
        <v>1315</v>
      </c>
      <c r="J440" s="428" t="s">
        <v>1315</v>
      </c>
      <c r="K440" s="428" t="s">
        <v>1315</v>
      </c>
      <c r="O440" s="428" t="s">
        <v>1315</v>
      </c>
      <c r="Q440" s="428">
        <v>145920</v>
      </c>
      <c r="R440" s="437" t="s">
        <v>1111</v>
      </c>
      <c r="S440" s="428">
        <v>145920</v>
      </c>
    </row>
    <row r="441" spans="1:19" ht="10.199999999999999" customHeight="1" x14ac:dyDescent="0.3">
      <c r="A441" s="428">
        <v>1459</v>
      </c>
      <c r="B441" s="428">
        <f t="shared" si="8"/>
        <v>6</v>
      </c>
      <c r="C441" s="437">
        <v>145925</v>
      </c>
      <c r="D441" s="428" t="s">
        <v>77</v>
      </c>
      <c r="E441" s="428" t="s">
        <v>1315</v>
      </c>
      <c r="F441" s="428" t="s">
        <v>1315</v>
      </c>
      <c r="G441" s="428" t="s">
        <v>1315</v>
      </c>
      <c r="I441" s="428" t="s">
        <v>1315</v>
      </c>
      <c r="J441" s="428" t="s">
        <v>1315</v>
      </c>
      <c r="K441" s="428" t="s">
        <v>1315</v>
      </c>
      <c r="O441" s="428" t="s">
        <v>1315</v>
      </c>
      <c r="Q441" s="428">
        <v>145925</v>
      </c>
      <c r="R441" s="437" t="s">
        <v>1424</v>
      </c>
      <c r="S441" s="428">
        <v>145925</v>
      </c>
    </row>
    <row r="442" spans="1:19" ht="10.199999999999999" customHeight="1" x14ac:dyDescent="0.3">
      <c r="A442" s="428">
        <v>1459</v>
      </c>
      <c r="B442" s="428">
        <f t="shared" si="8"/>
        <v>6</v>
      </c>
      <c r="C442" s="437">
        <v>145930</v>
      </c>
      <c r="D442" s="428" t="s">
        <v>78</v>
      </c>
      <c r="E442" s="428" t="s">
        <v>1315</v>
      </c>
      <c r="F442" s="428" t="s">
        <v>1315</v>
      </c>
      <c r="G442" s="428" t="s">
        <v>1315</v>
      </c>
      <c r="I442" s="428" t="s">
        <v>1315</v>
      </c>
      <c r="J442" s="428" t="s">
        <v>1315</v>
      </c>
      <c r="K442" s="428" t="s">
        <v>1315</v>
      </c>
      <c r="O442" s="428" t="s">
        <v>1315</v>
      </c>
      <c r="Q442" s="428">
        <v>145930</v>
      </c>
      <c r="R442" s="437" t="s">
        <v>1113</v>
      </c>
      <c r="S442" s="428">
        <v>145930</v>
      </c>
    </row>
    <row r="443" spans="1:19" ht="10.199999999999999" customHeight="1" x14ac:dyDescent="0.3">
      <c r="A443" s="428">
        <v>1460</v>
      </c>
      <c r="B443" s="428">
        <f t="shared" si="8"/>
        <v>4</v>
      </c>
      <c r="C443" s="437">
        <v>1460</v>
      </c>
      <c r="D443" s="428" t="s">
        <v>82</v>
      </c>
      <c r="E443" s="428" t="s">
        <v>1315</v>
      </c>
      <c r="G443" s="428" t="s">
        <v>1315</v>
      </c>
      <c r="J443" s="428" t="s">
        <v>1315</v>
      </c>
      <c r="K443" s="428" t="s">
        <v>1315</v>
      </c>
      <c r="O443" s="428" t="s">
        <v>1315</v>
      </c>
      <c r="Q443" s="428">
        <v>1460</v>
      </c>
      <c r="R443" s="437" t="s">
        <v>1442</v>
      </c>
      <c r="S443" s="428">
        <f>VLOOKUP(Q443,[8]CUC!I445:K1949,3,0)</f>
        <v>1460</v>
      </c>
    </row>
    <row r="444" spans="1:19" ht="10.199999999999999" customHeight="1" x14ac:dyDescent="0.3">
      <c r="A444" s="428">
        <v>1460</v>
      </c>
      <c r="B444" s="428">
        <f t="shared" si="8"/>
        <v>6</v>
      </c>
      <c r="C444" s="437">
        <v>146005</v>
      </c>
      <c r="D444" s="428" t="s">
        <v>34</v>
      </c>
      <c r="E444" s="428" t="s">
        <v>1315</v>
      </c>
      <c r="G444" s="428" t="s">
        <v>1315</v>
      </c>
      <c r="J444" s="428" t="s">
        <v>1315</v>
      </c>
      <c r="K444" s="428" t="s">
        <v>1315</v>
      </c>
      <c r="O444" s="428" t="s">
        <v>1315</v>
      </c>
      <c r="Q444" s="428">
        <v>146005</v>
      </c>
      <c r="R444" s="437" t="s">
        <v>623</v>
      </c>
      <c r="S444" s="428">
        <v>146005</v>
      </c>
    </row>
    <row r="445" spans="1:19" ht="10.199999999999999" customHeight="1" x14ac:dyDescent="0.3">
      <c r="A445" s="428">
        <v>1460</v>
      </c>
      <c r="B445" s="428">
        <f t="shared" si="8"/>
        <v>6</v>
      </c>
      <c r="C445" s="437">
        <v>146010</v>
      </c>
      <c r="D445" s="428" t="s">
        <v>35</v>
      </c>
      <c r="E445" s="428" t="s">
        <v>1315</v>
      </c>
      <c r="G445" s="428" t="s">
        <v>1315</v>
      </c>
      <c r="J445" s="428" t="s">
        <v>1315</v>
      </c>
      <c r="K445" s="428" t="s">
        <v>1315</v>
      </c>
      <c r="O445" s="428" t="s">
        <v>1315</v>
      </c>
      <c r="Q445" s="428">
        <v>146010</v>
      </c>
      <c r="R445" s="437" t="s">
        <v>625</v>
      </c>
      <c r="S445" s="428">
        <v>146010</v>
      </c>
    </row>
    <row r="446" spans="1:19" ht="10.199999999999999" customHeight="1" x14ac:dyDescent="0.3">
      <c r="A446" s="428">
        <v>1460</v>
      </c>
      <c r="B446" s="428">
        <f t="shared" si="8"/>
        <v>6</v>
      </c>
      <c r="C446" s="437">
        <v>146015</v>
      </c>
      <c r="D446" s="428" t="s">
        <v>36</v>
      </c>
      <c r="E446" s="428" t="s">
        <v>1315</v>
      </c>
      <c r="G446" s="428" t="s">
        <v>1315</v>
      </c>
      <c r="J446" s="428" t="s">
        <v>1315</v>
      </c>
      <c r="K446" s="428" t="s">
        <v>1315</v>
      </c>
      <c r="O446" s="428" t="s">
        <v>1315</v>
      </c>
      <c r="Q446" s="428">
        <v>146015</v>
      </c>
      <c r="R446" s="437" t="s">
        <v>627</v>
      </c>
      <c r="S446" s="428">
        <v>146015</v>
      </c>
    </row>
    <row r="447" spans="1:19" ht="10.199999999999999" customHeight="1" x14ac:dyDescent="0.3">
      <c r="A447" s="428">
        <v>1460</v>
      </c>
      <c r="B447" s="428">
        <f t="shared" si="8"/>
        <v>6</v>
      </c>
      <c r="C447" s="437">
        <v>146020</v>
      </c>
      <c r="D447" s="428" t="s">
        <v>37</v>
      </c>
      <c r="E447" s="428" t="s">
        <v>1315</v>
      </c>
      <c r="G447" s="428" t="s">
        <v>1315</v>
      </c>
      <c r="J447" s="428" t="s">
        <v>1315</v>
      </c>
      <c r="K447" s="428" t="s">
        <v>1315</v>
      </c>
      <c r="O447" s="428" t="s">
        <v>1315</v>
      </c>
      <c r="Q447" s="428">
        <v>146020</v>
      </c>
      <c r="R447" s="437" t="s">
        <v>629</v>
      </c>
      <c r="S447" s="428">
        <v>146020</v>
      </c>
    </row>
    <row r="448" spans="1:19" ht="10.199999999999999" customHeight="1" x14ac:dyDescent="0.3">
      <c r="A448" s="428">
        <v>1460</v>
      </c>
      <c r="B448" s="428">
        <f t="shared" si="8"/>
        <v>6</v>
      </c>
      <c r="C448" s="437">
        <v>146025</v>
      </c>
      <c r="D448" s="428" t="s">
        <v>38</v>
      </c>
      <c r="E448" s="428" t="s">
        <v>1315</v>
      </c>
      <c r="G448" s="428" t="s">
        <v>1315</v>
      </c>
      <c r="J448" s="428" t="s">
        <v>1315</v>
      </c>
      <c r="K448" s="428" t="s">
        <v>1315</v>
      </c>
      <c r="O448" s="428" t="s">
        <v>1315</v>
      </c>
      <c r="Q448" s="428">
        <v>146025</v>
      </c>
      <c r="R448" s="437" t="s">
        <v>631</v>
      </c>
      <c r="S448" s="428">
        <v>146025</v>
      </c>
    </row>
    <row r="449" spans="1:19" ht="10.199999999999999" customHeight="1" x14ac:dyDescent="0.3">
      <c r="A449" s="428">
        <v>1461</v>
      </c>
      <c r="B449" s="428">
        <f t="shared" si="8"/>
        <v>4</v>
      </c>
      <c r="C449" s="437">
        <v>1461</v>
      </c>
      <c r="D449" s="428" t="s">
        <v>777</v>
      </c>
      <c r="E449" s="428" t="s">
        <v>1315</v>
      </c>
      <c r="G449" s="428" t="s">
        <v>1315</v>
      </c>
      <c r="J449" s="428" t="s">
        <v>1315</v>
      </c>
      <c r="K449" s="428" t="s">
        <v>1315</v>
      </c>
      <c r="O449" s="428" t="s">
        <v>1315</v>
      </c>
      <c r="Q449" s="428" t="s">
        <v>1332</v>
      </c>
      <c r="R449" s="437" t="s">
        <v>1332</v>
      </c>
      <c r="S449" s="428" t="s">
        <v>1332</v>
      </c>
    </row>
    <row r="450" spans="1:19" ht="10.199999999999999" customHeight="1" x14ac:dyDescent="0.3">
      <c r="A450" s="428">
        <v>1461</v>
      </c>
      <c r="B450" s="428">
        <f t="shared" si="8"/>
        <v>6</v>
      </c>
      <c r="C450" s="437">
        <v>146105</v>
      </c>
      <c r="D450" s="428" t="s">
        <v>34</v>
      </c>
      <c r="E450" s="428" t="s">
        <v>1315</v>
      </c>
      <c r="G450" s="428" t="s">
        <v>1315</v>
      </c>
      <c r="J450" s="428" t="s">
        <v>1315</v>
      </c>
      <c r="K450" s="428" t="s">
        <v>1315</v>
      </c>
      <c r="O450" s="428" t="s">
        <v>1315</v>
      </c>
      <c r="Q450" s="428" t="s">
        <v>1332</v>
      </c>
      <c r="R450" s="437" t="s">
        <v>1332</v>
      </c>
      <c r="S450" s="428" t="s">
        <v>1332</v>
      </c>
    </row>
    <row r="451" spans="1:19" ht="10.199999999999999" customHeight="1" x14ac:dyDescent="0.3">
      <c r="A451" s="428">
        <v>1461</v>
      </c>
      <c r="B451" s="428">
        <f t="shared" si="8"/>
        <v>6</v>
      </c>
      <c r="C451" s="437">
        <v>146110</v>
      </c>
      <c r="D451" s="428" t="s">
        <v>35</v>
      </c>
      <c r="E451" s="428" t="s">
        <v>1315</v>
      </c>
      <c r="G451" s="428" t="s">
        <v>1315</v>
      </c>
      <c r="J451" s="428" t="s">
        <v>1315</v>
      </c>
      <c r="K451" s="428" t="s">
        <v>1315</v>
      </c>
      <c r="O451" s="428" t="s">
        <v>1315</v>
      </c>
      <c r="Q451" s="428" t="s">
        <v>1332</v>
      </c>
      <c r="R451" s="437" t="s">
        <v>1332</v>
      </c>
      <c r="S451" s="428" t="s">
        <v>1332</v>
      </c>
    </row>
    <row r="452" spans="1:19" ht="10.199999999999999" customHeight="1" x14ac:dyDescent="0.3">
      <c r="A452" s="428">
        <v>1461</v>
      </c>
      <c r="B452" s="428">
        <f t="shared" si="8"/>
        <v>6</v>
      </c>
      <c r="C452" s="437">
        <v>146115</v>
      </c>
      <c r="D452" s="428" t="s">
        <v>36</v>
      </c>
      <c r="E452" s="428" t="s">
        <v>1315</v>
      </c>
      <c r="G452" s="428" t="s">
        <v>1315</v>
      </c>
      <c r="J452" s="428" t="s">
        <v>1315</v>
      </c>
      <c r="K452" s="428" t="s">
        <v>1315</v>
      </c>
      <c r="O452" s="428" t="s">
        <v>1315</v>
      </c>
      <c r="Q452" s="428" t="s">
        <v>1332</v>
      </c>
      <c r="R452" s="437" t="s">
        <v>1332</v>
      </c>
      <c r="S452" s="428" t="s">
        <v>1332</v>
      </c>
    </row>
    <row r="453" spans="1:19" ht="10.199999999999999" customHeight="1" x14ac:dyDescent="0.3">
      <c r="A453" s="428">
        <v>1461</v>
      </c>
      <c r="B453" s="428">
        <f t="shared" ref="B453:B516" si="9">LEN(C453)</f>
        <v>6</v>
      </c>
      <c r="C453" s="437">
        <v>146120</v>
      </c>
      <c r="D453" s="428" t="s">
        <v>37</v>
      </c>
      <c r="E453" s="428" t="s">
        <v>1315</v>
      </c>
      <c r="G453" s="428" t="s">
        <v>1315</v>
      </c>
      <c r="J453" s="428" t="s">
        <v>1315</v>
      </c>
      <c r="K453" s="428" t="s">
        <v>1315</v>
      </c>
      <c r="O453" s="428" t="s">
        <v>1315</v>
      </c>
      <c r="Q453" s="428" t="s">
        <v>1332</v>
      </c>
      <c r="R453" s="437" t="s">
        <v>1332</v>
      </c>
      <c r="S453" s="428" t="s">
        <v>1332</v>
      </c>
    </row>
    <row r="454" spans="1:19" ht="10.199999999999999" customHeight="1" x14ac:dyDescent="0.3">
      <c r="A454" s="428">
        <v>1461</v>
      </c>
      <c r="B454" s="428">
        <f t="shared" si="9"/>
        <v>6</v>
      </c>
      <c r="C454" s="437">
        <v>146125</v>
      </c>
      <c r="D454" s="428" t="s">
        <v>38</v>
      </c>
      <c r="E454" s="428" t="s">
        <v>1315</v>
      </c>
      <c r="G454" s="428" t="s">
        <v>1315</v>
      </c>
      <c r="J454" s="428" t="s">
        <v>1315</v>
      </c>
      <c r="K454" s="428" t="s">
        <v>1315</v>
      </c>
      <c r="O454" s="428" t="s">
        <v>1315</v>
      </c>
      <c r="Q454" s="428" t="s">
        <v>1332</v>
      </c>
      <c r="R454" s="437" t="s">
        <v>1332</v>
      </c>
      <c r="S454" s="428" t="s">
        <v>1332</v>
      </c>
    </row>
    <row r="455" spans="1:19" ht="10.199999999999999" customHeight="1" x14ac:dyDescent="0.3">
      <c r="A455" s="428">
        <v>1462</v>
      </c>
      <c r="B455" s="428">
        <f t="shared" si="9"/>
        <v>4</v>
      </c>
      <c r="C455" s="437">
        <v>1462</v>
      </c>
      <c r="D455" s="428" t="s">
        <v>778</v>
      </c>
      <c r="E455" s="428" t="s">
        <v>1315</v>
      </c>
      <c r="G455" s="428" t="s">
        <v>1315</v>
      </c>
      <c r="J455" s="428" t="s">
        <v>1315</v>
      </c>
      <c r="K455" s="428" t="s">
        <v>1315</v>
      </c>
      <c r="O455" s="428" t="s">
        <v>1315</v>
      </c>
      <c r="Q455" s="428" t="s">
        <v>1332</v>
      </c>
      <c r="R455" s="437" t="s">
        <v>1332</v>
      </c>
      <c r="S455" s="428" t="s">
        <v>1332</v>
      </c>
    </row>
    <row r="456" spans="1:19" ht="10.199999999999999" customHeight="1" x14ac:dyDescent="0.3">
      <c r="A456" s="428">
        <v>1462</v>
      </c>
      <c r="B456" s="428">
        <f t="shared" si="9"/>
        <v>6</v>
      </c>
      <c r="C456" s="437">
        <v>146205</v>
      </c>
      <c r="D456" s="428" t="s">
        <v>34</v>
      </c>
      <c r="E456" s="428" t="s">
        <v>1315</v>
      </c>
      <c r="G456" s="428" t="s">
        <v>1315</v>
      </c>
      <c r="J456" s="428" t="s">
        <v>1315</v>
      </c>
      <c r="K456" s="428" t="s">
        <v>1315</v>
      </c>
      <c r="O456" s="428" t="s">
        <v>1315</v>
      </c>
      <c r="Q456" s="428" t="s">
        <v>1332</v>
      </c>
      <c r="R456" s="437" t="s">
        <v>1332</v>
      </c>
      <c r="S456" s="428" t="s">
        <v>1332</v>
      </c>
    </row>
    <row r="457" spans="1:19" ht="10.199999999999999" customHeight="1" x14ac:dyDescent="0.3">
      <c r="A457" s="428">
        <v>1462</v>
      </c>
      <c r="B457" s="428">
        <f t="shared" si="9"/>
        <v>6</v>
      </c>
      <c r="C457" s="437">
        <v>146210</v>
      </c>
      <c r="D457" s="428" t="s">
        <v>35</v>
      </c>
      <c r="E457" s="428" t="s">
        <v>1315</v>
      </c>
      <c r="G457" s="428" t="s">
        <v>1315</v>
      </c>
      <c r="J457" s="428" t="s">
        <v>1315</v>
      </c>
      <c r="K457" s="428" t="s">
        <v>1315</v>
      </c>
      <c r="O457" s="428" t="s">
        <v>1315</v>
      </c>
      <c r="Q457" s="428" t="s">
        <v>1332</v>
      </c>
      <c r="R457" s="437" t="s">
        <v>1332</v>
      </c>
      <c r="S457" s="428" t="s">
        <v>1332</v>
      </c>
    </row>
    <row r="458" spans="1:19" ht="10.199999999999999" customHeight="1" x14ac:dyDescent="0.3">
      <c r="A458" s="428">
        <v>1462</v>
      </c>
      <c r="B458" s="428">
        <f t="shared" si="9"/>
        <v>6</v>
      </c>
      <c r="C458" s="437">
        <v>146215</v>
      </c>
      <c r="D458" s="428" t="s">
        <v>36</v>
      </c>
      <c r="E458" s="428" t="s">
        <v>1315</v>
      </c>
      <c r="G458" s="428" t="s">
        <v>1315</v>
      </c>
      <c r="J458" s="428" t="s">
        <v>1315</v>
      </c>
      <c r="K458" s="428" t="s">
        <v>1315</v>
      </c>
      <c r="O458" s="428" t="s">
        <v>1315</v>
      </c>
      <c r="Q458" s="428" t="s">
        <v>1332</v>
      </c>
      <c r="R458" s="437" t="s">
        <v>1332</v>
      </c>
      <c r="S458" s="428" t="s">
        <v>1332</v>
      </c>
    </row>
    <row r="459" spans="1:19" ht="10.199999999999999" customHeight="1" x14ac:dyDescent="0.3">
      <c r="A459" s="428">
        <v>1462</v>
      </c>
      <c r="B459" s="428">
        <f t="shared" si="9"/>
        <v>6</v>
      </c>
      <c r="C459" s="437">
        <v>146220</v>
      </c>
      <c r="D459" s="428" t="s">
        <v>37</v>
      </c>
      <c r="E459" s="428" t="s">
        <v>1315</v>
      </c>
      <c r="G459" s="428" t="s">
        <v>1315</v>
      </c>
      <c r="J459" s="428" t="s">
        <v>1315</v>
      </c>
      <c r="K459" s="428" t="s">
        <v>1315</v>
      </c>
      <c r="O459" s="428" t="s">
        <v>1315</v>
      </c>
      <c r="Q459" s="428" t="s">
        <v>1332</v>
      </c>
      <c r="R459" s="437" t="s">
        <v>1332</v>
      </c>
      <c r="S459" s="428" t="s">
        <v>1332</v>
      </c>
    </row>
    <row r="460" spans="1:19" ht="10.199999999999999" customHeight="1" x14ac:dyDescent="0.3">
      <c r="A460" s="428">
        <v>1462</v>
      </c>
      <c r="B460" s="428">
        <f t="shared" si="9"/>
        <v>6</v>
      </c>
      <c r="C460" s="437">
        <v>146225</v>
      </c>
      <c r="D460" s="428" t="s">
        <v>38</v>
      </c>
      <c r="E460" s="428" t="s">
        <v>1315</v>
      </c>
      <c r="G460" s="428" t="s">
        <v>1315</v>
      </c>
      <c r="J460" s="428" t="s">
        <v>1315</v>
      </c>
      <c r="K460" s="428" t="s">
        <v>1315</v>
      </c>
      <c r="O460" s="428" t="s">
        <v>1315</v>
      </c>
      <c r="Q460" s="428" t="s">
        <v>1332</v>
      </c>
      <c r="R460" s="437" t="s">
        <v>1332</v>
      </c>
      <c r="S460" s="428" t="s">
        <v>1332</v>
      </c>
    </row>
    <row r="461" spans="1:19" ht="10.199999999999999" customHeight="1" x14ac:dyDescent="0.3">
      <c r="A461" s="428">
        <v>1463</v>
      </c>
      <c r="B461" s="428">
        <f t="shared" si="9"/>
        <v>4</v>
      </c>
      <c r="C461" s="437">
        <v>1463</v>
      </c>
      <c r="D461" s="428" t="s">
        <v>779</v>
      </c>
      <c r="E461" s="428" t="s">
        <v>1315</v>
      </c>
      <c r="J461" s="428" t="s">
        <v>1315</v>
      </c>
      <c r="K461" s="428" t="s">
        <v>1315</v>
      </c>
      <c r="O461" s="428" t="s">
        <v>1315</v>
      </c>
      <c r="Q461" s="428" t="s">
        <v>1332</v>
      </c>
      <c r="R461" s="437" t="s">
        <v>1332</v>
      </c>
      <c r="S461" s="428" t="s">
        <v>1332</v>
      </c>
    </row>
    <row r="462" spans="1:19" ht="10.199999999999999" customHeight="1" x14ac:dyDescent="0.3">
      <c r="A462" s="428">
        <v>1463</v>
      </c>
      <c r="B462" s="428">
        <f t="shared" si="9"/>
        <v>6</v>
      </c>
      <c r="C462" s="437">
        <v>146305</v>
      </c>
      <c r="D462" s="428" t="s">
        <v>34</v>
      </c>
      <c r="E462" s="428" t="s">
        <v>1315</v>
      </c>
      <c r="J462" s="428" t="s">
        <v>1315</v>
      </c>
      <c r="K462" s="428" t="s">
        <v>1315</v>
      </c>
      <c r="O462" s="428" t="s">
        <v>1315</v>
      </c>
      <c r="Q462" s="428" t="s">
        <v>1332</v>
      </c>
      <c r="R462" s="437" t="s">
        <v>1332</v>
      </c>
      <c r="S462" s="428" t="s">
        <v>1332</v>
      </c>
    </row>
    <row r="463" spans="1:19" ht="10.199999999999999" customHeight="1" x14ac:dyDescent="0.3">
      <c r="A463" s="428">
        <v>1463</v>
      </c>
      <c r="B463" s="428">
        <f t="shared" si="9"/>
        <v>6</v>
      </c>
      <c r="C463" s="437">
        <v>146310</v>
      </c>
      <c r="D463" s="428" t="s">
        <v>35</v>
      </c>
      <c r="E463" s="428" t="s">
        <v>1315</v>
      </c>
      <c r="J463" s="428" t="s">
        <v>1315</v>
      </c>
      <c r="K463" s="428" t="s">
        <v>1315</v>
      </c>
      <c r="O463" s="428" t="s">
        <v>1315</v>
      </c>
      <c r="Q463" s="428" t="s">
        <v>1332</v>
      </c>
      <c r="R463" s="437" t="s">
        <v>1332</v>
      </c>
      <c r="S463" s="428" t="s">
        <v>1332</v>
      </c>
    </row>
    <row r="464" spans="1:19" ht="10.199999999999999" customHeight="1" x14ac:dyDescent="0.3">
      <c r="A464" s="428">
        <v>1463</v>
      </c>
      <c r="B464" s="428">
        <f t="shared" si="9"/>
        <v>6</v>
      </c>
      <c r="C464" s="437">
        <v>146315</v>
      </c>
      <c r="D464" s="428" t="s">
        <v>36</v>
      </c>
      <c r="E464" s="428" t="s">
        <v>1315</v>
      </c>
      <c r="J464" s="428" t="s">
        <v>1315</v>
      </c>
      <c r="K464" s="428" t="s">
        <v>1315</v>
      </c>
      <c r="O464" s="428" t="s">
        <v>1315</v>
      </c>
      <c r="Q464" s="428" t="s">
        <v>1332</v>
      </c>
      <c r="R464" s="437" t="s">
        <v>1332</v>
      </c>
      <c r="S464" s="428" t="s">
        <v>1332</v>
      </c>
    </row>
    <row r="465" spans="1:19" ht="10.199999999999999" customHeight="1" x14ac:dyDescent="0.3">
      <c r="A465" s="428">
        <v>1463</v>
      </c>
      <c r="B465" s="428">
        <f t="shared" si="9"/>
        <v>6</v>
      </c>
      <c r="C465" s="437">
        <v>146320</v>
      </c>
      <c r="D465" s="428" t="s">
        <v>37</v>
      </c>
      <c r="E465" s="428" t="s">
        <v>1315</v>
      </c>
      <c r="J465" s="428" t="s">
        <v>1315</v>
      </c>
      <c r="K465" s="428" t="s">
        <v>1315</v>
      </c>
      <c r="O465" s="428" t="s">
        <v>1315</v>
      </c>
      <c r="Q465" s="428" t="s">
        <v>1332</v>
      </c>
      <c r="R465" s="437" t="s">
        <v>1332</v>
      </c>
      <c r="S465" s="428" t="s">
        <v>1332</v>
      </c>
    </row>
    <row r="466" spans="1:19" ht="10.199999999999999" customHeight="1" x14ac:dyDescent="0.3">
      <c r="A466" s="428">
        <v>1463</v>
      </c>
      <c r="B466" s="428">
        <f t="shared" si="9"/>
        <v>6</v>
      </c>
      <c r="C466" s="437">
        <v>146325</v>
      </c>
      <c r="D466" s="428" t="s">
        <v>38</v>
      </c>
      <c r="E466" s="428" t="s">
        <v>1315</v>
      </c>
      <c r="J466" s="428" t="s">
        <v>1315</v>
      </c>
      <c r="K466" s="428" t="s">
        <v>1315</v>
      </c>
      <c r="O466" s="428" t="s">
        <v>1315</v>
      </c>
      <c r="Q466" s="428" t="s">
        <v>1332</v>
      </c>
      <c r="R466" s="437" t="s">
        <v>1332</v>
      </c>
      <c r="S466" s="428" t="s">
        <v>1332</v>
      </c>
    </row>
    <row r="467" spans="1:19" ht="10.199999999999999" customHeight="1" x14ac:dyDescent="0.3">
      <c r="A467" s="428">
        <v>1464</v>
      </c>
      <c r="B467" s="428">
        <f t="shared" si="9"/>
        <v>4</v>
      </c>
      <c r="C467" s="437">
        <v>1464</v>
      </c>
      <c r="D467" s="428" t="s">
        <v>1443</v>
      </c>
      <c r="E467" s="428" t="s">
        <v>1315</v>
      </c>
      <c r="F467" s="428" t="s">
        <v>1315</v>
      </c>
      <c r="G467" s="428" t="s">
        <v>1315</v>
      </c>
      <c r="I467" s="428" t="s">
        <v>1315</v>
      </c>
      <c r="J467" s="428" t="s">
        <v>1315</v>
      </c>
      <c r="K467" s="428" t="s">
        <v>1315</v>
      </c>
      <c r="O467" s="428" t="s">
        <v>1315</v>
      </c>
      <c r="Q467" s="428">
        <v>1464</v>
      </c>
      <c r="R467" s="437" t="s">
        <v>1444</v>
      </c>
      <c r="S467" s="428">
        <f>VLOOKUP(Q467,[8]CUC!I469:K1973,3,0)</f>
        <v>1464</v>
      </c>
    </row>
    <row r="468" spans="1:19" ht="10.199999999999999" customHeight="1" x14ac:dyDescent="0.3">
      <c r="A468" s="428">
        <v>1464</v>
      </c>
      <c r="B468" s="428">
        <f t="shared" si="9"/>
        <v>6</v>
      </c>
      <c r="C468" s="437">
        <v>146405</v>
      </c>
      <c r="D468" s="428" t="s">
        <v>34</v>
      </c>
      <c r="E468" s="428" t="s">
        <v>1315</v>
      </c>
      <c r="F468" s="428" t="s">
        <v>1315</v>
      </c>
      <c r="G468" s="428" t="s">
        <v>1315</v>
      </c>
      <c r="I468" s="428" t="s">
        <v>1315</v>
      </c>
      <c r="J468" s="428" t="s">
        <v>1315</v>
      </c>
      <c r="K468" s="428" t="s">
        <v>1315</v>
      </c>
      <c r="O468" s="428" t="s">
        <v>1315</v>
      </c>
      <c r="Q468" s="428">
        <v>146405</v>
      </c>
      <c r="R468" s="437" t="s">
        <v>623</v>
      </c>
      <c r="S468" s="428">
        <v>146405</v>
      </c>
    </row>
    <row r="469" spans="1:19" ht="10.199999999999999" customHeight="1" x14ac:dyDescent="0.3">
      <c r="A469" s="428">
        <v>1464</v>
      </c>
      <c r="B469" s="428">
        <f t="shared" si="9"/>
        <v>6</v>
      </c>
      <c r="C469" s="437">
        <v>146410</v>
      </c>
      <c r="D469" s="428" t="s">
        <v>35</v>
      </c>
      <c r="E469" s="428" t="s">
        <v>1315</v>
      </c>
      <c r="F469" s="428" t="s">
        <v>1315</v>
      </c>
      <c r="G469" s="428" t="s">
        <v>1315</v>
      </c>
      <c r="I469" s="428" t="s">
        <v>1315</v>
      </c>
      <c r="J469" s="428" t="s">
        <v>1315</v>
      </c>
      <c r="K469" s="428" t="s">
        <v>1315</v>
      </c>
      <c r="O469" s="428" t="s">
        <v>1315</v>
      </c>
      <c r="Q469" s="428">
        <v>146410</v>
      </c>
      <c r="R469" s="437" t="s">
        <v>625</v>
      </c>
      <c r="S469" s="428">
        <v>146410</v>
      </c>
    </row>
    <row r="470" spans="1:19" ht="10.199999999999999" customHeight="1" x14ac:dyDescent="0.3">
      <c r="A470" s="428">
        <v>1464</v>
      </c>
      <c r="B470" s="428">
        <f t="shared" si="9"/>
        <v>6</v>
      </c>
      <c r="C470" s="437">
        <v>146415</v>
      </c>
      <c r="D470" s="428" t="s">
        <v>75</v>
      </c>
      <c r="E470" s="428" t="s">
        <v>1315</v>
      </c>
      <c r="F470" s="428" t="s">
        <v>1315</v>
      </c>
      <c r="G470" s="428" t="s">
        <v>1315</v>
      </c>
      <c r="I470" s="428" t="s">
        <v>1315</v>
      </c>
      <c r="J470" s="428" t="s">
        <v>1315</v>
      </c>
      <c r="K470" s="428" t="s">
        <v>1315</v>
      </c>
      <c r="O470" s="428" t="s">
        <v>1315</v>
      </c>
      <c r="Q470" s="428">
        <v>146415</v>
      </c>
      <c r="R470" s="437" t="s">
        <v>1110</v>
      </c>
      <c r="S470" s="428">
        <v>146415</v>
      </c>
    </row>
    <row r="471" spans="1:19" ht="10.199999999999999" customHeight="1" x14ac:dyDescent="0.3">
      <c r="A471" s="428">
        <v>1464</v>
      </c>
      <c r="B471" s="428">
        <f t="shared" si="9"/>
        <v>6</v>
      </c>
      <c r="C471" s="437">
        <v>146420</v>
      </c>
      <c r="D471" s="428" t="s">
        <v>76</v>
      </c>
      <c r="E471" s="428" t="s">
        <v>1315</v>
      </c>
      <c r="F471" s="428" t="s">
        <v>1315</v>
      </c>
      <c r="G471" s="428" t="s">
        <v>1315</v>
      </c>
      <c r="I471" s="428" t="s">
        <v>1315</v>
      </c>
      <c r="J471" s="428" t="s">
        <v>1315</v>
      </c>
      <c r="K471" s="428" t="s">
        <v>1315</v>
      </c>
      <c r="O471" s="428" t="s">
        <v>1315</v>
      </c>
      <c r="Q471" s="428">
        <v>146420</v>
      </c>
      <c r="R471" s="437" t="s">
        <v>1111</v>
      </c>
      <c r="S471" s="428">
        <v>146420</v>
      </c>
    </row>
    <row r="472" spans="1:19" ht="10.199999999999999" customHeight="1" x14ac:dyDescent="0.3">
      <c r="A472" s="428">
        <v>1464</v>
      </c>
      <c r="B472" s="428">
        <f t="shared" si="9"/>
        <v>6</v>
      </c>
      <c r="C472" s="437">
        <v>146425</v>
      </c>
      <c r="D472" s="428" t="s">
        <v>77</v>
      </c>
      <c r="E472" s="428" t="s">
        <v>1315</v>
      </c>
      <c r="F472" s="428" t="s">
        <v>1315</v>
      </c>
      <c r="G472" s="428" t="s">
        <v>1315</v>
      </c>
      <c r="I472" s="428" t="s">
        <v>1315</v>
      </c>
      <c r="J472" s="428" t="s">
        <v>1315</v>
      </c>
      <c r="K472" s="428" t="s">
        <v>1315</v>
      </c>
      <c r="O472" s="428" t="s">
        <v>1315</v>
      </c>
      <c r="Q472" s="428">
        <v>146425</v>
      </c>
      <c r="R472" s="437" t="s">
        <v>1424</v>
      </c>
      <c r="S472" s="428">
        <v>146425</v>
      </c>
    </row>
    <row r="473" spans="1:19" ht="10.199999999999999" customHeight="1" x14ac:dyDescent="0.3">
      <c r="A473" s="428">
        <v>1464</v>
      </c>
      <c r="B473" s="428">
        <f t="shared" si="9"/>
        <v>6</v>
      </c>
      <c r="C473" s="437">
        <v>146430</v>
      </c>
      <c r="D473" s="428" t="s">
        <v>78</v>
      </c>
      <c r="E473" s="428" t="s">
        <v>1315</v>
      </c>
      <c r="F473" s="428" t="s">
        <v>1315</v>
      </c>
      <c r="G473" s="428" t="s">
        <v>1315</v>
      </c>
      <c r="I473" s="428" t="s">
        <v>1315</v>
      </c>
      <c r="J473" s="428" t="s">
        <v>1315</v>
      </c>
      <c r="K473" s="428" t="s">
        <v>1315</v>
      </c>
      <c r="O473" s="428" t="s">
        <v>1315</v>
      </c>
      <c r="Q473" s="428">
        <v>146430</v>
      </c>
      <c r="R473" s="437" t="s">
        <v>1113</v>
      </c>
      <c r="S473" s="428">
        <v>146430</v>
      </c>
    </row>
    <row r="474" spans="1:19" ht="10.199999999999999" customHeight="1" x14ac:dyDescent="0.3">
      <c r="A474" s="428">
        <v>1465</v>
      </c>
      <c r="B474" s="428">
        <f t="shared" si="9"/>
        <v>4</v>
      </c>
      <c r="C474" s="437">
        <v>1465</v>
      </c>
      <c r="D474" s="428" t="s">
        <v>780</v>
      </c>
      <c r="E474" s="428" t="s">
        <v>1315</v>
      </c>
      <c r="G474" s="428" t="s">
        <v>1315</v>
      </c>
      <c r="I474" s="428" t="s">
        <v>1315</v>
      </c>
      <c r="J474" s="428" t="s">
        <v>1315</v>
      </c>
      <c r="K474" s="428" t="s">
        <v>1315</v>
      </c>
      <c r="O474" s="428" t="s">
        <v>1315</v>
      </c>
      <c r="Q474" s="428">
        <v>1465</v>
      </c>
      <c r="R474" s="437" t="s">
        <v>1445</v>
      </c>
      <c r="S474" s="428" t="str">
        <f>VLOOKUP(Q474,[8]CUC!I476:K1980,3,0)</f>
        <v>1465+1469+1470</v>
      </c>
    </row>
    <row r="475" spans="1:19" ht="10.199999999999999" customHeight="1" x14ac:dyDescent="0.3">
      <c r="A475" s="428">
        <v>1465</v>
      </c>
      <c r="B475" s="428">
        <f t="shared" si="9"/>
        <v>6</v>
      </c>
      <c r="C475" s="437">
        <v>146505</v>
      </c>
      <c r="D475" s="428" t="s">
        <v>34</v>
      </c>
      <c r="E475" s="428" t="s">
        <v>1315</v>
      </c>
      <c r="G475" s="428" t="s">
        <v>1315</v>
      </c>
      <c r="I475" s="428" t="s">
        <v>1315</v>
      </c>
      <c r="J475" s="428" t="s">
        <v>1315</v>
      </c>
      <c r="K475" s="428" t="s">
        <v>1315</v>
      </c>
      <c r="O475" s="428" t="s">
        <v>1315</v>
      </c>
      <c r="Q475" s="428">
        <v>146505</v>
      </c>
      <c r="R475" s="437" t="s">
        <v>623</v>
      </c>
      <c r="S475" s="430" t="s">
        <v>1446</v>
      </c>
    </row>
    <row r="476" spans="1:19" ht="10.199999999999999" customHeight="1" x14ac:dyDescent="0.3">
      <c r="A476" s="428">
        <v>1465</v>
      </c>
      <c r="B476" s="428">
        <f t="shared" si="9"/>
        <v>6</v>
      </c>
      <c r="C476" s="437">
        <v>146510</v>
      </c>
      <c r="D476" s="428" t="s">
        <v>35</v>
      </c>
      <c r="E476" s="428" t="s">
        <v>1315</v>
      </c>
      <c r="G476" s="428" t="s">
        <v>1315</v>
      </c>
      <c r="I476" s="428" t="s">
        <v>1315</v>
      </c>
      <c r="J476" s="428" t="s">
        <v>1315</v>
      </c>
      <c r="K476" s="428" t="s">
        <v>1315</v>
      </c>
      <c r="O476" s="428" t="s">
        <v>1315</v>
      </c>
      <c r="Q476" s="428">
        <v>146510</v>
      </c>
      <c r="R476" s="437" t="s">
        <v>625</v>
      </c>
      <c r="S476" s="430" t="s">
        <v>1447</v>
      </c>
    </row>
    <row r="477" spans="1:19" ht="10.199999999999999" customHeight="1" x14ac:dyDescent="0.3">
      <c r="A477" s="428">
        <v>1465</v>
      </c>
      <c r="B477" s="428">
        <f t="shared" si="9"/>
        <v>6</v>
      </c>
      <c r="C477" s="437">
        <v>146515</v>
      </c>
      <c r="D477" s="428" t="s">
        <v>36</v>
      </c>
      <c r="E477" s="428" t="s">
        <v>1315</v>
      </c>
      <c r="G477" s="428" t="s">
        <v>1315</v>
      </c>
      <c r="I477" s="428" t="s">
        <v>1315</v>
      </c>
      <c r="J477" s="428" t="s">
        <v>1315</v>
      </c>
      <c r="K477" s="428" t="s">
        <v>1315</v>
      </c>
      <c r="O477" s="428" t="s">
        <v>1315</v>
      </c>
      <c r="Q477" s="428">
        <v>146515</v>
      </c>
      <c r="R477" s="437" t="s">
        <v>627</v>
      </c>
      <c r="S477" s="430" t="s">
        <v>1448</v>
      </c>
    </row>
    <row r="478" spans="1:19" ht="10.199999999999999" customHeight="1" x14ac:dyDescent="0.3">
      <c r="A478" s="428">
        <v>1465</v>
      </c>
      <c r="B478" s="428">
        <f t="shared" si="9"/>
        <v>6</v>
      </c>
      <c r="C478" s="437">
        <v>146520</v>
      </c>
      <c r="D478" s="428" t="s">
        <v>37</v>
      </c>
      <c r="E478" s="428" t="s">
        <v>1315</v>
      </c>
      <c r="G478" s="428" t="s">
        <v>1315</v>
      </c>
      <c r="I478" s="428" t="s">
        <v>1315</v>
      </c>
      <c r="J478" s="428" t="s">
        <v>1315</v>
      </c>
      <c r="K478" s="428" t="s">
        <v>1315</v>
      </c>
      <c r="O478" s="428" t="s">
        <v>1315</v>
      </c>
      <c r="Q478" s="428">
        <v>146520</v>
      </c>
      <c r="R478" s="437" t="s">
        <v>629</v>
      </c>
      <c r="S478" s="430" t="s">
        <v>1449</v>
      </c>
    </row>
    <row r="479" spans="1:19" ht="10.199999999999999" customHeight="1" x14ac:dyDescent="0.3">
      <c r="A479" s="428">
        <v>1465</v>
      </c>
      <c r="B479" s="428">
        <f t="shared" si="9"/>
        <v>6</v>
      </c>
      <c r="C479" s="437">
        <v>146525</v>
      </c>
      <c r="D479" s="428" t="s">
        <v>38</v>
      </c>
      <c r="E479" s="428" t="s">
        <v>1315</v>
      </c>
      <c r="G479" s="428" t="s">
        <v>1315</v>
      </c>
      <c r="I479" s="428" t="s">
        <v>1315</v>
      </c>
      <c r="J479" s="428" t="s">
        <v>1315</v>
      </c>
      <c r="K479" s="428" t="s">
        <v>1315</v>
      </c>
      <c r="O479" s="428" t="s">
        <v>1315</v>
      </c>
      <c r="Q479" s="428">
        <v>146525</v>
      </c>
      <c r="R479" s="437" t="s">
        <v>631</v>
      </c>
      <c r="S479" s="430" t="s">
        <v>1450</v>
      </c>
    </row>
    <row r="480" spans="1:19" ht="10.199999999999999" customHeight="1" x14ac:dyDescent="0.3">
      <c r="A480" s="428">
        <v>1466</v>
      </c>
      <c r="B480" s="428">
        <f t="shared" si="9"/>
        <v>4</v>
      </c>
      <c r="C480" s="437">
        <v>1466</v>
      </c>
      <c r="D480" s="428" t="s">
        <v>781</v>
      </c>
      <c r="E480" s="428" t="s">
        <v>1315</v>
      </c>
      <c r="J480" s="428" t="s">
        <v>1315</v>
      </c>
      <c r="K480" s="428" t="s">
        <v>1315</v>
      </c>
      <c r="O480" s="428" t="s">
        <v>1315</v>
      </c>
      <c r="Q480" s="428">
        <v>1466</v>
      </c>
      <c r="R480" s="437" t="s">
        <v>1451</v>
      </c>
      <c r="S480" s="428" t="str">
        <f>VLOOKUP(Q480,[8]CUC!I482:K1986,3,0)</f>
        <v>1466+1471</v>
      </c>
    </row>
    <row r="481" spans="1:19" ht="10.199999999999999" customHeight="1" x14ac:dyDescent="0.3">
      <c r="A481" s="428">
        <v>1466</v>
      </c>
      <c r="B481" s="428">
        <f t="shared" si="9"/>
        <v>6</v>
      </c>
      <c r="C481" s="437">
        <v>146605</v>
      </c>
      <c r="D481" s="428" t="s">
        <v>34</v>
      </c>
      <c r="E481" s="428" t="s">
        <v>1315</v>
      </c>
      <c r="J481" s="428" t="s">
        <v>1315</v>
      </c>
      <c r="K481" s="428" t="s">
        <v>1315</v>
      </c>
      <c r="O481" s="428" t="s">
        <v>1315</v>
      </c>
      <c r="Q481" s="428">
        <v>146605</v>
      </c>
      <c r="R481" s="437" t="s">
        <v>623</v>
      </c>
      <c r="S481" s="428" t="s">
        <v>1452</v>
      </c>
    </row>
    <row r="482" spans="1:19" ht="10.199999999999999" customHeight="1" x14ac:dyDescent="0.3">
      <c r="A482" s="428">
        <v>1466</v>
      </c>
      <c r="B482" s="428">
        <f t="shared" si="9"/>
        <v>6</v>
      </c>
      <c r="C482" s="437">
        <v>146610</v>
      </c>
      <c r="D482" s="428" t="s">
        <v>35</v>
      </c>
      <c r="E482" s="428" t="s">
        <v>1315</v>
      </c>
      <c r="J482" s="428" t="s">
        <v>1315</v>
      </c>
      <c r="K482" s="428" t="s">
        <v>1315</v>
      </c>
      <c r="O482" s="428" t="s">
        <v>1315</v>
      </c>
      <c r="Q482" s="428">
        <v>146610</v>
      </c>
      <c r="R482" s="437" t="s">
        <v>625</v>
      </c>
      <c r="S482" s="428" t="s">
        <v>1453</v>
      </c>
    </row>
    <row r="483" spans="1:19" ht="10.199999999999999" customHeight="1" x14ac:dyDescent="0.3">
      <c r="A483" s="428">
        <v>1466</v>
      </c>
      <c r="B483" s="428">
        <f t="shared" si="9"/>
        <v>6</v>
      </c>
      <c r="C483" s="437">
        <v>146615</v>
      </c>
      <c r="D483" s="428" t="s">
        <v>36</v>
      </c>
      <c r="E483" s="428" t="s">
        <v>1315</v>
      </c>
      <c r="J483" s="428" t="s">
        <v>1315</v>
      </c>
      <c r="K483" s="428" t="s">
        <v>1315</v>
      </c>
      <c r="O483" s="428" t="s">
        <v>1315</v>
      </c>
      <c r="Q483" s="428">
        <v>146615</v>
      </c>
      <c r="R483" s="437" t="s">
        <v>627</v>
      </c>
      <c r="S483" s="428" t="s">
        <v>1454</v>
      </c>
    </row>
    <row r="484" spans="1:19" ht="10.199999999999999" customHeight="1" x14ac:dyDescent="0.3">
      <c r="A484" s="428">
        <v>1466</v>
      </c>
      <c r="B484" s="428">
        <f t="shared" si="9"/>
        <v>6</v>
      </c>
      <c r="C484" s="437">
        <v>146620</v>
      </c>
      <c r="D484" s="428" t="s">
        <v>73</v>
      </c>
      <c r="E484" s="428" t="s">
        <v>1315</v>
      </c>
      <c r="J484" s="428" t="s">
        <v>1315</v>
      </c>
      <c r="K484" s="428" t="s">
        <v>1315</v>
      </c>
      <c r="O484" s="428" t="s">
        <v>1315</v>
      </c>
      <c r="Q484" s="428">
        <v>146620</v>
      </c>
      <c r="R484" s="437" t="s">
        <v>1108</v>
      </c>
      <c r="S484" s="428" t="s">
        <v>1455</v>
      </c>
    </row>
    <row r="485" spans="1:19" ht="10.199999999999999" customHeight="1" x14ac:dyDescent="0.3">
      <c r="A485" s="428">
        <v>1466</v>
      </c>
      <c r="B485" s="428">
        <f t="shared" si="9"/>
        <v>6</v>
      </c>
      <c r="C485" s="437">
        <v>146625</v>
      </c>
      <c r="D485" s="428" t="s">
        <v>74</v>
      </c>
      <c r="E485" s="428" t="s">
        <v>1315</v>
      </c>
      <c r="J485" s="428" t="s">
        <v>1315</v>
      </c>
      <c r="K485" s="428" t="s">
        <v>1315</v>
      </c>
      <c r="O485" s="428" t="s">
        <v>1315</v>
      </c>
      <c r="Q485" s="428">
        <v>146625</v>
      </c>
      <c r="R485" s="437" t="s">
        <v>1109</v>
      </c>
      <c r="S485" s="428" t="s">
        <v>1456</v>
      </c>
    </row>
    <row r="486" spans="1:19" ht="10.199999999999999" customHeight="1" x14ac:dyDescent="0.3">
      <c r="A486" s="428">
        <v>1467</v>
      </c>
      <c r="B486" s="428">
        <f t="shared" si="9"/>
        <v>4</v>
      </c>
      <c r="C486" s="437">
        <v>1467</v>
      </c>
      <c r="D486" s="428" t="s">
        <v>782</v>
      </c>
      <c r="E486" s="428" t="s">
        <v>1315</v>
      </c>
      <c r="F486" s="428" t="s">
        <v>1315</v>
      </c>
      <c r="G486" s="428" t="s">
        <v>1315</v>
      </c>
      <c r="I486" s="428" t="s">
        <v>1315</v>
      </c>
      <c r="J486" s="428" t="s">
        <v>1315</v>
      </c>
      <c r="K486" s="428" t="s">
        <v>1315</v>
      </c>
      <c r="O486" s="428" t="s">
        <v>1315</v>
      </c>
      <c r="Q486" s="428">
        <v>1467</v>
      </c>
      <c r="R486" s="437" t="s">
        <v>1457</v>
      </c>
      <c r="S486" s="428">
        <f>VLOOKUP(Q486,[8]CUC!I488:K1992,3,0)</f>
        <v>1467</v>
      </c>
    </row>
    <row r="487" spans="1:19" ht="10.199999999999999" customHeight="1" x14ac:dyDescent="0.3">
      <c r="A487" s="428">
        <v>1467</v>
      </c>
      <c r="B487" s="428">
        <f t="shared" si="9"/>
        <v>6</v>
      </c>
      <c r="C487" s="437">
        <v>146705</v>
      </c>
      <c r="D487" s="428" t="s">
        <v>34</v>
      </c>
      <c r="E487" s="428" t="s">
        <v>1315</v>
      </c>
      <c r="F487" s="428" t="s">
        <v>1315</v>
      </c>
      <c r="G487" s="428" t="s">
        <v>1315</v>
      </c>
      <c r="I487" s="428" t="s">
        <v>1315</v>
      </c>
      <c r="J487" s="428" t="s">
        <v>1315</v>
      </c>
      <c r="K487" s="428" t="s">
        <v>1315</v>
      </c>
      <c r="O487" s="428" t="s">
        <v>1315</v>
      </c>
      <c r="Q487" s="428">
        <v>146705</v>
      </c>
      <c r="R487" s="437" t="s">
        <v>623</v>
      </c>
      <c r="S487" s="428">
        <v>146705</v>
      </c>
    </row>
    <row r="488" spans="1:19" ht="10.199999999999999" customHeight="1" x14ac:dyDescent="0.3">
      <c r="A488" s="428">
        <v>1467</v>
      </c>
      <c r="B488" s="428">
        <f t="shared" si="9"/>
        <v>6</v>
      </c>
      <c r="C488" s="437">
        <v>146710</v>
      </c>
      <c r="D488" s="428" t="s">
        <v>35</v>
      </c>
      <c r="E488" s="428" t="s">
        <v>1315</v>
      </c>
      <c r="F488" s="428" t="s">
        <v>1315</v>
      </c>
      <c r="G488" s="428" t="s">
        <v>1315</v>
      </c>
      <c r="I488" s="428" t="s">
        <v>1315</v>
      </c>
      <c r="J488" s="428" t="s">
        <v>1315</v>
      </c>
      <c r="K488" s="428" t="s">
        <v>1315</v>
      </c>
      <c r="O488" s="428" t="s">
        <v>1315</v>
      </c>
      <c r="Q488" s="428">
        <v>146710</v>
      </c>
      <c r="R488" s="437" t="s">
        <v>625</v>
      </c>
      <c r="S488" s="428">
        <v>146710</v>
      </c>
    </row>
    <row r="489" spans="1:19" ht="10.199999999999999" customHeight="1" x14ac:dyDescent="0.3">
      <c r="A489" s="428">
        <v>1467</v>
      </c>
      <c r="B489" s="428">
        <f t="shared" si="9"/>
        <v>6</v>
      </c>
      <c r="C489" s="437">
        <v>146715</v>
      </c>
      <c r="D489" s="428" t="s">
        <v>75</v>
      </c>
      <c r="E489" s="428" t="s">
        <v>1315</v>
      </c>
      <c r="F489" s="428" t="s">
        <v>1315</v>
      </c>
      <c r="G489" s="428" t="s">
        <v>1315</v>
      </c>
      <c r="I489" s="428" t="s">
        <v>1315</v>
      </c>
      <c r="J489" s="428" t="s">
        <v>1315</v>
      </c>
      <c r="K489" s="428" t="s">
        <v>1315</v>
      </c>
      <c r="O489" s="428" t="s">
        <v>1315</v>
      </c>
      <c r="Q489" s="428">
        <v>146715</v>
      </c>
      <c r="R489" s="437" t="s">
        <v>1110</v>
      </c>
      <c r="S489" s="428">
        <v>146715</v>
      </c>
    </row>
    <row r="490" spans="1:19" ht="10.199999999999999" customHeight="1" x14ac:dyDescent="0.3">
      <c r="A490" s="428">
        <v>1467</v>
      </c>
      <c r="B490" s="428">
        <f t="shared" si="9"/>
        <v>6</v>
      </c>
      <c r="C490" s="437">
        <v>146720</v>
      </c>
      <c r="D490" s="428" t="s">
        <v>76</v>
      </c>
      <c r="E490" s="428" t="s">
        <v>1315</v>
      </c>
      <c r="F490" s="428" t="s">
        <v>1315</v>
      </c>
      <c r="G490" s="428" t="s">
        <v>1315</v>
      </c>
      <c r="I490" s="428" t="s">
        <v>1315</v>
      </c>
      <c r="J490" s="428" t="s">
        <v>1315</v>
      </c>
      <c r="K490" s="428" t="s">
        <v>1315</v>
      </c>
      <c r="O490" s="428" t="s">
        <v>1315</v>
      </c>
      <c r="Q490" s="428">
        <v>146720</v>
      </c>
      <c r="R490" s="437" t="s">
        <v>1111</v>
      </c>
      <c r="S490" s="428">
        <v>146720</v>
      </c>
    </row>
    <row r="491" spans="1:19" ht="10.199999999999999" customHeight="1" x14ac:dyDescent="0.3">
      <c r="A491" s="428">
        <v>1467</v>
      </c>
      <c r="B491" s="428">
        <f t="shared" si="9"/>
        <v>6</v>
      </c>
      <c r="C491" s="437">
        <v>146725</v>
      </c>
      <c r="D491" s="428" t="s">
        <v>77</v>
      </c>
      <c r="E491" s="428" t="s">
        <v>1315</v>
      </c>
      <c r="F491" s="428" t="s">
        <v>1315</v>
      </c>
      <c r="G491" s="428" t="s">
        <v>1315</v>
      </c>
      <c r="I491" s="428" t="s">
        <v>1315</v>
      </c>
      <c r="J491" s="428" t="s">
        <v>1315</v>
      </c>
      <c r="K491" s="428" t="s">
        <v>1315</v>
      </c>
      <c r="O491" s="428" t="s">
        <v>1315</v>
      </c>
      <c r="Q491" s="428">
        <v>146725</v>
      </c>
      <c r="R491" s="437" t="s">
        <v>1424</v>
      </c>
      <c r="S491" s="428">
        <v>146725</v>
      </c>
    </row>
    <row r="492" spans="1:19" ht="10.199999999999999" customHeight="1" x14ac:dyDescent="0.3">
      <c r="A492" s="428">
        <v>1467</v>
      </c>
      <c r="B492" s="428">
        <f t="shared" si="9"/>
        <v>6</v>
      </c>
      <c r="C492" s="437">
        <v>146730</v>
      </c>
      <c r="D492" s="428" t="s">
        <v>78</v>
      </c>
      <c r="E492" s="428" t="s">
        <v>1315</v>
      </c>
      <c r="F492" s="428" t="s">
        <v>1315</v>
      </c>
      <c r="G492" s="428" t="s">
        <v>1315</v>
      </c>
      <c r="I492" s="428" t="s">
        <v>1315</v>
      </c>
      <c r="J492" s="428" t="s">
        <v>1315</v>
      </c>
      <c r="K492" s="428" t="s">
        <v>1315</v>
      </c>
      <c r="O492" s="428" t="s">
        <v>1315</v>
      </c>
      <c r="Q492" s="428">
        <v>146730</v>
      </c>
      <c r="R492" s="437" t="s">
        <v>1113</v>
      </c>
      <c r="S492" s="428">
        <v>146730</v>
      </c>
    </row>
    <row r="493" spans="1:19" ht="10.199999999999999" customHeight="1" x14ac:dyDescent="0.3">
      <c r="A493" s="428">
        <v>1468</v>
      </c>
      <c r="B493" s="428">
        <f t="shared" si="9"/>
        <v>4</v>
      </c>
      <c r="C493" s="437">
        <v>1468</v>
      </c>
      <c r="D493" s="428" t="s">
        <v>85</v>
      </c>
      <c r="E493" s="428" t="s">
        <v>1315</v>
      </c>
      <c r="G493" s="428" t="s">
        <v>1315</v>
      </c>
      <c r="J493" s="428" t="s">
        <v>1315</v>
      </c>
      <c r="K493" s="428" t="s">
        <v>1315</v>
      </c>
      <c r="O493" s="428" t="s">
        <v>1315</v>
      </c>
      <c r="Q493" s="428">
        <v>1468</v>
      </c>
      <c r="R493" s="437" t="s">
        <v>1458</v>
      </c>
      <c r="S493" s="428">
        <v>1468</v>
      </c>
    </row>
    <row r="494" spans="1:19" ht="10.199999999999999" customHeight="1" x14ac:dyDescent="0.3">
      <c r="A494" s="428">
        <v>1468</v>
      </c>
      <c r="B494" s="428">
        <f t="shared" si="9"/>
        <v>6</v>
      </c>
      <c r="C494" s="437">
        <v>146805</v>
      </c>
      <c r="D494" s="428" t="s">
        <v>34</v>
      </c>
      <c r="E494" s="428" t="s">
        <v>1315</v>
      </c>
      <c r="G494" s="428" t="s">
        <v>1315</v>
      </c>
      <c r="J494" s="428" t="s">
        <v>1315</v>
      </c>
      <c r="K494" s="428" t="s">
        <v>1315</v>
      </c>
      <c r="O494" s="428" t="s">
        <v>1315</v>
      </c>
      <c r="Q494" s="428">
        <v>146805</v>
      </c>
      <c r="R494" s="437" t="s">
        <v>623</v>
      </c>
      <c r="S494" s="428">
        <v>146805</v>
      </c>
    </row>
    <row r="495" spans="1:19" ht="10.199999999999999" customHeight="1" x14ac:dyDescent="0.3">
      <c r="A495" s="428">
        <v>1468</v>
      </c>
      <c r="B495" s="428">
        <f t="shared" si="9"/>
        <v>6</v>
      </c>
      <c r="C495" s="437">
        <v>146810</v>
      </c>
      <c r="D495" s="428" t="s">
        <v>35</v>
      </c>
      <c r="E495" s="428" t="s">
        <v>1315</v>
      </c>
      <c r="G495" s="428" t="s">
        <v>1315</v>
      </c>
      <c r="J495" s="428" t="s">
        <v>1315</v>
      </c>
      <c r="K495" s="428" t="s">
        <v>1315</v>
      </c>
      <c r="O495" s="428" t="s">
        <v>1315</v>
      </c>
      <c r="Q495" s="428">
        <v>146810</v>
      </c>
      <c r="R495" s="437" t="s">
        <v>625</v>
      </c>
      <c r="S495" s="428">
        <v>146810</v>
      </c>
    </row>
    <row r="496" spans="1:19" ht="10.199999999999999" customHeight="1" x14ac:dyDescent="0.3">
      <c r="A496" s="428">
        <v>1468</v>
      </c>
      <c r="B496" s="428">
        <f t="shared" si="9"/>
        <v>6</v>
      </c>
      <c r="C496" s="437">
        <v>146815</v>
      </c>
      <c r="D496" s="428" t="s">
        <v>36</v>
      </c>
      <c r="E496" s="428" t="s">
        <v>1315</v>
      </c>
      <c r="G496" s="428" t="s">
        <v>1315</v>
      </c>
      <c r="J496" s="428" t="s">
        <v>1315</v>
      </c>
      <c r="K496" s="428" t="s">
        <v>1315</v>
      </c>
      <c r="O496" s="428" t="s">
        <v>1315</v>
      </c>
      <c r="Q496" s="428">
        <v>146815</v>
      </c>
      <c r="R496" s="437" t="s">
        <v>627</v>
      </c>
      <c r="S496" s="428">
        <v>146815</v>
      </c>
    </row>
    <row r="497" spans="1:19" ht="10.199999999999999" customHeight="1" x14ac:dyDescent="0.3">
      <c r="A497" s="428">
        <v>1468</v>
      </c>
      <c r="B497" s="428">
        <f t="shared" si="9"/>
        <v>6</v>
      </c>
      <c r="C497" s="437">
        <v>146820</v>
      </c>
      <c r="D497" s="428" t="s">
        <v>37</v>
      </c>
      <c r="E497" s="428" t="s">
        <v>1315</v>
      </c>
      <c r="G497" s="428" t="s">
        <v>1315</v>
      </c>
      <c r="J497" s="428" t="s">
        <v>1315</v>
      </c>
      <c r="K497" s="428" t="s">
        <v>1315</v>
      </c>
      <c r="O497" s="428" t="s">
        <v>1315</v>
      </c>
      <c r="Q497" s="428">
        <v>146820</v>
      </c>
      <c r="R497" s="437" t="s">
        <v>629</v>
      </c>
      <c r="S497" s="428">
        <v>146820</v>
      </c>
    </row>
    <row r="498" spans="1:19" ht="10.199999999999999" customHeight="1" x14ac:dyDescent="0.3">
      <c r="A498" s="428">
        <v>1468</v>
      </c>
      <c r="B498" s="428">
        <f t="shared" si="9"/>
        <v>6</v>
      </c>
      <c r="C498" s="437">
        <v>146825</v>
      </c>
      <c r="D498" s="428" t="s">
        <v>38</v>
      </c>
      <c r="E498" s="428" t="s">
        <v>1315</v>
      </c>
      <c r="G498" s="428" t="s">
        <v>1315</v>
      </c>
      <c r="J498" s="428" t="s">
        <v>1315</v>
      </c>
      <c r="K498" s="428" t="s">
        <v>1315</v>
      </c>
      <c r="O498" s="428" t="s">
        <v>1315</v>
      </c>
      <c r="Q498" s="428">
        <v>146825</v>
      </c>
      <c r="R498" s="437" t="s">
        <v>631</v>
      </c>
      <c r="S498" s="428">
        <v>146825</v>
      </c>
    </row>
    <row r="499" spans="1:19" ht="10.199999999999999" customHeight="1" x14ac:dyDescent="0.3">
      <c r="A499" s="428">
        <v>1469</v>
      </c>
      <c r="B499" s="428">
        <f t="shared" si="9"/>
        <v>4</v>
      </c>
      <c r="C499" s="437">
        <v>1469</v>
      </c>
      <c r="D499" s="428" t="s">
        <v>783</v>
      </c>
      <c r="E499" s="428" t="s">
        <v>1315</v>
      </c>
      <c r="G499" s="428" t="s">
        <v>1315</v>
      </c>
      <c r="J499" s="428" t="s">
        <v>1315</v>
      </c>
      <c r="K499" s="428" t="s">
        <v>1315</v>
      </c>
      <c r="O499" s="428" t="s">
        <v>1315</v>
      </c>
      <c r="Q499" s="428" t="s">
        <v>1332</v>
      </c>
      <c r="R499" s="437" t="s">
        <v>1332</v>
      </c>
      <c r="S499" s="428" t="s">
        <v>1332</v>
      </c>
    </row>
    <row r="500" spans="1:19" ht="10.199999999999999" customHeight="1" x14ac:dyDescent="0.3">
      <c r="A500" s="428">
        <v>1469</v>
      </c>
      <c r="B500" s="428">
        <f t="shared" si="9"/>
        <v>6</v>
      </c>
      <c r="C500" s="437">
        <v>146905</v>
      </c>
      <c r="D500" s="428" t="s">
        <v>34</v>
      </c>
      <c r="E500" s="428" t="s">
        <v>1315</v>
      </c>
      <c r="G500" s="428" t="s">
        <v>1315</v>
      </c>
      <c r="J500" s="428" t="s">
        <v>1315</v>
      </c>
      <c r="K500" s="428" t="s">
        <v>1315</v>
      </c>
      <c r="O500" s="428" t="s">
        <v>1315</v>
      </c>
      <c r="Q500" s="428" t="s">
        <v>1332</v>
      </c>
      <c r="R500" s="437" t="s">
        <v>1332</v>
      </c>
      <c r="S500" s="428" t="s">
        <v>1332</v>
      </c>
    </row>
    <row r="501" spans="1:19" ht="10.199999999999999" customHeight="1" x14ac:dyDescent="0.3">
      <c r="A501" s="428">
        <v>1469</v>
      </c>
      <c r="B501" s="428">
        <f t="shared" si="9"/>
        <v>6</v>
      </c>
      <c r="C501" s="437">
        <v>146910</v>
      </c>
      <c r="D501" s="428" t="s">
        <v>35</v>
      </c>
      <c r="E501" s="428" t="s">
        <v>1315</v>
      </c>
      <c r="G501" s="428" t="s">
        <v>1315</v>
      </c>
      <c r="J501" s="428" t="s">
        <v>1315</v>
      </c>
      <c r="K501" s="428" t="s">
        <v>1315</v>
      </c>
      <c r="O501" s="428" t="s">
        <v>1315</v>
      </c>
      <c r="Q501" s="428" t="s">
        <v>1332</v>
      </c>
      <c r="R501" s="437" t="s">
        <v>1332</v>
      </c>
      <c r="S501" s="428" t="s">
        <v>1332</v>
      </c>
    </row>
    <row r="502" spans="1:19" ht="10.199999999999999" customHeight="1" x14ac:dyDescent="0.3">
      <c r="A502" s="428">
        <v>1469</v>
      </c>
      <c r="B502" s="428">
        <f t="shared" si="9"/>
        <v>6</v>
      </c>
      <c r="C502" s="437">
        <v>146915</v>
      </c>
      <c r="D502" s="428" t="s">
        <v>36</v>
      </c>
      <c r="E502" s="428" t="s">
        <v>1315</v>
      </c>
      <c r="G502" s="428" t="s">
        <v>1315</v>
      </c>
      <c r="J502" s="428" t="s">
        <v>1315</v>
      </c>
      <c r="K502" s="428" t="s">
        <v>1315</v>
      </c>
      <c r="O502" s="428" t="s">
        <v>1315</v>
      </c>
      <c r="Q502" s="428" t="s">
        <v>1332</v>
      </c>
      <c r="R502" s="437" t="s">
        <v>1332</v>
      </c>
      <c r="S502" s="428" t="s">
        <v>1332</v>
      </c>
    </row>
    <row r="503" spans="1:19" ht="10.199999999999999" customHeight="1" x14ac:dyDescent="0.3">
      <c r="A503" s="428">
        <v>1469</v>
      </c>
      <c r="B503" s="428">
        <f t="shared" si="9"/>
        <v>6</v>
      </c>
      <c r="C503" s="437">
        <v>146920</v>
      </c>
      <c r="D503" s="428" t="s">
        <v>37</v>
      </c>
      <c r="E503" s="428" t="s">
        <v>1315</v>
      </c>
      <c r="G503" s="428" t="s">
        <v>1315</v>
      </c>
      <c r="J503" s="428" t="s">
        <v>1315</v>
      </c>
      <c r="K503" s="428" t="s">
        <v>1315</v>
      </c>
      <c r="O503" s="428" t="s">
        <v>1315</v>
      </c>
      <c r="Q503" s="428" t="s">
        <v>1332</v>
      </c>
      <c r="R503" s="437" t="s">
        <v>1332</v>
      </c>
      <c r="S503" s="428" t="s">
        <v>1332</v>
      </c>
    </row>
    <row r="504" spans="1:19" ht="10.199999999999999" customHeight="1" x14ac:dyDescent="0.3">
      <c r="A504" s="428">
        <v>1469</v>
      </c>
      <c r="B504" s="428">
        <f t="shared" si="9"/>
        <v>6</v>
      </c>
      <c r="C504" s="437">
        <v>146925</v>
      </c>
      <c r="D504" s="428" t="s">
        <v>38</v>
      </c>
      <c r="E504" s="428" t="s">
        <v>1315</v>
      </c>
      <c r="G504" s="428" t="s">
        <v>1315</v>
      </c>
      <c r="J504" s="428" t="s">
        <v>1315</v>
      </c>
      <c r="K504" s="428" t="s">
        <v>1315</v>
      </c>
      <c r="O504" s="428" t="s">
        <v>1315</v>
      </c>
      <c r="Q504" s="428" t="s">
        <v>1332</v>
      </c>
      <c r="R504" s="437" t="s">
        <v>1332</v>
      </c>
      <c r="S504" s="428" t="s">
        <v>1332</v>
      </c>
    </row>
    <row r="505" spans="1:19" ht="10.199999999999999" customHeight="1" x14ac:dyDescent="0.3">
      <c r="A505" s="428">
        <v>1470</v>
      </c>
      <c r="B505" s="428">
        <f t="shared" si="9"/>
        <v>4</v>
      </c>
      <c r="C505" s="437">
        <v>1470</v>
      </c>
      <c r="D505" s="428" t="s">
        <v>784</v>
      </c>
      <c r="E505" s="428" t="s">
        <v>1315</v>
      </c>
      <c r="G505" s="428" t="s">
        <v>1315</v>
      </c>
      <c r="J505" s="428" t="s">
        <v>1315</v>
      </c>
      <c r="K505" s="428" t="s">
        <v>1315</v>
      </c>
      <c r="O505" s="428" t="s">
        <v>1315</v>
      </c>
      <c r="Q505" s="428" t="s">
        <v>1332</v>
      </c>
      <c r="R505" s="437" t="s">
        <v>1332</v>
      </c>
      <c r="S505" s="428" t="s">
        <v>1332</v>
      </c>
    </row>
    <row r="506" spans="1:19" ht="10.199999999999999" customHeight="1" x14ac:dyDescent="0.3">
      <c r="A506" s="428">
        <v>1470</v>
      </c>
      <c r="B506" s="428">
        <f t="shared" si="9"/>
        <v>6</v>
      </c>
      <c r="C506" s="437">
        <v>147005</v>
      </c>
      <c r="D506" s="428" t="s">
        <v>34</v>
      </c>
      <c r="E506" s="428" t="s">
        <v>1315</v>
      </c>
      <c r="G506" s="428" t="s">
        <v>1315</v>
      </c>
      <c r="J506" s="428" t="s">
        <v>1315</v>
      </c>
      <c r="K506" s="428" t="s">
        <v>1315</v>
      </c>
      <c r="O506" s="428" t="s">
        <v>1315</v>
      </c>
      <c r="Q506" s="428" t="s">
        <v>1332</v>
      </c>
      <c r="R506" s="437" t="s">
        <v>1332</v>
      </c>
      <c r="S506" s="428" t="s">
        <v>1332</v>
      </c>
    </row>
    <row r="507" spans="1:19" ht="10.199999999999999" customHeight="1" x14ac:dyDescent="0.3">
      <c r="A507" s="428">
        <v>1470</v>
      </c>
      <c r="B507" s="428">
        <f t="shared" si="9"/>
        <v>6</v>
      </c>
      <c r="C507" s="437">
        <v>147010</v>
      </c>
      <c r="D507" s="428" t="s">
        <v>35</v>
      </c>
      <c r="E507" s="428" t="s">
        <v>1315</v>
      </c>
      <c r="G507" s="428" t="s">
        <v>1315</v>
      </c>
      <c r="J507" s="428" t="s">
        <v>1315</v>
      </c>
      <c r="K507" s="428" t="s">
        <v>1315</v>
      </c>
      <c r="O507" s="428" t="s">
        <v>1315</v>
      </c>
      <c r="Q507" s="428" t="s">
        <v>1332</v>
      </c>
      <c r="R507" s="437" t="s">
        <v>1332</v>
      </c>
      <c r="S507" s="428" t="s">
        <v>1332</v>
      </c>
    </row>
    <row r="508" spans="1:19" ht="10.199999999999999" customHeight="1" x14ac:dyDescent="0.3">
      <c r="A508" s="428">
        <v>1470</v>
      </c>
      <c r="B508" s="428">
        <f t="shared" si="9"/>
        <v>6</v>
      </c>
      <c r="C508" s="437">
        <v>147015</v>
      </c>
      <c r="D508" s="428" t="s">
        <v>36</v>
      </c>
      <c r="E508" s="428" t="s">
        <v>1315</v>
      </c>
      <c r="G508" s="428" t="s">
        <v>1315</v>
      </c>
      <c r="J508" s="428" t="s">
        <v>1315</v>
      </c>
      <c r="K508" s="428" t="s">
        <v>1315</v>
      </c>
      <c r="O508" s="428" t="s">
        <v>1315</v>
      </c>
      <c r="Q508" s="428" t="s">
        <v>1332</v>
      </c>
      <c r="R508" s="437" t="s">
        <v>1332</v>
      </c>
      <c r="S508" s="428" t="s">
        <v>1332</v>
      </c>
    </row>
    <row r="509" spans="1:19" ht="10.199999999999999" customHeight="1" x14ac:dyDescent="0.3">
      <c r="A509" s="428">
        <v>1470</v>
      </c>
      <c r="B509" s="428">
        <f t="shared" si="9"/>
        <v>6</v>
      </c>
      <c r="C509" s="437">
        <v>147020</v>
      </c>
      <c r="D509" s="428" t="s">
        <v>37</v>
      </c>
      <c r="E509" s="428" t="s">
        <v>1315</v>
      </c>
      <c r="G509" s="428" t="s">
        <v>1315</v>
      </c>
      <c r="J509" s="428" t="s">
        <v>1315</v>
      </c>
      <c r="K509" s="428" t="s">
        <v>1315</v>
      </c>
      <c r="O509" s="428" t="s">
        <v>1315</v>
      </c>
      <c r="Q509" s="428" t="s">
        <v>1332</v>
      </c>
      <c r="R509" s="437" t="s">
        <v>1332</v>
      </c>
      <c r="S509" s="428" t="s">
        <v>1332</v>
      </c>
    </row>
    <row r="510" spans="1:19" ht="10.199999999999999" customHeight="1" x14ac:dyDescent="0.3">
      <c r="A510" s="428">
        <v>1470</v>
      </c>
      <c r="B510" s="428">
        <f t="shared" si="9"/>
        <v>6</v>
      </c>
      <c r="C510" s="437">
        <v>147025</v>
      </c>
      <c r="D510" s="428" t="s">
        <v>38</v>
      </c>
      <c r="E510" s="428" t="s">
        <v>1315</v>
      </c>
      <c r="G510" s="428" t="s">
        <v>1315</v>
      </c>
      <c r="J510" s="428" t="s">
        <v>1315</v>
      </c>
      <c r="K510" s="428" t="s">
        <v>1315</v>
      </c>
      <c r="O510" s="428" t="s">
        <v>1315</v>
      </c>
      <c r="Q510" s="428" t="s">
        <v>1332</v>
      </c>
      <c r="R510" s="437" t="s">
        <v>1332</v>
      </c>
      <c r="S510" s="428" t="s">
        <v>1332</v>
      </c>
    </row>
    <row r="511" spans="1:19" ht="10.199999999999999" customHeight="1" x14ac:dyDescent="0.3">
      <c r="A511" s="428">
        <v>1471</v>
      </c>
      <c r="B511" s="428">
        <f t="shared" si="9"/>
        <v>4</v>
      </c>
      <c r="C511" s="437">
        <v>1471</v>
      </c>
      <c r="D511" s="428" t="s">
        <v>785</v>
      </c>
      <c r="E511" s="428" t="s">
        <v>1315</v>
      </c>
      <c r="J511" s="428" t="s">
        <v>1315</v>
      </c>
      <c r="K511" s="428" t="s">
        <v>1315</v>
      </c>
      <c r="O511" s="428" t="s">
        <v>1315</v>
      </c>
      <c r="Q511" s="428" t="s">
        <v>1332</v>
      </c>
      <c r="R511" s="437" t="s">
        <v>1332</v>
      </c>
      <c r="S511" s="428" t="s">
        <v>1332</v>
      </c>
    </row>
    <row r="512" spans="1:19" ht="10.199999999999999" customHeight="1" x14ac:dyDescent="0.3">
      <c r="A512" s="428">
        <v>1471</v>
      </c>
      <c r="B512" s="428">
        <f t="shared" si="9"/>
        <v>6</v>
      </c>
      <c r="C512" s="437">
        <v>147105</v>
      </c>
      <c r="D512" s="428" t="s">
        <v>34</v>
      </c>
      <c r="E512" s="428" t="s">
        <v>1315</v>
      </c>
      <c r="J512" s="428" t="s">
        <v>1315</v>
      </c>
      <c r="K512" s="428" t="s">
        <v>1315</v>
      </c>
      <c r="O512" s="428" t="s">
        <v>1315</v>
      </c>
      <c r="Q512" s="428" t="s">
        <v>1332</v>
      </c>
      <c r="R512" s="437" t="s">
        <v>1332</v>
      </c>
      <c r="S512" s="428" t="s">
        <v>1332</v>
      </c>
    </row>
    <row r="513" spans="1:19" ht="10.199999999999999" customHeight="1" x14ac:dyDescent="0.3">
      <c r="A513" s="428">
        <v>1471</v>
      </c>
      <c r="B513" s="428">
        <f t="shared" si="9"/>
        <v>6</v>
      </c>
      <c r="C513" s="437">
        <v>147110</v>
      </c>
      <c r="D513" s="428" t="s">
        <v>35</v>
      </c>
      <c r="E513" s="428" t="s">
        <v>1315</v>
      </c>
      <c r="J513" s="428" t="s">
        <v>1315</v>
      </c>
      <c r="K513" s="428" t="s">
        <v>1315</v>
      </c>
      <c r="O513" s="428" t="s">
        <v>1315</v>
      </c>
      <c r="Q513" s="428" t="s">
        <v>1332</v>
      </c>
      <c r="R513" s="437" t="s">
        <v>1332</v>
      </c>
      <c r="S513" s="428" t="s">
        <v>1332</v>
      </c>
    </row>
    <row r="514" spans="1:19" ht="10.199999999999999" customHeight="1" x14ac:dyDescent="0.3">
      <c r="A514" s="428">
        <v>1471</v>
      </c>
      <c r="B514" s="428">
        <f t="shared" si="9"/>
        <v>6</v>
      </c>
      <c r="C514" s="437">
        <v>147115</v>
      </c>
      <c r="D514" s="428" t="s">
        <v>36</v>
      </c>
      <c r="E514" s="428" t="s">
        <v>1315</v>
      </c>
      <c r="J514" s="428" t="s">
        <v>1315</v>
      </c>
      <c r="K514" s="428" t="s">
        <v>1315</v>
      </c>
      <c r="O514" s="428" t="s">
        <v>1315</v>
      </c>
      <c r="Q514" s="428" t="s">
        <v>1332</v>
      </c>
      <c r="R514" s="437" t="s">
        <v>1332</v>
      </c>
      <c r="S514" s="428" t="s">
        <v>1332</v>
      </c>
    </row>
    <row r="515" spans="1:19" ht="10.199999999999999" customHeight="1" x14ac:dyDescent="0.3">
      <c r="A515" s="428">
        <v>1471</v>
      </c>
      <c r="B515" s="428">
        <f t="shared" si="9"/>
        <v>6</v>
      </c>
      <c r="C515" s="437">
        <v>147120</v>
      </c>
      <c r="D515" s="428" t="s">
        <v>37</v>
      </c>
      <c r="E515" s="428" t="s">
        <v>1315</v>
      </c>
      <c r="J515" s="428" t="s">
        <v>1315</v>
      </c>
      <c r="K515" s="428" t="s">
        <v>1315</v>
      </c>
      <c r="O515" s="428" t="s">
        <v>1315</v>
      </c>
      <c r="Q515" s="428" t="s">
        <v>1332</v>
      </c>
      <c r="R515" s="437" t="s">
        <v>1332</v>
      </c>
      <c r="S515" s="428" t="s">
        <v>1332</v>
      </c>
    </row>
    <row r="516" spans="1:19" ht="10.199999999999999" customHeight="1" x14ac:dyDescent="0.3">
      <c r="A516" s="428">
        <v>1471</v>
      </c>
      <c r="B516" s="428">
        <f t="shared" si="9"/>
        <v>6</v>
      </c>
      <c r="C516" s="437">
        <v>147125</v>
      </c>
      <c r="D516" s="428" t="s">
        <v>38</v>
      </c>
      <c r="E516" s="428" t="s">
        <v>1315</v>
      </c>
      <c r="J516" s="428" t="s">
        <v>1315</v>
      </c>
      <c r="K516" s="428" t="s">
        <v>1315</v>
      </c>
      <c r="O516" s="428" t="s">
        <v>1315</v>
      </c>
      <c r="Q516" s="428" t="s">
        <v>1332</v>
      </c>
      <c r="R516" s="437" t="s">
        <v>1332</v>
      </c>
      <c r="S516" s="428" t="s">
        <v>1332</v>
      </c>
    </row>
    <row r="517" spans="1:19" ht="10.199999999999999" customHeight="1" x14ac:dyDescent="0.3">
      <c r="A517" s="428">
        <v>1472</v>
      </c>
      <c r="B517" s="428">
        <f t="shared" ref="B517:B580" si="10">LEN(C517)</f>
        <v>4</v>
      </c>
      <c r="C517" s="437">
        <v>1472</v>
      </c>
      <c r="D517" s="428" t="s">
        <v>1459</v>
      </c>
      <c r="E517" s="428" t="s">
        <v>1315</v>
      </c>
      <c r="F517" s="428" t="s">
        <v>1315</v>
      </c>
      <c r="G517" s="428" t="s">
        <v>1315</v>
      </c>
      <c r="I517" s="428" t="s">
        <v>1315</v>
      </c>
      <c r="J517" s="428" t="s">
        <v>1315</v>
      </c>
      <c r="K517" s="428" t="s">
        <v>1315</v>
      </c>
      <c r="O517" s="428" t="s">
        <v>1315</v>
      </c>
      <c r="Q517" s="428">
        <v>1472</v>
      </c>
      <c r="R517" s="437" t="s">
        <v>1460</v>
      </c>
      <c r="S517" s="428">
        <v>1472</v>
      </c>
    </row>
    <row r="518" spans="1:19" ht="10.199999999999999" customHeight="1" x14ac:dyDescent="0.3">
      <c r="A518" s="428">
        <v>1472</v>
      </c>
      <c r="B518" s="428">
        <f t="shared" si="10"/>
        <v>6</v>
      </c>
      <c r="C518" s="437">
        <v>147205</v>
      </c>
      <c r="D518" s="428" t="s">
        <v>34</v>
      </c>
      <c r="E518" s="428" t="s">
        <v>1315</v>
      </c>
      <c r="F518" s="428" t="s">
        <v>1315</v>
      </c>
      <c r="G518" s="428" t="s">
        <v>1315</v>
      </c>
      <c r="I518" s="428" t="s">
        <v>1315</v>
      </c>
      <c r="J518" s="428" t="s">
        <v>1315</v>
      </c>
      <c r="K518" s="428" t="s">
        <v>1315</v>
      </c>
      <c r="O518" s="428" t="s">
        <v>1315</v>
      </c>
      <c r="Q518" s="428">
        <v>147205</v>
      </c>
      <c r="R518" s="437" t="s">
        <v>623</v>
      </c>
      <c r="S518" s="428">
        <v>147205</v>
      </c>
    </row>
    <row r="519" spans="1:19" ht="10.199999999999999" customHeight="1" x14ac:dyDescent="0.3">
      <c r="A519" s="428">
        <v>1472</v>
      </c>
      <c r="B519" s="428">
        <f t="shared" si="10"/>
        <v>6</v>
      </c>
      <c r="C519" s="437">
        <v>147210</v>
      </c>
      <c r="D519" s="428" t="s">
        <v>35</v>
      </c>
      <c r="E519" s="428" t="s">
        <v>1315</v>
      </c>
      <c r="F519" s="428" t="s">
        <v>1315</v>
      </c>
      <c r="G519" s="428" t="s">
        <v>1315</v>
      </c>
      <c r="I519" s="428" t="s">
        <v>1315</v>
      </c>
      <c r="J519" s="428" t="s">
        <v>1315</v>
      </c>
      <c r="K519" s="428" t="s">
        <v>1315</v>
      </c>
      <c r="O519" s="428" t="s">
        <v>1315</v>
      </c>
      <c r="Q519" s="428">
        <v>147210</v>
      </c>
      <c r="R519" s="437" t="s">
        <v>625</v>
      </c>
      <c r="S519" s="428">
        <v>147210</v>
      </c>
    </row>
    <row r="520" spans="1:19" ht="10.199999999999999" customHeight="1" x14ac:dyDescent="0.3">
      <c r="A520" s="428">
        <v>1472</v>
      </c>
      <c r="B520" s="428">
        <f t="shared" si="10"/>
        <v>6</v>
      </c>
      <c r="C520" s="437">
        <v>147215</v>
      </c>
      <c r="D520" s="428" t="s">
        <v>75</v>
      </c>
      <c r="E520" s="428" t="s">
        <v>1315</v>
      </c>
      <c r="F520" s="428" t="s">
        <v>1315</v>
      </c>
      <c r="G520" s="428" t="s">
        <v>1315</v>
      </c>
      <c r="I520" s="428" t="s">
        <v>1315</v>
      </c>
      <c r="J520" s="428" t="s">
        <v>1315</v>
      </c>
      <c r="K520" s="428" t="s">
        <v>1315</v>
      </c>
      <c r="O520" s="428" t="s">
        <v>1315</v>
      </c>
      <c r="Q520" s="428">
        <v>147215</v>
      </c>
      <c r="R520" s="437" t="s">
        <v>1110</v>
      </c>
      <c r="S520" s="428">
        <v>147215</v>
      </c>
    </row>
    <row r="521" spans="1:19" ht="10.199999999999999" customHeight="1" x14ac:dyDescent="0.3">
      <c r="A521" s="428">
        <v>1472</v>
      </c>
      <c r="B521" s="428">
        <f t="shared" si="10"/>
        <v>6</v>
      </c>
      <c r="C521" s="437">
        <v>147220</v>
      </c>
      <c r="D521" s="428" t="s">
        <v>76</v>
      </c>
      <c r="E521" s="428" t="s">
        <v>1315</v>
      </c>
      <c r="F521" s="428" t="s">
        <v>1315</v>
      </c>
      <c r="G521" s="428" t="s">
        <v>1315</v>
      </c>
      <c r="I521" s="428" t="s">
        <v>1315</v>
      </c>
      <c r="J521" s="428" t="s">
        <v>1315</v>
      </c>
      <c r="K521" s="428" t="s">
        <v>1315</v>
      </c>
      <c r="O521" s="428" t="s">
        <v>1315</v>
      </c>
      <c r="Q521" s="428">
        <v>147220</v>
      </c>
      <c r="R521" s="437" t="s">
        <v>1111</v>
      </c>
      <c r="S521" s="428">
        <v>147220</v>
      </c>
    </row>
    <row r="522" spans="1:19" ht="10.199999999999999" customHeight="1" x14ac:dyDescent="0.3">
      <c r="A522" s="428">
        <v>1472</v>
      </c>
      <c r="B522" s="428">
        <f t="shared" si="10"/>
        <v>6</v>
      </c>
      <c r="C522" s="437">
        <v>147225</v>
      </c>
      <c r="D522" s="428" t="s">
        <v>77</v>
      </c>
      <c r="E522" s="428" t="s">
        <v>1315</v>
      </c>
      <c r="F522" s="428" t="s">
        <v>1315</v>
      </c>
      <c r="G522" s="428" t="s">
        <v>1315</v>
      </c>
      <c r="I522" s="428" t="s">
        <v>1315</v>
      </c>
      <c r="J522" s="428" t="s">
        <v>1315</v>
      </c>
      <c r="K522" s="428" t="s">
        <v>1315</v>
      </c>
      <c r="O522" s="428" t="s">
        <v>1315</v>
      </c>
      <c r="Q522" s="428">
        <v>147225</v>
      </c>
      <c r="R522" s="437" t="s">
        <v>1424</v>
      </c>
      <c r="S522" s="428">
        <v>147225</v>
      </c>
    </row>
    <row r="523" spans="1:19" ht="10.199999999999999" customHeight="1" x14ac:dyDescent="0.3">
      <c r="A523" s="428">
        <v>1472</v>
      </c>
      <c r="B523" s="428">
        <f t="shared" si="10"/>
        <v>6</v>
      </c>
      <c r="C523" s="437">
        <v>147230</v>
      </c>
      <c r="D523" s="428" t="s">
        <v>78</v>
      </c>
      <c r="E523" s="428" t="s">
        <v>1315</v>
      </c>
      <c r="F523" s="428" t="s">
        <v>1315</v>
      </c>
      <c r="G523" s="428" t="s">
        <v>1315</v>
      </c>
      <c r="I523" s="428" t="s">
        <v>1315</v>
      </c>
      <c r="J523" s="428" t="s">
        <v>1315</v>
      </c>
      <c r="K523" s="428" t="s">
        <v>1315</v>
      </c>
      <c r="O523" s="428" t="s">
        <v>1315</v>
      </c>
      <c r="Q523" s="428">
        <v>147230</v>
      </c>
      <c r="R523" s="437" t="s">
        <v>1113</v>
      </c>
      <c r="S523" s="428">
        <v>147230</v>
      </c>
    </row>
    <row r="524" spans="1:19" ht="10.199999999999999" customHeight="1" x14ac:dyDescent="0.3">
      <c r="A524" s="428">
        <v>1473</v>
      </c>
      <c r="B524" s="428">
        <f t="shared" si="10"/>
        <v>4</v>
      </c>
      <c r="C524" s="437">
        <v>1473</v>
      </c>
      <c r="D524" s="428" t="s">
        <v>58</v>
      </c>
      <c r="E524" s="428" t="s">
        <v>1315</v>
      </c>
      <c r="J524" s="428" t="s">
        <v>1316</v>
      </c>
      <c r="K524" s="428" t="s">
        <v>1316</v>
      </c>
      <c r="O524" s="428" t="s">
        <v>1315</v>
      </c>
      <c r="Q524" s="428">
        <v>1473</v>
      </c>
      <c r="R524" s="437" t="s">
        <v>1038</v>
      </c>
      <c r="S524" s="428">
        <v>1473</v>
      </c>
    </row>
    <row r="525" spans="1:19" ht="10.199999999999999" customHeight="1" x14ac:dyDescent="0.3">
      <c r="A525" s="428">
        <v>1473</v>
      </c>
      <c r="B525" s="428">
        <f t="shared" si="10"/>
        <v>6</v>
      </c>
      <c r="C525" s="437">
        <v>147305</v>
      </c>
      <c r="D525" s="428" t="s">
        <v>34</v>
      </c>
      <c r="E525" s="428" t="s">
        <v>1315</v>
      </c>
      <c r="J525" s="428" t="s">
        <v>1316</v>
      </c>
      <c r="K525" s="428" t="s">
        <v>1316</v>
      </c>
      <c r="O525" s="428" t="s">
        <v>1315</v>
      </c>
      <c r="Q525" s="428">
        <v>147305</v>
      </c>
      <c r="R525" s="437" t="s">
        <v>623</v>
      </c>
      <c r="S525" s="428">
        <v>147305</v>
      </c>
    </row>
    <row r="526" spans="1:19" ht="10.199999999999999" customHeight="1" x14ac:dyDescent="0.3">
      <c r="A526" s="428">
        <v>1473</v>
      </c>
      <c r="B526" s="428">
        <f t="shared" si="10"/>
        <v>6</v>
      </c>
      <c r="C526" s="437">
        <v>147310</v>
      </c>
      <c r="D526" s="428" t="s">
        <v>35</v>
      </c>
      <c r="E526" s="428" t="s">
        <v>1315</v>
      </c>
      <c r="J526" s="428" t="s">
        <v>1316</v>
      </c>
      <c r="K526" s="428" t="s">
        <v>1316</v>
      </c>
      <c r="O526" s="428" t="s">
        <v>1315</v>
      </c>
      <c r="Q526" s="428">
        <v>147310</v>
      </c>
      <c r="R526" s="437" t="s">
        <v>625</v>
      </c>
      <c r="S526" s="428">
        <v>147310</v>
      </c>
    </row>
    <row r="527" spans="1:19" ht="10.199999999999999" customHeight="1" x14ac:dyDescent="0.3">
      <c r="A527" s="428">
        <v>1473</v>
      </c>
      <c r="B527" s="428">
        <f t="shared" si="10"/>
        <v>6</v>
      </c>
      <c r="C527" s="437">
        <v>147315</v>
      </c>
      <c r="D527" s="428" t="s">
        <v>36</v>
      </c>
      <c r="E527" s="428" t="s">
        <v>1315</v>
      </c>
      <c r="J527" s="428" t="s">
        <v>1316</v>
      </c>
      <c r="K527" s="428" t="s">
        <v>1316</v>
      </c>
      <c r="O527" s="428" t="s">
        <v>1315</v>
      </c>
      <c r="Q527" s="428">
        <v>147315</v>
      </c>
      <c r="R527" s="437" t="s">
        <v>627</v>
      </c>
      <c r="S527" s="428">
        <v>147315</v>
      </c>
    </row>
    <row r="528" spans="1:19" ht="10.199999999999999" customHeight="1" x14ac:dyDescent="0.3">
      <c r="A528" s="428">
        <v>1473</v>
      </c>
      <c r="B528" s="428">
        <f t="shared" si="10"/>
        <v>6</v>
      </c>
      <c r="C528" s="437">
        <v>147320</v>
      </c>
      <c r="D528" s="428" t="s">
        <v>37</v>
      </c>
      <c r="E528" s="428" t="s">
        <v>1315</v>
      </c>
      <c r="J528" s="428" t="s">
        <v>1316</v>
      </c>
      <c r="K528" s="428" t="s">
        <v>1316</v>
      </c>
      <c r="O528" s="428" t="s">
        <v>1315</v>
      </c>
      <c r="Q528" s="428">
        <v>147320</v>
      </c>
      <c r="R528" s="437" t="s">
        <v>629</v>
      </c>
      <c r="S528" s="428">
        <v>147320</v>
      </c>
    </row>
    <row r="529" spans="1:19" ht="10.199999999999999" customHeight="1" x14ac:dyDescent="0.3">
      <c r="A529" s="428">
        <v>1473</v>
      </c>
      <c r="B529" s="428">
        <f t="shared" si="10"/>
        <v>6</v>
      </c>
      <c r="C529" s="437">
        <v>147325</v>
      </c>
      <c r="D529" s="428" t="s">
        <v>38</v>
      </c>
      <c r="E529" s="428" t="s">
        <v>1315</v>
      </c>
      <c r="J529" s="428" t="s">
        <v>1316</v>
      </c>
      <c r="K529" s="428" t="s">
        <v>1316</v>
      </c>
      <c r="O529" s="428" t="s">
        <v>1315</v>
      </c>
      <c r="Q529" s="428">
        <v>147325</v>
      </c>
      <c r="R529" s="437" t="s">
        <v>631</v>
      </c>
      <c r="S529" s="428">
        <v>147325</v>
      </c>
    </row>
    <row r="530" spans="1:19" ht="10.199999999999999" customHeight="1" x14ac:dyDescent="0.3">
      <c r="A530" s="428">
        <v>1474</v>
      </c>
      <c r="B530" s="428">
        <f t="shared" si="10"/>
        <v>4</v>
      </c>
      <c r="C530" s="437">
        <v>1474</v>
      </c>
      <c r="D530" s="428" t="s">
        <v>59</v>
      </c>
      <c r="I530" s="428" t="s">
        <v>1315</v>
      </c>
      <c r="J530" s="428" t="s">
        <v>1316</v>
      </c>
      <c r="K530" s="428" t="s">
        <v>1316</v>
      </c>
      <c r="Q530" s="428">
        <v>1474</v>
      </c>
      <c r="R530" s="437" t="s">
        <v>1461</v>
      </c>
      <c r="S530" s="428">
        <v>1474</v>
      </c>
    </row>
    <row r="531" spans="1:19" ht="10.199999999999999" customHeight="1" x14ac:dyDescent="0.3">
      <c r="A531" s="428">
        <v>1474</v>
      </c>
      <c r="B531" s="428">
        <f t="shared" si="10"/>
        <v>6</v>
      </c>
      <c r="C531" s="437">
        <v>147405</v>
      </c>
      <c r="D531" s="428" t="s">
        <v>34</v>
      </c>
      <c r="I531" s="428" t="s">
        <v>1315</v>
      </c>
      <c r="J531" s="428" t="s">
        <v>1316</v>
      </c>
      <c r="K531" s="428" t="s">
        <v>1316</v>
      </c>
      <c r="Q531" s="428">
        <v>147405</v>
      </c>
      <c r="R531" s="437" t="s">
        <v>623</v>
      </c>
      <c r="S531" s="428">
        <v>147405</v>
      </c>
    </row>
    <row r="532" spans="1:19" ht="10.199999999999999" customHeight="1" x14ac:dyDescent="0.3">
      <c r="A532" s="428">
        <v>1474</v>
      </c>
      <c r="B532" s="428">
        <f t="shared" si="10"/>
        <v>6</v>
      </c>
      <c r="C532" s="437">
        <v>147410</v>
      </c>
      <c r="D532" s="428" t="s">
        <v>35</v>
      </c>
      <c r="I532" s="428" t="s">
        <v>1315</v>
      </c>
      <c r="J532" s="428" t="s">
        <v>1316</v>
      </c>
      <c r="K532" s="428" t="s">
        <v>1316</v>
      </c>
      <c r="Q532" s="428">
        <v>147410</v>
      </c>
      <c r="R532" s="437" t="s">
        <v>625</v>
      </c>
      <c r="S532" s="428">
        <v>147410</v>
      </c>
    </row>
    <row r="533" spans="1:19" ht="10.199999999999999" customHeight="1" x14ac:dyDescent="0.3">
      <c r="A533" s="428">
        <v>1474</v>
      </c>
      <c r="B533" s="428">
        <f t="shared" si="10"/>
        <v>6</v>
      </c>
      <c r="C533" s="437">
        <v>147415</v>
      </c>
      <c r="D533" s="428" t="s">
        <v>36</v>
      </c>
      <c r="I533" s="428" t="s">
        <v>1315</v>
      </c>
      <c r="J533" s="428" t="s">
        <v>1316</v>
      </c>
      <c r="K533" s="428" t="s">
        <v>1316</v>
      </c>
      <c r="Q533" s="428">
        <v>147415</v>
      </c>
      <c r="R533" s="437" t="s">
        <v>627</v>
      </c>
      <c r="S533" s="428">
        <v>147415</v>
      </c>
    </row>
    <row r="534" spans="1:19" ht="10.199999999999999" customHeight="1" x14ac:dyDescent="0.3">
      <c r="A534" s="428">
        <v>1474</v>
      </c>
      <c r="B534" s="428">
        <f t="shared" si="10"/>
        <v>6</v>
      </c>
      <c r="C534" s="437">
        <v>147420</v>
      </c>
      <c r="D534" s="428" t="s">
        <v>37</v>
      </c>
      <c r="I534" s="428" t="s">
        <v>1315</v>
      </c>
      <c r="J534" s="428" t="s">
        <v>1316</v>
      </c>
      <c r="K534" s="428" t="s">
        <v>1316</v>
      </c>
      <c r="Q534" s="428">
        <v>147420</v>
      </c>
      <c r="R534" s="437" t="s">
        <v>629</v>
      </c>
      <c r="S534" s="428">
        <v>147420</v>
      </c>
    </row>
    <row r="535" spans="1:19" ht="10.199999999999999" customHeight="1" x14ac:dyDescent="0.3">
      <c r="A535" s="428">
        <v>1474</v>
      </c>
      <c r="B535" s="428">
        <f t="shared" si="10"/>
        <v>6</v>
      </c>
      <c r="C535" s="437">
        <v>147425</v>
      </c>
      <c r="D535" s="428" t="s">
        <v>38</v>
      </c>
      <c r="I535" s="428" t="s">
        <v>1315</v>
      </c>
      <c r="J535" s="428" t="s">
        <v>1316</v>
      </c>
      <c r="K535" s="428" t="s">
        <v>1316</v>
      </c>
      <c r="Q535" s="428">
        <v>147425</v>
      </c>
      <c r="R535" s="437" t="s">
        <v>631</v>
      </c>
      <c r="S535" s="428">
        <v>147425</v>
      </c>
    </row>
    <row r="536" spans="1:19" ht="10.199999999999999" customHeight="1" x14ac:dyDescent="0.3">
      <c r="A536" s="428">
        <v>1475</v>
      </c>
      <c r="B536" s="428">
        <f t="shared" si="10"/>
        <v>4</v>
      </c>
      <c r="C536" s="437">
        <v>1475</v>
      </c>
      <c r="D536" s="428" t="s">
        <v>61</v>
      </c>
      <c r="E536" s="428" t="s">
        <v>1315</v>
      </c>
      <c r="J536" s="428" t="s">
        <v>1316</v>
      </c>
      <c r="K536" s="428" t="s">
        <v>1316</v>
      </c>
      <c r="O536" s="428" t="s">
        <v>1315</v>
      </c>
      <c r="Q536" s="428">
        <v>1475</v>
      </c>
      <c r="R536" s="437" t="s">
        <v>1462</v>
      </c>
      <c r="S536" s="428">
        <v>1475</v>
      </c>
    </row>
    <row r="537" spans="1:19" ht="10.199999999999999" customHeight="1" x14ac:dyDescent="0.3">
      <c r="A537" s="428">
        <v>1475</v>
      </c>
      <c r="B537" s="428">
        <f t="shared" si="10"/>
        <v>6</v>
      </c>
      <c r="C537" s="437">
        <v>147505</v>
      </c>
      <c r="D537" s="428" t="s">
        <v>34</v>
      </c>
      <c r="E537" s="428" t="s">
        <v>1315</v>
      </c>
      <c r="J537" s="428" t="s">
        <v>1316</v>
      </c>
      <c r="K537" s="428" t="s">
        <v>1316</v>
      </c>
      <c r="O537" s="428" t="s">
        <v>1315</v>
      </c>
      <c r="Q537" s="428">
        <v>147505</v>
      </c>
      <c r="R537" s="437" t="s">
        <v>623</v>
      </c>
      <c r="S537" s="428">
        <v>147505</v>
      </c>
    </row>
    <row r="538" spans="1:19" ht="10.199999999999999" customHeight="1" x14ac:dyDescent="0.3">
      <c r="A538" s="428">
        <v>1475</v>
      </c>
      <c r="B538" s="428">
        <f t="shared" si="10"/>
        <v>6</v>
      </c>
      <c r="C538" s="437">
        <v>147510</v>
      </c>
      <c r="D538" s="428" t="s">
        <v>35</v>
      </c>
      <c r="E538" s="428" t="s">
        <v>1315</v>
      </c>
      <c r="J538" s="428" t="s">
        <v>1316</v>
      </c>
      <c r="K538" s="428" t="s">
        <v>1316</v>
      </c>
      <c r="O538" s="428" t="s">
        <v>1315</v>
      </c>
      <c r="Q538" s="428">
        <v>147510</v>
      </c>
      <c r="R538" s="437" t="s">
        <v>625</v>
      </c>
      <c r="S538" s="428">
        <v>147510</v>
      </c>
    </row>
    <row r="539" spans="1:19" ht="10.199999999999999" customHeight="1" x14ac:dyDescent="0.3">
      <c r="A539" s="428">
        <v>1475</v>
      </c>
      <c r="B539" s="428">
        <f t="shared" si="10"/>
        <v>6</v>
      </c>
      <c r="C539" s="437">
        <v>147515</v>
      </c>
      <c r="D539" s="428" t="s">
        <v>36</v>
      </c>
      <c r="E539" s="428" t="s">
        <v>1315</v>
      </c>
      <c r="J539" s="428" t="s">
        <v>1316</v>
      </c>
      <c r="K539" s="428" t="s">
        <v>1316</v>
      </c>
      <c r="O539" s="428" t="s">
        <v>1315</v>
      </c>
      <c r="Q539" s="428">
        <v>147515</v>
      </c>
      <c r="R539" s="437" t="s">
        <v>627</v>
      </c>
      <c r="S539" s="428">
        <v>147515</v>
      </c>
    </row>
    <row r="540" spans="1:19" ht="10.199999999999999" customHeight="1" x14ac:dyDescent="0.3">
      <c r="A540" s="428">
        <v>1475</v>
      </c>
      <c r="B540" s="428">
        <f t="shared" si="10"/>
        <v>6</v>
      </c>
      <c r="C540" s="437">
        <v>147520</v>
      </c>
      <c r="D540" s="428" t="s">
        <v>37</v>
      </c>
      <c r="E540" s="428" t="s">
        <v>1315</v>
      </c>
      <c r="J540" s="428" t="s">
        <v>1316</v>
      </c>
      <c r="K540" s="428" t="s">
        <v>1316</v>
      </c>
      <c r="O540" s="428" t="s">
        <v>1315</v>
      </c>
      <c r="Q540" s="428">
        <v>147520</v>
      </c>
      <c r="R540" s="437" t="s">
        <v>629</v>
      </c>
      <c r="S540" s="428">
        <v>147520</v>
      </c>
    </row>
    <row r="541" spans="1:19" ht="10.199999999999999" customHeight="1" x14ac:dyDescent="0.3">
      <c r="A541" s="428">
        <v>1475</v>
      </c>
      <c r="B541" s="428">
        <f t="shared" si="10"/>
        <v>6</v>
      </c>
      <c r="C541" s="437">
        <v>147525</v>
      </c>
      <c r="D541" s="428" t="s">
        <v>38</v>
      </c>
      <c r="E541" s="428" t="s">
        <v>1315</v>
      </c>
      <c r="J541" s="428" t="s">
        <v>1316</v>
      </c>
      <c r="K541" s="428" t="s">
        <v>1316</v>
      </c>
      <c r="O541" s="428" t="s">
        <v>1315</v>
      </c>
      <c r="Q541" s="428">
        <v>147525</v>
      </c>
      <c r="R541" s="437" t="s">
        <v>631</v>
      </c>
      <c r="S541" s="428">
        <v>147525</v>
      </c>
    </row>
    <row r="542" spans="1:19" ht="10.199999999999999" customHeight="1" x14ac:dyDescent="0.3">
      <c r="A542" s="428">
        <v>1476</v>
      </c>
      <c r="B542" s="428">
        <f t="shared" si="10"/>
        <v>4</v>
      </c>
      <c r="C542" s="437">
        <v>1476</v>
      </c>
      <c r="D542" s="428" t="s">
        <v>62</v>
      </c>
      <c r="I542" s="428" t="s">
        <v>1315</v>
      </c>
      <c r="J542" s="428" t="s">
        <v>1316</v>
      </c>
      <c r="K542" s="428" t="s">
        <v>1316</v>
      </c>
      <c r="Q542" s="428">
        <v>1476</v>
      </c>
      <c r="R542" s="437" t="s">
        <v>1463</v>
      </c>
      <c r="S542" s="428">
        <v>1476</v>
      </c>
    </row>
    <row r="543" spans="1:19" ht="10.199999999999999" customHeight="1" x14ac:dyDescent="0.3">
      <c r="A543" s="428">
        <v>1476</v>
      </c>
      <c r="B543" s="428">
        <f t="shared" si="10"/>
        <v>6</v>
      </c>
      <c r="C543" s="437">
        <v>147605</v>
      </c>
      <c r="D543" s="428" t="s">
        <v>34</v>
      </c>
      <c r="I543" s="428" t="s">
        <v>1315</v>
      </c>
      <c r="J543" s="428" t="s">
        <v>1316</v>
      </c>
      <c r="K543" s="428" t="s">
        <v>1316</v>
      </c>
      <c r="Q543" s="428">
        <v>147605</v>
      </c>
      <c r="R543" s="437" t="s">
        <v>623</v>
      </c>
      <c r="S543" s="428">
        <v>147605</v>
      </c>
    </row>
    <row r="544" spans="1:19" ht="10.199999999999999" customHeight="1" x14ac:dyDescent="0.3">
      <c r="A544" s="428">
        <v>1476</v>
      </c>
      <c r="B544" s="428">
        <f t="shared" si="10"/>
        <v>6</v>
      </c>
      <c r="C544" s="437">
        <v>147610</v>
      </c>
      <c r="D544" s="428" t="s">
        <v>35</v>
      </c>
      <c r="I544" s="428" t="s">
        <v>1315</v>
      </c>
      <c r="J544" s="428" t="s">
        <v>1316</v>
      </c>
      <c r="K544" s="428" t="s">
        <v>1316</v>
      </c>
      <c r="Q544" s="428">
        <v>147610</v>
      </c>
      <c r="R544" s="437" t="s">
        <v>625</v>
      </c>
      <c r="S544" s="428">
        <v>147610</v>
      </c>
    </row>
    <row r="545" spans="1:19" ht="10.199999999999999" customHeight="1" x14ac:dyDescent="0.3">
      <c r="A545" s="428">
        <v>1476</v>
      </c>
      <c r="B545" s="428">
        <f t="shared" si="10"/>
        <v>6</v>
      </c>
      <c r="C545" s="437">
        <v>147615</v>
      </c>
      <c r="D545" s="428" t="s">
        <v>36</v>
      </c>
      <c r="I545" s="428" t="s">
        <v>1315</v>
      </c>
      <c r="J545" s="428" t="s">
        <v>1316</v>
      </c>
      <c r="K545" s="428" t="s">
        <v>1316</v>
      </c>
      <c r="Q545" s="428">
        <v>147615</v>
      </c>
      <c r="R545" s="437" t="s">
        <v>627</v>
      </c>
      <c r="S545" s="428">
        <v>147615</v>
      </c>
    </row>
    <row r="546" spans="1:19" ht="10.199999999999999" customHeight="1" x14ac:dyDescent="0.3">
      <c r="A546" s="428">
        <v>1476</v>
      </c>
      <c r="B546" s="428">
        <f t="shared" si="10"/>
        <v>6</v>
      </c>
      <c r="C546" s="437">
        <v>147620</v>
      </c>
      <c r="D546" s="428" t="s">
        <v>37</v>
      </c>
      <c r="I546" s="428" t="s">
        <v>1315</v>
      </c>
      <c r="J546" s="428" t="s">
        <v>1316</v>
      </c>
      <c r="K546" s="428" t="s">
        <v>1316</v>
      </c>
      <c r="Q546" s="428">
        <v>147620</v>
      </c>
      <c r="R546" s="437" t="s">
        <v>629</v>
      </c>
      <c r="S546" s="428">
        <v>147620</v>
      </c>
    </row>
    <row r="547" spans="1:19" ht="10.199999999999999" customHeight="1" x14ac:dyDescent="0.3">
      <c r="A547" s="428">
        <v>1476</v>
      </c>
      <c r="B547" s="428">
        <f t="shared" si="10"/>
        <v>6</v>
      </c>
      <c r="C547" s="437">
        <v>147625</v>
      </c>
      <c r="D547" s="428" t="s">
        <v>38</v>
      </c>
      <c r="I547" s="428" t="s">
        <v>1315</v>
      </c>
      <c r="J547" s="428" t="s">
        <v>1316</v>
      </c>
      <c r="K547" s="428" t="s">
        <v>1316</v>
      </c>
      <c r="Q547" s="428">
        <v>147625</v>
      </c>
      <c r="R547" s="437" t="s">
        <v>631</v>
      </c>
      <c r="S547" s="428">
        <v>147625</v>
      </c>
    </row>
    <row r="548" spans="1:19" ht="10.199999999999999" customHeight="1" x14ac:dyDescent="0.3">
      <c r="A548" s="428">
        <v>1477</v>
      </c>
      <c r="B548" s="428">
        <f t="shared" si="10"/>
        <v>4</v>
      </c>
      <c r="C548" s="437">
        <v>1477</v>
      </c>
      <c r="D548" s="428" t="s">
        <v>63</v>
      </c>
      <c r="E548" s="428" t="s">
        <v>1315</v>
      </c>
      <c r="J548" s="428" t="s">
        <v>1316</v>
      </c>
      <c r="K548" s="428" t="s">
        <v>1316</v>
      </c>
      <c r="O548" s="428" t="s">
        <v>1315</v>
      </c>
      <c r="Q548" s="428">
        <v>1477</v>
      </c>
      <c r="R548" s="437" t="s">
        <v>1464</v>
      </c>
      <c r="S548" s="428">
        <v>1477</v>
      </c>
    </row>
    <row r="549" spans="1:19" ht="10.199999999999999" customHeight="1" x14ac:dyDescent="0.3">
      <c r="A549" s="428">
        <v>1477</v>
      </c>
      <c r="B549" s="428">
        <f t="shared" si="10"/>
        <v>6</v>
      </c>
      <c r="C549" s="437">
        <v>147705</v>
      </c>
      <c r="D549" s="428" t="s">
        <v>34</v>
      </c>
      <c r="E549" s="428" t="s">
        <v>1315</v>
      </c>
      <c r="J549" s="428" t="s">
        <v>1316</v>
      </c>
      <c r="K549" s="428" t="s">
        <v>1316</v>
      </c>
      <c r="O549" s="428" t="s">
        <v>1315</v>
      </c>
      <c r="Q549" s="428">
        <v>147705</v>
      </c>
      <c r="R549" s="437" t="s">
        <v>623</v>
      </c>
      <c r="S549" s="428">
        <v>147705</v>
      </c>
    </row>
    <row r="550" spans="1:19" ht="10.199999999999999" customHeight="1" x14ac:dyDescent="0.3">
      <c r="A550" s="428">
        <v>1477</v>
      </c>
      <c r="B550" s="428">
        <f t="shared" si="10"/>
        <v>6</v>
      </c>
      <c r="C550" s="437">
        <v>147710</v>
      </c>
      <c r="D550" s="428" t="s">
        <v>35</v>
      </c>
      <c r="E550" s="428" t="s">
        <v>1315</v>
      </c>
      <c r="J550" s="428" t="s">
        <v>1316</v>
      </c>
      <c r="K550" s="428" t="s">
        <v>1316</v>
      </c>
      <c r="O550" s="428" t="s">
        <v>1315</v>
      </c>
      <c r="Q550" s="428">
        <v>147710</v>
      </c>
      <c r="R550" s="437" t="s">
        <v>625</v>
      </c>
      <c r="S550" s="428">
        <v>147710</v>
      </c>
    </row>
    <row r="551" spans="1:19" ht="10.199999999999999" customHeight="1" x14ac:dyDescent="0.3">
      <c r="A551" s="428">
        <v>1477</v>
      </c>
      <c r="B551" s="428">
        <f t="shared" si="10"/>
        <v>6</v>
      </c>
      <c r="C551" s="437">
        <v>147715</v>
      </c>
      <c r="D551" s="428" t="s">
        <v>36</v>
      </c>
      <c r="E551" s="428" t="s">
        <v>1315</v>
      </c>
      <c r="J551" s="428" t="s">
        <v>1316</v>
      </c>
      <c r="K551" s="428" t="s">
        <v>1316</v>
      </c>
      <c r="O551" s="428" t="s">
        <v>1315</v>
      </c>
      <c r="Q551" s="428">
        <v>147715</v>
      </c>
      <c r="R551" s="437" t="s">
        <v>627</v>
      </c>
      <c r="S551" s="428">
        <v>147715</v>
      </c>
    </row>
    <row r="552" spans="1:19" ht="10.199999999999999" customHeight="1" x14ac:dyDescent="0.3">
      <c r="A552" s="428">
        <v>1477</v>
      </c>
      <c r="B552" s="428">
        <f t="shared" si="10"/>
        <v>6</v>
      </c>
      <c r="C552" s="437">
        <v>147720</v>
      </c>
      <c r="D552" s="428" t="s">
        <v>37</v>
      </c>
      <c r="E552" s="428" t="s">
        <v>1315</v>
      </c>
      <c r="J552" s="428" t="s">
        <v>1316</v>
      </c>
      <c r="K552" s="428" t="s">
        <v>1316</v>
      </c>
      <c r="O552" s="428" t="s">
        <v>1315</v>
      </c>
      <c r="Q552" s="428">
        <v>147720</v>
      </c>
      <c r="R552" s="437" t="s">
        <v>629</v>
      </c>
      <c r="S552" s="428">
        <v>147720</v>
      </c>
    </row>
    <row r="553" spans="1:19" ht="10.199999999999999" customHeight="1" x14ac:dyDescent="0.3">
      <c r="A553" s="428">
        <v>1477</v>
      </c>
      <c r="B553" s="428">
        <f t="shared" si="10"/>
        <v>6</v>
      </c>
      <c r="C553" s="437">
        <v>147725</v>
      </c>
      <c r="D553" s="428" t="s">
        <v>38</v>
      </c>
      <c r="E553" s="428" t="s">
        <v>1315</v>
      </c>
      <c r="J553" s="428" t="s">
        <v>1316</v>
      </c>
      <c r="K553" s="428" t="s">
        <v>1316</v>
      </c>
      <c r="O553" s="428" t="s">
        <v>1315</v>
      </c>
      <c r="Q553" s="428">
        <v>147725</v>
      </c>
      <c r="R553" s="437" t="s">
        <v>631</v>
      </c>
      <c r="S553" s="428">
        <v>147725</v>
      </c>
    </row>
    <row r="554" spans="1:19" ht="10.199999999999999" customHeight="1" x14ac:dyDescent="0.3">
      <c r="A554" s="428">
        <v>1478</v>
      </c>
      <c r="B554" s="428">
        <f t="shared" si="10"/>
        <v>4</v>
      </c>
      <c r="C554" s="437">
        <v>1478</v>
      </c>
      <c r="D554" s="428" t="s">
        <v>64</v>
      </c>
      <c r="I554" s="428" t="s">
        <v>1315</v>
      </c>
      <c r="J554" s="428" t="s">
        <v>1316</v>
      </c>
      <c r="K554" s="428" t="s">
        <v>1316</v>
      </c>
      <c r="Q554" s="428">
        <v>1478</v>
      </c>
      <c r="R554" s="437" t="s">
        <v>1465</v>
      </c>
      <c r="S554" s="428">
        <v>1478</v>
      </c>
    </row>
    <row r="555" spans="1:19" ht="10.199999999999999" customHeight="1" x14ac:dyDescent="0.3">
      <c r="A555" s="428">
        <v>1478</v>
      </c>
      <c r="B555" s="428">
        <f t="shared" si="10"/>
        <v>6</v>
      </c>
      <c r="C555" s="437">
        <v>147805</v>
      </c>
      <c r="D555" s="428" t="s">
        <v>34</v>
      </c>
      <c r="I555" s="428" t="s">
        <v>1315</v>
      </c>
      <c r="J555" s="428" t="s">
        <v>1316</v>
      </c>
      <c r="K555" s="428" t="s">
        <v>1316</v>
      </c>
      <c r="Q555" s="428">
        <v>147805</v>
      </c>
      <c r="R555" s="437" t="s">
        <v>623</v>
      </c>
      <c r="S555" s="428">
        <v>147805</v>
      </c>
    </row>
    <row r="556" spans="1:19" ht="10.199999999999999" customHeight="1" x14ac:dyDescent="0.3">
      <c r="A556" s="428">
        <v>1478</v>
      </c>
      <c r="B556" s="428">
        <f t="shared" si="10"/>
        <v>6</v>
      </c>
      <c r="C556" s="437">
        <v>147810</v>
      </c>
      <c r="D556" s="428" t="s">
        <v>35</v>
      </c>
      <c r="I556" s="428" t="s">
        <v>1315</v>
      </c>
      <c r="J556" s="428" t="s">
        <v>1316</v>
      </c>
      <c r="K556" s="428" t="s">
        <v>1316</v>
      </c>
      <c r="Q556" s="428">
        <v>147810</v>
      </c>
      <c r="R556" s="437" t="s">
        <v>625</v>
      </c>
      <c r="S556" s="428">
        <v>147810</v>
      </c>
    </row>
    <row r="557" spans="1:19" ht="10.199999999999999" customHeight="1" x14ac:dyDescent="0.3">
      <c r="A557" s="428">
        <v>1478</v>
      </c>
      <c r="B557" s="428">
        <f t="shared" si="10"/>
        <v>6</v>
      </c>
      <c r="C557" s="437">
        <v>147815</v>
      </c>
      <c r="D557" s="428" t="s">
        <v>36</v>
      </c>
      <c r="I557" s="428" t="s">
        <v>1315</v>
      </c>
      <c r="J557" s="428" t="s">
        <v>1316</v>
      </c>
      <c r="K557" s="428" t="s">
        <v>1316</v>
      </c>
      <c r="Q557" s="428">
        <v>147815</v>
      </c>
      <c r="R557" s="437" t="s">
        <v>627</v>
      </c>
      <c r="S557" s="428">
        <v>147815</v>
      </c>
    </row>
    <row r="558" spans="1:19" ht="10.199999999999999" customHeight="1" x14ac:dyDescent="0.3">
      <c r="A558" s="428">
        <v>1478</v>
      </c>
      <c r="B558" s="428">
        <f t="shared" si="10"/>
        <v>6</v>
      </c>
      <c r="C558" s="437">
        <v>147820</v>
      </c>
      <c r="D558" s="428" t="s">
        <v>37</v>
      </c>
      <c r="I558" s="428" t="s">
        <v>1315</v>
      </c>
      <c r="J558" s="428" t="s">
        <v>1316</v>
      </c>
      <c r="K558" s="428" t="s">
        <v>1316</v>
      </c>
      <c r="Q558" s="428">
        <v>147820</v>
      </c>
      <c r="R558" s="437" t="s">
        <v>629</v>
      </c>
      <c r="S558" s="428">
        <v>147820</v>
      </c>
    </row>
    <row r="559" spans="1:19" ht="10.199999999999999" customHeight="1" x14ac:dyDescent="0.3">
      <c r="A559" s="428">
        <v>1478</v>
      </c>
      <c r="B559" s="428">
        <f t="shared" si="10"/>
        <v>6</v>
      </c>
      <c r="C559" s="437">
        <v>147825</v>
      </c>
      <c r="D559" s="428" t="s">
        <v>38</v>
      </c>
      <c r="I559" s="428" t="s">
        <v>1315</v>
      </c>
      <c r="J559" s="428" t="s">
        <v>1316</v>
      </c>
      <c r="K559" s="428" t="s">
        <v>1316</v>
      </c>
      <c r="Q559" s="428">
        <v>147825</v>
      </c>
      <c r="R559" s="437" t="s">
        <v>631</v>
      </c>
      <c r="S559" s="428">
        <v>147825</v>
      </c>
    </row>
    <row r="560" spans="1:19" ht="10.199999999999999" customHeight="1" x14ac:dyDescent="0.3">
      <c r="A560" s="428">
        <v>1479</v>
      </c>
      <c r="B560" s="428">
        <f t="shared" si="10"/>
        <v>4</v>
      </c>
      <c r="C560" s="437">
        <v>1479</v>
      </c>
      <c r="D560" s="428" t="s">
        <v>66</v>
      </c>
      <c r="E560" s="428" t="s">
        <v>1315</v>
      </c>
      <c r="J560" s="428" t="s">
        <v>1316</v>
      </c>
      <c r="K560" s="428" t="s">
        <v>1316</v>
      </c>
      <c r="O560" s="428" t="s">
        <v>1315</v>
      </c>
      <c r="Q560" s="428">
        <v>1479</v>
      </c>
      <c r="R560" s="437" t="s">
        <v>693</v>
      </c>
      <c r="S560" s="428">
        <v>1479</v>
      </c>
    </row>
    <row r="561" spans="1:20" ht="10.199999999999999" customHeight="1" x14ac:dyDescent="0.3">
      <c r="A561" s="428">
        <v>1479</v>
      </c>
      <c r="B561" s="428">
        <f t="shared" si="10"/>
        <v>6</v>
      </c>
      <c r="C561" s="437">
        <v>147905</v>
      </c>
      <c r="D561" s="428" t="s">
        <v>34</v>
      </c>
      <c r="E561" s="428" t="s">
        <v>1315</v>
      </c>
      <c r="J561" s="428" t="s">
        <v>1316</v>
      </c>
      <c r="K561" s="428" t="s">
        <v>1316</v>
      </c>
      <c r="O561" s="428" t="s">
        <v>1315</v>
      </c>
      <c r="Q561" s="428">
        <v>147905</v>
      </c>
      <c r="R561" s="437" t="s">
        <v>623</v>
      </c>
      <c r="S561" s="428">
        <v>147905</v>
      </c>
    </row>
    <row r="562" spans="1:20" ht="10.199999999999999" customHeight="1" x14ac:dyDescent="0.3">
      <c r="A562" s="428">
        <v>1479</v>
      </c>
      <c r="B562" s="428">
        <f t="shared" si="10"/>
        <v>6</v>
      </c>
      <c r="C562" s="437">
        <v>147910</v>
      </c>
      <c r="D562" s="428" t="s">
        <v>35</v>
      </c>
      <c r="E562" s="428" t="s">
        <v>1315</v>
      </c>
      <c r="J562" s="428" t="s">
        <v>1316</v>
      </c>
      <c r="K562" s="428" t="s">
        <v>1316</v>
      </c>
      <c r="O562" s="428" t="s">
        <v>1315</v>
      </c>
      <c r="Q562" s="428">
        <v>147910</v>
      </c>
      <c r="R562" s="437" t="s">
        <v>625</v>
      </c>
      <c r="S562" s="428">
        <v>147910</v>
      </c>
    </row>
    <row r="563" spans="1:20" ht="10.199999999999999" customHeight="1" x14ac:dyDescent="0.3">
      <c r="A563" s="428">
        <v>1479</v>
      </c>
      <c r="B563" s="428">
        <f t="shared" si="10"/>
        <v>6</v>
      </c>
      <c r="C563" s="437">
        <v>147915</v>
      </c>
      <c r="D563" s="428" t="s">
        <v>36</v>
      </c>
      <c r="E563" s="428" t="s">
        <v>1315</v>
      </c>
      <c r="J563" s="428" t="s">
        <v>1316</v>
      </c>
      <c r="K563" s="428" t="s">
        <v>1316</v>
      </c>
      <c r="O563" s="428" t="s">
        <v>1315</v>
      </c>
      <c r="Q563" s="428">
        <v>147915</v>
      </c>
      <c r="R563" s="437" t="s">
        <v>627</v>
      </c>
      <c r="S563" s="428">
        <v>147915</v>
      </c>
    </row>
    <row r="564" spans="1:20" ht="10.199999999999999" customHeight="1" x14ac:dyDescent="0.3">
      <c r="A564" s="428">
        <v>1479</v>
      </c>
      <c r="B564" s="428">
        <f t="shared" si="10"/>
        <v>6</v>
      </c>
      <c r="C564" s="437">
        <v>147920</v>
      </c>
      <c r="D564" s="428" t="s">
        <v>37</v>
      </c>
      <c r="E564" s="428" t="s">
        <v>1315</v>
      </c>
      <c r="J564" s="428" t="s">
        <v>1316</v>
      </c>
      <c r="K564" s="428" t="s">
        <v>1316</v>
      </c>
      <c r="O564" s="428" t="s">
        <v>1315</v>
      </c>
      <c r="Q564" s="428">
        <v>147920</v>
      </c>
      <c r="R564" s="437" t="s">
        <v>629</v>
      </c>
      <c r="S564" s="428">
        <v>147920</v>
      </c>
    </row>
    <row r="565" spans="1:20" ht="10.199999999999999" customHeight="1" x14ac:dyDescent="0.3">
      <c r="A565" s="428">
        <v>1479</v>
      </c>
      <c r="B565" s="428">
        <f t="shared" si="10"/>
        <v>6</v>
      </c>
      <c r="C565" s="437">
        <v>147925</v>
      </c>
      <c r="D565" s="428" t="s">
        <v>38</v>
      </c>
      <c r="E565" s="428" t="s">
        <v>1315</v>
      </c>
      <c r="J565" s="428" t="s">
        <v>1316</v>
      </c>
      <c r="K565" s="428" t="s">
        <v>1316</v>
      </c>
      <c r="O565" s="428" t="s">
        <v>1315</v>
      </c>
      <c r="Q565" s="428">
        <v>147925</v>
      </c>
      <c r="R565" s="437" t="s">
        <v>631</v>
      </c>
      <c r="S565" s="428">
        <v>147925</v>
      </c>
    </row>
    <row r="566" spans="1:20" ht="10.199999999999999" customHeight="1" x14ac:dyDescent="0.3">
      <c r="A566" s="428">
        <v>1480</v>
      </c>
      <c r="B566" s="428">
        <f t="shared" si="10"/>
        <v>4</v>
      </c>
      <c r="C566" s="437">
        <v>1480</v>
      </c>
      <c r="D566" s="428" t="s">
        <v>67</v>
      </c>
      <c r="I566" s="428" t="s">
        <v>1315</v>
      </c>
      <c r="J566" s="428" t="s">
        <v>1316</v>
      </c>
      <c r="K566" s="428" t="s">
        <v>1316</v>
      </c>
      <c r="Q566" s="428">
        <v>1480</v>
      </c>
      <c r="R566" s="437" t="s">
        <v>1466</v>
      </c>
      <c r="S566" s="428">
        <v>1480</v>
      </c>
    </row>
    <row r="567" spans="1:20" ht="10.199999999999999" customHeight="1" x14ac:dyDescent="0.3">
      <c r="A567" s="428">
        <v>1480</v>
      </c>
      <c r="B567" s="428">
        <f t="shared" si="10"/>
        <v>6</v>
      </c>
      <c r="C567" s="437">
        <v>148005</v>
      </c>
      <c r="D567" s="428" t="s">
        <v>34</v>
      </c>
      <c r="I567" s="428" t="s">
        <v>1315</v>
      </c>
      <c r="J567" s="428" t="s">
        <v>1316</v>
      </c>
      <c r="K567" s="428" t="s">
        <v>1316</v>
      </c>
      <c r="Q567" s="428">
        <v>148005</v>
      </c>
      <c r="R567" s="437" t="s">
        <v>623</v>
      </c>
      <c r="S567" s="428">
        <v>148005</v>
      </c>
    </row>
    <row r="568" spans="1:20" ht="10.199999999999999" customHeight="1" x14ac:dyDescent="0.3">
      <c r="A568" s="428">
        <v>1480</v>
      </c>
      <c r="B568" s="428">
        <f t="shared" si="10"/>
        <v>6</v>
      </c>
      <c r="C568" s="437">
        <v>148010</v>
      </c>
      <c r="D568" s="428" t="s">
        <v>35</v>
      </c>
      <c r="I568" s="428" t="s">
        <v>1315</v>
      </c>
      <c r="J568" s="428" t="s">
        <v>1316</v>
      </c>
      <c r="K568" s="428" t="s">
        <v>1316</v>
      </c>
      <c r="Q568" s="428">
        <v>148010</v>
      </c>
      <c r="R568" s="437" t="s">
        <v>625</v>
      </c>
      <c r="S568" s="428">
        <v>148010</v>
      </c>
    </row>
    <row r="569" spans="1:20" ht="10.199999999999999" customHeight="1" x14ac:dyDescent="0.3">
      <c r="A569" s="428">
        <v>1480</v>
      </c>
      <c r="B569" s="428">
        <f t="shared" si="10"/>
        <v>6</v>
      </c>
      <c r="C569" s="437">
        <v>148015</v>
      </c>
      <c r="D569" s="428" t="s">
        <v>36</v>
      </c>
      <c r="I569" s="428" t="s">
        <v>1315</v>
      </c>
      <c r="J569" s="428" t="s">
        <v>1316</v>
      </c>
      <c r="K569" s="428" t="s">
        <v>1316</v>
      </c>
      <c r="Q569" s="428">
        <v>148015</v>
      </c>
      <c r="R569" s="437" t="s">
        <v>627</v>
      </c>
      <c r="S569" s="428">
        <v>148015</v>
      </c>
    </row>
    <row r="570" spans="1:20" ht="10.199999999999999" customHeight="1" x14ac:dyDescent="0.3">
      <c r="A570" s="428">
        <v>1480</v>
      </c>
      <c r="B570" s="428">
        <f t="shared" si="10"/>
        <v>6</v>
      </c>
      <c r="C570" s="437">
        <v>148020</v>
      </c>
      <c r="D570" s="428" t="s">
        <v>37</v>
      </c>
      <c r="I570" s="428" t="s">
        <v>1315</v>
      </c>
      <c r="J570" s="428" t="s">
        <v>1316</v>
      </c>
      <c r="K570" s="428" t="s">
        <v>1316</v>
      </c>
      <c r="Q570" s="428">
        <v>148020</v>
      </c>
      <c r="R570" s="437" t="s">
        <v>629</v>
      </c>
      <c r="S570" s="428">
        <v>148020</v>
      </c>
    </row>
    <row r="571" spans="1:20" ht="10.199999999999999" customHeight="1" x14ac:dyDescent="0.3">
      <c r="A571" s="428">
        <v>1480</v>
      </c>
      <c r="B571" s="428">
        <f t="shared" si="10"/>
        <v>6</v>
      </c>
      <c r="C571" s="437">
        <v>148025</v>
      </c>
      <c r="D571" s="428" t="s">
        <v>38</v>
      </c>
      <c r="I571" s="428" t="s">
        <v>1315</v>
      </c>
      <c r="J571" s="428" t="s">
        <v>1316</v>
      </c>
      <c r="K571" s="428" t="s">
        <v>1316</v>
      </c>
      <c r="Q571" s="428">
        <v>148025</v>
      </c>
      <c r="R571" s="437" t="s">
        <v>631</v>
      </c>
      <c r="S571" s="428">
        <v>148025</v>
      </c>
    </row>
    <row r="572" spans="1:20" ht="10.199999999999999" customHeight="1" x14ac:dyDescent="0.3">
      <c r="A572" s="428">
        <v>1481</v>
      </c>
      <c r="B572" s="428">
        <f t="shared" si="10"/>
        <v>4</v>
      </c>
      <c r="C572" s="437">
        <v>1481</v>
      </c>
      <c r="D572" s="428" t="s">
        <v>69</v>
      </c>
      <c r="E572" s="428" t="s">
        <v>1315</v>
      </c>
      <c r="J572" s="428" t="s">
        <v>1316</v>
      </c>
      <c r="K572" s="428" t="s">
        <v>1316</v>
      </c>
      <c r="O572" s="428" t="s">
        <v>1315</v>
      </c>
      <c r="Q572" s="428">
        <v>1481</v>
      </c>
      <c r="R572" s="437" t="s">
        <v>1467</v>
      </c>
      <c r="S572" s="428">
        <v>1481</v>
      </c>
      <c r="T572" s="428" t="s">
        <v>1468</v>
      </c>
    </row>
    <row r="573" spans="1:20" ht="10.199999999999999" customHeight="1" x14ac:dyDescent="0.3">
      <c r="A573" s="428">
        <v>1481</v>
      </c>
      <c r="B573" s="428">
        <f t="shared" si="10"/>
        <v>6</v>
      </c>
      <c r="C573" s="437">
        <v>148105</v>
      </c>
      <c r="D573" s="428" t="s">
        <v>34</v>
      </c>
      <c r="E573" s="428" t="s">
        <v>1315</v>
      </c>
      <c r="J573" s="428" t="s">
        <v>1316</v>
      </c>
      <c r="K573" s="428" t="s">
        <v>1316</v>
      </c>
      <c r="O573" s="428" t="s">
        <v>1315</v>
      </c>
      <c r="Q573" s="428">
        <v>148105</v>
      </c>
      <c r="R573" s="437" t="s">
        <v>623</v>
      </c>
      <c r="S573" s="428">
        <v>148105</v>
      </c>
    </row>
    <row r="574" spans="1:20" ht="10.199999999999999" customHeight="1" x14ac:dyDescent="0.3">
      <c r="A574" s="428">
        <v>1481</v>
      </c>
      <c r="B574" s="428">
        <f t="shared" si="10"/>
        <v>6</v>
      </c>
      <c r="C574" s="437">
        <v>148110</v>
      </c>
      <c r="D574" s="428" t="s">
        <v>35</v>
      </c>
      <c r="E574" s="428" t="s">
        <v>1315</v>
      </c>
      <c r="J574" s="428" t="s">
        <v>1316</v>
      </c>
      <c r="K574" s="428" t="s">
        <v>1316</v>
      </c>
      <c r="O574" s="428" t="s">
        <v>1315</v>
      </c>
      <c r="Q574" s="428">
        <v>148110</v>
      </c>
      <c r="R574" s="437" t="s">
        <v>625</v>
      </c>
      <c r="S574" s="428">
        <v>148110</v>
      </c>
    </row>
    <row r="575" spans="1:20" ht="10.199999999999999" customHeight="1" x14ac:dyDescent="0.3">
      <c r="A575" s="428">
        <v>1481</v>
      </c>
      <c r="B575" s="428">
        <f t="shared" si="10"/>
        <v>6</v>
      </c>
      <c r="C575" s="437">
        <v>148115</v>
      </c>
      <c r="D575" s="428" t="s">
        <v>36</v>
      </c>
      <c r="E575" s="428" t="s">
        <v>1315</v>
      </c>
      <c r="J575" s="428" t="s">
        <v>1316</v>
      </c>
      <c r="K575" s="428" t="s">
        <v>1316</v>
      </c>
      <c r="O575" s="428" t="s">
        <v>1315</v>
      </c>
      <c r="Q575" s="428">
        <v>148115</v>
      </c>
      <c r="R575" s="437" t="s">
        <v>627</v>
      </c>
      <c r="S575" s="428">
        <v>148115</v>
      </c>
    </row>
    <row r="576" spans="1:20" ht="10.199999999999999" customHeight="1" x14ac:dyDescent="0.3">
      <c r="A576" s="428">
        <v>1481</v>
      </c>
      <c r="B576" s="428">
        <f t="shared" si="10"/>
        <v>6</v>
      </c>
      <c r="C576" s="437">
        <v>148120</v>
      </c>
      <c r="D576" s="428" t="s">
        <v>37</v>
      </c>
      <c r="E576" s="428" t="s">
        <v>1315</v>
      </c>
      <c r="J576" s="428" t="s">
        <v>1316</v>
      </c>
      <c r="K576" s="428" t="s">
        <v>1316</v>
      </c>
      <c r="O576" s="428" t="s">
        <v>1315</v>
      </c>
      <c r="Q576" s="428">
        <v>148120</v>
      </c>
      <c r="R576" s="437" t="s">
        <v>629</v>
      </c>
      <c r="S576" s="428">
        <v>148120</v>
      </c>
    </row>
    <row r="577" spans="1:19" ht="10.199999999999999" customHeight="1" x14ac:dyDescent="0.3">
      <c r="A577" s="428">
        <v>1481</v>
      </c>
      <c r="B577" s="428">
        <f t="shared" si="10"/>
        <v>6</v>
      </c>
      <c r="C577" s="437">
        <v>148125</v>
      </c>
      <c r="D577" s="428" t="s">
        <v>38</v>
      </c>
      <c r="E577" s="428" t="s">
        <v>1315</v>
      </c>
      <c r="J577" s="428" t="s">
        <v>1316</v>
      </c>
      <c r="K577" s="428" t="s">
        <v>1316</v>
      </c>
      <c r="O577" s="428" t="s">
        <v>1315</v>
      </c>
      <c r="Q577" s="428">
        <v>148125</v>
      </c>
      <c r="R577" s="437" t="s">
        <v>631</v>
      </c>
      <c r="S577" s="428">
        <v>148125</v>
      </c>
    </row>
    <row r="578" spans="1:19" ht="10.199999999999999" customHeight="1" x14ac:dyDescent="0.3">
      <c r="A578" s="428">
        <v>1482</v>
      </c>
      <c r="B578" s="428">
        <f t="shared" si="10"/>
        <v>4</v>
      </c>
      <c r="C578" s="437">
        <v>1482</v>
      </c>
      <c r="D578" s="428" t="s">
        <v>1469</v>
      </c>
      <c r="I578" s="428" t="s">
        <v>1315</v>
      </c>
      <c r="J578" s="428" t="s">
        <v>1316</v>
      </c>
      <c r="K578" s="428" t="s">
        <v>1316</v>
      </c>
      <c r="Q578" s="428">
        <v>1482</v>
      </c>
      <c r="R578" s="437" t="s">
        <v>1470</v>
      </c>
      <c r="S578" s="428">
        <v>1482</v>
      </c>
    </row>
    <row r="579" spans="1:19" ht="10.199999999999999" customHeight="1" x14ac:dyDescent="0.3">
      <c r="A579" s="428">
        <v>1482</v>
      </c>
      <c r="B579" s="428">
        <f t="shared" si="10"/>
        <v>6</v>
      </c>
      <c r="C579" s="437">
        <v>148205</v>
      </c>
      <c r="D579" s="428" t="s">
        <v>34</v>
      </c>
      <c r="I579" s="428" t="s">
        <v>1315</v>
      </c>
      <c r="J579" s="428" t="s">
        <v>1316</v>
      </c>
      <c r="K579" s="428" t="s">
        <v>1316</v>
      </c>
      <c r="Q579" s="428">
        <v>148205</v>
      </c>
      <c r="R579" s="437" t="s">
        <v>623</v>
      </c>
      <c r="S579" s="428">
        <v>148205</v>
      </c>
    </row>
    <row r="580" spans="1:19" ht="10.199999999999999" customHeight="1" x14ac:dyDescent="0.3">
      <c r="A580" s="428">
        <v>1482</v>
      </c>
      <c r="B580" s="428">
        <f t="shared" si="10"/>
        <v>6</v>
      </c>
      <c r="C580" s="437">
        <v>148210</v>
      </c>
      <c r="D580" s="428" t="s">
        <v>35</v>
      </c>
      <c r="I580" s="428" t="s">
        <v>1315</v>
      </c>
      <c r="J580" s="428" t="s">
        <v>1316</v>
      </c>
      <c r="K580" s="428" t="s">
        <v>1316</v>
      </c>
      <c r="Q580" s="428">
        <v>148210</v>
      </c>
      <c r="R580" s="437" t="s">
        <v>625</v>
      </c>
      <c r="S580" s="428">
        <v>148210</v>
      </c>
    </row>
    <row r="581" spans="1:19" ht="10.199999999999999" customHeight="1" x14ac:dyDescent="0.3">
      <c r="A581" s="428">
        <v>1482</v>
      </c>
      <c r="B581" s="428">
        <f t="shared" ref="B581:B644" si="11">LEN(C581)</f>
        <v>6</v>
      </c>
      <c r="C581" s="437">
        <v>148215</v>
      </c>
      <c r="D581" s="428" t="s">
        <v>36</v>
      </c>
      <c r="I581" s="428" t="s">
        <v>1315</v>
      </c>
      <c r="J581" s="428" t="s">
        <v>1316</v>
      </c>
      <c r="K581" s="428" t="s">
        <v>1316</v>
      </c>
      <c r="Q581" s="428">
        <v>148215</v>
      </c>
      <c r="R581" s="437" t="s">
        <v>627</v>
      </c>
      <c r="S581" s="428">
        <v>148215</v>
      </c>
    </row>
    <row r="582" spans="1:19" ht="10.199999999999999" customHeight="1" x14ac:dyDescent="0.3">
      <c r="A582" s="428">
        <v>1482</v>
      </c>
      <c r="B582" s="428">
        <f t="shared" si="11"/>
        <v>6</v>
      </c>
      <c r="C582" s="437">
        <v>148220</v>
      </c>
      <c r="D582" s="428" t="s">
        <v>37</v>
      </c>
      <c r="I582" s="428" t="s">
        <v>1315</v>
      </c>
      <c r="J582" s="428" t="s">
        <v>1316</v>
      </c>
      <c r="K582" s="428" t="s">
        <v>1316</v>
      </c>
      <c r="Q582" s="428">
        <v>148220</v>
      </c>
      <c r="R582" s="437" t="s">
        <v>629</v>
      </c>
      <c r="S582" s="428">
        <v>148220</v>
      </c>
    </row>
    <row r="583" spans="1:19" ht="10.199999999999999" customHeight="1" x14ac:dyDescent="0.3">
      <c r="A583" s="428">
        <v>1482</v>
      </c>
      <c r="B583" s="428">
        <f t="shared" si="11"/>
        <v>6</v>
      </c>
      <c r="C583" s="437">
        <v>148225</v>
      </c>
      <c r="D583" s="428" t="s">
        <v>38</v>
      </c>
      <c r="I583" s="428" t="s">
        <v>1315</v>
      </c>
      <c r="J583" s="428" t="s">
        <v>1316</v>
      </c>
      <c r="K583" s="428" t="s">
        <v>1316</v>
      </c>
      <c r="Q583" s="428">
        <v>148225</v>
      </c>
      <c r="R583" s="437" t="s">
        <v>631</v>
      </c>
      <c r="S583" s="428">
        <v>148225</v>
      </c>
    </row>
    <row r="584" spans="1:19" ht="10.199999999999999" customHeight="1" x14ac:dyDescent="0.3">
      <c r="A584" s="428">
        <v>1483</v>
      </c>
      <c r="B584" s="428">
        <f t="shared" si="11"/>
        <v>4</v>
      </c>
      <c r="C584" s="437">
        <v>1483</v>
      </c>
      <c r="D584" s="428" t="s">
        <v>71</v>
      </c>
      <c r="E584" s="428" t="s">
        <v>1315</v>
      </c>
      <c r="J584" s="428" t="s">
        <v>1316</v>
      </c>
      <c r="K584" s="428" t="s">
        <v>1316</v>
      </c>
      <c r="O584" s="428" t="s">
        <v>1315</v>
      </c>
      <c r="Q584" s="428">
        <v>1483</v>
      </c>
      <c r="R584" s="437" t="s">
        <v>1471</v>
      </c>
      <c r="S584" s="428">
        <v>1483</v>
      </c>
    </row>
    <row r="585" spans="1:19" ht="10.199999999999999" customHeight="1" x14ac:dyDescent="0.3">
      <c r="A585" s="428">
        <v>1483</v>
      </c>
      <c r="B585" s="428">
        <f t="shared" si="11"/>
        <v>6</v>
      </c>
      <c r="C585" s="437">
        <v>148305</v>
      </c>
      <c r="D585" s="428" t="s">
        <v>34</v>
      </c>
      <c r="E585" s="428" t="s">
        <v>1315</v>
      </c>
      <c r="J585" s="428" t="s">
        <v>1316</v>
      </c>
      <c r="K585" s="428" t="s">
        <v>1316</v>
      </c>
      <c r="O585" s="428" t="s">
        <v>1315</v>
      </c>
      <c r="Q585" s="428">
        <v>148305</v>
      </c>
      <c r="R585" s="437" t="s">
        <v>623</v>
      </c>
      <c r="S585" s="428">
        <v>148305</v>
      </c>
    </row>
    <row r="586" spans="1:19" ht="10.199999999999999" customHeight="1" x14ac:dyDescent="0.3">
      <c r="A586" s="428">
        <v>1483</v>
      </c>
      <c r="B586" s="428">
        <f t="shared" si="11"/>
        <v>6</v>
      </c>
      <c r="C586" s="437">
        <v>148310</v>
      </c>
      <c r="D586" s="428" t="s">
        <v>35</v>
      </c>
      <c r="E586" s="428" t="s">
        <v>1315</v>
      </c>
      <c r="J586" s="428" t="s">
        <v>1316</v>
      </c>
      <c r="K586" s="428" t="s">
        <v>1316</v>
      </c>
      <c r="O586" s="428" t="s">
        <v>1315</v>
      </c>
      <c r="Q586" s="428">
        <v>148310</v>
      </c>
      <c r="R586" s="437" t="s">
        <v>625</v>
      </c>
      <c r="S586" s="428">
        <v>148310</v>
      </c>
    </row>
    <row r="587" spans="1:19" ht="10.199999999999999" customHeight="1" x14ac:dyDescent="0.3">
      <c r="A587" s="428">
        <v>1483</v>
      </c>
      <c r="B587" s="428">
        <f t="shared" si="11"/>
        <v>6</v>
      </c>
      <c r="C587" s="437">
        <v>148315</v>
      </c>
      <c r="D587" s="428" t="s">
        <v>36</v>
      </c>
      <c r="E587" s="428" t="s">
        <v>1315</v>
      </c>
      <c r="J587" s="428" t="s">
        <v>1316</v>
      </c>
      <c r="K587" s="428" t="s">
        <v>1316</v>
      </c>
      <c r="O587" s="428" t="s">
        <v>1315</v>
      </c>
      <c r="Q587" s="428">
        <v>148315</v>
      </c>
      <c r="R587" s="437" t="s">
        <v>627</v>
      </c>
      <c r="S587" s="428">
        <v>148315</v>
      </c>
    </row>
    <row r="588" spans="1:19" ht="10.199999999999999" customHeight="1" x14ac:dyDescent="0.3">
      <c r="A588" s="428">
        <v>1483</v>
      </c>
      <c r="B588" s="428">
        <f t="shared" si="11"/>
        <v>6</v>
      </c>
      <c r="C588" s="437">
        <v>148320</v>
      </c>
      <c r="D588" s="428" t="s">
        <v>37</v>
      </c>
      <c r="E588" s="428" t="s">
        <v>1315</v>
      </c>
      <c r="J588" s="428" t="s">
        <v>1316</v>
      </c>
      <c r="K588" s="428" t="s">
        <v>1316</v>
      </c>
      <c r="O588" s="428" t="s">
        <v>1315</v>
      </c>
      <c r="Q588" s="428">
        <v>148320</v>
      </c>
      <c r="R588" s="437" t="s">
        <v>629</v>
      </c>
      <c r="S588" s="428">
        <v>148320</v>
      </c>
    </row>
    <row r="589" spans="1:19" ht="10.199999999999999" customHeight="1" x14ac:dyDescent="0.3">
      <c r="A589" s="428">
        <v>1483</v>
      </c>
      <c r="B589" s="428">
        <f t="shared" si="11"/>
        <v>6</v>
      </c>
      <c r="C589" s="437">
        <v>148325</v>
      </c>
      <c r="D589" s="428" t="s">
        <v>38</v>
      </c>
      <c r="E589" s="428" t="s">
        <v>1315</v>
      </c>
      <c r="J589" s="428" t="s">
        <v>1316</v>
      </c>
      <c r="K589" s="428" t="s">
        <v>1316</v>
      </c>
      <c r="O589" s="428" t="s">
        <v>1315</v>
      </c>
      <c r="Q589" s="428">
        <v>148325</v>
      </c>
      <c r="R589" s="437" t="s">
        <v>631</v>
      </c>
      <c r="S589" s="428">
        <v>148325</v>
      </c>
    </row>
    <row r="590" spans="1:19" ht="10.199999999999999" customHeight="1" x14ac:dyDescent="0.3">
      <c r="A590" s="428">
        <v>1484</v>
      </c>
      <c r="B590" s="428">
        <f t="shared" si="11"/>
        <v>4</v>
      </c>
      <c r="C590" s="437">
        <v>1484</v>
      </c>
      <c r="D590" s="428" t="s">
        <v>72</v>
      </c>
      <c r="I590" s="428" t="s">
        <v>1315</v>
      </c>
      <c r="J590" s="428" t="s">
        <v>1316</v>
      </c>
      <c r="K590" s="428" t="s">
        <v>1316</v>
      </c>
      <c r="Q590" s="428">
        <v>1484</v>
      </c>
      <c r="R590" s="437" t="s">
        <v>1472</v>
      </c>
      <c r="S590" s="428">
        <v>1484</v>
      </c>
    </row>
    <row r="591" spans="1:19" ht="10.199999999999999" customHeight="1" x14ac:dyDescent="0.3">
      <c r="A591" s="428">
        <v>1484</v>
      </c>
      <c r="B591" s="428">
        <f t="shared" si="11"/>
        <v>6</v>
      </c>
      <c r="C591" s="437">
        <v>148405</v>
      </c>
      <c r="D591" s="428" t="s">
        <v>34</v>
      </c>
      <c r="I591" s="428" t="s">
        <v>1315</v>
      </c>
      <c r="J591" s="428" t="s">
        <v>1316</v>
      </c>
      <c r="K591" s="428" t="s">
        <v>1316</v>
      </c>
      <c r="Q591" s="428">
        <v>148405</v>
      </c>
      <c r="R591" s="437" t="s">
        <v>623</v>
      </c>
      <c r="S591" s="428">
        <v>148405</v>
      </c>
    </row>
    <row r="592" spans="1:19" ht="10.199999999999999" customHeight="1" x14ac:dyDescent="0.3">
      <c r="A592" s="428">
        <v>1484</v>
      </c>
      <c r="B592" s="428">
        <f t="shared" si="11"/>
        <v>6</v>
      </c>
      <c r="C592" s="437">
        <v>148410</v>
      </c>
      <c r="D592" s="428" t="s">
        <v>35</v>
      </c>
      <c r="I592" s="428" t="s">
        <v>1315</v>
      </c>
      <c r="J592" s="428" t="s">
        <v>1316</v>
      </c>
      <c r="K592" s="428" t="s">
        <v>1316</v>
      </c>
      <c r="Q592" s="428">
        <v>148410</v>
      </c>
      <c r="R592" s="437" t="s">
        <v>625</v>
      </c>
      <c r="S592" s="428">
        <v>148410</v>
      </c>
    </row>
    <row r="593" spans="1:19" ht="10.199999999999999" customHeight="1" x14ac:dyDescent="0.3">
      <c r="A593" s="428">
        <v>1484</v>
      </c>
      <c r="B593" s="428">
        <f t="shared" si="11"/>
        <v>6</v>
      </c>
      <c r="C593" s="437">
        <v>148415</v>
      </c>
      <c r="D593" s="428" t="s">
        <v>36</v>
      </c>
      <c r="I593" s="428" t="s">
        <v>1315</v>
      </c>
      <c r="J593" s="428" t="s">
        <v>1316</v>
      </c>
      <c r="K593" s="428" t="s">
        <v>1316</v>
      </c>
      <c r="Q593" s="428">
        <v>148415</v>
      </c>
      <c r="R593" s="437" t="s">
        <v>627</v>
      </c>
      <c r="S593" s="428">
        <v>148415</v>
      </c>
    </row>
    <row r="594" spans="1:19" ht="10.199999999999999" customHeight="1" x14ac:dyDescent="0.3">
      <c r="A594" s="428">
        <v>1484</v>
      </c>
      <c r="B594" s="428">
        <f t="shared" si="11"/>
        <v>6</v>
      </c>
      <c r="C594" s="437">
        <v>148420</v>
      </c>
      <c r="D594" s="428" t="s">
        <v>37</v>
      </c>
      <c r="I594" s="428" t="s">
        <v>1315</v>
      </c>
      <c r="J594" s="428" t="s">
        <v>1316</v>
      </c>
      <c r="K594" s="428" t="s">
        <v>1316</v>
      </c>
      <c r="Q594" s="428">
        <v>148420</v>
      </c>
      <c r="R594" s="437" t="s">
        <v>629</v>
      </c>
      <c r="S594" s="428">
        <v>148420</v>
      </c>
    </row>
    <row r="595" spans="1:19" ht="10.199999999999999" customHeight="1" x14ac:dyDescent="0.3">
      <c r="A595" s="428">
        <v>1484</v>
      </c>
      <c r="B595" s="428">
        <f t="shared" si="11"/>
        <v>6</v>
      </c>
      <c r="C595" s="437">
        <v>148425</v>
      </c>
      <c r="D595" s="428" t="s">
        <v>38</v>
      </c>
      <c r="I595" s="428" t="s">
        <v>1315</v>
      </c>
      <c r="J595" s="428" t="s">
        <v>1316</v>
      </c>
      <c r="K595" s="428" t="s">
        <v>1316</v>
      </c>
      <c r="Q595" s="428">
        <v>148425</v>
      </c>
      <c r="R595" s="437" t="s">
        <v>631</v>
      </c>
      <c r="S595" s="428">
        <v>148425</v>
      </c>
    </row>
    <row r="596" spans="1:19" ht="10.199999999999999" customHeight="1" x14ac:dyDescent="0.3">
      <c r="A596" s="428">
        <v>1485</v>
      </c>
      <c r="B596" s="428">
        <f t="shared" si="11"/>
        <v>4</v>
      </c>
      <c r="C596" s="437">
        <v>1485</v>
      </c>
      <c r="D596" s="428" t="s">
        <v>80</v>
      </c>
      <c r="E596" s="428" t="s">
        <v>1315</v>
      </c>
      <c r="J596" s="428" t="s">
        <v>1316</v>
      </c>
      <c r="K596" s="428" t="s">
        <v>1316</v>
      </c>
      <c r="O596" s="428" t="s">
        <v>1315</v>
      </c>
      <c r="Q596" s="428">
        <v>1485</v>
      </c>
      <c r="R596" s="437" t="s">
        <v>1041</v>
      </c>
      <c r="S596" s="428">
        <v>1485</v>
      </c>
    </row>
    <row r="597" spans="1:19" ht="10.199999999999999" customHeight="1" x14ac:dyDescent="0.3">
      <c r="A597" s="428">
        <v>1485</v>
      </c>
      <c r="B597" s="428">
        <f t="shared" si="11"/>
        <v>6</v>
      </c>
      <c r="C597" s="437">
        <v>148505</v>
      </c>
      <c r="D597" s="428" t="s">
        <v>34</v>
      </c>
      <c r="E597" s="428" t="s">
        <v>1315</v>
      </c>
      <c r="J597" s="428" t="s">
        <v>1316</v>
      </c>
      <c r="K597" s="428" t="s">
        <v>1316</v>
      </c>
      <c r="O597" s="428" t="s">
        <v>1315</v>
      </c>
      <c r="Q597" s="428">
        <v>148505</v>
      </c>
      <c r="R597" s="437" t="s">
        <v>623</v>
      </c>
      <c r="S597" s="428">
        <v>148505</v>
      </c>
    </row>
    <row r="598" spans="1:19" ht="10.199999999999999" customHeight="1" x14ac:dyDescent="0.3">
      <c r="A598" s="428">
        <v>1485</v>
      </c>
      <c r="B598" s="428">
        <f t="shared" si="11"/>
        <v>6</v>
      </c>
      <c r="C598" s="437">
        <v>148510</v>
      </c>
      <c r="D598" s="428" t="s">
        <v>35</v>
      </c>
      <c r="E598" s="428" t="s">
        <v>1315</v>
      </c>
      <c r="J598" s="428" t="s">
        <v>1316</v>
      </c>
      <c r="K598" s="428" t="s">
        <v>1316</v>
      </c>
      <c r="O598" s="428" t="s">
        <v>1315</v>
      </c>
      <c r="Q598" s="428">
        <v>148510</v>
      </c>
      <c r="R598" s="437" t="s">
        <v>625</v>
      </c>
      <c r="S598" s="428">
        <v>148510</v>
      </c>
    </row>
    <row r="599" spans="1:19" ht="10.199999999999999" customHeight="1" x14ac:dyDescent="0.3">
      <c r="A599" s="428">
        <v>1485</v>
      </c>
      <c r="B599" s="428">
        <f t="shared" si="11"/>
        <v>6</v>
      </c>
      <c r="C599" s="437">
        <v>148515</v>
      </c>
      <c r="D599" s="428" t="s">
        <v>36</v>
      </c>
      <c r="E599" s="428" t="s">
        <v>1315</v>
      </c>
      <c r="J599" s="428" t="s">
        <v>1316</v>
      </c>
      <c r="K599" s="428" t="s">
        <v>1316</v>
      </c>
      <c r="O599" s="428" t="s">
        <v>1315</v>
      </c>
      <c r="Q599" s="428">
        <v>148515</v>
      </c>
      <c r="R599" s="437" t="s">
        <v>627</v>
      </c>
      <c r="S599" s="428">
        <v>148515</v>
      </c>
    </row>
    <row r="600" spans="1:19" ht="10.199999999999999" customHeight="1" x14ac:dyDescent="0.3">
      <c r="A600" s="428">
        <v>1485</v>
      </c>
      <c r="B600" s="428">
        <f t="shared" si="11"/>
        <v>6</v>
      </c>
      <c r="C600" s="437">
        <v>148520</v>
      </c>
      <c r="D600" s="428" t="s">
        <v>37</v>
      </c>
      <c r="E600" s="428" t="s">
        <v>1315</v>
      </c>
      <c r="J600" s="428" t="s">
        <v>1316</v>
      </c>
      <c r="K600" s="428" t="s">
        <v>1316</v>
      </c>
      <c r="O600" s="428" t="s">
        <v>1315</v>
      </c>
      <c r="Q600" s="428">
        <v>148520</v>
      </c>
      <c r="R600" s="437" t="s">
        <v>629</v>
      </c>
      <c r="S600" s="428">
        <v>148520</v>
      </c>
    </row>
    <row r="601" spans="1:19" ht="10.199999999999999" customHeight="1" x14ac:dyDescent="0.3">
      <c r="A601" s="428">
        <v>1485</v>
      </c>
      <c r="B601" s="428">
        <f t="shared" si="11"/>
        <v>6</v>
      </c>
      <c r="C601" s="437">
        <v>148525</v>
      </c>
      <c r="D601" s="428" t="s">
        <v>38</v>
      </c>
      <c r="E601" s="428" t="s">
        <v>1315</v>
      </c>
      <c r="J601" s="428" t="s">
        <v>1316</v>
      </c>
      <c r="K601" s="428" t="s">
        <v>1316</v>
      </c>
      <c r="O601" s="428" t="s">
        <v>1315</v>
      </c>
      <c r="Q601" s="428">
        <v>148525</v>
      </c>
      <c r="R601" s="437" t="s">
        <v>631</v>
      </c>
      <c r="S601" s="428">
        <v>148525</v>
      </c>
    </row>
    <row r="602" spans="1:19" ht="10.199999999999999" customHeight="1" x14ac:dyDescent="0.3">
      <c r="A602" s="428">
        <v>1486</v>
      </c>
      <c r="B602" s="428">
        <f t="shared" si="11"/>
        <v>4</v>
      </c>
      <c r="C602" s="437">
        <v>1486</v>
      </c>
      <c r="D602" s="428" t="s">
        <v>81</v>
      </c>
      <c r="I602" s="428" t="s">
        <v>1315</v>
      </c>
      <c r="J602" s="428" t="s">
        <v>1316</v>
      </c>
      <c r="K602" s="428" t="s">
        <v>1316</v>
      </c>
      <c r="Q602" s="428">
        <v>1486</v>
      </c>
      <c r="R602" s="437" t="s">
        <v>1473</v>
      </c>
      <c r="S602" s="428">
        <v>1486</v>
      </c>
    </row>
    <row r="603" spans="1:19" ht="10.199999999999999" customHeight="1" x14ac:dyDescent="0.3">
      <c r="A603" s="428">
        <v>1486</v>
      </c>
      <c r="B603" s="428">
        <f t="shared" si="11"/>
        <v>6</v>
      </c>
      <c r="C603" s="437">
        <v>148605</v>
      </c>
      <c r="D603" s="428" t="s">
        <v>34</v>
      </c>
      <c r="I603" s="428" t="s">
        <v>1315</v>
      </c>
      <c r="J603" s="428" t="s">
        <v>1316</v>
      </c>
      <c r="K603" s="428" t="s">
        <v>1316</v>
      </c>
      <c r="Q603" s="428">
        <v>148605</v>
      </c>
      <c r="R603" s="437" t="s">
        <v>623</v>
      </c>
      <c r="S603" s="428">
        <v>148605</v>
      </c>
    </row>
    <row r="604" spans="1:19" ht="10.199999999999999" customHeight="1" x14ac:dyDescent="0.3">
      <c r="A604" s="428">
        <v>1486</v>
      </c>
      <c r="B604" s="428">
        <f t="shared" si="11"/>
        <v>6</v>
      </c>
      <c r="C604" s="437">
        <v>148610</v>
      </c>
      <c r="D604" s="428" t="s">
        <v>35</v>
      </c>
      <c r="I604" s="428" t="s">
        <v>1315</v>
      </c>
      <c r="J604" s="428" t="s">
        <v>1316</v>
      </c>
      <c r="K604" s="428" t="s">
        <v>1316</v>
      </c>
      <c r="Q604" s="428">
        <v>148610</v>
      </c>
      <c r="R604" s="437" t="s">
        <v>625</v>
      </c>
      <c r="S604" s="428">
        <v>148610</v>
      </c>
    </row>
    <row r="605" spans="1:19" ht="10.199999999999999" customHeight="1" x14ac:dyDescent="0.3">
      <c r="A605" s="428">
        <v>1486</v>
      </c>
      <c r="B605" s="428">
        <f t="shared" si="11"/>
        <v>6</v>
      </c>
      <c r="C605" s="437">
        <v>148615</v>
      </c>
      <c r="D605" s="428" t="s">
        <v>36</v>
      </c>
      <c r="I605" s="428" t="s">
        <v>1315</v>
      </c>
      <c r="J605" s="428" t="s">
        <v>1316</v>
      </c>
      <c r="K605" s="428" t="s">
        <v>1316</v>
      </c>
      <c r="Q605" s="428">
        <v>148615</v>
      </c>
      <c r="R605" s="437" t="s">
        <v>627</v>
      </c>
      <c r="S605" s="428">
        <v>148615</v>
      </c>
    </row>
    <row r="606" spans="1:19" ht="10.199999999999999" customHeight="1" x14ac:dyDescent="0.3">
      <c r="A606" s="428">
        <v>1486</v>
      </c>
      <c r="B606" s="428">
        <f t="shared" si="11"/>
        <v>6</v>
      </c>
      <c r="C606" s="437">
        <v>148620</v>
      </c>
      <c r="D606" s="428" t="s">
        <v>37</v>
      </c>
      <c r="I606" s="428" t="s">
        <v>1315</v>
      </c>
      <c r="J606" s="428" t="s">
        <v>1316</v>
      </c>
      <c r="K606" s="428" t="s">
        <v>1316</v>
      </c>
      <c r="Q606" s="428">
        <v>148620</v>
      </c>
      <c r="R606" s="437" t="s">
        <v>629</v>
      </c>
      <c r="S606" s="428">
        <v>148620</v>
      </c>
    </row>
    <row r="607" spans="1:19" ht="10.199999999999999" customHeight="1" x14ac:dyDescent="0.3">
      <c r="A607" s="428">
        <v>1486</v>
      </c>
      <c r="B607" s="428">
        <f t="shared" si="11"/>
        <v>6</v>
      </c>
      <c r="C607" s="437">
        <v>148625</v>
      </c>
      <c r="D607" s="428" t="s">
        <v>38</v>
      </c>
      <c r="I607" s="428" t="s">
        <v>1315</v>
      </c>
      <c r="J607" s="428" t="s">
        <v>1316</v>
      </c>
      <c r="K607" s="428" t="s">
        <v>1316</v>
      </c>
      <c r="Q607" s="428">
        <v>148625</v>
      </c>
      <c r="R607" s="437" t="s">
        <v>631</v>
      </c>
      <c r="S607" s="428">
        <v>148625</v>
      </c>
    </row>
    <row r="608" spans="1:19" ht="10.199999999999999" customHeight="1" x14ac:dyDescent="0.3">
      <c r="A608" s="428">
        <v>1487</v>
      </c>
      <c r="B608" s="428">
        <f t="shared" si="11"/>
        <v>4</v>
      </c>
      <c r="C608" s="437">
        <v>1487</v>
      </c>
      <c r="D608" s="428" t="s">
        <v>83</v>
      </c>
      <c r="E608" s="428" t="s">
        <v>1315</v>
      </c>
      <c r="J608" s="428" t="s">
        <v>1316</v>
      </c>
      <c r="K608" s="428" t="s">
        <v>1316</v>
      </c>
      <c r="O608" s="428" t="s">
        <v>1315</v>
      </c>
      <c r="Q608" s="428">
        <v>1487</v>
      </c>
      <c r="R608" s="437" t="s">
        <v>1474</v>
      </c>
      <c r="S608" s="428">
        <v>1487</v>
      </c>
    </row>
    <row r="609" spans="1:19" ht="10.199999999999999" customHeight="1" x14ac:dyDescent="0.3">
      <c r="A609" s="428">
        <v>1487</v>
      </c>
      <c r="B609" s="428">
        <f t="shared" si="11"/>
        <v>6</v>
      </c>
      <c r="C609" s="437">
        <v>148705</v>
      </c>
      <c r="D609" s="428" t="s">
        <v>34</v>
      </c>
      <c r="E609" s="428" t="s">
        <v>1315</v>
      </c>
      <c r="J609" s="428" t="s">
        <v>1316</v>
      </c>
      <c r="K609" s="428" t="s">
        <v>1316</v>
      </c>
      <c r="O609" s="428" t="s">
        <v>1315</v>
      </c>
      <c r="Q609" s="428">
        <v>148705</v>
      </c>
      <c r="R609" s="437" t="s">
        <v>623</v>
      </c>
      <c r="S609" s="428">
        <v>148705</v>
      </c>
    </row>
    <row r="610" spans="1:19" ht="10.199999999999999" customHeight="1" x14ac:dyDescent="0.3">
      <c r="A610" s="428">
        <v>1487</v>
      </c>
      <c r="B610" s="428">
        <f t="shared" si="11"/>
        <v>6</v>
      </c>
      <c r="C610" s="437">
        <v>148710</v>
      </c>
      <c r="D610" s="428" t="s">
        <v>35</v>
      </c>
      <c r="E610" s="428" t="s">
        <v>1315</v>
      </c>
      <c r="J610" s="428" t="s">
        <v>1316</v>
      </c>
      <c r="K610" s="428" t="s">
        <v>1316</v>
      </c>
      <c r="O610" s="428" t="s">
        <v>1315</v>
      </c>
      <c r="Q610" s="428">
        <v>148710</v>
      </c>
      <c r="R610" s="437" t="s">
        <v>625</v>
      </c>
      <c r="S610" s="428">
        <v>148710</v>
      </c>
    </row>
    <row r="611" spans="1:19" ht="10.199999999999999" customHeight="1" x14ac:dyDescent="0.3">
      <c r="A611" s="428">
        <v>1487</v>
      </c>
      <c r="B611" s="428">
        <f t="shared" si="11"/>
        <v>6</v>
      </c>
      <c r="C611" s="437">
        <v>148715</v>
      </c>
      <c r="D611" s="428" t="s">
        <v>36</v>
      </c>
      <c r="E611" s="428" t="s">
        <v>1315</v>
      </c>
      <c r="J611" s="428" t="s">
        <v>1316</v>
      </c>
      <c r="K611" s="428" t="s">
        <v>1316</v>
      </c>
      <c r="O611" s="428" t="s">
        <v>1315</v>
      </c>
      <c r="Q611" s="428">
        <v>148715</v>
      </c>
      <c r="R611" s="437" t="s">
        <v>627</v>
      </c>
      <c r="S611" s="428">
        <v>148715</v>
      </c>
    </row>
    <row r="612" spans="1:19" ht="10.199999999999999" customHeight="1" x14ac:dyDescent="0.3">
      <c r="A612" s="428">
        <v>1487</v>
      </c>
      <c r="B612" s="428">
        <f t="shared" si="11"/>
        <v>6</v>
      </c>
      <c r="C612" s="437">
        <v>148720</v>
      </c>
      <c r="D612" s="428" t="s">
        <v>37</v>
      </c>
      <c r="E612" s="428" t="s">
        <v>1315</v>
      </c>
      <c r="J612" s="428" t="s">
        <v>1316</v>
      </c>
      <c r="K612" s="428" t="s">
        <v>1316</v>
      </c>
      <c r="O612" s="428" t="s">
        <v>1315</v>
      </c>
      <c r="Q612" s="428">
        <v>148720</v>
      </c>
      <c r="R612" s="437" t="s">
        <v>629</v>
      </c>
      <c r="S612" s="428">
        <v>148720</v>
      </c>
    </row>
    <row r="613" spans="1:19" ht="10.199999999999999" customHeight="1" x14ac:dyDescent="0.3">
      <c r="A613" s="428">
        <v>1487</v>
      </c>
      <c r="B613" s="428">
        <f t="shared" si="11"/>
        <v>6</v>
      </c>
      <c r="C613" s="437">
        <v>148725</v>
      </c>
      <c r="D613" s="428" t="s">
        <v>38</v>
      </c>
      <c r="E613" s="428" t="s">
        <v>1315</v>
      </c>
      <c r="J613" s="428" t="s">
        <v>1316</v>
      </c>
      <c r="K613" s="428" t="s">
        <v>1316</v>
      </c>
      <c r="O613" s="428" t="s">
        <v>1315</v>
      </c>
      <c r="Q613" s="428">
        <v>148725</v>
      </c>
      <c r="R613" s="437" t="s">
        <v>631</v>
      </c>
      <c r="S613" s="428">
        <v>148725</v>
      </c>
    </row>
    <row r="614" spans="1:19" ht="10.199999999999999" customHeight="1" x14ac:dyDescent="0.3">
      <c r="A614" s="428">
        <v>1488</v>
      </c>
      <c r="B614" s="428">
        <f t="shared" si="11"/>
        <v>4</v>
      </c>
      <c r="C614" s="437">
        <v>1488</v>
      </c>
      <c r="D614" s="428" t="s">
        <v>84</v>
      </c>
      <c r="I614" s="428" t="s">
        <v>1315</v>
      </c>
      <c r="J614" s="428" t="s">
        <v>1316</v>
      </c>
      <c r="K614" s="428" t="s">
        <v>1316</v>
      </c>
      <c r="Q614" s="428">
        <v>1488</v>
      </c>
      <c r="R614" s="437" t="s">
        <v>1475</v>
      </c>
      <c r="S614" s="428">
        <v>1488</v>
      </c>
    </row>
    <row r="615" spans="1:19" ht="10.199999999999999" customHeight="1" x14ac:dyDescent="0.3">
      <c r="A615" s="428">
        <v>1488</v>
      </c>
      <c r="B615" s="428">
        <f t="shared" si="11"/>
        <v>6</v>
      </c>
      <c r="C615" s="437">
        <v>148805</v>
      </c>
      <c r="D615" s="428" t="s">
        <v>34</v>
      </c>
      <c r="I615" s="428" t="s">
        <v>1315</v>
      </c>
      <c r="J615" s="428" t="s">
        <v>1316</v>
      </c>
      <c r="K615" s="428" t="s">
        <v>1316</v>
      </c>
      <c r="Q615" s="428">
        <v>148805</v>
      </c>
      <c r="R615" s="437" t="s">
        <v>623</v>
      </c>
      <c r="S615" s="428">
        <v>148805</v>
      </c>
    </row>
    <row r="616" spans="1:19" ht="10.199999999999999" customHeight="1" x14ac:dyDescent="0.3">
      <c r="A616" s="428">
        <v>1488</v>
      </c>
      <c r="B616" s="428">
        <f t="shared" si="11"/>
        <v>6</v>
      </c>
      <c r="C616" s="437">
        <v>148810</v>
      </c>
      <c r="D616" s="428" t="s">
        <v>35</v>
      </c>
      <c r="I616" s="428" t="s">
        <v>1315</v>
      </c>
      <c r="J616" s="428" t="s">
        <v>1316</v>
      </c>
      <c r="K616" s="428" t="s">
        <v>1316</v>
      </c>
      <c r="Q616" s="428">
        <v>148810</v>
      </c>
      <c r="R616" s="437" t="s">
        <v>625</v>
      </c>
      <c r="S616" s="428">
        <v>148810</v>
      </c>
    </row>
    <row r="617" spans="1:19" ht="10.199999999999999" customHeight="1" x14ac:dyDescent="0.3">
      <c r="A617" s="428">
        <v>1488</v>
      </c>
      <c r="B617" s="428">
        <f t="shared" si="11"/>
        <v>6</v>
      </c>
      <c r="C617" s="437">
        <v>148815</v>
      </c>
      <c r="D617" s="428" t="s">
        <v>36</v>
      </c>
      <c r="I617" s="428" t="s">
        <v>1315</v>
      </c>
      <c r="J617" s="428" t="s">
        <v>1316</v>
      </c>
      <c r="K617" s="428" t="s">
        <v>1316</v>
      </c>
      <c r="Q617" s="428">
        <v>148815</v>
      </c>
      <c r="R617" s="437" t="s">
        <v>627</v>
      </c>
      <c r="S617" s="428">
        <v>148815</v>
      </c>
    </row>
    <row r="618" spans="1:19" ht="10.199999999999999" customHeight="1" x14ac:dyDescent="0.3">
      <c r="A618" s="428">
        <v>1488</v>
      </c>
      <c r="B618" s="428">
        <f t="shared" si="11"/>
        <v>6</v>
      </c>
      <c r="C618" s="437">
        <v>148820</v>
      </c>
      <c r="D618" s="428" t="s">
        <v>37</v>
      </c>
      <c r="I618" s="428" t="s">
        <v>1315</v>
      </c>
      <c r="J618" s="428" t="s">
        <v>1316</v>
      </c>
      <c r="K618" s="428" t="s">
        <v>1316</v>
      </c>
      <c r="Q618" s="428">
        <v>148820</v>
      </c>
      <c r="R618" s="437" t="s">
        <v>629</v>
      </c>
      <c r="S618" s="428">
        <v>148820</v>
      </c>
    </row>
    <row r="619" spans="1:19" ht="10.199999999999999" customHeight="1" x14ac:dyDescent="0.3">
      <c r="A619" s="428">
        <v>1488</v>
      </c>
      <c r="B619" s="428">
        <f t="shared" si="11"/>
        <v>6</v>
      </c>
      <c r="C619" s="437">
        <v>148825</v>
      </c>
      <c r="D619" s="428" t="s">
        <v>38</v>
      </c>
      <c r="I619" s="428" t="s">
        <v>1315</v>
      </c>
      <c r="J619" s="428" t="s">
        <v>1316</v>
      </c>
      <c r="K619" s="428" t="s">
        <v>1316</v>
      </c>
      <c r="Q619" s="428">
        <v>148825</v>
      </c>
      <c r="R619" s="437" t="s">
        <v>631</v>
      </c>
      <c r="S619" s="428">
        <v>148825</v>
      </c>
    </row>
    <row r="620" spans="1:19" ht="10.199999999999999" customHeight="1" x14ac:dyDescent="0.3">
      <c r="A620" s="428">
        <v>1489</v>
      </c>
      <c r="B620" s="428">
        <f t="shared" si="11"/>
        <v>4</v>
      </c>
      <c r="C620" s="437">
        <v>1489</v>
      </c>
      <c r="D620" s="428" t="s">
        <v>86</v>
      </c>
      <c r="E620" s="428" t="s">
        <v>1315</v>
      </c>
      <c r="J620" s="428" t="s">
        <v>1316</v>
      </c>
      <c r="K620" s="428" t="s">
        <v>1316</v>
      </c>
      <c r="O620" s="428" t="s">
        <v>1315</v>
      </c>
      <c r="Q620" s="428">
        <v>1489</v>
      </c>
      <c r="R620" s="437" t="s">
        <v>1476</v>
      </c>
      <c r="S620" s="428">
        <v>1489</v>
      </c>
    </row>
    <row r="621" spans="1:19" ht="10.199999999999999" customHeight="1" x14ac:dyDescent="0.3">
      <c r="A621" s="428">
        <v>1489</v>
      </c>
      <c r="B621" s="428">
        <f t="shared" si="11"/>
        <v>6</v>
      </c>
      <c r="C621" s="437">
        <v>148905</v>
      </c>
      <c r="D621" s="428" t="s">
        <v>34</v>
      </c>
      <c r="E621" s="428" t="s">
        <v>1315</v>
      </c>
      <c r="J621" s="428" t="s">
        <v>1316</v>
      </c>
      <c r="K621" s="428" t="s">
        <v>1316</v>
      </c>
      <c r="O621" s="428" t="s">
        <v>1315</v>
      </c>
      <c r="Q621" s="428">
        <v>148905</v>
      </c>
      <c r="R621" s="437" t="s">
        <v>623</v>
      </c>
      <c r="S621" s="428">
        <v>148905</v>
      </c>
    </row>
    <row r="622" spans="1:19" ht="10.199999999999999" customHeight="1" x14ac:dyDescent="0.3">
      <c r="A622" s="428">
        <v>1489</v>
      </c>
      <c r="B622" s="428">
        <f t="shared" si="11"/>
        <v>6</v>
      </c>
      <c r="C622" s="437">
        <v>148910</v>
      </c>
      <c r="D622" s="428" t="s">
        <v>35</v>
      </c>
      <c r="E622" s="428" t="s">
        <v>1315</v>
      </c>
      <c r="J622" s="428" t="s">
        <v>1316</v>
      </c>
      <c r="K622" s="428" t="s">
        <v>1316</v>
      </c>
      <c r="O622" s="428" t="s">
        <v>1315</v>
      </c>
      <c r="Q622" s="428">
        <v>148910</v>
      </c>
      <c r="R622" s="437" t="s">
        <v>625</v>
      </c>
      <c r="S622" s="428">
        <v>148910</v>
      </c>
    </row>
    <row r="623" spans="1:19" ht="10.199999999999999" customHeight="1" x14ac:dyDescent="0.3">
      <c r="A623" s="428">
        <v>1489</v>
      </c>
      <c r="B623" s="428">
        <f t="shared" si="11"/>
        <v>6</v>
      </c>
      <c r="C623" s="437">
        <v>148915</v>
      </c>
      <c r="D623" s="428" t="s">
        <v>36</v>
      </c>
      <c r="E623" s="428" t="s">
        <v>1315</v>
      </c>
      <c r="J623" s="428" t="s">
        <v>1316</v>
      </c>
      <c r="K623" s="428" t="s">
        <v>1316</v>
      </c>
      <c r="O623" s="428" t="s">
        <v>1315</v>
      </c>
      <c r="Q623" s="428">
        <v>148915</v>
      </c>
      <c r="R623" s="437" t="s">
        <v>627</v>
      </c>
      <c r="S623" s="428">
        <v>148915</v>
      </c>
    </row>
    <row r="624" spans="1:19" ht="10.199999999999999" customHeight="1" x14ac:dyDescent="0.3">
      <c r="A624" s="428">
        <v>1489</v>
      </c>
      <c r="B624" s="428">
        <f t="shared" si="11"/>
        <v>6</v>
      </c>
      <c r="C624" s="437">
        <v>148920</v>
      </c>
      <c r="D624" s="428" t="s">
        <v>37</v>
      </c>
      <c r="E624" s="428" t="s">
        <v>1315</v>
      </c>
      <c r="J624" s="428" t="s">
        <v>1316</v>
      </c>
      <c r="K624" s="428" t="s">
        <v>1316</v>
      </c>
      <c r="O624" s="428" t="s">
        <v>1315</v>
      </c>
      <c r="Q624" s="428">
        <v>148920</v>
      </c>
      <c r="R624" s="437" t="s">
        <v>629</v>
      </c>
      <c r="S624" s="428">
        <v>148920</v>
      </c>
    </row>
    <row r="625" spans="1:20" ht="10.199999999999999" customHeight="1" x14ac:dyDescent="0.3">
      <c r="A625" s="428">
        <v>1489</v>
      </c>
      <c r="B625" s="428">
        <f t="shared" si="11"/>
        <v>6</v>
      </c>
      <c r="C625" s="437">
        <v>148925</v>
      </c>
      <c r="D625" s="428" t="s">
        <v>38</v>
      </c>
      <c r="E625" s="428" t="s">
        <v>1315</v>
      </c>
      <c r="J625" s="428" t="s">
        <v>1316</v>
      </c>
      <c r="K625" s="428" t="s">
        <v>1316</v>
      </c>
      <c r="O625" s="428" t="s">
        <v>1315</v>
      </c>
      <c r="Q625" s="428">
        <v>148925</v>
      </c>
      <c r="R625" s="437" t="s">
        <v>631</v>
      </c>
      <c r="S625" s="428">
        <v>148925</v>
      </c>
    </row>
    <row r="626" spans="1:20" ht="10.199999999999999" customHeight="1" x14ac:dyDescent="0.3">
      <c r="A626" s="428">
        <v>1490</v>
      </c>
      <c r="B626" s="428">
        <f t="shared" si="11"/>
        <v>4</v>
      </c>
      <c r="C626" s="437">
        <v>1490</v>
      </c>
      <c r="D626" s="428" t="s">
        <v>87</v>
      </c>
      <c r="I626" s="428" t="s">
        <v>1315</v>
      </c>
      <c r="J626" s="428" t="s">
        <v>1316</v>
      </c>
      <c r="K626" s="428" t="s">
        <v>1316</v>
      </c>
      <c r="Q626" s="428">
        <v>1490</v>
      </c>
      <c r="R626" s="437" t="s">
        <v>1477</v>
      </c>
      <c r="S626" s="428">
        <v>1490</v>
      </c>
      <c r="T626" s="428" t="s">
        <v>1478</v>
      </c>
    </row>
    <row r="627" spans="1:20" ht="10.199999999999999" customHeight="1" x14ac:dyDescent="0.3">
      <c r="A627" s="428">
        <v>1490</v>
      </c>
      <c r="B627" s="428">
        <f t="shared" si="11"/>
        <v>6</v>
      </c>
      <c r="C627" s="437">
        <v>149005</v>
      </c>
      <c r="D627" s="428" t="s">
        <v>34</v>
      </c>
      <c r="I627" s="428" t="s">
        <v>1315</v>
      </c>
      <c r="J627" s="428" t="s">
        <v>1316</v>
      </c>
      <c r="K627" s="428" t="s">
        <v>1316</v>
      </c>
      <c r="Q627" s="428">
        <v>149005</v>
      </c>
      <c r="R627" s="437" t="s">
        <v>623</v>
      </c>
      <c r="S627" s="428">
        <v>149005</v>
      </c>
    </row>
    <row r="628" spans="1:20" ht="10.199999999999999" customHeight="1" x14ac:dyDescent="0.3">
      <c r="A628" s="428">
        <v>1490</v>
      </c>
      <c r="B628" s="428">
        <f t="shared" si="11"/>
        <v>6</v>
      </c>
      <c r="C628" s="437">
        <v>149010</v>
      </c>
      <c r="D628" s="428" t="s">
        <v>35</v>
      </c>
      <c r="I628" s="428" t="s">
        <v>1315</v>
      </c>
      <c r="J628" s="428" t="s">
        <v>1316</v>
      </c>
      <c r="K628" s="428" t="s">
        <v>1316</v>
      </c>
      <c r="Q628" s="428">
        <v>149010</v>
      </c>
      <c r="R628" s="437" t="s">
        <v>625</v>
      </c>
      <c r="S628" s="428">
        <v>149010</v>
      </c>
    </row>
    <row r="629" spans="1:20" ht="10.199999999999999" customHeight="1" x14ac:dyDescent="0.3">
      <c r="A629" s="428">
        <v>1490</v>
      </c>
      <c r="B629" s="428">
        <f t="shared" si="11"/>
        <v>6</v>
      </c>
      <c r="C629" s="437">
        <v>149015</v>
      </c>
      <c r="D629" s="428" t="s">
        <v>36</v>
      </c>
      <c r="I629" s="428" t="s">
        <v>1315</v>
      </c>
      <c r="J629" s="428" t="s">
        <v>1316</v>
      </c>
      <c r="K629" s="428" t="s">
        <v>1316</v>
      </c>
      <c r="Q629" s="428">
        <v>149015</v>
      </c>
      <c r="R629" s="437" t="s">
        <v>627</v>
      </c>
      <c r="S629" s="428">
        <v>149015</v>
      </c>
    </row>
    <row r="630" spans="1:20" ht="10.199999999999999" customHeight="1" x14ac:dyDescent="0.3">
      <c r="A630" s="428">
        <v>1490</v>
      </c>
      <c r="B630" s="428">
        <f t="shared" si="11"/>
        <v>6</v>
      </c>
      <c r="C630" s="437">
        <v>149020</v>
      </c>
      <c r="D630" s="428" t="s">
        <v>37</v>
      </c>
      <c r="I630" s="428" t="s">
        <v>1315</v>
      </c>
      <c r="J630" s="428" t="s">
        <v>1316</v>
      </c>
      <c r="K630" s="428" t="s">
        <v>1316</v>
      </c>
      <c r="Q630" s="428">
        <v>149020</v>
      </c>
      <c r="R630" s="437" t="s">
        <v>629</v>
      </c>
      <c r="S630" s="428">
        <v>149020</v>
      </c>
    </row>
    <row r="631" spans="1:20" ht="10.199999999999999" customHeight="1" x14ac:dyDescent="0.3">
      <c r="A631" s="428">
        <v>1490</v>
      </c>
      <c r="B631" s="428">
        <f t="shared" si="11"/>
        <v>6</v>
      </c>
      <c r="C631" s="437">
        <v>149025</v>
      </c>
      <c r="D631" s="428" t="s">
        <v>38</v>
      </c>
      <c r="I631" s="428" t="s">
        <v>1315</v>
      </c>
      <c r="J631" s="428" t="s">
        <v>1316</v>
      </c>
      <c r="K631" s="428" t="s">
        <v>1316</v>
      </c>
      <c r="Q631" s="428">
        <v>149025</v>
      </c>
      <c r="R631" s="437" t="s">
        <v>631</v>
      </c>
      <c r="S631" s="428">
        <v>149025</v>
      </c>
    </row>
    <row r="632" spans="1:20" ht="10.199999999999999" customHeight="1" x14ac:dyDescent="0.3">
      <c r="A632" s="428">
        <f>+C632</f>
        <v>1491</v>
      </c>
      <c r="B632" s="428">
        <f t="shared" si="11"/>
        <v>4</v>
      </c>
      <c r="C632" s="437">
        <v>1491</v>
      </c>
      <c r="D632" s="428" t="s">
        <v>1479</v>
      </c>
      <c r="E632" s="428" t="s">
        <v>1315</v>
      </c>
      <c r="F632" s="428" t="s">
        <v>1315</v>
      </c>
      <c r="G632" s="428" t="s">
        <v>1315</v>
      </c>
      <c r="I632" s="428" t="s">
        <v>1315</v>
      </c>
      <c r="J632" s="428" t="s">
        <v>1315</v>
      </c>
      <c r="K632" s="428" t="s">
        <v>1315</v>
      </c>
      <c r="O632" s="428" t="s">
        <v>1315</v>
      </c>
      <c r="Q632" s="428">
        <v>1491</v>
      </c>
      <c r="R632" s="437" t="s">
        <v>1480</v>
      </c>
      <c r="S632" s="428">
        <v>1491</v>
      </c>
    </row>
    <row r="633" spans="1:20" ht="10.199999999999999" customHeight="1" x14ac:dyDescent="0.3">
      <c r="A633" s="428">
        <f t="shared" ref="A633:A696" si="12">+C633</f>
        <v>149105</v>
      </c>
      <c r="B633" s="428">
        <f t="shared" si="11"/>
        <v>6</v>
      </c>
      <c r="C633" s="437">
        <v>149105</v>
      </c>
      <c r="D633" s="428" t="s">
        <v>1481</v>
      </c>
      <c r="E633" s="428" t="s">
        <v>1315</v>
      </c>
      <c r="G633" s="428" t="s">
        <v>1315</v>
      </c>
      <c r="I633" s="428" t="s">
        <v>1315</v>
      </c>
      <c r="J633" s="428" t="s">
        <v>1315</v>
      </c>
      <c r="K633" s="428" t="s">
        <v>1315</v>
      </c>
      <c r="O633" s="428" t="s">
        <v>1315</v>
      </c>
      <c r="Q633" s="428">
        <v>149105</v>
      </c>
      <c r="R633" s="437" t="s">
        <v>1482</v>
      </c>
      <c r="S633" s="428" t="str">
        <f>VLOOKUP(Q633,[8]CUC!I635:K2139,3,0)</f>
        <v>149105+149110+149115</v>
      </c>
    </row>
    <row r="634" spans="1:20" ht="10.199999999999999" customHeight="1" x14ac:dyDescent="0.3">
      <c r="A634" s="428">
        <f t="shared" si="12"/>
        <v>149110</v>
      </c>
      <c r="B634" s="428">
        <f t="shared" si="11"/>
        <v>6</v>
      </c>
      <c r="C634" s="437">
        <v>149110</v>
      </c>
      <c r="D634" s="428" t="s">
        <v>1269</v>
      </c>
      <c r="E634" s="428" t="s">
        <v>1315</v>
      </c>
      <c r="G634" s="428" t="s">
        <v>1315</v>
      </c>
      <c r="I634" s="428" t="s">
        <v>1315</v>
      </c>
      <c r="J634" s="428" t="s">
        <v>1315</v>
      </c>
      <c r="K634" s="428" t="s">
        <v>1315</v>
      </c>
      <c r="O634" s="428" t="s">
        <v>1315</v>
      </c>
      <c r="Q634" s="428" t="s">
        <v>1332</v>
      </c>
      <c r="R634" s="437" t="s">
        <v>1332</v>
      </c>
      <c r="S634" s="428" t="s">
        <v>1332</v>
      </c>
    </row>
    <row r="635" spans="1:20" ht="10.199999999999999" customHeight="1" x14ac:dyDescent="0.3">
      <c r="A635" s="428">
        <f t="shared" si="12"/>
        <v>149115</v>
      </c>
      <c r="B635" s="428">
        <f t="shared" si="11"/>
        <v>6</v>
      </c>
      <c r="C635" s="437">
        <v>149115</v>
      </c>
      <c r="D635" s="428" t="s">
        <v>1483</v>
      </c>
      <c r="E635" s="428" t="s">
        <v>1315</v>
      </c>
      <c r="G635" s="428" t="s">
        <v>1315</v>
      </c>
      <c r="I635" s="428" t="s">
        <v>1315</v>
      </c>
      <c r="J635" s="428" t="s">
        <v>1315</v>
      </c>
      <c r="K635" s="428" t="s">
        <v>1315</v>
      </c>
      <c r="O635" s="428" t="s">
        <v>1315</v>
      </c>
      <c r="Q635" s="428" t="s">
        <v>1332</v>
      </c>
      <c r="R635" s="437" t="s">
        <v>1332</v>
      </c>
      <c r="S635" s="428" t="s">
        <v>1332</v>
      </c>
    </row>
    <row r="636" spans="1:20" ht="10.199999999999999" customHeight="1" x14ac:dyDescent="0.3">
      <c r="A636" s="428">
        <f t="shared" si="12"/>
        <v>149120</v>
      </c>
      <c r="B636" s="428">
        <f t="shared" si="11"/>
        <v>6</v>
      </c>
      <c r="C636" s="437">
        <v>149120</v>
      </c>
      <c r="D636" s="428" t="s">
        <v>1484</v>
      </c>
      <c r="E636" s="428" t="s">
        <v>1315</v>
      </c>
      <c r="G636" s="428" t="s">
        <v>1315</v>
      </c>
      <c r="I636" s="428" t="s">
        <v>1315</v>
      </c>
      <c r="J636" s="428" t="s">
        <v>1315</v>
      </c>
      <c r="K636" s="428" t="s">
        <v>1315</v>
      </c>
      <c r="O636" s="428" t="s">
        <v>1315</v>
      </c>
      <c r="Q636" s="428">
        <v>149120</v>
      </c>
      <c r="R636" s="437" t="s">
        <v>1485</v>
      </c>
      <c r="S636" s="428" t="str">
        <f>VLOOKUP(Q636,[8]CUC!I638:K2142,3,0)</f>
        <v>149120+149125</v>
      </c>
    </row>
    <row r="637" spans="1:20" ht="10.199999999999999" customHeight="1" x14ac:dyDescent="0.3">
      <c r="A637" s="428">
        <f t="shared" si="12"/>
        <v>149125</v>
      </c>
      <c r="B637" s="428">
        <f t="shared" si="11"/>
        <v>6</v>
      </c>
      <c r="C637" s="437">
        <v>149125</v>
      </c>
      <c r="D637" s="428" t="s">
        <v>1486</v>
      </c>
      <c r="E637" s="428" t="s">
        <v>1315</v>
      </c>
      <c r="G637" s="428" t="s">
        <v>1315</v>
      </c>
      <c r="I637" s="428" t="s">
        <v>1315</v>
      </c>
      <c r="J637" s="428" t="s">
        <v>1315</v>
      </c>
      <c r="K637" s="428" t="s">
        <v>1315</v>
      </c>
      <c r="O637" s="428" t="s">
        <v>1315</v>
      </c>
      <c r="Q637" s="428" t="s">
        <v>1332</v>
      </c>
      <c r="R637" s="437" t="s">
        <v>1332</v>
      </c>
      <c r="S637" s="428" t="s">
        <v>1332</v>
      </c>
    </row>
    <row r="638" spans="1:20" ht="10.199999999999999" customHeight="1" x14ac:dyDescent="0.3">
      <c r="A638" s="428">
        <f t="shared" si="12"/>
        <v>149130</v>
      </c>
      <c r="B638" s="428">
        <f t="shared" si="11"/>
        <v>6</v>
      </c>
      <c r="C638" s="437">
        <v>149130</v>
      </c>
      <c r="D638" s="428" t="s">
        <v>865</v>
      </c>
      <c r="E638" s="428" t="s">
        <v>1315</v>
      </c>
      <c r="F638" s="428" t="s">
        <v>1315</v>
      </c>
      <c r="G638" s="428" t="s">
        <v>1315</v>
      </c>
      <c r="I638" s="428" t="s">
        <v>1315</v>
      </c>
      <c r="J638" s="428" t="s">
        <v>1315</v>
      </c>
      <c r="K638" s="428" t="s">
        <v>1315</v>
      </c>
      <c r="O638" s="428" t="s">
        <v>1315</v>
      </c>
      <c r="Q638" s="428">
        <v>149130</v>
      </c>
      <c r="R638" s="437" t="s">
        <v>1487</v>
      </c>
      <c r="S638" s="428">
        <f>VLOOKUP(Q638,[8]CUC!I640:K2144,3,0)</f>
        <v>149130</v>
      </c>
    </row>
    <row r="639" spans="1:20" ht="10.199999999999999" customHeight="1" x14ac:dyDescent="0.3">
      <c r="A639" s="428">
        <f t="shared" si="12"/>
        <v>149135</v>
      </c>
      <c r="B639" s="428">
        <f t="shared" si="11"/>
        <v>6</v>
      </c>
      <c r="C639" s="437">
        <v>149135</v>
      </c>
      <c r="D639" s="428" t="s">
        <v>1271</v>
      </c>
      <c r="E639" s="428" t="s">
        <v>1315</v>
      </c>
      <c r="G639" s="428" t="s">
        <v>1315</v>
      </c>
      <c r="I639" s="428" t="s">
        <v>1315</v>
      </c>
      <c r="J639" s="428" t="s">
        <v>1315</v>
      </c>
      <c r="K639" s="428" t="s">
        <v>1315</v>
      </c>
      <c r="O639" s="428" t="s">
        <v>1315</v>
      </c>
      <c r="Q639" s="428">
        <v>149135</v>
      </c>
      <c r="R639" s="437" t="s">
        <v>1488</v>
      </c>
      <c r="S639" s="428">
        <f>VLOOKUP(Q639,[8]CUC!I641:K2145,3,0)</f>
        <v>149135</v>
      </c>
    </row>
    <row r="640" spans="1:20" ht="10.199999999999999" customHeight="1" x14ac:dyDescent="0.3">
      <c r="A640" s="428">
        <f t="shared" si="12"/>
        <v>149140</v>
      </c>
      <c r="B640" s="428">
        <f t="shared" si="11"/>
        <v>6</v>
      </c>
      <c r="C640" s="437">
        <v>149140</v>
      </c>
      <c r="D640" s="428" t="s">
        <v>1272</v>
      </c>
      <c r="E640" s="428" t="s">
        <v>1315</v>
      </c>
      <c r="G640" s="428" t="s">
        <v>1315</v>
      </c>
      <c r="I640" s="428" t="s">
        <v>1315</v>
      </c>
      <c r="J640" s="428" t="s">
        <v>1315</v>
      </c>
      <c r="K640" s="428" t="s">
        <v>1315</v>
      </c>
      <c r="O640" s="428" t="s">
        <v>1315</v>
      </c>
      <c r="Q640" s="428">
        <v>149140</v>
      </c>
      <c r="R640" s="437" t="s">
        <v>1489</v>
      </c>
      <c r="S640" s="428">
        <v>149140</v>
      </c>
    </row>
    <row r="641" spans="1:20" ht="10.199999999999999" customHeight="1" x14ac:dyDescent="0.3">
      <c r="A641" s="428">
        <f t="shared" si="12"/>
        <v>149145</v>
      </c>
      <c r="B641" s="428">
        <f t="shared" si="11"/>
        <v>6</v>
      </c>
      <c r="C641" s="437">
        <v>149145</v>
      </c>
      <c r="D641" s="428" t="s">
        <v>1490</v>
      </c>
      <c r="E641" s="428" t="s">
        <v>1315</v>
      </c>
      <c r="G641" s="428" t="s">
        <v>1315</v>
      </c>
      <c r="I641" s="428" t="s">
        <v>1315</v>
      </c>
      <c r="J641" s="428" t="s">
        <v>1315</v>
      </c>
      <c r="K641" s="428" t="s">
        <v>1315</v>
      </c>
      <c r="O641" s="428" t="s">
        <v>1315</v>
      </c>
      <c r="Q641" s="428">
        <v>149145</v>
      </c>
      <c r="R641" s="437" t="s">
        <v>1491</v>
      </c>
      <c r="S641" s="428">
        <f>VLOOKUP(Q641,[8]CUC!I643:K2147,3,0)</f>
        <v>149145</v>
      </c>
    </row>
    <row r="642" spans="1:20" ht="10.199999999999999" customHeight="1" x14ac:dyDescent="0.3">
      <c r="A642" s="428">
        <f t="shared" si="12"/>
        <v>149150</v>
      </c>
      <c r="B642" s="428">
        <f t="shared" si="11"/>
        <v>6</v>
      </c>
      <c r="C642" s="437">
        <v>149150</v>
      </c>
      <c r="D642" s="428" t="s">
        <v>1273</v>
      </c>
      <c r="E642" s="428" t="s">
        <v>1315</v>
      </c>
      <c r="G642" s="428" t="s">
        <v>1315</v>
      </c>
      <c r="I642" s="428" t="s">
        <v>1315</v>
      </c>
      <c r="J642" s="428" t="s">
        <v>1315</v>
      </c>
      <c r="K642" s="428" t="s">
        <v>1315</v>
      </c>
      <c r="O642" s="428" t="s">
        <v>1315</v>
      </c>
      <c r="Q642" s="428">
        <v>149150</v>
      </c>
      <c r="R642" s="437" t="s">
        <v>1492</v>
      </c>
      <c r="S642" s="428">
        <f>VLOOKUP(Q642,[8]CUC!I644:K2148,3,0)</f>
        <v>149150</v>
      </c>
    </row>
    <row r="643" spans="1:20" ht="10.199999999999999" customHeight="1" x14ac:dyDescent="0.3">
      <c r="A643" s="428">
        <f t="shared" si="12"/>
        <v>1492</v>
      </c>
      <c r="B643" s="428">
        <f t="shared" si="11"/>
        <v>4</v>
      </c>
      <c r="C643" s="437">
        <v>1492</v>
      </c>
      <c r="D643" s="428" t="s">
        <v>1493</v>
      </c>
      <c r="E643" s="428" t="s">
        <v>1315</v>
      </c>
      <c r="G643" s="428" t="s">
        <v>1315</v>
      </c>
      <c r="I643" s="428" t="s">
        <v>1315</v>
      </c>
      <c r="J643" s="428" t="s">
        <v>1315</v>
      </c>
      <c r="K643" s="428" t="s">
        <v>1315</v>
      </c>
      <c r="O643" s="428" t="s">
        <v>1315</v>
      </c>
      <c r="Q643" s="428">
        <v>1492</v>
      </c>
      <c r="R643" s="437" t="s">
        <v>1494</v>
      </c>
      <c r="S643" s="428">
        <v>1492</v>
      </c>
      <c r="T643" s="428" t="s">
        <v>1495</v>
      </c>
    </row>
    <row r="644" spans="1:20" ht="10.199999999999999" customHeight="1" x14ac:dyDescent="0.3">
      <c r="A644" s="428">
        <f t="shared" si="12"/>
        <v>149205</v>
      </c>
      <c r="B644" s="428">
        <f t="shared" si="11"/>
        <v>6</v>
      </c>
      <c r="C644" s="437">
        <v>149205</v>
      </c>
      <c r="D644" s="428" t="s">
        <v>1481</v>
      </c>
      <c r="E644" s="428" t="s">
        <v>1315</v>
      </c>
      <c r="G644" s="428" t="s">
        <v>1315</v>
      </c>
      <c r="I644" s="428" t="s">
        <v>1315</v>
      </c>
      <c r="J644" s="428" t="s">
        <v>1315</v>
      </c>
      <c r="K644" s="428" t="s">
        <v>1315</v>
      </c>
      <c r="O644" s="428" t="s">
        <v>1315</v>
      </c>
      <c r="Q644" s="428">
        <v>149205</v>
      </c>
      <c r="R644" s="437" t="s">
        <v>1496</v>
      </c>
      <c r="S644" s="428" t="str">
        <f>VLOOKUP(Q644,[8]CUC!I646:K2150,3,0)</f>
        <v>149205+149210+149215</v>
      </c>
    </row>
    <row r="645" spans="1:20" ht="10.199999999999999" customHeight="1" x14ac:dyDescent="0.3">
      <c r="A645" s="428">
        <f t="shared" si="12"/>
        <v>149210</v>
      </c>
      <c r="B645" s="428">
        <f t="shared" ref="B645:B708" si="13">LEN(C645)</f>
        <v>6</v>
      </c>
      <c r="C645" s="437">
        <v>149210</v>
      </c>
      <c r="D645" s="428" t="s">
        <v>1269</v>
      </c>
      <c r="E645" s="428" t="s">
        <v>1315</v>
      </c>
      <c r="G645" s="428" t="s">
        <v>1315</v>
      </c>
      <c r="I645" s="428" t="s">
        <v>1315</v>
      </c>
      <c r="J645" s="428" t="s">
        <v>1315</v>
      </c>
      <c r="K645" s="428" t="s">
        <v>1315</v>
      </c>
      <c r="O645" s="428" t="s">
        <v>1315</v>
      </c>
      <c r="Q645" s="428" t="s">
        <v>1332</v>
      </c>
      <c r="R645" s="437" t="s">
        <v>1332</v>
      </c>
      <c r="S645" s="428" t="s">
        <v>1332</v>
      </c>
    </row>
    <row r="646" spans="1:20" ht="10.199999999999999" customHeight="1" x14ac:dyDescent="0.3">
      <c r="A646" s="428">
        <f t="shared" si="12"/>
        <v>149215</v>
      </c>
      <c r="B646" s="428">
        <f t="shared" si="13"/>
        <v>6</v>
      </c>
      <c r="C646" s="437">
        <v>149215</v>
      </c>
      <c r="D646" s="428" t="s">
        <v>1483</v>
      </c>
      <c r="E646" s="428" t="s">
        <v>1315</v>
      </c>
      <c r="G646" s="428" t="s">
        <v>1315</v>
      </c>
      <c r="I646" s="428" t="s">
        <v>1315</v>
      </c>
      <c r="J646" s="428" t="s">
        <v>1315</v>
      </c>
      <c r="K646" s="428" t="s">
        <v>1315</v>
      </c>
      <c r="O646" s="428" t="s">
        <v>1315</v>
      </c>
      <c r="Q646" s="428" t="s">
        <v>1332</v>
      </c>
      <c r="R646" s="437" t="s">
        <v>1332</v>
      </c>
      <c r="S646" s="428" t="s">
        <v>1332</v>
      </c>
    </row>
    <row r="647" spans="1:20" ht="10.199999999999999" customHeight="1" x14ac:dyDescent="0.3">
      <c r="A647" s="428">
        <f t="shared" si="12"/>
        <v>149220</v>
      </c>
      <c r="B647" s="428">
        <f t="shared" si="13"/>
        <v>6</v>
      </c>
      <c r="C647" s="437">
        <v>149220</v>
      </c>
      <c r="D647" s="428" t="s">
        <v>1484</v>
      </c>
      <c r="E647" s="428" t="s">
        <v>1315</v>
      </c>
      <c r="G647" s="428" t="s">
        <v>1315</v>
      </c>
      <c r="I647" s="428" t="s">
        <v>1315</v>
      </c>
      <c r="J647" s="428" t="s">
        <v>1315</v>
      </c>
      <c r="K647" s="428" t="s">
        <v>1315</v>
      </c>
      <c r="O647" s="428" t="s">
        <v>1315</v>
      </c>
      <c r="Q647" s="428">
        <v>149220</v>
      </c>
      <c r="R647" s="437" t="s">
        <v>1497</v>
      </c>
      <c r="S647" s="428" t="str">
        <f>VLOOKUP(Q647,[8]CUC!I649:K2153,3,0)</f>
        <v>149220+149225</v>
      </c>
    </row>
    <row r="648" spans="1:20" ht="10.199999999999999" customHeight="1" x14ac:dyDescent="0.3">
      <c r="A648" s="428">
        <f t="shared" si="12"/>
        <v>149225</v>
      </c>
      <c r="B648" s="428">
        <f t="shared" si="13"/>
        <v>6</v>
      </c>
      <c r="C648" s="437">
        <v>149225</v>
      </c>
      <c r="D648" s="428" t="s">
        <v>1486</v>
      </c>
      <c r="E648" s="428" t="s">
        <v>1315</v>
      </c>
      <c r="G648" s="428" t="s">
        <v>1315</v>
      </c>
      <c r="I648" s="428" t="s">
        <v>1315</v>
      </c>
      <c r="J648" s="428" t="s">
        <v>1315</v>
      </c>
      <c r="K648" s="428" t="s">
        <v>1315</v>
      </c>
      <c r="O648" s="428" t="s">
        <v>1315</v>
      </c>
      <c r="Q648" s="428" t="s">
        <v>1332</v>
      </c>
      <c r="R648" s="437" t="s">
        <v>1332</v>
      </c>
      <c r="S648" s="428" t="s">
        <v>1332</v>
      </c>
    </row>
    <row r="649" spans="1:20" ht="10.199999999999999" customHeight="1" x14ac:dyDescent="0.3">
      <c r="A649" s="428">
        <f t="shared" si="12"/>
        <v>149230</v>
      </c>
      <c r="B649" s="428">
        <f t="shared" si="13"/>
        <v>6</v>
      </c>
      <c r="C649" s="437">
        <v>149230</v>
      </c>
      <c r="D649" s="428" t="s">
        <v>865</v>
      </c>
      <c r="E649" s="428" t="s">
        <v>1315</v>
      </c>
      <c r="G649" s="428" t="s">
        <v>1315</v>
      </c>
      <c r="I649" s="428" t="s">
        <v>1315</v>
      </c>
      <c r="J649" s="428" t="s">
        <v>1315</v>
      </c>
      <c r="K649" s="428" t="s">
        <v>1315</v>
      </c>
      <c r="O649" s="428" t="s">
        <v>1315</v>
      </c>
      <c r="Q649" s="428">
        <v>149230</v>
      </c>
      <c r="R649" s="437" t="s">
        <v>1498</v>
      </c>
      <c r="S649" s="428">
        <f>VLOOKUP(Q649,[8]CUC!I651:K2155,3,0)</f>
        <v>149230</v>
      </c>
    </row>
    <row r="650" spans="1:20" ht="10.199999999999999" customHeight="1" x14ac:dyDescent="0.3">
      <c r="A650" s="428">
        <f t="shared" si="12"/>
        <v>149235</v>
      </c>
      <c r="B650" s="428">
        <f t="shared" si="13"/>
        <v>6</v>
      </c>
      <c r="C650" s="437">
        <v>149235</v>
      </c>
      <c r="D650" s="428" t="s">
        <v>1271</v>
      </c>
      <c r="E650" s="428" t="s">
        <v>1315</v>
      </c>
      <c r="G650" s="428" t="s">
        <v>1315</v>
      </c>
      <c r="I650" s="428" t="s">
        <v>1315</v>
      </c>
      <c r="J650" s="428" t="s">
        <v>1315</v>
      </c>
      <c r="K650" s="428" t="s">
        <v>1315</v>
      </c>
      <c r="O650" s="428" t="s">
        <v>1315</v>
      </c>
      <c r="Q650" s="428">
        <v>149235</v>
      </c>
      <c r="R650" s="437" t="s">
        <v>1499</v>
      </c>
      <c r="S650" s="428">
        <f>VLOOKUP(Q650,[8]CUC!I652:K2156,3,0)</f>
        <v>149235</v>
      </c>
    </row>
    <row r="651" spans="1:20" ht="10.199999999999999" customHeight="1" x14ac:dyDescent="0.3">
      <c r="A651" s="428">
        <f t="shared" si="12"/>
        <v>149240</v>
      </c>
      <c r="B651" s="428">
        <f t="shared" si="13"/>
        <v>6</v>
      </c>
      <c r="C651" s="437">
        <v>149240</v>
      </c>
      <c r="D651" s="428" t="s">
        <v>1272</v>
      </c>
      <c r="E651" s="428" t="s">
        <v>1315</v>
      </c>
      <c r="G651" s="428" t="s">
        <v>1315</v>
      </c>
      <c r="I651" s="428" t="s">
        <v>1315</v>
      </c>
      <c r="J651" s="428" t="s">
        <v>1315</v>
      </c>
      <c r="K651" s="428" t="s">
        <v>1315</v>
      </c>
      <c r="O651" s="428" t="s">
        <v>1315</v>
      </c>
      <c r="Q651" s="428">
        <v>149240</v>
      </c>
      <c r="R651" s="437" t="s">
        <v>1500</v>
      </c>
      <c r="S651" s="428">
        <v>149240</v>
      </c>
    </row>
    <row r="652" spans="1:20" ht="10.199999999999999" customHeight="1" x14ac:dyDescent="0.3">
      <c r="A652" s="428">
        <f t="shared" si="12"/>
        <v>149245</v>
      </c>
      <c r="B652" s="428">
        <f t="shared" si="13"/>
        <v>6</v>
      </c>
      <c r="C652" s="437">
        <v>149245</v>
      </c>
      <c r="D652" s="428" t="s">
        <v>1490</v>
      </c>
      <c r="E652" s="428" t="s">
        <v>1315</v>
      </c>
      <c r="G652" s="428" t="s">
        <v>1315</v>
      </c>
      <c r="I652" s="428" t="s">
        <v>1315</v>
      </c>
      <c r="J652" s="428" t="s">
        <v>1315</v>
      </c>
      <c r="K652" s="428" t="s">
        <v>1315</v>
      </c>
      <c r="O652" s="428" t="s">
        <v>1315</v>
      </c>
      <c r="Q652" s="428">
        <v>149245</v>
      </c>
      <c r="R652" s="437" t="s">
        <v>1501</v>
      </c>
      <c r="S652" s="428">
        <f>VLOOKUP(Q652,[8]CUC!I654:K2158,3,0)</f>
        <v>149245</v>
      </c>
    </row>
    <row r="653" spans="1:20" ht="10.199999999999999" customHeight="1" x14ac:dyDescent="0.3">
      <c r="A653" s="428">
        <f t="shared" si="12"/>
        <v>149250</v>
      </c>
      <c r="B653" s="428">
        <f t="shared" si="13"/>
        <v>6</v>
      </c>
      <c r="C653" s="437">
        <v>149250</v>
      </c>
      <c r="D653" s="428" t="s">
        <v>1273</v>
      </c>
      <c r="E653" s="428" t="s">
        <v>1315</v>
      </c>
      <c r="G653" s="428" t="s">
        <v>1315</v>
      </c>
      <c r="I653" s="428" t="s">
        <v>1315</v>
      </c>
      <c r="J653" s="428" t="s">
        <v>1315</v>
      </c>
      <c r="K653" s="428" t="s">
        <v>1315</v>
      </c>
      <c r="O653" s="428" t="s">
        <v>1315</v>
      </c>
      <c r="Q653" s="428">
        <v>149250</v>
      </c>
      <c r="R653" s="437" t="s">
        <v>1502</v>
      </c>
      <c r="S653" s="428">
        <f>VLOOKUP(Q653,[8]CUC!I655:K2159,3,0)</f>
        <v>149250</v>
      </c>
    </row>
    <row r="654" spans="1:20" ht="10.199999999999999" customHeight="1" x14ac:dyDescent="0.3">
      <c r="A654" s="428">
        <f t="shared" si="12"/>
        <v>1493</v>
      </c>
      <c r="B654" s="428">
        <f t="shared" si="13"/>
        <v>4</v>
      </c>
      <c r="C654" s="437">
        <v>1493</v>
      </c>
      <c r="D654" s="428" t="s">
        <v>1503</v>
      </c>
      <c r="E654" s="428" t="s">
        <v>1315</v>
      </c>
      <c r="G654" s="428" t="s">
        <v>1315</v>
      </c>
      <c r="I654" s="428" t="s">
        <v>1315</v>
      </c>
      <c r="J654" s="428" t="s">
        <v>1315</v>
      </c>
      <c r="K654" s="428" t="s">
        <v>1315</v>
      </c>
      <c r="O654" s="428" t="s">
        <v>1315</v>
      </c>
      <c r="Q654" s="428">
        <v>1493</v>
      </c>
      <c r="R654" s="437" t="s">
        <v>1287</v>
      </c>
      <c r="S654" s="428">
        <v>1493</v>
      </c>
      <c r="T654" s="428" t="s">
        <v>1504</v>
      </c>
    </row>
    <row r="655" spans="1:20" ht="10.199999999999999" customHeight="1" x14ac:dyDescent="0.3">
      <c r="A655" s="428">
        <f t="shared" si="12"/>
        <v>149305</v>
      </c>
      <c r="B655" s="428">
        <f t="shared" si="13"/>
        <v>6</v>
      </c>
      <c r="C655" s="437">
        <v>149305</v>
      </c>
      <c r="D655" s="428" t="s">
        <v>1481</v>
      </c>
      <c r="E655" s="428" t="s">
        <v>1315</v>
      </c>
      <c r="G655" s="428" t="s">
        <v>1315</v>
      </c>
      <c r="I655" s="428" t="s">
        <v>1315</v>
      </c>
      <c r="J655" s="428" t="s">
        <v>1315</v>
      </c>
      <c r="K655" s="428" t="s">
        <v>1315</v>
      </c>
      <c r="O655" s="428" t="s">
        <v>1315</v>
      </c>
      <c r="Q655" s="428">
        <v>149305</v>
      </c>
      <c r="R655" s="437" t="s">
        <v>1505</v>
      </c>
      <c r="S655" s="428" t="str">
        <f>VLOOKUP(Q655,[8]CUC!I657:K2161,3,0)</f>
        <v>+149305+149310+149315</v>
      </c>
    </row>
    <row r="656" spans="1:20" ht="10.199999999999999" customHeight="1" x14ac:dyDescent="0.3">
      <c r="A656" s="428">
        <f t="shared" si="12"/>
        <v>149310</v>
      </c>
      <c r="B656" s="428">
        <f t="shared" si="13"/>
        <v>6</v>
      </c>
      <c r="C656" s="437">
        <v>149310</v>
      </c>
      <c r="D656" s="428" t="s">
        <v>1269</v>
      </c>
      <c r="E656" s="428" t="s">
        <v>1315</v>
      </c>
      <c r="G656" s="428" t="s">
        <v>1315</v>
      </c>
      <c r="I656" s="428" t="s">
        <v>1315</v>
      </c>
      <c r="J656" s="428" t="s">
        <v>1315</v>
      </c>
      <c r="K656" s="428" t="s">
        <v>1315</v>
      </c>
      <c r="O656" s="428" t="s">
        <v>1315</v>
      </c>
      <c r="Q656" s="428" t="s">
        <v>1332</v>
      </c>
      <c r="R656" s="437" t="s">
        <v>1332</v>
      </c>
      <c r="S656" s="428" t="s">
        <v>1332</v>
      </c>
    </row>
    <row r="657" spans="1:19" ht="10.199999999999999" customHeight="1" x14ac:dyDescent="0.3">
      <c r="A657" s="428">
        <f t="shared" si="12"/>
        <v>149315</v>
      </c>
      <c r="B657" s="428">
        <f t="shared" si="13"/>
        <v>6</v>
      </c>
      <c r="C657" s="437">
        <v>149315</v>
      </c>
      <c r="D657" s="428" t="s">
        <v>1483</v>
      </c>
      <c r="E657" s="428" t="s">
        <v>1315</v>
      </c>
      <c r="G657" s="428" t="s">
        <v>1315</v>
      </c>
      <c r="I657" s="428" t="s">
        <v>1315</v>
      </c>
      <c r="J657" s="428" t="s">
        <v>1315</v>
      </c>
      <c r="K657" s="428" t="s">
        <v>1315</v>
      </c>
      <c r="O657" s="428" t="s">
        <v>1315</v>
      </c>
      <c r="Q657" s="428" t="s">
        <v>1332</v>
      </c>
      <c r="R657" s="437" t="s">
        <v>1332</v>
      </c>
      <c r="S657" s="428" t="s">
        <v>1332</v>
      </c>
    </row>
    <row r="658" spans="1:19" ht="10.199999999999999" customHeight="1" x14ac:dyDescent="0.3">
      <c r="A658" s="428">
        <f t="shared" si="12"/>
        <v>149320</v>
      </c>
      <c r="B658" s="428">
        <f t="shared" si="13"/>
        <v>6</v>
      </c>
      <c r="C658" s="437">
        <v>149320</v>
      </c>
      <c r="D658" s="428" t="s">
        <v>1484</v>
      </c>
      <c r="E658" s="428" t="s">
        <v>1315</v>
      </c>
      <c r="G658" s="428" t="s">
        <v>1315</v>
      </c>
      <c r="I658" s="428" t="s">
        <v>1315</v>
      </c>
      <c r="J658" s="428" t="s">
        <v>1315</v>
      </c>
      <c r="K658" s="428" t="s">
        <v>1315</v>
      </c>
      <c r="O658" s="428" t="s">
        <v>1315</v>
      </c>
      <c r="Q658" s="428">
        <v>149320</v>
      </c>
      <c r="R658" s="437" t="s">
        <v>1506</v>
      </c>
      <c r="S658" s="428" t="str">
        <f>VLOOKUP(Q658,[8]CUC!I660:K2164,3,0)</f>
        <v>149320+149325</v>
      </c>
    </row>
    <row r="659" spans="1:19" ht="10.199999999999999" customHeight="1" x14ac:dyDescent="0.3">
      <c r="A659" s="428">
        <f t="shared" si="12"/>
        <v>149325</v>
      </c>
      <c r="B659" s="428">
        <f t="shared" si="13"/>
        <v>6</v>
      </c>
      <c r="C659" s="437">
        <v>149325</v>
      </c>
      <c r="D659" s="428" t="s">
        <v>1486</v>
      </c>
      <c r="E659" s="428" t="s">
        <v>1315</v>
      </c>
      <c r="G659" s="428" t="s">
        <v>1315</v>
      </c>
      <c r="I659" s="428" t="s">
        <v>1315</v>
      </c>
      <c r="J659" s="428" t="s">
        <v>1315</v>
      </c>
      <c r="K659" s="428" t="s">
        <v>1315</v>
      </c>
      <c r="O659" s="428" t="s">
        <v>1315</v>
      </c>
      <c r="Q659" s="428" t="s">
        <v>1332</v>
      </c>
      <c r="R659" s="437" t="s">
        <v>1332</v>
      </c>
      <c r="S659" s="428" t="s">
        <v>1332</v>
      </c>
    </row>
    <row r="660" spans="1:19" ht="10.199999999999999" customHeight="1" x14ac:dyDescent="0.3">
      <c r="A660" s="428">
        <f t="shared" si="12"/>
        <v>149330</v>
      </c>
      <c r="B660" s="428">
        <f t="shared" si="13"/>
        <v>6</v>
      </c>
      <c r="C660" s="437">
        <v>149330</v>
      </c>
      <c r="D660" s="428" t="s">
        <v>865</v>
      </c>
      <c r="E660" s="428" t="s">
        <v>1315</v>
      </c>
      <c r="G660" s="428" t="s">
        <v>1315</v>
      </c>
      <c r="I660" s="428" t="s">
        <v>1315</v>
      </c>
      <c r="J660" s="428" t="s">
        <v>1315</v>
      </c>
      <c r="K660" s="428" t="s">
        <v>1315</v>
      </c>
      <c r="O660" s="428" t="s">
        <v>1315</v>
      </c>
      <c r="Q660" s="428">
        <v>149330</v>
      </c>
      <c r="R660" s="437" t="s">
        <v>1507</v>
      </c>
      <c r="S660" s="428">
        <f>VLOOKUP(Q660,[8]CUC!I662:K2166,3,0)</f>
        <v>149330</v>
      </c>
    </row>
    <row r="661" spans="1:19" ht="10.199999999999999" customHeight="1" x14ac:dyDescent="0.3">
      <c r="A661" s="428">
        <f t="shared" si="12"/>
        <v>149335</v>
      </c>
      <c r="B661" s="428">
        <f t="shared" si="13"/>
        <v>6</v>
      </c>
      <c r="C661" s="437">
        <v>149335</v>
      </c>
      <c r="D661" s="428" t="s">
        <v>1271</v>
      </c>
      <c r="E661" s="428" t="s">
        <v>1315</v>
      </c>
      <c r="G661" s="428" t="s">
        <v>1315</v>
      </c>
      <c r="I661" s="428" t="s">
        <v>1315</v>
      </c>
      <c r="J661" s="428" t="s">
        <v>1315</v>
      </c>
      <c r="K661" s="428" t="s">
        <v>1315</v>
      </c>
      <c r="O661" s="428" t="s">
        <v>1315</v>
      </c>
      <c r="Q661" s="428">
        <v>149335</v>
      </c>
      <c r="R661" s="437" t="s">
        <v>1508</v>
      </c>
      <c r="S661" s="428">
        <f>VLOOKUP(Q661,[8]CUC!I663:K2167,3,0)</f>
        <v>149335</v>
      </c>
    </row>
    <row r="662" spans="1:19" ht="10.199999999999999" customHeight="1" x14ac:dyDescent="0.3">
      <c r="A662" s="428">
        <f t="shared" si="12"/>
        <v>149340</v>
      </c>
      <c r="B662" s="428">
        <f t="shared" si="13"/>
        <v>6</v>
      </c>
      <c r="C662" s="437">
        <v>149340</v>
      </c>
      <c r="D662" s="428" t="s">
        <v>1272</v>
      </c>
      <c r="E662" s="428" t="s">
        <v>1315</v>
      </c>
      <c r="G662" s="428" t="s">
        <v>1315</v>
      </c>
      <c r="I662" s="428" t="s">
        <v>1315</v>
      </c>
      <c r="J662" s="428" t="s">
        <v>1315</v>
      </c>
      <c r="K662" s="428" t="s">
        <v>1315</v>
      </c>
      <c r="O662" s="428" t="s">
        <v>1315</v>
      </c>
      <c r="Q662" s="428">
        <v>149340</v>
      </c>
      <c r="R662" s="437" t="s">
        <v>1509</v>
      </c>
      <c r="S662" s="428">
        <v>149340</v>
      </c>
    </row>
    <row r="663" spans="1:19" ht="10.199999999999999" customHeight="1" x14ac:dyDescent="0.3">
      <c r="A663" s="428">
        <f t="shared" si="12"/>
        <v>149345</v>
      </c>
      <c r="B663" s="428">
        <f t="shared" si="13"/>
        <v>6</v>
      </c>
      <c r="C663" s="437">
        <v>149345</v>
      </c>
      <c r="D663" s="428" t="s">
        <v>1490</v>
      </c>
      <c r="E663" s="428" t="s">
        <v>1315</v>
      </c>
      <c r="G663" s="428" t="s">
        <v>1315</v>
      </c>
      <c r="I663" s="428" t="s">
        <v>1315</v>
      </c>
      <c r="J663" s="428" t="s">
        <v>1315</v>
      </c>
      <c r="K663" s="428" t="s">
        <v>1315</v>
      </c>
      <c r="O663" s="428" t="s">
        <v>1315</v>
      </c>
      <c r="Q663" s="428">
        <v>149345</v>
      </c>
      <c r="R663" s="437" t="s">
        <v>1510</v>
      </c>
      <c r="S663" s="428">
        <f>VLOOKUP(Q663,[8]CUC!I665:K2169,3,0)</f>
        <v>149345</v>
      </c>
    </row>
    <row r="664" spans="1:19" ht="10.199999999999999" customHeight="1" x14ac:dyDescent="0.3">
      <c r="A664" s="428">
        <f t="shared" si="12"/>
        <v>149350</v>
      </c>
      <c r="B664" s="428">
        <f t="shared" si="13"/>
        <v>6</v>
      </c>
      <c r="C664" s="437">
        <v>149350</v>
      </c>
      <c r="D664" s="428" t="s">
        <v>1273</v>
      </c>
      <c r="E664" s="428" t="s">
        <v>1315</v>
      </c>
      <c r="G664" s="428" t="s">
        <v>1315</v>
      </c>
      <c r="I664" s="428" t="s">
        <v>1315</v>
      </c>
      <c r="J664" s="428" t="s">
        <v>1315</v>
      </c>
      <c r="K664" s="428" t="s">
        <v>1315</v>
      </c>
      <c r="O664" s="428" t="s">
        <v>1315</v>
      </c>
      <c r="Q664" s="428">
        <v>149350</v>
      </c>
      <c r="R664" s="437" t="s">
        <v>1511</v>
      </c>
      <c r="S664" s="428">
        <f>VLOOKUP(Q664,[8]CUC!I666:K2170,3,0)</f>
        <v>149350</v>
      </c>
    </row>
    <row r="665" spans="1:19" ht="10.199999999999999" customHeight="1" x14ac:dyDescent="0.3">
      <c r="A665" s="428">
        <f t="shared" si="12"/>
        <v>1494</v>
      </c>
      <c r="B665" s="428">
        <f t="shared" si="13"/>
        <v>4</v>
      </c>
      <c r="C665" s="437">
        <v>1494</v>
      </c>
      <c r="D665" s="428" t="s">
        <v>1512</v>
      </c>
      <c r="E665" s="428" t="s">
        <v>1315</v>
      </c>
      <c r="F665" s="428" t="s">
        <v>1315</v>
      </c>
      <c r="G665" s="428" t="s">
        <v>1315</v>
      </c>
      <c r="I665" s="428" t="s">
        <v>1315</v>
      </c>
      <c r="J665" s="428" t="s">
        <v>1315</v>
      </c>
      <c r="K665" s="428" t="s">
        <v>1315</v>
      </c>
      <c r="O665" s="428" t="s">
        <v>1315</v>
      </c>
      <c r="Q665" s="428">
        <v>1494</v>
      </c>
      <c r="R665" s="437" t="s">
        <v>1288</v>
      </c>
      <c r="S665" s="428">
        <v>1494</v>
      </c>
    </row>
    <row r="666" spans="1:19" ht="10.199999999999999" customHeight="1" x14ac:dyDescent="0.3">
      <c r="A666" s="428">
        <f t="shared" si="12"/>
        <v>149405</v>
      </c>
      <c r="B666" s="428">
        <f t="shared" si="13"/>
        <v>6</v>
      </c>
      <c r="C666" s="437">
        <v>149405</v>
      </c>
      <c r="D666" s="428" t="s">
        <v>1481</v>
      </c>
      <c r="E666" s="428" t="s">
        <v>1315</v>
      </c>
      <c r="F666" s="428" t="s">
        <v>1315</v>
      </c>
      <c r="G666" s="428" t="s">
        <v>1315</v>
      </c>
      <c r="I666" s="428" t="s">
        <v>1315</v>
      </c>
      <c r="J666" s="428" t="s">
        <v>1315</v>
      </c>
      <c r="K666" s="428" t="s">
        <v>1315</v>
      </c>
      <c r="O666" s="428" t="s">
        <v>1315</v>
      </c>
      <c r="Q666" s="428">
        <v>149405</v>
      </c>
      <c r="R666" s="437" t="s">
        <v>1482</v>
      </c>
      <c r="S666" s="428" t="str">
        <f>VLOOKUP(Q666,[8]CUC!I668:K2172,3,0)</f>
        <v>+149405+149410+149415</v>
      </c>
    </row>
    <row r="667" spans="1:19" ht="10.199999999999999" customHeight="1" x14ac:dyDescent="0.3">
      <c r="A667" s="428">
        <f t="shared" si="12"/>
        <v>149410</v>
      </c>
      <c r="B667" s="428">
        <f t="shared" si="13"/>
        <v>6</v>
      </c>
      <c r="C667" s="437">
        <v>149410</v>
      </c>
      <c r="D667" s="428" t="s">
        <v>1269</v>
      </c>
      <c r="E667" s="428" t="s">
        <v>1315</v>
      </c>
      <c r="F667" s="428" t="s">
        <v>1315</v>
      </c>
      <c r="G667" s="428" t="s">
        <v>1315</v>
      </c>
      <c r="I667" s="428" t="s">
        <v>1315</v>
      </c>
      <c r="J667" s="428" t="s">
        <v>1315</v>
      </c>
      <c r="K667" s="428" t="s">
        <v>1315</v>
      </c>
      <c r="O667" s="428" t="s">
        <v>1315</v>
      </c>
      <c r="Q667" s="428" t="s">
        <v>1332</v>
      </c>
      <c r="R667" s="437" t="s">
        <v>1332</v>
      </c>
      <c r="S667" s="428" t="s">
        <v>1332</v>
      </c>
    </row>
    <row r="668" spans="1:19" ht="10.199999999999999" customHeight="1" x14ac:dyDescent="0.3">
      <c r="A668" s="428">
        <f t="shared" si="12"/>
        <v>149415</v>
      </c>
      <c r="B668" s="428">
        <f t="shared" si="13"/>
        <v>6</v>
      </c>
      <c r="C668" s="437">
        <v>149415</v>
      </c>
      <c r="D668" s="428" t="s">
        <v>1483</v>
      </c>
      <c r="E668" s="428" t="s">
        <v>1315</v>
      </c>
      <c r="F668" s="428" t="s">
        <v>1315</v>
      </c>
      <c r="G668" s="428" t="s">
        <v>1315</v>
      </c>
      <c r="I668" s="428" t="s">
        <v>1315</v>
      </c>
      <c r="J668" s="428" t="s">
        <v>1315</v>
      </c>
      <c r="K668" s="428" t="s">
        <v>1315</v>
      </c>
      <c r="O668" s="428" t="s">
        <v>1315</v>
      </c>
      <c r="Q668" s="428" t="s">
        <v>1332</v>
      </c>
      <c r="R668" s="437" t="s">
        <v>1332</v>
      </c>
      <c r="S668" s="428" t="s">
        <v>1332</v>
      </c>
    </row>
    <row r="669" spans="1:19" ht="10.199999999999999" customHeight="1" x14ac:dyDescent="0.3">
      <c r="A669" s="428">
        <f t="shared" si="12"/>
        <v>149420</v>
      </c>
      <c r="B669" s="428">
        <f t="shared" si="13"/>
        <v>6</v>
      </c>
      <c r="C669" s="437">
        <v>149420</v>
      </c>
      <c r="D669" s="428" t="s">
        <v>1484</v>
      </c>
      <c r="E669" s="428" t="s">
        <v>1315</v>
      </c>
      <c r="F669" s="428" t="s">
        <v>1315</v>
      </c>
      <c r="G669" s="428" t="s">
        <v>1315</v>
      </c>
      <c r="I669" s="428" t="s">
        <v>1315</v>
      </c>
      <c r="J669" s="428" t="s">
        <v>1315</v>
      </c>
      <c r="K669" s="428" t="s">
        <v>1315</v>
      </c>
      <c r="O669" s="428" t="s">
        <v>1315</v>
      </c>
      <c r="Q669" s="428">
        <v>149420</v>
      </c>
      <c r="R669" s="437" t="s">
        <v>1485</v>
      </c>
      <c r="S669" s="428" t="str">
        <f>VLOOKUP(Q669,[8]CUC!I671:K2175,3,0)</f>
        <v>149420+149425</v>
      </c>
    </row>
    <row r="670" spans="1:19" ht="10.199999999999999" customHeight="1" x14ac:dyDescent="0.3">
      <c r="A670" s="428">
        <f t="shared" si="12"/>
        <v>149425</v>
      </c>
      <c r="B670" s="428">
        <f t="shared" si="13"/>
        <v>6</v>
      </c>
      <c r="C670" s="437">
        <v>149425</v>
      </c>
      <c r="D670" s="428" t="s">
        <v>1486</v>
      </c>
      <c r="E670" s="428" t="s">
        <v>1315</v>
      </c>
      <c r="F670" s="428" t="s">
        <v>1315</v>
      </c>
      <c r="G670" s="428" t="s">
        <v>1315</v>
      </c>
      <c r="I670" s="428" t="s">
        <v>1315</v>
      </c>
      <c r="J670" s="428" t="s">
        <v>1315</v>
      </c>
      <c r="K670" s="428" t="s">
        <v>1315</v>
      </c>
      <c r="O670" s="428" t="s">
        <v>1315</v>
      </c>
      <c r="Q670" s="428" t="s">
        <v>1332</v>
      </c>
      <c r="R670" s="437" t="s">
        <v>1332</v>
      </c>
      <c r="S670" s="428" t="s">
        <v>1332</v>
      </c>
    </row>
    <row r="671" spans="1:19" ht="10.199999999999999" customHeight="1" x14ac:dyDescent="0.3">
      <c r="A671" s="428">
        <f t="shared" si="12"/>
        <v>149430</v>
      </c>
      <c r="B671" s="428">
        <f t="shared" si="13"/>
        <v>6</v>
      </c>
      <c r="C671" s="437">
        <v>149430</v>
      </c>
      <c r="D671" s="428" t="s">
        <v>865</v>
      </c>
      <c r="E671" s="428" t="s">
        <v>1315</v>
      </c>
      <c r="F671" s="428" t="s">
        <v>1315</v>
      </c>
      <c r="G671" s="428" t="s">
        <v>1315</v>
      </c>
      <c r="I671" s="428" t="s">
        <v>1315</v>
      </c>
      <c r="J671" s="428" t="s">
        <v>1315</v>
      </c>
      <c r="K671" s="428" t="s">
        <v>1315</v>
      </c>
      <c r="O671" s="428" t="s">
        <v>1315</v>
      </c>
      <c r="Q671" s="428">
        <v>149430</v>
      </c>
      <c r="R671" s="437" t="s">
        <v>1487</v>
      </c>
      <c r="S671" s="428">
        <f>VLOOKUP(Q671,[8]CUC!I673:K2177,3,0)</f>
        <v>149430</v>
      </c>
    </row>
    <row r="672" spans="1:19" ht="10.199999999999999" customHeight="1" x14ac:dyDescent="0.3">
      <c r="A672" s="428">
        <f t="shared" si="12"/>
        <v>149435</v>
      </c>
      <c r="B672" s="428">
        <f t="shared" si="13"/>
        <v>6</v>
      </c>
      <c r="C672" s="437">
        <v>149435</v>
      </c>
      <c r="D672" s="428" t="s">
        <v>1271</v>
      </c>
      <c r="E672" s="428" t="s">
        <v>1315</v>
      </c>
      <c r="F672" s="428" t="s">
        <v>1315</v>
      </c>
      <c r="G672" s="428" t="s">
        <v>1315</v>
      </c>
      <c r="I672" s="428" t="s">
        <v>1315</v>
      </c>
      <c r="J672" s="428" t="s">
        <v>1315</v>
      </c>
      <c r="K672" s="428" t="s">
        <v>1315</v>
      </c>
      <c r="O672" s="428" t="s">
        <v>1315</v>
      </c>
      <c r="Q672" s="428">
        <v>149435</v>
      </c>
      <c r="R672" s="437" t="s">
        <v>1488</v>
      </c>
      <c r="S672" s="428">
        <f>VLOOKUP(Q672,[8]CUC!I674:K2178,3,0)</f>
        <v>149435</v>
      </c>
    </row>
    <row r="673" spans="1:20" ht="10.199999999999999" customHeight="1" x14ac:dyDescent="0.3">
      <c r="A673" s="428">
        <f t="shared" si="12"/>
        <v>149440</v>
      </c>
      <c r="B673" s="428">
        <f t="shared" si="13"/>
        <v>6</v>
      </c>
      <c r="C673" s="437">
        <v>149440</v>
      </c>
      <c r="D673" s="428" t="s">
        <v>1272</v>
      </c>
      <c r="E673" s="428" t="s">
        <v>1315</v>
      </c>
      <c r="F673" s="428" t="s">
        <v>1315</v>
      </c>
      <c r="G673" s="428" t="s">
        <v>1315</v>
      </c>
      <c r="I673" s="428" t="s">
        <v>1315</v>
      </c>
      <c r="J673" s="428" t="s">
        <v>1315</v>
      </c>
      <c r="K673" s="428" t="s">
        <v>1315</v>
      </c>
      <c r="O673" s="428" t="s">
        <v>1315</v>
      </c>
      <c r="Q673" s="428">
        <v>149440</v>
      </c>
      <c r="R673" s="437" t="s">
        <v>1489</v>
      </c>
      <c r="S673" s="428">
        <v>149440</v>
      </c>
    </row>
    <row r="674" spans="1:20" ht="10.199999999999999" customHeight="1" x14ac:dyDescent="0.3">
      <c r="A674" s="428">
        <f t="shared" si="12"/>
        <v>149445</v>
      </c>
      <c r="B674" s="428">
        <f t="shared" si="13"/>
        <v>6</v>
      </c>
      <c r="C674" s="437">
        <v>149445</v>
      </c>
      <c r="D674" s="428" t="s">
        <v>1490</v>
      </c>
      <c r="E674" s="428" t="s">
        <v>1315</v>
      </c>
      <c r="F674" s="428" t="s">
        <v>1315</v>
      </c>
      <c r="G674" s="428" t="s">
        <v>1315</v>
      </c>
      <c r="I674" s="428" t="s">
        <v>1315</v>
      </c>
      <c r="J674" s="428" t="s">
        <v>1315</v>
      </c>
      <c r="K674" s="428" t="s">
        <v>1315</v>
      </c>
      <c r="O674" s="428" t="s">
        <v>1315</v>
      </c>
      <c r="Q674" s="428">
        <v>149445</v>
      </c>
      <c r="R674" s="437" t="s">
        <v>1491</v>
      </c>
      <c r="S674" s="428">
        <f>VLOOKUP(Q674,[8]CUC!I676:K2180,3,0)</f>
        <v>149445</v>
      </c>
    </row>
    <row r="675" spans="1:20" ht="10.199999999999999" customHeight="1" x14ac:dyDescent="0.3">
      <c r="A675" s="428">
        <f t="shared" si="12"/>
        <v>149450</v>
      </c>
      <c r="B675" s="428">
        <f t="shared" si="13"/>
        <v>6</v>
      </c>
      <c r="C675" s="437">
        <v>149450</v>
      </c>
      <c r="D675" s="428" t="s">
        <v>1273</v>
      </c>
      <c r="E675" s="428" t="s">
        <v>1315</v>
      </c>
      <c r="F675" s="428" t="s">
        <v>1315</v>
      </c>
      <c r="G675" s="428" t="s">
        <v>1315</v>
      </c>
      <c r="I675" s="428" t="s">
        <v>1315</v>
      </c>
      <c r="J675" s="428" t="s">
        <v>1315</v>
      </c>
      <c r="K675" s="428" t="s">
        <v>1315</v>
      </c>
      <c r="O675" s="428" t="s">
        <v>1315</v>
      </c>
      <c r="Q675" s="428">
        <v>149450</v>
      </c>
      <c r="R675" s="437" t="s">
        <v>1492</v>
      </c>
      <c r="S675" s="428">
        <f>VLOOKUP(Q675,[8]CUC!I677:K2181,3,0)</f>
        <v>149450</v>
      </c>
    </row>
    <row r="676" spans="1:20" ht="10.199999999999999" customHeight="1" x14ac:dyDescent="0.3">
      <c r="A676" s="428">
        <f t="shared" si="12"/>
        <v>1495</v>
      </c>
      <c r="B676" s="428">
        <f t="shared" si="13"/>
        <v>4</v>
      </c>
      <c r="C676" s="437">
        <v>1495</v>
      </c>
      <c r="D676" s="428" t="s">
        <v>1513</v>
      </c>
      <c r="E676" s="428" t="s">
        <v>1315</v>
      </c>
      <c r="G676" s="428" t="s">
        <v>1315</v>
      </c>
      <c r="I676" s="428" t="s">
        <v>1315</v>
      </c>
      <c r="J676" s="428" t="s">
        <v>1315</v>
      </c>
      <c r="K676" s="428" t="s">
        <v>1315</v>
      </c>
      <c r="O676" s="428" t="s">
        <v>1315</v>
      </c>
      <c r="Q676" s="428">
        <v>1495</v>
      </c>
      <c r="R676" s="437" t="s">
        <v>1514</v>
      </c>
      <c r="S676" s="428">
        <v>1495</v>
      </c>
    </row>
    <row r="677" spans="1:20" ht="10.199999999999999" customHeight="1" x14ac:dyDescent="0.3">
      <c r="A677" s="428">
        <f t="shared" si="12"/>
        <v>149505</v>
      </c>
      <c r="B677" s="428">
        <f t="shared" si="13"/>
        <v>6</v>
      </c>
      <c r="C677" s="437">
        <v>149505</v>
      </c>
      <c r="D677" s="428" t="s">
        <v>1481</v>
      </c>
      <c r="E677" s="428" t="s">
        <v>1315</v>
      </c>
      <c r="G677" s="428" t="s">
        <v>1315</v>
      </c>
      <c r="I677" s="428" t="s">
        <v>1315</v>
      </c>
      <c r="J677" s="428" t="s">
        <v>1315</v>
      </c>
      <c r="K677" s="428" t="s">
        <v>1315</v>
      </c>
      <c r="O677" s="428" t="s">
        <v>1315</v>
      </c>
      <c r="Q677" s="428">
        <v>149505</v>
      </c>
      <c r="R677" s="437" t="s">
        <v>1496</v>
      </c>
      <c r="S677" s="428" t="str">
        <f>VLOOKUP(Q677,[8]CUC!I679:K2183,3,0)</f>
        <v>+149505+149510+149515</v>
      </c>
    </row>
    <row r="678" spans="1:20" ht="10.199999999999999" customHeight="1" x14ac:dyDescent="0.3">
      <c r="A678" s="428">
        <f t="shared" si="12"/>
        <v>149510</v>
      </c>
      <c r="B678" s="428">
        <f t="shared" si="13"/>
        <v>6</v>
      </c>
      <c r="C678" s="437">
        <v>149510</v>
      </c>
      <c r="D678" s="428" t="s">
        <v>1269</v>
      </c>
      <c r="E678" s="428" t="s">
        <v>1315</v>
      </c>
      <c r="G678" s="428" t="s">
        <v>1315</v>
      </c>
      <c r="I678" s="428" t="s">
        <v>1315</v>
      </c>
      <c r="J678" s="428" t="s">
        <v>1315</v>
      </c>
      <c r="K678" s="428" t="s">
        <v>1315</v>
      </c>
      <c r="O678" s="428" t="s">
        <v>1315</v>
      </c>
      <c r="Q678" s="428" t="s">
        <v>1332</v>
      </c>
      <c r="R678" s="437" t="s">
        <v>1332</v>
      </c>
      <c r="S678" s="428" t="s">
        <v>1332</v>
      </c>
    </row>
    <row r="679" spans="1:20" ht="10.199999999999999" customHeight="1" x14ac:dyDescent="0.3">
      <c r="A679" s="428">
        <f t="shared" si="12"/>
        <v>149515</v>
      </c>
      <c r="B679" s="428">
        <f t="shared" si="13"/>
        <v>6</v>
      </c>
      <c r="C679" s="437">
        <v>149515</v>
      </c>
      <c r="D679" s="428" t="s">
        <v>1483</v>
      </c>
      <c r="E679" s="428" t="s">
        <v>1315</v>
      </c>
      <c r="G679" s="428" t="s">
        <v>1315</v>
      </c>
      <c r="I679" s="428" t="s">
        <v>1315</v>
      </c>
      <c r="J679" s="428" t="s">
        <v>1315</v>
      </c>
      <c r="K679" s="428" t="s">
        <v>1315</v>
      </c>
      <c r="O679" s="428" t="s">
        <v>1315</v>
      </c>
      <c r="Q679" s="428" t="s">
        <v>1332</v>
      </c>
      <c r="R679" s="437" t="s">
        <v>1332</v>
      </c>
      <c r="S679" s="428" t="s">
        <v>1332</v>
      </c>
    </row>
    <row r="680" spans="1:20" ht="10.199999999999999" customHeight="1" x14ac:dyDescent="0.3">
      <c r="A680" s="428">
        <f t="shared" si="12"/>
        <v>149520</v>
      </c>
      <c r="B680" s="428">
        <f t="shared" si="13"/>
        <v>6</v>
      </c>
      <c r="C680" s="437">
        <v>149520</v>
      </c>
      <c r="D680" s="428" t="s">
        <v>1484</v>
      </c>
      <c r="E680" s="428" t="s">
        <v>1315</v>
      </c>
      <c r="G680" s="428" t="s">
        <v>1315</v>
      </c>
      <c r="I680" s="428" t="s">
        <v>1315</v>
      </c>
      <c r="J680" s="428" t="s">
        <v>1315</v>
      </c>
      <c r="K680" s="428" t="s">
        <v>1315</v>
      </c>
      <c r="O680" s="428" t="s">
        <v>1315</v>
      </c>
      <c r="Q680" s="428">
        <v>149520</v>
      </c>
      <c r="R680" s="437" t="s">
        <v>1497</v>
      </c>
      <c r="S680" s="428" t="str">
        <f>VLOOKUP(Q680,[8]CUC!I682:K2186,3,0)</f>
        <v>149520+149525</v>
      </c>
    </row>
    <row r="681" spans="1:20" ht="10.199999999999999" customHeight="1" x14ac:dyDescent="0.3">
      <c r="A681" s="428">
        <f t="shared" si="12"/>
        <v>149525</v>
      </c>
      <c r="B681" s="428">
        <f t="shared" si="13"/>
        <v>6</v>
      </c>
      <c r="C681" s="437">
        <v>149525</v>
      </c>
      <c r="D681" s="428" t="s">
        <v>1486</v>
      </c>
      <c r="E681" s="428" t="s">
        <v>1315</v>
      </c>
      <c r="G681" s="428" t="s">
        <v>1315</v>
      </c>
      <c r="I681" s="428" t="s">
        <v>1315</v>
      </c>
      <c r="J681" s="428" t="s">
        <v>1315</v>
      </c>
      <c r="K681" s="428" t="s">
        <v>1315</v>
      </c>
      <c r="O681" s="428" t="s">
        <v>1315</v>
      </c>
      <c r="Q681" s="428" t="s">
        <v>1332</v>
      </c>
      <c r="R681" s="437" t="s">
        <v>1332</v>
      </c>
      <c r="S681" s="428" t="s">
        <v>1332</v>
      </c>
    </row>
    <row r="682" spans="1:20" ht="10.199999999999999" customHeight="1" x14ac:dyDescent="0.3">
      <c r="A682" s="428">
        <f t="shared" si="12"/>
        <v>149530</v>
      </c>
      <c r="B682" s="428">
        <f t="shared" si="13"/>
        <v>6</v>
      </c>
      <c r="C682" s="437">
        <v>149530</v>
      </c>
      <c r="D682" s="428" t="s">
        <v>865</v>
      </c>
      <c r="E682" s="428" t="s">
        <v>1315</v>
      </c>
      <c r="G682" s="428" t="s">
        <v>1315</v>
      </c>
      <c r="I682" s="428" t="s">
        <v>1315</v>
      </c>
      <c r="J682" s="428" t="s">
        <v>1315</v>
      </c>
      <c r="K682" s="428" t="s">
        <v>1315</v>
      </c>
      <c r="O682" s="428" t="s">
        <v>1315</v>
      </c>
      <c r="Q682" s="428">
        <v>149530</v>
      </c>
      <c r="R682" s="437" t="s">
        <v>1498</v>
      </c>
      <c r="S682" s="428">
        <f>VLOOKUP(Q682,[8]CUC!I684:K2188,3,0)</f>
        <v>149530</v>
      </c>
    </row>
    <row r="683" spans="1:20" ht="10.199999999999999" customHeight="1" x14ac:dyDescent="0.3">
      <c r="A683" s="428">
        <f t="shared" si="12"/>
        <v>149535</v>
      </c>
      <c r="B683" s="428">
        <f t="shared" si="13"/>
        <v>6</v>
      </c>
      <c r="C683" s="437">
        <v>149535</v>
      </c>
      <c r="D683" s="428" t="s">
        <v>1271</v>
      </c>
      <c r="E683" s="428" t="s">
        <v>1315</v>
      </c>
      <c r="G683" s="428" t="s">
        <v>1315</v>
      </c>
      <c r="I683" s="428" t="s">
        <v>1315</v>
      </c>
      <c r="J683" s="428" t="s">
        <v>1315</v>
      </c>
      <c r="K683" s="428" t="s">
        <v>1315</v>
      </c>
      <c r="O683" s="428" t="s">
        <v>1315</v>
      </c>
      <c r="Q683" s="428">
        <v>149535</v>
      </c>
      <c r="R683" s="437" t="s">
        <v>1499</v>
      </c>
      <c r="S683" s="428">
        <f>VLOOKUP(Q683,[8]CUC!I685:K2189,3,0)</f>
        <v>149535</v>
      </c>
    </row>
    <row r="684" spans="1:20" ht="10.199999999999999" customHeight="1" x14ac:dyDescent="0.3">
      <c r="A684" s="428">
        <f t="shared" si="12"/>
        <v>149540</v>
      </c>
      <c r="B684" s="428">
        <f t="shared" si="13"/>
        <v>6</v>
      </c>
      <c r="C684" s="437">
        <v>149540</v>
      </c>
      <c r="D684" s="428" t="s">
        <v>1272</v>
      </c>
      <c r="E684" s="428" t="s">
        <v>1315</v>
      </c>
      <c r="G684" s="428" t="s">
        <v>1315</v>
      </c>
      <c r="I684" s="428" t="s">
        <v>1315</v>
      </c>
      <c r="J684" s="428" t="s">
        <v>1315</v>
      </c>
      <c r="K684" s="428" t="s">
        <v>1315</v>
      </c>
      <c r="O684" s="428" t="s">
        <v>1315</v>
      </c>
      <c r="Q684" s="428">
        <v>149540</v>
      </c>
      <c r="R684" s="437" t="s">
        <v>1500</v>
      </c>
      <c r="S684" s="428">
        <v>149540</v>
      </c>
    </row>
    <row r="685" spans="1:20" ht="10.199999999999999" customHeight="1" x14ac:dyDescent="0.3">
      <c r="A685" s="428">
        <f t="shared" si="12"/>
        <v>149545</v>
      </c>
      <c r="B685" s="428">
        <f t="shared" si="13"/>
        <v>6</v>
      </c>
      <c r="C685" s="437">
        <v>149545</v>
      </c>
      <c r="D685" s="428" t="s">
        <v>1490</v>
      </c>
      <c r="E685" s="428" t="s">
        <v>1315</v>
      </c>
      <c r="G685" s="428" t="s">
        <v>1315</v>
      </c>
      <c r="I685" s="428" t="s">
        <v>1315</v>
      </c>
      <c r="J685" s="428" t="s">
        <v>1315</v>
      </c>
      <c r="K685" s="428" t="s">
        <v>1315</v>
      </c>
      <c r="O685" s="428" t="s">
        <v>1315</v>
      </c>
      <c r="Q685" s="428">
        <v>149545</v>
      </c>
      <c r="R685" s="437" t="s">
        <v>1501</v>
      </c>
      <c r="S685" s="428">
        <f>VLOOKUP(Q685,[8]CUC!I687:K2191,3,0)</f>
        <v>149545</v>
      </c>
    </row>
    <row r="686" spans="1:20" ht="10.199999999999999" customHeight="1" x14ac:dyDescent="0.3">
      <c r="A686" s="428">
        <f t="shared" si="12"/>
        <v>149550</v>
      </c>
      <c r="B686" s="428">
        <f t="shared" si="13"/>
        <v>6</v>
      </c>
      <c r="C686" s="437">
        <v>149550</v>
      </c>
      <c r="D686" s="428" t="s">
        <v>1273</v>
      </c>
      <c r="E686" s="428" t="s">
        <v>1315</v>
      </c>
      <c r="G686" s="428" t="s">
        <v>1315</v>
      </c>
      <c r="I686" s="428" t="s">
        <v>1315</v>
      </c>
      <c r="J686" s="428" t="s">
        <v>1315</v>
      </c>
      <c r="K686" s="428" t="s">
        <v>1315</v>
      </c>
      <c r="O686" s="428" t="s">
        <v>1315</v>
      </c>
      <c r="Q686" s="428">
        <v>149550</v>
      </c>
      <c r="R686" s="437" t="s">
        <v>1502</v>
      </c>
      <c r="S686" s="428">
        <f>VLOOKUP(Q686,[8]CUC!I688:K2192,3,0)</f>
        <v>149550</v>
      </c>
    </row>
    <row r="687" spans="1:20" ht="10.199999999999999" customHeight="1" x14ac:dyDescent="0.3">
      <c r="A687" s="428">
        <f t="shared" si="12"/>
        <v>1496</v>
      </c>
      <c r="B687" s="428">
        <f t="shared" si="13"/>
        <v>4</v>
      </c>
      <c r="C687" s="437">
        <v>1496</v>
      </c>
      <c r="D687" s="428" t="s">
        <v>1515</v>
      </c>
      <c r="E687" s="428" t="s">
        <v>1315</v>
      </c>
      <c r="G687" s="428" t="s">
        <v>1315</v>
      </c>
      <c r="I687" s="428" t="s">
        <v>1315</v>
      </c>
      <c r="J687" s="428" t="s">
        <v>1315</v>
      </c>
      <c r="K687" s="428" t="s">
        <v>1315</v>
      </c>
      <c r="O687" s="428" t="s">
        <v>1315</v>
      </c>
      <c r="Q687" s="428">
        <v>1496</v>
      </c>
      <c r="R687" s="437" t="s">
        <v>1289</v>
      </c>
      <c r="S687" s="428">
        <v>1496</v>
      </c>
    </row>
    <row r="688" spans="1:20" ht="10.199999999999999" customHeight="1" x14ac:dyDescent="0.3">
      <c r="A688" s="428">
        <f t="shared" si="12"/>
        <v>149605</v>
      </c>
      <c r="B688" s="428">
        <f t="shared" si="13"/>
        <v>6</v>
      </c>
      <c r="C688" s="437">
        <v>149605</v>
      </c>
      <c r="D688" s="428" t="s">
        <v>1481</v>
      </c>
      <c r="E688" s="428" t="s">
        <v>1315</v>
      </c>
      <c r="G688" s="428" t="s">
        <v>1315</v>
      </c>
      <c r="I688" s="428" t="s">
        <v>1315</v>
      </c>
      <c r="J688" s="428" t="s">
        <v>1315</v>
      </c>
      <c r="K688" s="428" t="s">
        <v>1315</v>
      </c>
      <c r="O688" s="428" t="s">
        <v>1315</v>
      </c>
      <c r="Q688" s="428">
        <v>149605</v>
      </c>
      <c r="R688" s="437" t="s">
        <v>1505</v>
      </c>
      <c r="S688" s="428" t="str">
        <f>VLOOKUP(Q688,[8]CUC!I690:K2194,3,0)</f>
        <v>149605+149610+149615</v>
      </c>
      <c r="T688" s="428" t="s">
        <v>1516</v>
      </c>
    </row>
    <row r="689" spans="1:19" ht="10.199999999999999" customHeight="1" x14ac:dyDescent="0.3">
      <c r="A689" s="428">
        <f t="shared" si="12"/>
        <v>149610</v>
      </c>
      <c r="B689" s="428">
        <f t="shared" si="13"/>
        <v>6</v>
      </c>
      <c r="C689" s="437">
        <v>149610</v>
      </c>
      <c r="D689" s="428" t="s">
        <v>1269</v>
      </c>
      <c r="E689" s="428" t="s">
        <v>1315</v>
      </c>
      <c r="G689" s="428" t="s">
        <v>1315</v>
      </c>
      <c r="I689" s="428" t="s">
        <v>1315</v>
      </c>
      <c r="J689" s="428" t="s">
        <v>1315</v>
      </c>
      <c r="K689" s="428" t="s">
        <v>1315</v>
      </c>
      <c r="O689" s="428" t="s">
        <v>1315</v>
      </c>
      <c r="Q689" s="428" t="s">
        <v>1332</v>
      </c>
      <c r="R689" s="437" t="s">
        <v>1332</v>
      </c>
      <c r="S689" s="428" t="s">
        <v>1332</v>
      </c>
    </row>
    <row r="690" spans="1:19" ht="10.199999999999999" customHeight="1" x14ac:dyDescent="0.3">
      <c r="A690" s="428">
        <f t="shared" si="12"/>
        <v>149615</v>
      </c>
      <c r="B690" s="428">
        <f t="shared" si="13"/>
        <v>6</v>
      </c>
      <c r="C690" s="437">
        <v>149615</v>
      </c>
      <c r="D690" s="428" t="s">
        <v>1483</v>
      </c>
      <c r="E690" s="428" t="s">
        <v>1315</v>
      </c>
      <c r="G690" s="428" t="s">
        <v>1315</v>
      </c>
      <c r="I690" s="428" t="s">
        <v>1315</v>
      </c>
      <c r="J690" s="428" t="s">
        <v>1315</v>
      </c>
      <c r="K690" s="428" t="s">
        <v>1315</v>
      </c>
      <c r="O690" s="428" t="s">
        <v>1315</v>
      </c>
      <c r="Q690" s="428" t="s">
        <v>1332</v>
      </c>
      <c r="R690" s="437" t="s">
        <v>1332</v>
      </c>
      <c r="S690" s="428" t="s">
        <v>1332</v>
      </c>
    </row>
    <row r="691" spans="1:19" ht="10.199999999999999" customHeight="1" x14ac:dyDescent="0.3">
      <c r="A691" s="428">
        <f t="shared" si="12"/>
        <v>149620</v>
      </c>
      <c r="B691" s="428">
        <f t="shared" si="13"/>
        <v>6</v>
      </c>
      <c r="C691" s="437">
        <v>149620</v>
      </c>
      <c r="D691" s="428" t="s">
        <v>1484</v>
      </c>
      <c r="E691" s="428" t="s">
        <v>1315</v>
      </c>
      <c r="G691" s="428" t="s">
        <v>1315</v>
      </c>
      <c r="I691" s="428" t="s">
        <v>1315</v>
      </c>
      <c r="J691" s="428" t="s">
        <v>1315</v>
      </c>
      <c r="K691" s="428" t="s">
        <v>1315</v>
      </c>
      <c r="O691" s="428" t="s">
        <v>1315</v>
      </c>
      <c r="Q691" s="428">
        <v>149620</v>
      </c>
      <c r="R691" s="437" t="s">
        <v>1506</v>
      </c>
      <c r="S691" s="428" t="str">
        <f>VLOOKUP(Q691,[8]CUC!I693:K2197,3,0)</f>
        <v>149620+149625</v>
      </c>
    </row>
    <row r="692" spans="1:19" ht="10.199999999999999" customHeight="1" x14ac:dyDescent="0.3">
      <c r="A692" s="428">
        <f t="shared" si="12"/>
        <v>149625</v>
      </c>
      <c r="B692" s="428">
        <f t="shared" si="13"/>
        <v>6</v>
      </c>
      <c r="C692" s="437">
        <v>149625</v>
      </c>
      <c r="D692" s="428" t="s">
        <v>1486</v>
      </c>
      <c r="E692" s="428" t="s">
        <v>1315</v>
      </c>
      <c r="G692" s="428" t="s">
        <v>1315</v>
      </c>
      <c r="I692" s="428" t="s">
        <v>1315</v>
      </c>
      <c r="J692" s="428" t="s">
        <v>1315</v>
      </c>
      <c r="K692" s="428" t="s">
        <v>1315</v>
      </c>
      <c r="O692" s="428" t="s">
        <v>1315</v>
      </c>
      <c r="Q692" s="428" t="s">
        <v>1332</v>
      </c>
      <c r="R692" s="437" t="s">
        <v>1332</v>
      </c>
      <c r="S692" s="428" t="s">
        <v>1332</v>
      </c>
    </row>
    <row r="693" spans="1:19" ht="10.199999999999999" customHeight="1" x14ac:dyDescent="0.3">
      <c r="A693" s="428">
        <f t="shared" si="12"/>
        <v>149630</v>
      </c>
      <c r="B693" s="428">
        <f t="shared" si="13"/>
        <v>6</v>
      </c>
      <c r="C693" s="437">
        <v>149630</v>
      </c>
      <c r="D693" s="428" t="s">
        <v>865</v>
      </c>
      <c r="E693" s="428" t="s">
        <v>1315</v>
      </c>
      <c r="G693" s="428" t="s">
        <v>1315</v>
      </c>
      <c r="I693" s="428" t="s">
        <v>1315</v>
      </c>
      <c r="J693" s="428" t="s">
        <v>1315</v>
      </c>
      <c r="K693" s="428" t="s">
        <v>1315</v>
      </c>
      <c r="O693" s="428" t="s">
        <v>1315</v>
      </c>
      <c r="Q693" s="428">
        <v>149630</v>
      </c>
      <c r="R693" s="437" t="s">
        <v>1507</v>
      </c>
      <c r="S693" s="428">
        <f>VLOOKUP(Q693,[8]CUC!I695:K2199,3,0)</f>
        <v>149630</v>
      </c>
    </row>
    <row r="694" spans="1:19" ht="10.199999999999999" customHeight="1" x14ac:dyDescent="0.3">
      <c r="A694" s="428">
        <f t="shared" si="12"/>
        <v>149635</v>
      </c>
      <c r="B694" s="428">
        <f t="shared" si="13"/>
        <v>6</v>
      </c>
      <c r="C694" s="437">
        <v>149635</v>
      </c>
      <c r="D694" s="428" t="s">
        <v>1271</v>
      </c>
      <c r="E694" s="428" t="s">
        <v>1315</v>
      </c>
      <c r="G694" s="428" t="s">
        <v>1315</v>
      </c>
      <c r="I694" s="428" t="s">
        <v>1315</v>
      </c>
      <c r="J694" s="428" t="s">
        <v>1315</v>
      </c>
      <c r="K694" s="428" t="s">
        <v>1315</v>
      </c>
      <c r="O694" s="428" t="s">
        <v>1315</v>
      </c>
      <c r="Q694" s="428">
        <v>149635</v>
      </c>
      <c r="R694" s="437" t="s">
        <v>1508</v>
      </c>
      <c r="S694" s="428">
        <f>VLOOKUP(Q694,[8]CUC!I696:K2200,3,0)</f>
        <v>149635</v>
      </c>
    </row>
    <row r="695" spans="1:19" ht="10.199999999999999" customHeight="1" x14ac:dyDescent="0.3">
      <c r="A695" s="428">
        <f t="shared" si="12"/>
        <v>149640</v>
      </c>
      <c r="B695" s="428">
        <f t="shared" si="13"/>
        <v>6</v>
      </c>
      <c r="C695" s="437">
        <v>149640</v>
      </c>
      <c r="D695" s="428" t="s">
        <v>1272</v>
      </c>
      <c r="E695" s="428" t="s">
        <v>1315</v>
      </c>
      <c r="G695" s="428" t="s">
        <v>1315</v>
      </c>
      <c r="I695" s="428" t="s">
        <v>1315</v>
      </c>
      <c r="J695" s="428" t="s">
        <v>1315</v>
      </c>
      <c r="K695" s="428" t="s">
        <v>1315</v>
      </c>
      <c r="O695" s="428" t="s">
        <v>1315</v>
      </c>
      <c r="Q695" s="428">
        <v>149640</v>
      </c>
      <c r="R695" s="437" t="s">
        <v>1509</v>
      </c>
      <c r="S695" s="428">
        <v>149640</v>
      </c>
    </row>
    <row r="696" spans="1:19" ht="10.199999999999999" customHeight="1" x14ac:dyDescent="0.3">
      <c r="A696" s="428">
        <f t="shared" si="12"/>
        <v>149645</v>
      </c>
      <c r="B696" s="428">
        <f t="shared" si="13"/>
        <v>6</v>
      </c>
      <c r="C696" s="437">
        <v>149645</v>
      </c>
      <c r="D696" s="428" t="s">
        <v>1490</v>
      </c>
      <c r="E696" s="428" t="s">
        <v>1315</v>
      </c>
      <c r="G696" s="428" t="s">
        <v>1315</v>
      </c>
      <c r="I696" s="428" t="s">
        <v>1315</v>
      </c>
      <c r="J696" s="428" t="s">
        <v>1315</v>
      </c>
      <c r="K696" s="428" t="s">
        <v>1315</v>
      </c>
      <c r="O696" s="428" t="s">
        <v>1315</v>
      </c>
      <c r="Q696" s="428">
        <v>149645</v>
      </c>
      <c r="R696" s="437" t="s">
        <v>1510</v>
      </c>
      <c r="S696" s="428">
        <f>VLOOKUP(Q696,[8]CUC!I698:K2202,3,0)</f>
        <v>149645</v>
      </c>
    </row>
    <row r="697" spans="1:19" ht="10.199999999999999" customHeight="1" x14ac:dyDescent="0.3">
      <c r="A697" s="428">
        <f t="shared" ref="A697" si="14">+C697</f>
        <v>149650</v>
      </c>
      <c r="B697" s="428">
        <f t="shared" si="13"/>
        <v>6</v>
      </c>
      <c r="C697" s="437">
        <v>149650</v>
      </c>
      <c r="D697" s="428" t="s">
        <v>1273</v>
      </c>
      <c r="E697" s="428" t="s">
        <v>1315</v>
      </c>
      <c r="G697" s="428" t="s">
        <v>1315</v>
      </c>
      <c r="I697" s="428" t="s">
        <v>1315</v>
      </c>
      <c r="J697" s="428" t="s">
        <v>1315</v>
      </c>
      <c r="K697" s="428" t="s">
        <v>1315</v>
      </c>
      <c r="O697" s="428" t="s">
        <v>1315</v>
      </c>
      <c r="Q697" s="428">
        <v>149650</v>
      </c>
      <c r="R697" s="437" t="s">
        <v>1511</v>
      </c>
      <c r="S697" s="428">
        <f>VLOOKUP(Q697,[8]CUC!I699:K2203,3,0)</f>
        <v>149650</v>
      </c>
    </row>
    <row r="698" spans="1:19" ht="10.199999999999999" customHeight="1" x14ac:dyDescent="0.3">
      <c r="A698" s="428">
        <v>1499</v>
      </c>
      <c r="B698" s="428">
        <f t="shared" si="13"/>
        <v>4</v>
      </c>
      <c r="C698" s="437">
        <v>1499</v>
      </c>
      <c r="D698" s="428" t="s">
        <v>88</v>
      </c>
      <c r="E698" s="428" t="s">
        <v>1315</v>
      </c>
      <c r="F698" s="428" t="s">
        <v>1315</v>
      </c>
      <c r="G698" s="428" t="s">
        <v>1315</v>
      </c>
      <c r="I698" s="428" t="s">
        <v>1315</v>
      </c>
      <c r="J698" s="428" t="s">
        <v>1315</v>
      </c>
      <c r="K698" s="428" t="s">
        <v>1315</v>
      </c>
      <c r="O698" s="428" t="s">
        <v>1315</v>
      </c>
      <c r="Q698" s="428">
        <v>1499</v>
      </c>
      <c r="R698" s="437" t="s">
        <v>1517</v>
      </c>
      <c r="S698" s="428">
        <v>1499</v>
      </c>
    </row>
    <row r="699" spans="1:19" ht="10.199999999999999" customHeight="1" x14ac:dyDescent="0.3">
      <c r="A699" s="428">
        <v>1499</v>
      </c>
      <c r="B699" s="428">
        <f t="shared" si="13"/>
        <v>6</v>
      </c>
      <c r="C699" s="437">
        <v>149905</v>
      </c>
      <c r="D699" s="428" t="s">
        <v>786</v>
      </c>
      <c r="E699" s="428" t="s">
        <v>1315</v>
      </c>
      <c r="F699" s="428" t="s">
        <v>1315</v>
      </c>
      <c r="G699" s="428" t="s">
        <v>1315</v>
      </c>
      <c r="I699" s="428" t="s">
        <v>1315</v>
      </c>
      <c r="J699" s="428" t="s">
        <v>1315</v>
      </c>
      <c r="K699" s="428" t="s">
        <v>1315</v>
      </c>
      <c r="O699" s="428" t="s">
        <v>1315</v>
      </c>
      <c r="Q699" s="428">
        <v>149905</v>
      </c>
      <c r="R699" s="437" t="s">
        <v>1518</v>
      </c>
      <c r="S699" s="428" t="str">
        <f>VLOOKUP(Q699,[8]CUC!I701:K2205,3,0)</f>
        <v>149905+149925+149930</v>
      </c>
    </row>
    <row r="700" spans="1:19" ht="10.199999999999999" customHeight="1" x14ac:dyDescent="0.3">
      <c r="A700" s="428">
        <v>1499</v>
      </c>
      <c r="B700" s="428">
        <f t="shared" si="13"/>
        <v>6</v>
      </c>
      <c r="C700" s="437">
        <v>149910</v>
      </c>
      <c r="D700" s="428" t="s">
        <v>787</v>
      </c>
      <c r="E700" s="428" t="s">
        <v>1315</v>
      </c>
      <c r="F700" s="428" t="s">
        <v>1315</v>
      </c>
      <c r="J700" s="428" t="s">
        <v>1315</v>
      </c>
      <c r="K700" s="428" t="s">
        <v>1315</v>
      </c>
      <c r="O700" s="428" t="s">
        <v>1315</v>
      </c>
      <c r="Q700" s="428">
        <v>149910</v>
      </c>
      <c r="R700" s="437" t="s">
        <v>1519</v>
      </c>
      <c r="S700" s="428" t="str">
        <f>VLOOKUP(Q700,[8]CUC!I702:K2206,3,0)</f>
        <v>149910+149935</v>
      </c>
    </row>
    <row r="701" spans="1:19" ht="10.199999999999999" customHeight="1" x14ac:dyDescent="0.3">
      <c r="A701" s="428">
        <v>1499</v>
      </c>
      <c r="B701" s="428">
        <f t="shared" si="13"/>
        <v>6</v>
      </c>
      <c r="C701" s="437">
        <v>149915</v>
      </c>
      <c r="D701" s="428" t="s">
        <v>788</v>
      </c>
      <c r="E701" s="428" t="s">
        <v>1315</v>
      </c>
      <c r="F701" s="428" t="s">
        <v>1315</v>
      </c>
      <c r="G701" s="428" t="s">
        <v>1315</v>
      </c>
      <c r="I701" s="428" t="s">
        <v>1315</v>
      </c>
      <c r="J701" s="428" t="s">
        <v>1315</v>
      </c>
      <c r="K701" s="428" t="s">
        <v>1315</v>
      </c>
      <c r="O701" s="428" t="s">
        <v>1315</v>
      </c>
      <c r="Q701" s="428">
        <v>149915</v>
      </c>
      <c r="R701" s="437" t="s">
        <v>1520</v>
      </c>
      <c r="S701" s="428">
        <f>VLOOKUP(Q701,[8]CUC!I703:K2207,3,0)</f>
        <v>149915</v>
      </c>
    </row>
    <row r="702" spans="1:19" ht="10.199999999999999" customHeight="1" x14ac:dyDescent="0.3">
      <c r="A702" s="428">
        <v>1499</v>
      </c>
      <c r="B702" s="428">
        <f t="shared" si="13"/>
        <v>6</v>
      </c>
      <c r="C702" s="437">
        <v>149920</v>
      </c>
      <c r="D702" s="428" t="s">
        <v>89</v>
      </c>
      <c r="E702" s="428" t="s">
        <v>1315</v>
      </c>
      <c r="F702" s="428" t="s">
        <v>1315</v>
      </c>
      <c r="G702" s="428" t="s">
        <v>1315</v>
      </c>
      <c r="I702" s="428" t="s">
        <v>1315</v>
      </c>
      <c r="J702" s="428" t="s">
        <v>1315</v>
      </c>
      <c r="K702" s="428" t="s">
        <v>1315</v>
      </c>
      <c r="O702" s="428" t="s">
        <v>1315</v>
      </c>
      <c r="Q702" s="428">
        <v>149920</v>
      </c>
      <c r="R702" s="437" t="s">
        <v>1521</v>
      </c>
      <c r="S702" s="428">
        <v>149920</v>
      </c>
    </row>
    <row r="703" spans="1:19" ht="10.199999999999999" customHeight="1" x14ac:dyDescent="0.3">
      <c r="A703" s="428">
        <v>1499</v>
      </c>
      <c r="B703" s="428">
        <f t="shared" si="13"/>
        <v>6</v>
      </c>
      <c r="C703" s="437">
        <v>149925</v>
      </c>
      <c r="D703" s="428" t="s">
        <v>789</v>
      </c>
      <c r="E703" s="428" t="s">
        <v>1315</v>
      </c>
      <c r="F703" s="428" t="s">
        <v>1315</v>
      </c>
      <c r="G703" s="428" t="s">
        <v>1315</v>
      </c>
      <c r="J703" s="428" t="s">
        <v>1315</v>
      </c>
      <c r="K703" s="428" t="s">
        <v>1315</v>
      </c>
      <c r="O703" s="428" t="s">
        <v>1315</v>
      </c>
      <c r="Q703" s="428" t="s">
        <v>1332</v>
      </c>
      <c r="R703" s="437" t="s">
        <v>1332</v>
      </c>
      <c r="S703" s="428" t="s">
        <v>1332</v>
      </c>
    </row>
    <row r="704" spans="1:19" ht="10.199999999999999" customHeight="1" x14ac:dyDescent="0.3">
      <c r="A704" s="428">
        <v>1499</v>
      </c>
      <c r="B704" s="428">
        <f t="shared" si="13"/>
        <v>6</v>
      </c>
      <c r="C704" s="437">
        <v>149930</v>
      </c>
      <c r="D704" s="428" t="s">
        <v>790</v>
      </c>
      <c r="E704" s="428" t="s">
        <v>1315</v>
      </c>
      <c r="F704" s="428" t="s">
        <v>1315</v>
      </c>
      <c r="G704" s="428" t="s">
        <v>1315</v>
      </c>
      <c r="J704" s="428" t="s">
        <v>1315</v>
      </c>
      <c r="K704" s="428" t="s">
        <v>1315</v>
      </c>
      <c r="O704" s="428" t="s">
        <v>1315</v>
      </c>
      <c r="Q704" s="428" t="s">
        <v>1332</v>
      </c>
      <c r="R704" s="437" t="s">
        <v>1332</v>
      </c>
      <c r="S704" s="428" t="s">
        <v>1332</v>
      </c>
    </row>
    <row r="705" spans="1:19" ht="10.199999999999999" customHeight="1" x14ac:dyDescent="0.3">
      <c r="A705" s="428">
        <v>1499</v>
      </c>
      <c r="B705" s="428">
        <f t="shared" si="13"/>
        <v>6</v>
      </c>
      <c r="C705" s="437">
        <v>149935</v>
      </c>
      <c r="D705" s="428" t="s">
        <v>791</v>
      </c>
      <c r="E705" s="428" t="s">
        <v>1315</v>
      </c>
      <c r="F705" s="428" t="s">
        <v>1315</v>
      </c>
      <c r="J705" s="428" t="s">
        <v>1315</v>
      </c>
      <c r="K705" s="428" t="s">
        <v>1315</v>
      </c>
      <c r="O705" s="428" t="s">
        <v>1315</v>
      </c>
      <c r="Q705" s="428" t="s">
        <v>1332</v>
      </c>
      <c r="R705" s="437" t="s">
        <v>1332</v>
      </c>
      <c r="S705" s="428" t="s">
        <v>1332</v>
      </c>
    </row>
    <row r="706" spans="1:19" ht="10.199999999999999" customHeight="1" x14ac:dyDescent="0.3">
      <c r="A706" s="428">
        <v>1499</v>
      </c>
      <c r="B706" s="428">
        <f t="shared" si="13"/>
        <v>6</v>
      </c>
      <c r="C706" s="437">
        <v>149940</v>
      </c>
      <c r="D706" s="428" t="s">
        <v>1522</v>
      </c>
      <c r="E706" s="428" t="s">
        <v>1315</v>
      </c>
      <c r="F706" s="428" t="s">
        <v>1315</v>
      </c>
      <c r="G706" s="428" t="s">
        <v>1315</v>
      </c>
      <c r="I706" s="428" t="s">
        <v>1315</v>
      </c>
      <c r="J706" s="428" t="s">
        <v>1315</v>
      </c>
      <c r="K706" s="428" t="s">
        <v>1315</v>
      </c>
      <c r="O706" s="428" t="s">
        <v>1315</v>
      </c>
      <c r="Q706" s="428">
        <v>149940</v>
      </c>
      <c r="R706" s="437" t="s">
        <v>1523</v>
      </c>
      <c r="S706" s="428">
        <v>149940</v>
      </c>
    </row>
    <row r="707" spans="1:19" ht="10.199999999999999" customHeight="1" x14ac:dyDescent="0.3">
      <c r="A707" s="428">
        <v>1499</v>
      </c>
      <c r="B707" s="428">
        <f t="shared" si="13"/>
        <v>6</v>
      </c>
      <c r="C707" s="437">
        <v>149945</v>
      </c>
      <c r="D707" s="428" t="s">
        <v>92</v>
      </c>
      <c r="E707" s="428" t="s">
        <v>1315</v>
      </c>
      <c r="F707" s="428" t="s">
        <v>1315</v>
      </c>
      <c r="G707" s="428" t="s">
        <v>1315</v>
      </c>
      <c r="I707" s="428" t="s">
        <v>1315</v>
      </c>
      <c r="J707" s="428" t="s">
        <v>1315</v>
      </c>
      <c r="K707" s="428" t="s">
        <v>1315</v>
      </c>
      <c r="O707" s="428" t="s">
        <v>1315</v>
      </c>
      <c r="Q707" s="428">
        <v>149945</v>
      </c>
      <c r="R707" s="437" t="s">
        <v>1524</v>
      </c>
      <c r="S707" s="428">
        <v>149945</v>
      </c>
    </row>
    <row r="708" spans="1:19" ht="10.199999999999999" customHeight="1" x14ac:dyDescent="0.3">
      <c r="A708" s="428">
        <v>1499</v>
      </c>
      <c r="B708" s="428">
        <f t="shared" si="13"/>
        <v>6</v>
      </c>
      <c r="C708" s="437">
        <v>149950</v>
      </c>
      <c r="D708" s="428" t="s">
        <v>93</v>
      </c>
      <c r="E708" s="428" t="s">
        <v>1315</v>
      </c>
      <c r="F708" s="428" t="s">
        <v>1315</v>
      </c>
      <c r="G708" s="428" t="s">
        <v>1315</v>
      </c>
      <c r="I708" s="428" t="s">
        <v>1315</v>
      </c>
      <c r="J708" s="428" t="s">
        <v>1315</v>
      </c>
      <c r="K708" s="428" t="s">
        <v>1315</v>
      </c>
      <c r="O708" s="428" t="s">
        <v>1315</v>
      </c>
      <c r="Q708" s="428">
        <v>149950</v>
      </c>
      <c r="R708" s="437" t="s">
        <v>1525</v>
      </c>
      <c r="S708" s="428">
        <v>149950</v>
      </c>
    </row>
    <row r="709" spans="1:19" ht="10.199999999999999" customHeight="1" x14ac:dyDescent="0.3">
      <c r="A709" s="428">
        <v>1499</v>
      </c>
      <c r="B709" s="428">
        <f t="shared" ref="B709:B772" si="15">LEN(C709)</f>
        <v>6</v>
      </c>
      <c r="C709" s="437">
        <v>149955</v>
      </c>
      <c r="D709" s="428" t="s">
        <v>90</v>
      </c>
      <c r="E709" s="428" t="s">
        <v>1315</v>
      </c>
      <c r="F709" s="428" t="s">
        <v>1315</v>
      </c>
      <c r="J709" s="428" t="s">
        <v>1316</v>
      </c>
      <c r="K709" s="428" t="s">
        <v>1316</v>
      </c>
      <c r="O709" s="428" t="s">
        <v>1315</v>
      </c>
      <c r="Q709" s="428">
        <v>149955</v>
      </c>
      <c r="R709" s="437" t="s">
        <v>1526</v>
      </c>
      <c r="S709" s="428">
        <f>VLOOKUP(Q709,[8]CUC!I711:K2215,3,0)</f>
        <v>149955</v>
      </c>
    </row>
    <row r="710" spans="1:19" ht="10.199999999999999" customHeight="1" x14ac:dyDescent="0.3">
      <c r="A710" s="428">
        <v>1499</v>
      </c>
      <c r="B710" s="428">
        <f t="shared" si="15"/>
        <v>6</v>
      </c>
      <c r="C710" s="437">
        <v>149960</v>
      </c>
      <c r="D710" s="428" t="s">
        <v>91</v>
      </c>
      <c r="F710" s="428" t="s">
        <v>1315</v>
      </c>
      <c r="I710" s="428" t="s">
        <v>1315</v>
      </c>
      <c r="J710" s="428" t="s">
        <v>1316</v>
      </c>
      <c r="K710" s="428" t="s">
        <v>1316</v>
      </c>
      <c r="Q710" s="428">
        <v>149960</v>
      </c>
      <c r="R710" s="437" t="s">
        <v>1527</v>
      </c>
      <c r="S710" s="428">
        <f>VLOOKUP(Q710,[8]CUC!I712:K2216,3,0)</f>
        <v>149960</v>
      </c>
    </row>
    <row r="711" spans="1:19" ht="10.199999999999999" customHeight="1" x14ac:dyDescent="0.3">
      <c r="A711" s="428">
        <v>1499</v>
      </c>
      <c r="B711" s="428">
        <f t="shared" si="15"/>
        <v>6</v>
      </c>
      <c r="C711" s="437">
        <v>149980</v>
      </c>
      <c r="D711" s="428" t="s">
        <v>792</v>
      </c>
      <c r="E711" s="428" t="s">
        <v>1315</v>
      </c>
      <c r="F711" s="428" t="s">
        <v>1315</v>
      </c>
      <c r="G711" s="428" t="s">
        <v>1315</v>
      </c>
      <c r="I711" s="428" t="s">
        <v>1315</v>
      </c>
      <c r="J711" s="428" t="s">
        <v>1315</v>
      </c>
      <c r="K711" s="428" t="s">
        <v>1315</v>
      </c>
      <c r="O711" s="428" t="s">
        <v>1315</v>
      </c>
      <c r="Q711" s="428">
        <v>149980</v>
      </c>
      <c r="R711" s="437" t="s">
        <v>1528</v>
      </c>
      <c r="S711" s="428">
        <v>149980</v>
      </c>
    </row>
    <row r="712" spans="1:19" ht="10.199999999999999" customHeight="1" x14ac:dyDescent="0.3">
      <c r="A712" s="428">
        <v>1499</v>
      </c>
      <c r="B712" s="428">
        <f t="shared" si="15"/>
        <v>6</v>
      </c>
      <c r="C712" s="437">
        <v>149985</v>
      </c>
      <c r="D712" s="428" t="s">
        <v>793</v>
      </c>
      <c r="E712" s="428" t="s">
        <v>1315</v>
      </c>
      <c r="F712" s="428" t="s">
        <v>1315</v>
      </c>
      <c r="G712" s="428" t="s">
        <v>1315</v>
      </c>
      <c r="I712" s="428" t="s">
        <v>1315</v>
      </c>
      <c r="J712" s="428" t="s">
        <v>1315</v>
      </c>
      <c r="K712" s="428" t="s">
        <v>1315</v>
      </c>
      <c r="O712" s="428" t="s">
        <v>1315</v>
      </c>
      <c r="Q712" s="428">
        <v>149985</v>
      </c>
      <c r="R712" s="437" t="s">
        <v>1529</v>
      </c>
      <c r="S712" s="428">
        <v>149985</v>
      </c>
    </row>
    <row r="713" spans="1:19" ht="10.199999999999999" customHeight="1" x14ac:dyDescent="0.3">
      <c r="A713" s="428">
        <v>1499</v>
      </c>
      <c r="B713" s="428">
        <f t="shared" si="15"/>
        <v>6</v>
      </c>
      <c r="C713" s="437">
        <v>149987</v>
      </c>
      <c r="D713" s="428" t="s">
        <v>794</v>
      </c>
      <c r="E713" s="428" t="s">
        <v>1315</v>
      </c>
      <c r="F713" s="428" t="s">
        <v>1315</v>
      </c>
      <c r="G713" s="428" t="s">
        <v>1315</v>
      </c>
      <c r="I713" s="428" t="s">
        <v>1315</v>
      </c>
      <c r="J713" s="428" t="s">
        <v>1315</v>
      </c>
      <c r="K713" s="428" t="s">
        <v>1315</v>
      </c>
      <c r="O713" s="428" t="s">
        <v>1315</v>
      </c>
      <c r="Q713" s="428">
        <v>149987</v>
      </c>
      <c r="R713" s="437" t="s">
        <v>1530</v>
      </c>
      <c r="S713" s="428">
        <v>149987</v>
      </c>
    </row>
    <row r="714" spans="1:19" ht="10.199999999999999" customHeight="1" x14ac:dyDescent="0.3">
      <c r="A714" s="428">
        <v>1499</v>
      </c>
      <c r="B714" s="428">
        <f t="shared" si="15"/>
        <v>6</v>
      </c>
      <c r="C714" s="437">
        <v>149989</v>
      </c>
      <c r="D714" s="428" t="s">
        <v>795</v>
      </c>
      <c r="E714" s="428" t="s">
        <v>1315</v>
      </c>
      <c r="F714" s="428" t="s">
        <v>1315</v>
      </c>
      <c r="G714" s="428" t="s">
        <v>1315</v>
      </c>
      <c r="I714" s="428" t="s">
        <v>1315</v>
      </c>
      <c r="J714" s="428" t="s">
        <v>1315</v>
      </c>
      <c r="K714" s="428" t="s">
        <v>1315</v>
      </c>
      <c r="O714" s="428" t="s">
        <v>1315</v>
      </c>
      <c r="Q714" s="428">
        <v>149989</v>
      </c>
      <c r="R714" s="437" t="s">
        <v>1531</v>
      </c>
      <c r="S714" s="428">
        <v>149989</v>
      </c>
    </row>
    <row r="715" spans="1:19" ht="10.199999999999999" customHeight="1" x14ac:dyDescent="0.3">
      <c r="A715" s="428">
        <v>15</v>
      </c>
      <c r="B715" s="428">
        <f t="shared" si="15"/>
        <v>2</v>
      </c>
      <c r="C715" s="437">
        <v>15</v>
      </c>
      <c r="D715" s="428" t="s">
        <v>94</v>
      </c>
      <c r="E715" s="428" t="s">
        <v>1315</v>
      </c>
      <c r="G715" s="428" t="s">
        <v>1315</v>
      </c>
      <c r="J715" s="428" t="s">
        <v>1315</v>
      </c>
      <c r="K715" s="428" t="s">
        <v>1315</v>
      </c>
      <c r="O715" s="428" t="s">
        <v>1315</v>
      </c>
      <c r="Q715" s="428">
        <v>15</v>
      </c>
      <c r="R715" s="437" t="s">
        <v>94</v>
      </c>
      <c r="S715" s="428">
        <v>15</v>
      </c>
    </row>
    <row r="716" spans="1:19" ht="10.199999999999999" customHeight="1" x14ac:dyDescent="0.3">
      <c r="A716" s="428">
        <v>1501</v>
      </c>
      <c r="B716" s="428">
        <f t="shared" si="15"/>
        <v>4</v>
      </c>
      <c r="C716" s="437">
        <v>1501</v>
      </c>
      <c r="D716" s="428" t="s">
        <v>95</v>
      </c>
      <c r="E716" s="428" t="s">
        <v>1315</v>
      </c>
      <c r="G716" s="428" t="s">
        <v>1315</v>
      </c>
      <c r="J716" s="428" t="s">
        <v>1315</v>
      </c>
      <c r="K716" s="428" t="s">
        <v>1315</v>
      </c>
      <c r="O716" s="428" t="s">
        <v>1315</v>
      </c>
      <c r="Q716" s="428">
        <v>1501</v>
      </c>
      <c r="R716" s="437" t="s">
        <v>95</v>
      </c>
      <c r="S716" s="428">
        <v>1501</v>
      </c>
    </row>
    <row r="717" spans="1:19" ht="10.199999999999999" customHeight="1" x14ac:dyDescent="0.3">
      <c r="A717" s="428">
        <v>1502</v>
      </c>
      <c r="B717" s="428">
        <f t="shared" si="15"/>
        <v>4</v>
      </c>
      <c r="C717" s="437">
        <v>1502</v>
      </c>
      <c r="D717" s="428" t="s">
        <v>96</v>
      </c>
      <c r="E717" s="428" t="s">
        <v>1315</v>
      </c>
      <c r="G717" s="428" t="s">
        <v>1315</v>
      </c>
      <c r="J717" s="428" t="s">
        <v>1315</v>
      </c>
      <c r="K717" s="428" t="s">
        <v>1315</v>
      </c>
      <c r="O717" s="428" t="s">
        <v>1315</v>
      </c>
      <c r="Q717" s="428">
        <v>1502</v>
      </c>
      <c r="R717" s="437" t="s">
        <v>96</v>
      </c>
      <c r="S717" s="428">
        <v>1502</v>
      </c>
    </row>
    <row r="718" spans="1:19" ht="10.199999999999999" customHeight="1" x14ac:dyDescent="0.3">
      <c r="A718" s="428">
        <v>16</v>
      </c>
      <c r="B718" s="428">
        <f t="shared" si="15"/>
        <v>2</v>
      </c>
      <c r="C718" s="437">
        <v>16</v>
      </c>
      <c r="D718" s="428" t="s">
        <v>97</v>
      </c>
      <c r="E718" s="428" t="s">
        <v>1315</v>
      </c>
      <c r="F718" s="428" t="s">
        <v>1315</v>
      </c>
      <c r="G718" s="428" t="s">
        <v>1315</v>
      </c>
      <c r="I718" s="428" t="s">
        <v>1315</v>
      </c>
      <c r="J718" s="428" t="s">
        <v>1315</v>
      </c>
      <c r="K718" s="428" t="s">
        <v>1315</v>
      </c>
      <c r="L718" s="428" t="s">
        <v>1315</v>
      </c>
      <c r="M718" s="428" t="s">
        <v>1315</v>
      </c>
      <c r="N718" s="428" t="s">
        <v>1315</v>
      </c>
      <c r="O718" s="428" t="s">
        <v>1315</v>
      </c>
      <c r="Q718" s="428">
        <v>16</v>
      </c>
      <c r="R718" s="437" t="s">
        <v>97</v>
      </c>
      <c r="S718" s="428">
        <v>16</v>
      </c>
    </row>
    <row r="719" spans="1:19" ht="10.199999999999999" customHeight="1" x14ac:dyDescent="0.3">
      <c r="A719" s="428">
        <v>1601</v>
      </c>
      <c r="B719" s="428">
        <f t="shared" si="15"/>
        <v>4</v>
      </c>
      <c r="C719" s="437">
        <v>1601</v>
      </c>
      <c r="D719" s="428" t="s">
        <v>98</v>
      </c>
      <c r="E719" s="428" t="s">
        <v>1315</v>
      </c>
      <c r="F719" s="428" t="s">
        <v>1315</v>
      </c>
      <c r="G719" s="428" t="s">
        <v>1315</v>
      </c>
      <c r="I719" s="428" t="s">
        <v>1315</v>
      </c>
      <c r="J719" s="428" t="s">
        <v>1315</v>
      </c>
      <c r="K719" s="428" t="s">
        <v>1315</v>
      </c>
      <c r="L719" s="428" t="s">
        <v>1315</v>
      </c>
      <c r="M719" s="428" t="s">
        <v>1315</v>
      </c>
      <c r="N719" s="428" t="s">
        <v>1315</v>
      </c>
      <c r="O719" s="428" t="s">
        <v>1315</v>
      </c>
      <c r="Q719" s="428">
        <v>1601</v>
      </c>
      <c r="R719" s="437" t="s">
        <v>1532</v>
      </c>
      <c r="S719" s="428">
        <v>1601</v>
      </c>
    </row>
    <row r="720" spans="1:19" ht="10.199999999999999" customHeight="1" x14ac:dyDescent="0.3">
      <c r="A720" s="428">
        <v>1601</v>
      </c>
      <c r="B720" s="428">
        <f t="shared" si="15"/>
        <v>6</v>
      </c>
      <c r="C720" s="437">
        <v>160105</v>
      </c>
      <c r="D720" s="428" t="s">
        <v>99</v>
      </c>
      <c r="E720" s="428" t="s">
        <v>1315</v>
      </c>
      <c r="F720" s="428" t="s">
        <v>1315</v>
      </c>
      <c r="G720" s="428" t="s">
        <v>1315</v>
      </c>
      <c r="I720" s="428" t="s">
        <v>1315</v>
      </c>
      <c r="J720" s="428" t="s">
        <v>1315</v>
      </c>
      <c r="K720" s="428" t="s">
        <v>1315</v>
      </c>
      <c r="N720" s="428" t="s">
        <v>1315</v>
      </c>
      <c r="O720" s="428" t="s">
        <v>1315</v>
      </c>
      <c r="Q720" s="428">
        <v>160105</v>
      </c>
      <c r="R720" s="437" t="s">
        <v>99</v>
      </c>
      <c r="S720" s="428">
        <v>160105</v>
      </c>
    </row>
    <row r="721" spans="1:19" ht="10.199999999999999" customHeight="1" x14ac:dyDescent="0.3">
      <c r="A721" s="428">
        <v>1601</v>
      </c>
      <c r="B721" s="428">
        <f t="shared" si="15"/>
        <v>6</v>
      </c>
      <c r="C721" s="437">
        <v>160110</v>
      </c>
      <c r="D721" s="428" t="s">
        <v>31</v>
      </c>
      <c r="E721" s="428" t="s">
        <v>1315</v>
      </c>
      <c r="F721" s="428" t="s">
        <v>1315</v>
      </c>
      <c r="G721" s="428" t="s">
        <v>1315</v>
      </c>
      <c r="I721" s="428" t="s">
        <v>1315</v>
      </c>
      <c r="J721" s="428" t="s">
        <v>1315</v>
      </c>
      <c r="K721" s="428" t="s">
        <v>1315</v>
      </c>
      <c r="L721" s="428" t="s">
        <v>1315</v>
      </c>
      <c r="M721" s="428" t="s">
        <v>1315</v>
      </c>
      <c r="N721" s="428" t="s">
        <v>1315</v>
      </c>
      <c r="O721" s="428" t="s">
        <v>1315</v>
      </c>
      <c r="Q721" s="428">
        <v>160110</v>
      </c>
      <c r="R721" s="437" t="s">
        <v>31</v>
      </c>
      <c r="S721" s="428">
        <v>160110</v>
      </c>
    </row>
    <row r="722" spans="1:19" ht="10.199999999999999" customHeight="1" x14ac:dyDescent="0.3">
      <c r="A722" s="428">
        <v>1602</v>
      </c>
      <c r="B722" s="428">
        <f t="shared" si="15"/>
        <v>4</v>
      </c>
      <c r="C722" s="437">
        <v>1602</v>
      </c>
      <c r="D722" s="428" t="s">
        <v>100</v>
      </c>
      <c r="E722" s="428" t="s">
        <v>1315</v>
      </c>
      <c r="F722" s="428" t="s">
        <v>1315</v>
      </c>
      <c r="G722" s="428" t="s">
        <v>1315</v>
      </c>
      <c r="I722" s="428" t="s">
        <v>1315</v>
      </c>
      <c r="J722" s="428" t="s">
        <v>1315</v>
      </c>
      <c r="K722" s="428" t="s">
        <v>1315</v>
      </c>
      <c r="L722" s="428" t="s">
        <v>1315</v>
      </c>
      <c r="M722" s="428" t="s">
        <v>1315</v>
      </c>
      <c r="N722" s="428" t="s">
        <v>1315</v>
      </c>
      <c r="O722" s="428" t="s">
        <v>1315</v>
      </c>
      <c r="Q722" s="428">
        <v>1602</v>
      </c>
      <c r="R722" s="437" t="s">
        <v>1533</v>
      </c>
      <c r="S722" s="428">
        <v>1602</v>
      </c>
    </row>
    <row r="723" spans="1:19" ht="10.199999999999999" customHeight="1" x14ac:dyDescent="0.3">
      <c r="A723" s="428">
        <v>1602</v>
      </c>
      <c r="B723" s="428">
        <f t="shared" si="15"/>
        <v>6</v>
      </c>
      <c r="C723" s="437">
        <v>160205</v>
      </c>
      <c r="D723" s="428" t="s">
        <v>101</v>
      </c>
      <c r="E723" s="428" t="s">
        <v>1315</v>
      </c>
      <c r="F723" s="428" t="s">
        <v>1315</v>
      </c>
      <c r="G723" s="428" t="s">
        <v>1315</v>
      </c>
      <c r="I723" s="428" t="s">
        <v>1315</v>
      </c>
      <c r="J723" s="428" t="s">
        <v>1315</v>
      </c>
      <c r="K723" s="428" t="s">
        <v>1315</v>
      </c>
      <c r="L723" s="428" t="s">
        <v>1315</v>
      </c>
      <c r="M723" s="428" t="s">
        <v>1315</v>
      </c>
      <c r="N723" s="428" t="s">
        <v>1315</v>
      </c>
      <c r="O723" s="428" t="s">
        <v>1315</v>
      </c>
      <c r="Q723" s="428">
        <v>160205</v>
      </c>
      <c r="R723" s="437" t="s">
        <v>101</v>
      </c>
      <c r="S723" s="428">
        <v>160205</v>
      </c>
    </row>
    <row r="724" spans="1:19" ht="10.199999999999999" customHeight="1" x14ac:dyDescent="0.3">
      <c r="A724" s="428">
        <v>1602</v>
      </c>
      <c r="B724" s="428">
        <f t="shared" si="15"/>
        <v>6</v>
      </c>
      <c r="C724" s="437">
        <v>160210</v>
      </c>
      <c r="D724" s="428" t="s">
        <v>102</v>
      </c>
      <c r="E724" s="428" t="s">
        <v>1315</v>
      </c>
      <c r="F724" s="428" t="s">
        <v>1315</v>
      </c>
      <c r="G724" s="428" t="s">
        <v>1315</v>
      </c>
      <c r="I724" s="428" t="s">
        <v>1315</v>
      </c>
      <c r="J724" s="428" t="s">
        <v>1315</v>
      </c>
      <c r="K724" s="428" t="s">
        <v>1315</v>
      </c>
      <c r="L724" s="428" t="s">
        <v>1315</v>
      </c>
      <c r="M724" s="428" t="s">
        <v>1315</v>
      </c>
      <c r="N724" s="428" t="s">
        <v>1315</v>
      </c>
      <c r="O724" s="428" t="s">
        <v>1315</v>
      </c>
      <c r="Q724" s="428">
        <v>160210</v>
      </c>
      <c r="R724" s="437" t="s">
        <v>102</v>
      </c>
      <c r="S724" s="428">
        <v>160210</v>
      </c>
    </row>
    <row r="725" spans="1:19" ht="10.199999999999999" customHeight="1" x14ac:dyDescent="0.3">
      <c r="A725" s="428">
        <v>1602</v>
      </c>
      <c r="B725" s="428">
        <f t="shared" si="15"/>
        <v>6</v>
      </c>
      <c r="C725" s="437">
        <v>160215</v>
      </c>
      <c r="D725" s="428" t="s">
        <v>103</v>
      </c>
      <c r="E725" s="428" t="s">
        <v>1315</v>
      </c>
      <c r="F725" s="428" t="s">
        <v>1315</v>
      </c>
      <c r="G725" s="428" t="s">
        <v>1315</v>
      </c>
      <c r="I725" s="428" t="s">
        <v>1315</v>
      </c>
      <c r="J725" s="428" t="s">
        <v>1315</v>
      </c>
      <c r="K725" s="428" t="s">
        <v>1315</v>
      </c>
      <c r="L725" s="428" t="s">
        <v>1315</v>
      </c>
      <c r="M725" s="428" t="s">
        <v>1315</v>
      </c>
      <c r="N725" s="428" t="s">
        <v>1315</v>
      </c>
      <c r="O725" s="428" t="s">
        <v>1315</v>
      </c>
      <c r="Q725" s="428">
        <v>160215</v>
      </c>
      <c r="R725" s="437" t="s">
        <v>103</v>
      </c>
      <c r="S725" s="428">
        <v>160215</v>
      </c>
    </row>
    <row r="726" spans="1:19" ht="10.199999999999999" customHeight="1" x14ac:dyDescent="0.3">
      <c r="A726" s="428">
        <v>1602</v>
      </c>
      <c r="B726" s="428">
        <f t="shared" si="15"/>
        <v>6</v>
      </c>
      <c r="C726" s="437">
        <v>160220</v>
      </c>
      <c r="D726" s="428" t="s">
        <v>48</v>
      </c>
      <c r="E726" s="428" t="s">
        <v>1315</v>
      </c>
      <c r="F726" s="428" t="s">
        <v>1315</v>
      </c>
      <c r="G726" s="428" t="s">
        <v>1315</v>
      </c>
      <c r="I726" s="428" t="s">
        <v>1315</v>
      </c>
      <c r="J726" s="428" t="s">
        <v>1315</v>
      </c>
      <c r="K726" s="428" t="s">
        <v>1315</v>
      </c>
      <c r="L726" s="428" t="s">
        <v>1315</v>
      </c>
      <c r="M726" s="428" t="s">
        <v>1315</v>
      </c>
      <c r="N726" s="428" t="s">
        <v>1315</v>
      </c>
      <c r="O726" s="428" t="s">
        <v>1315</v>
      </c>
      <c r="Q726" s="428">
        <v>160220</v>
      </c>
      <c r="R726" s="437" t="s">
        <v>48</v>
      </c>
      <c r="S726" s="428">
        <v>160220</v>
      </c>
    </row>
    <row r="727" spans="1:19" ht="10.199999999999999" customHeight="1" x14ac:dyDescent="0.3">
      <c r="A727" s="428">
        <v>1603</v>
      </c>
      <c r="B727" s="428">
        <f t="shared" si="15"/>
        <v>4</v>
      </c>
      <c r="C727" s="437">
        <v>1603</v>
      </c>
      <c r="D727" s="428" t="s">
        <v>104</v>
      </c>
      <c r="E727" s="428" t="s">
        <v>1315</v>
      </c>
      <c r="F727" s="428" t="s">
        <v>1315</v>
      </c>
      <c r="G727" s="428" t="s">
        <v>1315</v>
      </c>
      <c r="I727" s="428" t="s">
        <v>1315</v>
      </c>
      <c r="J727" s="428" t="s">
        <v>1315</v>
      </c>
      <c r="K727" s="428" t="s">
        <v>1315</v>
      </c>
      <c r="O727" s="428" t="s">
        <v>1315</v>
      </c>
      <c r="Q727" s="428">
        <v>1603</v>
      </c>
      <c r="R727" s="437" t="s">
        <v>1534</v>
      </c>
      <c r="S727" s="428">
        <v>1603</v>
      </c>
    </row>
    <row r="728" spans="1:19" ht="10.199999999999999" customHeight="1" x14ac:dyDescent="0.3">
      <c r="A728" s="428">
        <v>1603</v>
      </c>
      <c r="B728" s="428">
        <f t="shared" si="15"/>
        <v>6</v>
      </c>
      <c r="C728" s="437">
        <v>160305</v>
      </c>
      <c r="D728" s="428" t="s">
        <v>796</v>
      </c>
      <c r="E728" s="428" t="s">
        <v>1315</v>
      </c>
      <c r="F728" s="428" t="s">
        <v>1315</v>
      </c>
      <c r="G728" s="428" t="s">
        <v>1315</v>
      </c>
      <c r="I728" s="428" t="s">
        <v>1315</v>
      </c>
      <c r="J728" s="428" t="s">
        <v>1315</v>
      </c>
      <c r="K728" s="428" t="s">
        <v>1315</v>
      </c>
      <c r="O728" s="428" t="s">
        <v>1315</v>
      </c>
      <c r="Q728" s="428">
        <v>160305</v>
      </c>
      <c r="R728" s="437" t="s">
        <v>1005</v>
      </c>
      <c r="S728" s="430" t="s">
        <v>1535</v>
      </c>
    </row>
    <row r="729" spans="1:19" ht="10.199999999999999" customHeight="1" x14ac:dyDescent="0.3">
      <c r="A729" s="428">
        <v>1603</v>
      </c>
      <c r="B729" s="428">
        <f t="shared" si="15"/>
        <v>6</v>
      </c>
      <c r="C729" s="437">
        <v>160310</v>
      </c>
      <c r="D729" s="428" t="s">
        <v>797</v>
      </c>
      <c r="E729" s="428" t="s">
        <v>1315</v>
      </c>
      <c r="F729" s="428" t="s">
        <v>1315</v>
      </c>
      <c r="J729" s="428" t="s">
        <v>1315</v>
      </c>
      <c r="K729" s="428" t="s">
        <v>1315</v>
      </c>
      <c r="O729" s="428" t="s">
        <v>1315</v>
      </c>
      <c r="Q729" s="428">
        <v>160310</v>
      </c>
      <c r="R729" s="437" t="s">
        <v>1536</v>
      </c>
      <c r="S729" s="428" t="s">
        <v>1537</v>
      </c>
    </row>
    <row r="730" spans="1:19" ht="10.199999999999999" customHeight="1" x14ac:dyDescent="0.3">
      <c r="A730" s="428">
        <v>1603</v>
      </c>
      <c r="B730" s="428">
        <f t="shared" si="15"/>
        <v>6</v>
      </c>
      <c r="C730" s="437">
        <v>160315</v>
      </c>
      <c r="D730" s="428" t="s">
        <v>798</v>
      </c>
      <c r="E730" s="428" t="s">
        <v>1315</v>
      </c>
      <c r="F730" s="428" t="s">
        <v>1315</v>
      </c>
      <c r="G730" s="428" t="s">
        <v>1315</v>
      </c>
      <c r="I730" s="428" t="s">
        <v>1315</v>
      </c>
      <c r="J730" s="428" t="s">
        <v>1315</v>
      </c>
      <c r="K730" s="428" t="s">
        <v>1315</v>
      </c>
      <c r="O730" s="428" t="s">
        <v>1315</v>
      </c>
      <c r="Q730" s="428">
        <v>160315</v>
      </c>
      <c r="R730" s="437" t="s">
        <v>1538</v>
      </c>
      <c r="S730" s="428">
        <v>160315</v>
      </c>
    </row>
    <row r="731" spans="1:19" ht="10.199999999999999" customHeight="1" x14ac:dyDescent="0.3">
      <c r="A731" s="428">
        <v>1603</v>
      </c>
      <c r="B731" s="428">
        <f t="shared" si="15"/>
        <v>6</v>
      </c>
      <c r="C731" s="437">
        <v>160320</v>
      </c>
      <c r="D731" s="428" t="s">
        <v>108</v>
      </c>
      <c r="E731" s="428" t="s">
        <v>1315</v>
      </c>
      <c r="F731" s="428" t="s">
        <v>1315</v>
      </c>
      <c r="G731" s="428" t="s">
        <v>1315</v>
      </c>
      <c r="J731" s="428" t="s">
        <v>1315</v>
      </c>
      <c r="K731" s="428" t="s">
        <v>1315</v>
      </c>
      <c r="O731" s="428" t="s">
        <v>1315</v>
      </c>
      <c r="Q731" s="428">
        <v>160320</v>
      </c>
      <c r="R731" s="437" t="s">
        <v>1539</v>
      </c>
      <c r="S731" s="428">
        <v>160320</v>
      </c>
    </row>
    <row r="732" spans="1:19" ht="10.199999999999999" customHeight="1" x14ac:dyDescent="0.3">
      <c r="A732" s="428">
        <v>1603</v>
      </c>
      <c r="B732" s="428">
        <f t="shared" si="15"/>
        <v>6</v>
      </c>
      <c r="C732" s="437">
        <v>160325</v>
      </c>
      <c r="D732" s="428" t="s">
        <v>799</v>
      </c>
      <c r="E732" s="428" t="s">
        <v>1315</v>
      </c>
      <c r="F732" s="428" t="s">
        <v>1315</v>
      </c>
      <c r="G732" s="428" t="s">
        <v>1315</v>
      </c>
      <c r="J732" s="428" t="s">
        <v>1315</v>
      </c>
      <c r="K732" s="428" t="s">
        <v>1315</v>
      </c>
      <c r="O732" s="428" t="s">
        <v>1315</v>
      </c>
      <c r="Q732" s="428" t="s">
        <v>1332</v>
      </c>
      <c r="R732" s="437" t="s">
        <v>1332</v>
      </c>
      <c r="S732" s="428" t="s">
        <v>1332</v>
      </c>
    </row>
    <row r="733" spans="1:19" ht="10.199999999999999" customHeight="1" x14ac:dyDescent="0.3">
      <c r="A733" s="428">
        <v>1603</v>
      </c>
      <c r="B733" s="428">
        <f t="shared" si="15"/>
        <v>6</v>
      </c>
      <c r="C733" s="437">
        <v>160330</v>
      </c>
      <c r="D733" s="428" t="s">
        <v>800</v>
      </c>
      <c r="E733" s="428" t="s">
        <v>1315</v>
      </c>
      <c r="F733" s="428" t="s">
        <v>1315</v>
      </c>
      <c r="G733" s="428" t="s">
        <v>1315</v>
      </c>
      <c r="J733" s="428" t="s">
        <v>1315</v>
      </c>
      <c r="K733" s="428" t="s">
        <v>1315</v>
      </c>
      <c r="O733" s="428" t="s">
        <v>1315</v>
      </c>
      <c r="Q733" s="428" t="s">
        <v>1332</v>
      </c>
      <c r="R733" s="437" t="s">
        <v>1332</v>
      </c>
      <c r="S733" s="428" t="s">
        <v>1332</v>
      </c>
    </row>
    <row r="734" spans="1:19" ht="10.199999999999999" customHeight="1" x14ac:dyDescent="0.3">
      <c r="A734" s="428">
        <v>1603</v>
      </c>
      <c r="B734" s="428">
        <f t="shared" si="15"/>
        <v>6</v>
      </c>
      <c r="C734" s="437">
        <v>160335</v>
      </c>
      <c r="D734" s="428" t="s">
        <v>801</v>
      </c>
      <c r="E734" s="428" t="s">
        <v>1315</v>
      </c>
      <c r="F734" s="428" t="s">
        <v>1315</v>
      </c>
      <c r="J734" s="428" t="s">
        <v>1315</v>
      </c>
      <c r="K734" s="428" t="s">
        <v>1315</v>
      </c>
      <c r="O734" s="428" t="s">
        <v>1315</v>
      </c>
      <c r="Q734" s="428" t="s">
        <v>1332</v>
      </c>
      <c r="R734" s="437" t="s">
        <v>1332</v>
      </c>
      <c r="S734" s="428" t="s">
        <v>1332</v>
      </c>
    </row>
    <row r="735" spans="1:19" ht="10.199999999999999" customHeight="1" x14ac:dyDescent="0.3">
      <c r="A735" s="428">
        <v>1603</v>
      </c>
      <c r="B735" s="428">
        <f t="shared" si="15"/>
        <v>6</v>
      </c>
      <c r="C735" s="437">
        <v>160340</v>
      </c>
      <c r="D735" s="428" t="s">
        <v>1540</v>
      </c>
      <c r="E735" s="428" t="s">
        <v>1315</v>
      </c>
      <c r="F735" s="428" t="s">
        <v>1315</v>
      </c>
      <c r="G735" s="428" t="s">
        <v>1315</v>
      </c>
      <c r="I735" s="428" t="s">
        <v>1315</v>
      </c>
      <c r="J735" s="428" t="s">
        <v>1315</v>
      </c>
      <c r="K735" s="428" t="s">
        <v>1315</v>
      </c>
      <c r="O735" s="428" t="s">
        <v>1315</v>
      </c>
      <c r="Q735" s="428">
        <v>160340</v>
      </c>
      <c r="R735" s="437" t="s">
        <v>1541</v>
      </c>
      <c r="S735" s="428">
        <v>160340</v>
      </c>
    </row>
    <row r="736" spans="1:19" ht="10.199999999999999" customHeight="1" x14ac:dyDescent="0.3">
      <c r="A736" s="428">
        <v>1603</v>
      </c>
      <c r="B736" s="428">
        <f t="shared" si="15"/>
        <v>6</v>
      </c>
      <c r="C736" s="437">
        <v>160341</v>
      </c>
      <c r="D736" s="428" t="s">
        <v>109</v>
      </c>
      <c r="E736" s="428" t="s">
        <v>1315</v>
      </c>
      <c r="F736" s="428" t="s">
        <v>1315</v>
      </c>
      <c r="J736" s="428" t="s">
        <v>1316</v>
      </c>
      <c r="K736" s="428" t="s">
        <v>1316</v>
      </c>
      <c r="O736" s="428" t="s">
        <v>1315</v>
      </c>
      <c r="Q736" s="428">
        <v>160341</v>
      </c>
      <c r="R736" s="437" t="s">
        <v>1542</v>
      </c>
      <c r="S736" s="428">
        <v>160341</v>
      </c>
    </row>
    <row r="737" spans="1:19" ht="10.199999999999999" customHeight="1" x14ac:dyDescent="0.3">
      <c r="A737" s="428">
        <v>1603</v>
      </c>
      <c r="B737" s="428">
        <f t="shared" si="15"/>
        <v>6</v>
      </c>
      <c r="C737" s="437">
        <v>160342</v>
      </c>
      <c r="D737" s="428" t="s">
        <v>110</v>
      </c>
      <c r="F737" s="428" t="s">
        <v>1315</v>
      </c>
      <c r="I737" s="428" t="s">
        <v>1315</v>
      </c>
      <c r="J737" s="428" t="s">
        <v>1316</v>
      </c>
      <c r="K737" s="428" t="s">
        <v>1316</v>
      </c>
      <c r="Q737" s="428">
        <v>160342</v>
      </c>
      <c r="R737" s="437" t="s">
        <v>1543</v>
      </c>
      <c r="S737" s="428">
        <v>160342</v>
      </c>
    </row>
    <row r="738" spans="1:19" ht="10.199999999999999" customHeight="1" x14ac:dyDescent="0.3">
      <c r="A738" s="428">
        <v>1603</v>
      </c>
      <c r="B738" s="428">
        <f t="shared" si="15"/>
        <v>6</v>
      </c>
      <c r="C738" s="437">
        <v>160345</v>
      </c>
      <c r="D738" s="428" t="s">
        <v>111</v>
      </c>
      <c r="E738" s="428" t="s">
        <v>1315</v>
      </c>
      <c r="F738" s="428" t="s">
        <v>1315</v>
      </c>
      <c r="G738" s="428" t="s">
        <v>1315</v>
      </c>
      <c r="I738" s="428" t="s">
        <v>1315</v>
      </c>
      <c r="J738" s="428" t="s">
        <v>1315</v>
      </c>
      <c r="K738" s="428" t="s">
        <v>1315</v>
      </c>
      <c r="O738" s="428" t="s">
        <v>1315</v>
      </c>
      <c r="Q738" s="428">
        <v>160345</v>
      </c>
      <c r="R738" s="437" t="s">
        <v>1544</v>
      </c>
      <c r="S738" s="428">
        <v>160345</v>
      </c>
    </row>
    <row r="739" spans="1:19" ht="10.199999999999999" customHeight="1" x14ac:dyDescent="0.3">
      <c r="A739" s="428">
        <v>1603</v>
      </c>
      <c r="B739" s="428">
        <f t="shared" si="15"/>
        <v>6</v>
      </c>
      <c r="C739" s="437">
        <v>160350</v>
      </c>
      <c r="D739" s="428" t="s">
        <v>112</v>
      </c>
      <c r="E739" s="428" t="s">
        <v>1315</v>
      </c>
      <c r="F739" s="428" t="s">
        <v>1315</v>
      </c>
      <c r="G739" s="428" t="s">
        <v>1315</v>
      </c>
      <c r="I739" s="428" t="s">
        <v>1315</v>
      </c>
      <c r="J739" s="428" t="s">
        <v>1315</v>
      </c>
      <c r="K739" s="428" t="s">
        <v>1315</v>
      </c>
      <c r="O739" s="428" t="s">
        <v>1315</v>
      </c>
      <c r="Q739" s="428">
        <v>160350</v>
      </c>
      <c r="R739" s="437" t="s">
        <v>1545</v>
      </c>
      <c r="S739" s="428">
        <v>160350</v>
      </c>
    </row>
    <row r="740" spans="1:19" ht="10.199999999999999" customHeight="1" x14ac:dyDescent="0.3">
      <c r="A740" s="428">
        <v>1604</v>
      </c>
      <c r="B740" s="428">
        <f t="shared" si="15"/>
        <v>4</v>
      </c>
      <c r="C740" s="437">
        <v>1604</v>
      </c>
      <c r="D740" s="428" t="s">
        <v>113</v>
      </c>
      <c r="E740" s="428" t="s">
        <v>1315</v>
      </c>
      <c r="F740" s="428" t="s">
        <v>1315</v>
      </c>
      <c r="G740" s="428" t="s">
        <v>1315</v>
      </c>
      <c r="I740" s="428" t="s">
        <v>1315</v>
      </c>
      <c r="J740" s="428" t="s">
        <v>1315</v>
      </c>
      <c r="K740" s="428" t="s">
        <v>1315</v>
      </c>
      <c r="L740" s="428" t="s">
        <v>1315</v>
      </c>
      <c r="M740" s="428" t="s">
        <v>1315</v>
      </c>
      <c r="N740" s="428" t="s">
        <v>1315</v>
      </c>
      <c r="O740" s="428" t="s">
        <v>1315</v>
      </c>
      <c r="Q740" s="428">
        <v>1604</v>
      </c>
      <c r="R740" s="437" t="s">
        <v>1546</v>
      </c>
      <c r="S740" s="428">
        <v>1604</v>
      </c>
    </row>
    <row r="741" spans="1:19" ht="10.199999999999999" customHeight="1" x14ac:dyDescent="0.3">
      <c r="A741" s="428">
        <v>1605</v>
      </c>
      <c r="B741" s="428">
        <f t="shared" si="15"/>
        <v>4</v>
      </c>
      <c r="C741" s="437">
        <v>1605</v>
      </c>
      <c r="D741" s="428" t="s">
        <v>114</v>
      </c>
      <c r="E741" s="428" t="s">
        <v>1315</v>
      </c>
      <c r="G741" s="428" t="s">
        <v>1315</v>
      </c>
      <c r="I741" s="428" t="s">
        <v>1315</v>
      </c>
      <c r="J741" s="428" t="s">
        <v>1315</v>
      </c>
      <c r="K741" s="428" t="s">
        <v>1315</v>
      </c>
      <c r="M741" s="428" t="s">
        <v>1315</v>
      </c>
      <c r="N741" s="428" t="s">
        <v>1315</v>
      </c>
      <c r="O741" s="428" t="s">
        <v>1315</v>
      </c>
      <c r="Q741" s="428">
        <v>1605</v>
      </c>
      <c r="R741" s="437" t="s">
        <v>114</v>
      </c>
      <c r="S741" s="428">
        <v>1605</v>
      </c>
    </row>
    <row r="742" spans="1:19" ht="10.199999999999999" customHeight="1" x14ac:dyDescent="0.3">
      <c r="A742" s="428">
        <v>1605</v>
      </c>
      <c r="B742" s="428">
        <f t="shared" si="15"/>
        <v>6</v>
      </c>
      <c r="C742" s="437">
        <v>160505</v>
      </c>
      <c r="D742" s="428" t="s">
        <v>115</v>
      </c>
      <c r="E742" s="428" t="s">
        <v>1315</v>
      </c>
      <c r="G742" s="428" t="s">
        <v>1315</v>
      </c>
      <c r="J742" s="428" t="s">
        <v>1315</v>
      </c>
      <c r="K742" s="428" t="s">
        <v>1315</v>
      </c>
      <c r="O742" s="428" t="s">
        <v>1315</v>
      </c>
      <c r="Q742" s="428">
        <v>160505</v>
      </c>
      <c r="R742" s="437" t="s">
        <v>115</v>
      </c>
      <c r="S742" s="428">
        <v>160505</v>
      </c>
    </row>
    <row r="743" spans="1:19" ht="10.199999999999999" customHeight="1" x14ac:dyDescent="0.3">
      <c r="A743" s="428">
        <v>1605</v>
      </c>
      <c r="B743" s="428">
        <f t="shared" si="15"/>
        <v>6</v>
      </c>
      <c r="C743" s="437">
        <v>160510</v>
      </c>
      <c r="D743" s="428" t="s">
        <v>116</v>
      </c>
      <c r="E743" s="428" t="s">
        <v>1315</v>
      </c>
      <c r="G743" s="428" t="s">
        <v>1315</v>
      </c>
      <c r="J743" s="428" t="s">
        <v>1315</v>
      </c>
      <c r="K743" s="428" t="s">
        <v>1315</v>
      </c>
      <c r="O743" s="428" t="s">
        <v>1315</v>
      </c>
      <c r="Q743" s="428">
        <v>160510</v>
      </c>
      <c r="R743" s="437" t="s">
        <v>116</v>
      </c>
      <c r="S743" s="428">
        <v>160510</v>
      </c>
    </row>
    <row r="744" spans="1:19" ht="10.199999999999999" customHeight="1" x14ac:dyDescent="0.3">
      <c r="A744" s="428">
        <v>1605</v>
      </c>
      <c r="B744" s="428">
        <f t="shared" si="15"/>
        <v>6</v>
      </c>
      <c r="C744" s="437">
        <v>160515</v>
      </c>
      <c r="D744" s="428" t="s">
        <v>117</v>
      </c>
      <c r="E744" s="428" t="s">
        <v>1315</v>
      </c>
      <c r="G744" s="428" t="s">
        <v>1315</v>
      </c>
      <c r="I744" s="428" t="s">
        <v>1315</v>
      </c>
      <c r="J744" s="428" t="s">
        <v>1315</v>
      </c>
      <c r="K744" s="428" t="s">
        <v>1315</v>
      </c>
      <c r="M744" s="428" t="s">
        <v>1315</v>
      </c>
      <c r="O744" s="428" t="s">
        <v>1315</v>
      </c>
      <c r="Q744" s="428">
        <v>160515</v>
      </c>
      <c r="R744" s="437" t="s">
        <v>117</v>
      </c>
      <c r="S744" s="428">
        <v>160515</v>
      </c>
    </row>
    <row r="745" spans="1:19" ht="10.199999999999999" customHeight="1" x14ac:dyDescent="0.3">
      <c r="A745" s="428">
        <v>1605</v>
      </c>
      <c r="B745" s="428">
        <f t="shared" si="15"/>
        <v>6</v>
      </c>
      <c r="C745" s="437">
        <v>160590</v>
      </c>
      <c r="D745" s="428" t="s">
        <v>118</v>
      </c>
      <c r="E745" s="428" t="s">
        <v>1315</v>
      </c>
      <c r="G745" s="428" t="s">
        <v>1315</v>
      </c>
      <c r="I745" s="428" t="s">
        <v>1315</v>
      </c>
      <c r="J745" s="428" t="s">
        <v>1315</v>
      </c>
      <c r="K745" s="428" t="s">
        <v>1315</v>
      </c>
      <c r="M745" s="428" t="s">
        <v>1315</v>
      </c>
      <c r="O745" s="428" t="s">
        <v>1315</v>
      </c>
      <c r="Q745" s="428">
        <v>160590</v>
      </c>
      <c r="R745" s="437" t="s">
        <v>118</v>
      </c>
      <c r="S745" s="428">
        <v>160590</v>
      </c>
    </row>
    <row r="746" spans="1:19" ht="10.199999999999999" customHeight="1" x14ac:dyDescent="0.3">
      <c r="A746" s="428">
        <v>1606</v>
      </c>
      <c r="B746" s="428">
        <f t="shared" si="15"/>
        <v>4</v>
      </c>
      <c r="C746" s="437">
        <v>1606</v>
      </c>
      <c r="D746" s="428" t="s">
        <v>119</v>
      </c>
      <c r="E746" s="428" t="s">
        <v>1315</v>
      </c>
      <c r="F746" s="428" t="s">
        <v>1315</v>
      </c>
      <c r="G746" s="428" t="s">
        <v>1315</v>
      </c>
      <c r="I746" s="428" t="s">
        <v>1315</v>
      </c>
      <c r="J746" s="428" t="s">
        <v>1315</v>
      </c>
      <c r="K746" s="428" t="s">
        <v>1315</v>
      </c>
      <c r="L746" s="428" t="s">
        <v>1315</v>
      </c>
      <c r="M746" s="428" t="s">
        <v>1315</v>
      </c>
      <c r="N746" s="428" t="s">
        <v>1315</v>
      </c>
      <c r="O746" s="428" t="s">
        <v>1315</v>
      </c>
      <c r="Q746" s="428">
        <v>1606</v>
      </c>
      <c r="R746" s="437" t="s">
        <v>119</v>
      </c>
      <c r="S746" s="428">
        <v>1606</v>
      </c>
    </row>
    <row r="747" spans="1:19" ht="10.199999999999999" customHeight="1" x14ac:dyDescent="0.3">
      <c r="A747" s="428">
        <v>1607</v>
      </c>
      <c r="B747" s="428">
        <f t="shared" si="15"/>
        <v>4</v>
      </c>
      <c r="C747" s="437">
        <v>1607</v>
      </c>
      <c r="D747" s="428" t="s">
        <v>120</v>
      </c>
      <c r="J747" s="428" t="s">
        <v>1316</v>
      </c>
      <c r="K747" s="428" t="s">
        <v>1316</v>
      </c>
      <c r="M747" s="428" t="s">
        <v>1315</v>
      </c>
      <c r="Q747" s="428">
        <v>1607</v>
      </c>
      <c r="R747" s="437" t="s">
        <v>120</v>
      </c>
      <c r="S747" s="428">
        <v>1607</v>
      </c>
    </row>
    <row r="748" spans="1:19" ht="10.199999999999999" customHeight="1" x14ac:dyDescent="0.3">
      <c r="A748" s="428">
        <v>1608</v>
      </c>
      <c r="B748" s="428">
        <f t="shared" si="15"/>
        <v>4</v>
      </c>
      <c r="C748" s="437">
        <v>1608</v>
      </c>
      <c r="D748" s="428" t="s">
        <v>121</v>
      </c>
      <c r="J748" s="428" t="s">
        <v>1316</v>
      </c>
      <c r="K748" s="428" t="s">
        <v>1316</v>
      </c>
      <c r="M748" s="428" t="s">
        <v>1315</v>
      </c>
      <c r="Q748" s="428">
        <v>1608</v>
      </c>
      <c r="R748" s="437" t="s">
        <v>121</v>
      </c>
      <c r="S748" s="428">
        <v>1608</v>
      </c>
    </row>
    <row r="749" spans="1:19" ht="10.199999999999999" customHeight="1" x14ac:dyDescent="0.3">
      <c r="A749" s="428">
        <v>1609</v>
      </c>
      <c r="B749" s="428">
        <f t="shared" si="15"/>
        <v>4</v>
      </c>
      <c r="C749" s="437">
        <v>1609</v>
      </c>
      <c r="D749" s="428" t="s">
        <v>802</v>
      </c>
      <c r="J749" s="428" t="s">
        <v>1316</v>
      </c>
      <c r="K749" s="428" t="s">
        <v>1316</v>
      </c>
      <c r="Q749" s="428">
        <v>1609</v>
      </c>
      <c r="R749" s="437" t="s">
        <v>802</v>
      </c>
      <c r="S749" s="428">
        <v>1609</v>
      </c>
    </row>
    <row r="750" spans="1:19" ht="10.199999999999999" customHeight="1" x14ac:dyDescent="0.3">
      <c r="A750" s="428">
        <v>1609</v>
      </c>
      <c r="B750" s="428">
        <f t="shared" si="15"/>
        <v>6</v>
      </c>
      <c r="C750" s="437">
        <v>160905</v>
      </c>
      <c r="D750" s="428" t="s">
        <v>803</v>
      </c>
      <c r="J750" s="428" t="s">
        <v>1316</v>
      </c>
      <c r="K750" s="428" t="s">
        <v>1316</v>
      </c>
      <c r="Q750" s="428">
        <v>160905</v>
      </c>
      <c r="R750" s="437" t="s">
        <v>803</v>
      </c>
      <c r="S750" s="428">
        <v>160905</v>
      </c>
    </row>
    <row r="751" spans="1:19" ht="10.199999999999999" customHeight="1" x14ac:dyDescent="0.3">
      <c r="A751" s="428">
        <v>1609</v>
      </c>
      <c r="B751" s="428">
        <f t="shared" si="15"/>
        <v>6</v>
      </c>
      <c r="C751" s="437">
        <v>160910</v>
      </c>
      <c r="D751" s="428" t="s">
        <v>804</v>
      </c>
      <c r="J751" s="428" t="s">
        <v>1316</v>
      </c>
      <c r="K751" s="428" t="s">
        <v>1316</v>
      </c>
      <c r="Q751" s="428">
        <v>160910</v>
      </c>
      <c r="R751" s="437" t="s">
        <v>1547</v>
      </c>
      <c r="S751" s="428">
        <v>160910</v>
      </c>
    </row>
    <row r="752" spans="1:19" ht="10.199999999999999" customHeight="1" x14ac:dyDescent="0.3">
      <c r="A752" s="428">
        <v>1609</v>
      </c>
      <c r="B752" s="428">
        <f t="shared" si="15"/>
        <v>6</v>
      </c>
      <c r="C752" s="437">
        <v>160990</v>
      </c>
      <c r="D752" s="428" t="s">
        <v>461</v>
      </c>
      <c r="J752" s="428" t="s">
        <v>1316</v>
      </c>
      <c r="K752" s="428" t="s">
        <v>1316</v>
      </c>
      <c r="Q752" s="428">
        <v>160990</v>
      </c>
      <c r="R752" s="437" t="s">
        <v>461</v>
      </c>
      <c r="S752" s="428">
        <v>160990</v>
      </c>
    </row>
    <row r="753" spans="1:22" ht="10.199999999999999" customHeight="1" x14ac:dyDescent="0.3">
      <c r="A753" s="428">
        <v>1610</v>
      </c>
      <c r="B753" s="428">
        <f t="shared" si="15"/>
        <v>4</v>
      </c>
      <c r="C753" s="437">
        <v>1610</v>
      </c>
      <c r="D753" s="428" t="s">
        <v>805</v>
      </c>
      <c r="J753" s="428" t="s">
        <v>1316</v>
      </c>
      <c r="K753" s="428" t="s">
        <v>1316</v>
      </c>
      <c r="Q753" s="428">
        <v>1610</v>
      </c>
      <c r="R753" s="437" t="s">
        <v>805</v>
      </c>
      <c r="S753" s="428">
        <v>1610</v>
      </c>
    </row>
    <row r="754" spans="1:22" ht="10.199999999999999" customHeight="1" x14ac:dyDescent="0.3">
      <c r="A754" s="428">
        <v>1611</v>
      </c>
      <c r="B754" s="428">
        <f t="shared" si="15"/>
        <v>4</v>
      </c>
      <c r="C754" s="437">
        <v>1611</v>
      </c>
      <c r="D754" s="428" t="s">
        <v>122</v>
      </c>
      <c r="E754" s="428" t="s">
        <v>1315</v>
      </c>
      <c r="F754" s="428" t="s">
        <v>1315</v>
      </c>
      <c r="G754" s="428" t="s">
        <v>1315</v>
      </c>
      <c r="I754" s="428" t="s">
        <v>1315</v>
      </c>
      <c r="J754" s="428" t="s">
        <v>1315</v>
      </c>
      <c r="K754" s="428" t="s">
        <v>1315</v>
      </c>
      <c r="O754" s="428" t="s">
        <v>1315</v>
      </c>
      <c r="Q754" s="428">
        <v>1611</v>
      </c>
      <c r="R754" s="437" t="s">
        <v>122</v>
      </c>
      <c r="S754" s="428">
        <v>1611</v>
      </c>
    </row>
    <row r="755" spans="1:22" ht="10.199999999999999" customHeight="1" x14ac:dyDescent="0.3">
      <c r="A755" s="428">
        <v>1612</v>
      </c>
      <c r="B755" s="428">
        <f t="shared" si="15"/>
        <v>4</v>
      </c>
      <c r="C755" s="437">
        <v>1612</v>
      </c>
      <c r="D755" s="428" t="s">
        <v>123</v>
      </c>
      <c r="E755" s="428" t="s">
        <v>1315</v>
      </c>
      <c r="F755" s="428" t="s">
        <v>1315</v>
      </c>
      <c r="G755" s="428" t="s">
        <v>1315</v>
      </c>
      <c r="I755" s="428" t="s">
        <v>1315</v>
      </c>
      <c r="J755" s="428" t="s">
        <v>1315</v>
      </c>
      <c r="K755" s="428" t="s">
        <v>1315</v>
      </c>
      <c r="L755" s="428" t="s">
        <v>1315</v>
      </c>
      <c r="M755" s="428" t="s">
        <v>1315</v>
      </c>
      <c r="N755" s="428" t="s">
        <v>1315</v>
      </c>
      <c r="O755" s="428" t="s">
        <v>1315</v>
      </c>
      <c r="Q755" s="428">
        <v>1612</v>
      </c>
      <c r="R755" s="437" t="s">
        <v>123</v>
      </c>
      <c r="S755" s="428">
        <v>1612</v>
      </c>
    </row>
    <row r="756" spans="1:22" ht="10.199999999999999" customHeight="1" x14ac:dyDescent="0.3">
      <c r="A756" s="428">
        <v>1613</v>
      </c>
      <c r="B756" s="428">
        <f t="shared" si="15"/>
        <v>4</v>
      </c>
      <c r="C756" s="437">
        <v>1613</v>
      </c>
      <c r="D756" s="428" t="s">
        <v>124</v>
      </c>
      <c r="E756" s="428" t="s">
        <v>1315</v>
      </c>
      <c r="J756" s="428" t="s">
        <v>1316</v>
      </c>
      <c r="K756" s="428" t="s">
        <v>1316</v>
      </c>
      <c r="L756" s="428" t="s">
        <v>1315</v>
      </c>
      <c r="M756" s="428" t="s">
        <v>1315</v>
      </c>
      <c r="O756" s="428" t="s">
        <v>1315</v>
      </c>
      <c r="Q756" s="428">
        <v>1613</v>
      </c>
      <c r="R756" s="437" t="s">
        <v>124</v>
      </c>
      <c r="S756" s="428">
        <v>1613</v>
      </c>
    </row>
    <row r="757" spans="1:22" ht="10.199999999999999" customHeight="1" x14ac:dyDescent="0.3">
      <c r="A757" s="428">
        <v>1614</v>
      </c>
      <c r="B757" s="428">
        <f t="shared" si="15"/>
        <v>4</v>
      </c>
      <c r="C757" s="437">
        <v>1614</v>
      </c>
      <c r="D757" s="428" t="s">
        <v>125</v>
      </c>
      <c r="E757" s="428" t="s">
        <v>1315</v>
      </c>
      <c r="F757" s="428" t="s">
        <v>1315</v>
      </c>
      <c r="G757" s="428" t="s">
        <v>1315</v>
      </c>
      <c r="I757" s="428" t="s">
        <v>1315</v>
      </c>
      <c r="J757" s="428" t="s">
        <v>1315</v>
      </c>
      <c r="K757" s="428" t="s">
        <v>1315</v>
      </c>
      <c r="L757" s="428" t="s">
        <v>1315</v>
      </c>
      <c r="M757" s="428" t="s">
        <v>1315</v>
      </c>
      <c r="O757" s="428" t="s">
        <v>1315</v>
      </c>
      <c r="Q757" s="428">
        <v>1614</v>
      </c>
      <c r="R757" s="437" t="s">
        <v>125</v>
      </c>
      <c r="S757" s="428">
        <v>1614</v>
      </c>
    </row>
    <row r="758" spans="1:22" ht="10.199999999999999" customHeight="1" x14ac:dyDescent="0.3">
      <c r="A758" s="428">
        <v>1614</v>
      </c>
      <c r="B758" s="428">
        <f t="shared" si="15"/>
        <v>6</v>
      </c>
      <c r="C758" s="437">
        <v>161405</v>
      </c>
      <c r="D758" s="428" t="s">
        <v>126</v>
      </c>
      <c r="E758" s="428" t="s">
        <v>1315</v>
      </c>
      <c r="F758" s="428" t="s">
        <v>1315</v>
      </c>
      <c r="G758" s="428" t="s">
        <v>1315</v>
      </c>
      <c r="I758" s="428" t="s">
        <v>1315</v>
      </c>
      <c r="J758" s="428" t="s">
        <v>1315</v>
      </c>
      <c r="K758" s="428" t="s">
        <v>1315</v>
      </c>
      <c r="L758" s="428" t="s">
        <v>1315</v>
      </c>
      <c r="M758" s="428" t="s">
        <v>1315</v>
      </c>
      <c r="O758" s="428" t="s">
        <v>1315</v>
      </c>
      <c r="Q758" s="428">
        <v>161405</v>
      </c>
      <c r="R758" s="437" t="s">
        <v>1548</v>
      </c>
      <c r="S758" s="428">
        <v>161405</v>
      </c>
    </row>
    <row r="759" spans="1:22" ht="10.199999999999999" customHeight="1" x14ac:dyDescent="0.3">
      <c r="A759" s="428">
        <v>1614</v>
      </c>
      <c r="B759" s="428">
        <f t="shared" si="15"/>
        <v>6</v>
      </c>
      <c r="C759" s="437">
        <v>161410</v>
      </c>
      <c r="D759" s="428" t="s">
        <v>127</v>
      </c>
      <c r="E759" s="428" t="s">
        <v>1315</v>
      </c>
      <c r="F759" s="428" t="s">
        <v>1315</v>
      </c>
      <c r="G759" s="428" t="s">
        <v>1315</v>
      </c>
      <c r="I759" s="428" t="s">
        <v>1315</v>
      </c>
      <c r="J759" s="428" t="s">
        <v>1315</v>
      </c>
      <c r="K759" s="428" t="s">
        <v>1315</v>
      </c>
      <c r="L759" s="428" t="s">
        <v>1315</v>
      </c>
      <c r="M759" s="428" t="s">
        <v>1315</v>
      </c>
      <c r="O759" s="428" t="s">
        <v>1315</v>
      </c>
      <c r="Q759" s="428">
        <v>161410</v>
      </c>
      <c r="R759" s="437" t="s">
        <v>127</v>
      </c>
      <c r="S759" s="428">
        <v>161410</v>
      </c>
    </row>
    <row r="760" spans="1:22" ht="10.199999999999999" customHeight="1" x14ac:dyDescent="0.3">
      <c r="A760" s="428">
        <v>1614</v>
      </c>
      <c r="B760" s="428">
        <f t="shared" si="15"/>
        <v>6</v>
      </c>
      <c r="C760" s="437">
        <v>161415</v>
      </c>
      <c r="D760" s="428" t="s">
        <v>128</v>
      </c>
      <c r="E760" s="428" t="s">
        <v>1315</v>
      </c>
      <c r="F760" s="428" t="s">
        <v>1315</v>
      </c>
      <c r="G760" s="428" t="s">
        <v>1315</v>
      </c>
      <c r="I760" s="428" t="s">
        <v>1315</v>
      </c>
      <c r="J760" s="428" t="s">
        <v>1315</v>
      </c>
      <c r="K760" s="428" t="s">
        <v>1315</v>
      </c>
      <c r="L760" s="428" t="s">
        <v>1315</v>
      </c>
      <c r="M760" s="428" t="s">
        <v>1315</v>
      </c>
      <c r="O760" s="428" t="s">
        <v>1315</v>
      </c>
      <c r="Q760" s="428">
        <v>161415</v>
      </c>
      <c r="R760" s="437" t="s">
        <v>128</v>
      </c>
      <c r="S760" s="428">
        <v>161415</v>
      </c>
    </row>
    <row r="761" spans="1:22" ht="10.199999999999999" customHeight="1" x14ac:dyDescent="0.3">
      <c r="A761" s="428">
        <v>1614</v>
      </c>
      <c r="B761" s="428">
        <f t="shared" si="15"/>
        <v>6</v>
      </c>
      <c r="C761" s="437">
        <v>161420</v>
      </c>
      <c r="D761" s="428" t="s">
        <v>129</v>
      </c>
      <c r="E761" s="428" t="s">
        <v>1315</v>
      </c>
      <c r="F761" s="428" t="s">
        <v>1315</v>
      </c>
      <c r="G761" s="428" t="s">
        <v>1315</v>
      </c>
      <c r="I761" s="428" t="s">
        <v>1315</v>
      </c>
      <c r="J761" s="428" t="s">
        <v>1315</v>
      </c>
      <c r="K761" s="428" t="s">
        <v>1315</v>
      </c>
      <c r="L761" s="428" t="s">
        <v>1315</v>
      </c>
      <c r="M761" s="428" t="s">
        <v>1315</v>
      </c>
      <c r="O761" s="428" t="s">
        <v>1315</v>
      </c>
      <c r="Q761" s="428">
        <v>161420</v>
      </c>
      <c r="R761" s="437" t="s">
        <v>129</v>
      </c>
      <c r="S761" s="428">
        <v>161420</v>
      </c>
    </row>
    <row r="762" spans="1:22" ht="10.199999999999999" customHeight="1" x14ac:dyDescent="0.3">
      <c r="A762" s="428">
        <v>1614</v>
      </c>
      <c r="B762" s="428">
        <f t="shared" si="15"/>
        <v>6</v>
      </c>
      <c r="C762" s="437">
        <v>161425</v>
      </c>
      <c r="D762" s="428" t="s">
        <v>130</v>
      </c>
      <c r="E762" s="428" t="s">
        <v>1315</v>
      </c>
      <c r="F762" s="428" t="s">
        <v>1315</v>
      </c>
      <c r="G762" s="428" t="s">
        <v>1315</v>
      </c>
      <c r="I762" s="428" t="s">
        <v>1315</v>
      </c>
      <c r="J762" s="428" t="s">
        <v>1315</v>
      </c>
      <c r="K762" s="428" t="s">
        <v>1315</v>
      </c>
      <c r="L762" s="428" t="s">
        <v>1315</v>
      </c>
      <c r="M762" s="428" t="s">
        <v>1315</v>
      </c>
      <c r="O762" s="428" t="s">
        <v>1315</v>
      </c>
      <c r="Q762" s="428">
        <v>161425</v>
      </c>
      <c r="R762" s="437" t="s">
        <v>130</v>
      </c>
      <c r="S762" s="428">
        <v>161425</v>
      </c>
    </row>
    <row r="763" spans="1:22" ht="10.199999999999999" customHeight="1" x14ac:dyDescent="0.3">
      <c r="A763" s="428">
        <v>1614</v>
      </c>
      <c r="B763" s="428">
        <f t="shared" si="15"/>
        <v>6</v>
      </c>
      <c r="C763" s="437">
        <v>161430</v>
      </c>
      <c r="D763" s="428" t="s">
        <v>131</v>
      </c>
      <c r="E763" s="428" t="s">
        <v>1315</v>
      </c>
      <c r="F763" s="428" t="s">
        <v>1315</v>
      </c>
      <c r="G763" s="428" t="s">
        <v>1315</v>
      </c>
      <c r="I763" s="428" t="s">
        <v>1315</v>
      </c>
      <c r="J763" s="428" t="s">
        <v>1315</v>
      </c>
      <c r="K763" s="428" t="s">
        <v>1315</v>
      </c>
      <c r="L763" s="428" t="s">
        <v>1315</v>
      </c>
      <c r="M763" s="428" t="s">
        <v>1315</v>
      </c>
      <c r="O763" s="428" t="s">
        <v>1315</v>
      </c>
      <c r="Q763" s="428">
        <v>161430</v>
      </c>
      <c r="R763" s="437" t="s">
        <v>131</v>
      </c>
      <c r="S763" s="428">
        <v>161430</v>
      </c>
    </row>
    <row r="764" spans="1:22" ht="10.199999999999999" customHeight="1" x14ac:dyDescent="0.3">
      <c r="A764" s="428">
        <v>1614</v>
      </c>
      <c r="B764" s="428">
        <f t="shared" si="15"/>
        <v>6</v>
      </c>
      <c r="C764" s="437">
        <v>161490</v>
      </c>
      <c r="D764" s="428" t="s">
        <v>53</v>
      </c>
      <c r="E764" s="428" t="s">
        <v>1315</v>
      </c>
      <c r="F764" s="428" t="s">
        <v>1315</v>
      </c>
      <c r="G764" s="428" t="s">
        <v>1315</v>
      </c>
      <c r="I764" s="428" t="s">
        <v>1315</v>
      </c>
      <c r="J764" s="428" t="s">
        <v>1315</v>
      </c>
      <c r="K764" s="428" t="s">
        <v>1315</v>
      </c>
      <c r="L764" s="428" t="s">
        <v>1315</v>
      </c>
      <c r="M764" s="428" t="s">
        <v>1315</v>
      </c>
      <c r="O764" s="428" t="s">
        <v>1315</v>
      </c>
      <c r="Q764" s="428">
        <v>161490</v>
      </c>
      <c r="R764" s="437" t="s">
        <v>53</v>
      </c>
      <c r="S764" s="428">
        <v>161490</v>
      </c>
    </row>
    <row r="765" spans="1:22" ht="10.199999999999999" customHeight="1" x14ac:dyDescent="0.3">
      <c r="A765" s="428">
        <v>1615</v>
      </c>
      <c r="B765" s="428">
        <f t="shared" si="15"/>
        <v>4</v>
      </c>
      <c r="C765" s="437">
        <v>1615</v>
      </c>
      <c r="D765" s="428" t="s">
        <v>132</v>
      </c>
      <c r="E765" s="428" t="s">
        <v>1315</v>
      </c>
      <c r="F765" s="428" t="s">
        <v>1315</v>
      </c>
      <c r="G765" s="428" t="s">
        <v>1315</v>
      </c>
      <c r="I765" s="428" t="s">
        <v>1315</v>
      </c>
      <c r="J765" s="428" t="s">
        <v>1315</v>
      </c>
      <c r="K765" s="428" t="s">
        <v>1315</v>
      </c>
      <c r="O765" s="428" t="s">
        <v>1315</v>
      </c>
      <c r="Q765" s="428">
        <v>1615</v>
      </c>
      <c r="R765" s="437" t="s">
        <v>1549</v>
      </c>
      <c r="S765" s="428">
        <v>1615</v>
      </c>
    </row>
    <row r="766" spans="1:22" ht="10.199999999999999" customHeight="1" x14ac:dyDescent="0.3">
      <c r="A766" s="428">
        <v>1615</v>
      </c>
      <c r="B766" s="428">
        <f t="shared" si="15"/>
        <v>6</v>
      </c>
      <c r="C766" s="437">
        <v>161505</v>
      </c>
      <c r="D766" s="428" t="s">
        <v>806</v>
      </c>
      <c r="E766" s="428" t="s">
        <v>1315</v>
      </c>
      <c r="F766" s="428" t="s">
        <v>1315</v>
      </c>
      <c r="G766" s="428" t="s">
        <v>1315</v>
      </c>
      <c r="I766" s="428" t="s">
        <v>1315</v>
      </c>
      <c r="J766" s="428" t="s">
        <v>1315</v>
      </c>
      <c r="K766" s="428" t="s">
        <v>1315</v>
      </c>
      <c r="O766" s="428" t="s">
        <v>1315</v>
      </c>
      <c r="Q766" s="428">
        <v>161505</v>
      </c>
      <c r="R766" s="437" t="s">
        <v>1550</v>
      </c>
      <c r="S766" s="430" t="s">
        <v>1551</v>
      </c>
    </row>
    <row r="767" spans="1:22" ht="10.199999999999999" customHeight="1" x14ac:dyDescent="0.3">
      <c r="A767" s="428">
        <v>1615</v>
      </c>
      <c r="B767" s="428">
        <f t="shared" si="15"/>
        <v>6</v>
      </c>
      <c r="C767" s="437">
        <v>161510</v>
      </c>
      <c r="D767" s="428" t="s">
        <v>807</v>
      </c>
      <c r="E767" s="428" t="s">
        <v>1315</v>
      </c>
      <c r="F767" s="428" t="s">
        <v>1315</v>
      </c>
      <c r="J767" s="428" t="s">
        <v>1315</v>
      </c>
      <c r="K767" s="428" t="s">
        <v>1315</v>
      </c>
      <c r="O767" s="428" t="s">
        <v>1315</v>
      </c>
      <c r="Q767" s="428">
        <v>161510</v>
      </c>
      <c r="R767" s="437" t="s">
        <v>1552</v>
      </c>
      <c r="S767" s="430" t="s">
        <v>1553</v>
      </c>
      <c r="V767" s="428" t="s">
        <v>1554</v>
      </c>
    </row>
    <row r="768" spans="1:22" ht="10.199999999999999" customHeight="1" x14ac:dyDescent="0.3">
      <c r="A768" s="428">
        <v>1615</v>
      </c>
      <c r="B768" s="428">
        <f t="shared" si="15"/>
        <v>6</v>
      </c>
      <c r="C768" s="437">
        <v>161515</v>
      </c>
      <c r="D768" s="428" t="s">
        <v>808</v>
      </c>
      <c r="E768" s="428" t="s">
        <v>1315</v>
      </c>
      <c r="F768" s="428" t="s">
        <v>1315</v>
      </c>
      <c r="G768" s="428" t="s">
        <v>1315</v>
      </c>
      <c r="I768" s="428" t="s">
        <v>1315</v>
      </c>
      <c r="J768" s="428" t="s">
        <v>1315</v>
      </c>
      <c r="K768" s="428" t="s">
        <v>1315</v>
      </c>
      <c r="O768" s="428" t="s">
        <v>1315</v>
      </c>
      <c r="Q768" s="428">
        <v>161515</v>
      </c>
      <c r="R768" s="437" t="s">
        <v>1555</v>
      </c>
      <c r="S768" s="428">
        <v>161515</v>
      </c>
    </row>
    <row r="769" spans="1:19" ht="10.199999999999999" customHeight="1" x14ac:dyDescent="0.3">
      <c r="A769" s="428">
        <v>1615</v>
      </c>
      <c r="B769" s="428">
        <f t="shared" si="15"/>
        <v>6</v>
      </c>
      <c r="C769" s="437">
        <v>161520</v>
      </c>
      <c r="D769" s="428" t="s">
        <v>133</v>
      </c>
      <c r="E769" s="428" t="s">
        <v>1315</v>
      </c>
      <c r="F769" s="428" t="s">
        <v>1315</v>
      </c>
      <c r="G769" s="428" t="s">
        <v>1315</v>
      </c>
      <c r="J769" s="428" t="s">
        <v>1315</v>
      </c>
      <c r="K769" s="428" t="s">
        <v>1315</v>
      </c>
      <c r="O769" s="428" t="s">
        <v>1315</v>
      </c>
      <c r="Q769" s="428">
        <v>161520</v>
      </c>
      <c r="R769" s="437" t="s">
        <v>1556</v>
      </c>
      <c r="S769" s="428">
        <v>161520</v>
      </c>
    </row>
    <row r="770" spans="1:19" ht="10.199999999999999" customHeight="1" x14ac:dyDescent="0.3">
      <c r="A770" s="428">
        <v>1615</v>
      </c>
      <c r="B770" s="428">
        <f t="shared" si="15"/>
        <v>6</v>
      </c>
      <c r="C770" s="437">
        <v>161525</v>
      </c>
      <c r="D770" s="428" t="s">
        <v>809</v>
      </c>
      <c r="E770" s="428" t="s">
        <v>1315</v>
      </c>
      <c r="F770" s="428" t="s">
        <v>1315</v>
      </c>
      <c r="G770" s="428" t="s">
        <v>1315</v>
      </c>
      <c r="J770" s="428" t="s">
        <v>1315</v>
      </c>
      <c r="K770" s="428" t="s">
        <v>1315</v>
      </c>
      <c r="O770" s="428" t="s">
        <v>1315</v>
      </c>
      <c r="Q770" s="428" t="s">
        <v>1332</v>
      </c>
      <c r="R770" s="437" t="s">
        <v>1332</v>
      </c>
      <c r="S770" s="428" t="s">
        <v>1332</v>
      </c>
    </row>
    <row r="771" spans="1:19" ht="10.199999999999999" customHeight="1" x14ac:dyDescent="0.3">
      <c r="A771" s="428">
        <v>1615</v>
      </c>
      <c r="B771" s="428">
        <f t="shared" si="15"/>
        <v>6</v>
      </c>
      <c r="C771" s="437">
        <v>161530</v>
      </c>
      <c r="D771" s="428" t="s">
        <v>810</v>
      </c>
      <c r="E771" s="428" t="s">
        <v>1315</v>
      </c>
      <c r="F771" s="428" t="s">
        <v>1315</v>
      </c>
      <c r="G771" s="428" t="s">
        <v>1315</v>
      </c>
      <c r="J771" s="428" t="s">
        <v>1315</v>
      </c>
      <c r="K771" s="428" t="s">
        <v>1315</v>
      </c>
      <c r="O771" s="428" t="s">
        <v>1315</v>
      </c>
      <c r="Q771" s="428" t="s">
        <v>1332</v>
      </c>
      <c r="R771" s="437" t="s">
        <v>1332</v>
      </c>
      <c r="S771" s="428" t="s">
        <v>1332</v>
      </c>
    </row>
    <row r="772" spans="1:19" ht="10.199999999999999" customHeight="1" x14ac:dyDescent="0.3">
      <c r="A772" s="428">
        <v>1615</v>
      </c>
      <c r="B772" s="428">
        <f t="shared" si="15"/>
        <v>6</v>
      </c>
      <c r="C772" s="437">
        <v>161535</v>
      </c>
      <c r="D772" s="428" t="s">
        <v>811</v>
      </c>
      <c r="E772" s="428" t="s">
        <v>1315</v>
      </c>
      <c r="F772" s="428" t="s">
        <v>1315</v>
      </c>
      <c r="J772" s="428" t="s">
        <v>1315</v>
      </c>
      <c r="K772" s="428" t="s">
        <v>1315</v>
      </c>
      <c r="O772" s="428" t="s">
        <v>1315</v>
      </c>
      <c r="Q772" s="428" t="s">
        <v>1332</v>
      </c>
      <c r="R772" s="437" t="s">
        <v>1332</v>
      </c>
      <c r="S772" s="428" t="s">
        <v>1332</v>
      </c>
    </row>
    <row r="773" spans="1:19" ht="10.199999999999999" customHeight="1" x14ac:dyDescent="0.3">
      <c r="A773" s="428">
        <v>1615</v>
      </c>
      <c r="B773" s="428">
        <f t="shared" ref="B773:B836" si="16">LEN(C773)</f>
        <v>6</v>
      </c>
      <c r="C773" s="437">
        <v>161540</v>
      </c>
      <c r="D773" s="428" t="s">
        <v>1557</v>
      </c>
      <c r="E773" s="428" t="s">
        <v>1315</v>
      </c>
      <c r="F773" s="428" t="s">
        <v>1315</v>
      </c>
      <c r="G773" s="428" t="s">
        <v>1315</v>
      </c>
      <c r="I773" s="428" t="s">
        <v>1315</v>
      </c>
      <c r="J773" s="428" t="s">
        <v>1315</v>
      </c>
      <c r="K773" s="428" t="s">
        <v>1315</v>
      </c>
      <c r="O773" s="428" t="s">
        <v>1315</v>
      </c>
      <c r="Q773" s="428">
        <v>161540</v>
      </c>
      <c r="R773" s="437" t="s">
        <v>1558</v>
      </c>
      <c r="S773" s="428">
        <v>161540</v>
      </c>
    </row>
    <row r="774" spans="1:19" ht="10.199999999999999" customHeight="1" x14ac:dyDescent="0.3">
      <c r="A774" s="428">
        <v>1615</v>
      </c>
      <c r="B774" s="428">
        <f t="shared" si="16"/>
        <v>6</v>
      </c>
      <c r="C774" s="437">
        <v>161545</v>
      </c>
      <c r="D774" s="428" t="s">
        <v>134</v>
      </c>
      <c r="E774" s="428" t="s">
        <v>1315</v>
      </c>
      <c r="F774" s="428" t="s">
        <v>1315</v>
      </c>
      <c r="J774" s="428" t="s">
        <v>1316</v>
      </c>
      <c r="K774" s="428" t="s">
        <v>1316</v>
      </c>
      <c r="O774" s="428" t="s">
        <v>1315</v>
      </c>
      <c r="Q774" s="428">
        <v>161545</v>
      </c>
      <c r="R774" s="437" t="s">
        <v>1559</v>
      </c>
      <c r="S774" s="428">
        <v>161545</v>
      </c>
    </row>
    <row r="775" spans="1:19" ht="10.199999999999999" customHeight="1" x14ac:dyDescent="0.3">
      <c r="A775" s="428">
        <v>1615</v>
      </c>
      <c r="B775" s="428">
        <f t="shared" si="16"/>
        <v>6</v>
      </c>
      <c r="C775" s="437">
        <v>161550</v>
      </c>
      <c r="D775" s="428" t="s">
        <v>135</v>
      </c>
      <c r="F775" s="428" t="s">
        <v>1315</v>
      </c>
      <c r="I775" s="428" t="s">
        <v>1315</v>
      </c>
      <c r="J775" s="428" t="s">
        <v>1316</v>
      </c>
      <c r="K775" s="428" t="s">
        <v>1316</v>
      </c>
      <c r="Q775" s="428">
        <v>161550</v>
      </c>
      <c r="R775" s="437" t="s">
        <v>1560</v>
      </c>
      <c r="S775" s="428">
        <v>161550</v>
      </c>
    </row>
    <row r="776" spans="1:19" ht="10.199999999999999" customHeight="1" x14ac:dyDescent="0.3">
      <c r="A776" s="428">
        <v>1617</v>
      </c>
      <c r="B776" s="428">
        <f t="shared" si="16"/>
        <v>4</v>
      </c>
      <c r="C776" s="437">
        <v>1617</v>
      </c>
      <c r="D776" s="428" t="s">
        <v>812</v>
      </c>
      <c r="G776" s="428" t="s">
        <v>1315</v>
      </c>
      <c r="I776" s="428" t="s">
        <v>1315</v>
      </c>
      <c r="J776" s="428" t="s">
        <v>1315</v>
      </c>
      <c r="K776" s="428" t="s">
        <v>1315</v>
      </c>
      <c r="Q776" s="428">
        <v>1617</v>
      </c>
      <c r="R776" s="437" t="s">
        <v>812</v>
      </c>
      <c r="S776" s="428">
        <v>1617</v>
      </c>
    </row>
    <row r="777" spans="1:19" ht="10.199999999999999" customHeight="1" x14ac:dyDescent="0.3">
      <c r="A777" s="428">
        <v>1619</v>
      </c>
      <c r="B777" s="428">
        <f t="shared" si="16"/>
        <v>4</v>
      </c>
      <c r="C777" s="437">
        <v>1619</v>
      </c>
      <c r="D777" s="428" t="s">
        <v>814</v>
      </c>
      <c r="E777" s="428" t="s">
        <v>1315</v>
      </c>
      <c r="J777" s="428" t="s">
        <v>1316</v>
      </c>
      <c r="K777" s="428" t="s">
        <v>1316</v>
      </c>
      <c r="O777" s="428" t="s">
        <v>1315</v>
      </c>
      <c r="Q777" s="428">
        <v>1619</v>
      </c>
      <c r="R777" s="437" t="s">
        <v>1561</v>
      </c>
      <c r="S777" s="428">
        <v>1619</v>
      </c>
    </row>
    <row r="778" spans="1:19" ht="10.199999999999999" customHeight="1" x14ac:dyDescent="0.3">
      <c r="A778" s="428">
        <v>1620</v>
      </c>
      <c r="B778" s="428">
        <f t="shared" si="16"/>
        <v>4</v>
      </c>
      <c r="C778" s="437">
        <v>1620</v>
      </c>
      <c r="D778" s="428" t="s">
        <v>1562</v>
      </c>
      <c r="E778" s="428" t="s">
        <v>1315</v>
      </c>
      <c r="J778" s="428" t="s">
        <v>1316</v>
      </c>
      <c r="K778" s="428" t="s">
        <v>1316</v>
      </c>
      <c r="O778" s="428" t="s">
        <v>1315</v>
      </c>
      <c r="Q778" s="428">
        <v>1620</v>
      </c>
      <c r="R778" s="437" t="s">
        <v>1562</v>
      </c>
      <c r="S778" s="428">
        <v>1620</v>
      </c>
    </row>
    <row r="779" spans="1:19" ht="10.199999999999999" customHeight="1" x14ac:dyDescent="0.3">
      <c r="A779" s="428">
        <v>1620</v>
      </c>
      <c r="B779" s="428">
        <f t="shared" si="16"/>
        <v>6</v>
      </c>
      <c r="C779" s="437">
        <v>162005</v>
      </c>
      <c r="D779" s="428" t="s">
        <v>34</v>
      </c>
      <c r="E779" s="428" t="s">
        <v>1315</v>
      </c>
      <c r="J779" s="428" t="s">
        <v>1316</v>
      </c>
      <c r="K779" s="428" t="s">
        <v>1316</v>
      </c>
      <c r="O779" s="428" t="s">
        <v>1315</v>
      </c>
      <c r="Q779" s="428">
        <v>162005</v>
      </c>
      <c r="R779" s="437" t="s">
        <v>34</v>
      </c>
      <c r="S779" s="428">
        <v>162005</v>
      </c>
    </row>
    <row r="780" spans="1:19" ht="10.199999999999999" customHeight="1" x14ac:dyDescent="0.3">
      <c r="A780" s="428">
        <v>1620</v>
      </c>
      <c r="B780" s="428">
        <f t="shared" si="16"/>
        <v>6</v>
      </c>
      <c r="C780" s="437">
        <v>162010</v>
      </c>
      <c r="D780" s="428" t="s">
        <v>35</v>
      </c>
      <c r="E780" s="428" t="s">
        <v>1315</v>
      </c>
      <c r="J780" s="428" t="s">
        <v>1316</v>
      </c>
      <c r="K780" s="428" t="s">
        <v>1316</v>
      </c>
      <c r="O780" s="428" t="s">
        <v>1315</v>
      </c>
      <c r="Q780" s="428">
        <v>162010</v>
      </c>
      <c r="R780" s="437" t="s">
        <v>35</v>
      </c>
      <c r="S780" s="428">
        <v>162010</v>
      </c>
    </row>
    <row r="781" spans="1:19" ht="10.199999999999999" customHeight="1" x14ac:dyDescent="0.3">
      <c r="A781" s="428">
        <v>1620</v>
      </c>
      <c r="B781" s="428">
        <f t="shared" si="16"/>
        <v>6</v>
      </c>
      <c r="C781" s="437">
        <v>162015</v>
      </c>
      <c r="D781" s="428" t="s">
        <v>36</v>
      </c>
      <c r="E781" s="428" t="s">
        <v>1315</v>
      </c>
      <c r="J781" s="428" t="s">
        <v>1316</v>
      </c>
      <c r="K781" s="428" t="s">
        <v>1316</v>
      </c>
      <c r="O781" s="428" t="s">
        <v>1315</v>
      </c>
      <c r="Q781" s="428">
        <v>162015</v>
      </c>
      <c r="R781" s="437" t="s">
        <v>36</v>
      </c>
      <c r="S781" s="428">
        <v>162015</v>
      </c>
    </row>
    <row r="782" spans="1:19" ht="10.199999999999999" customHeight="1" x14ac:dyDescent="0.3">
      <c r="A782" s="428">
        <v>1690</v>
      </c>
      <c r="B782" s="428">
        <f t="shared" si="16"/>
        <v>4</v>
      </c>
      <c r="C782" s="437">
        <v>1690</v>
      </c>
      <c r="D782" s="428" t="s">
        <v>136</v>
      </c>
      <c r="E782" s="428" t="s">
        <v>1315</v>
      </c>
      <c r="F782" s="428" t="s">
        <v>1315</v>
      </c>
      <c r="G782" s="428" t="s">
        <v>1315</v>
      </c>
      <c r="I782" s="428" t="s">
        <v>1315</v>
      </c>
      <c r="J782" s="428" t="s">
        <v>1315</v>
      </c>
      <c r="K782" s="428" t="s">
        <v>1315</v>
      </c>
      <c r="L782" s="428" t="s">
        <v>1315</v>
      </c>
      <c r="M782" s="428" t="s">
        <v>1315</v>
      </c>
      <c r="N782" s="428" t="s">
        <v>1315</v>
      </c>
      <c r="O782" s="428" t="s">
        <v>1315</v>
      </c>
      <c r="Q782" s="428">
        <v>1690</v>
      </c>
      <c r="R782" s="437" t="s">
        <v>136</v>
      </c>
      <c r="S782" s="428">
        <v>1690</v>
      </c>
    </row>
    <row r="783" spans="1:19" ht="10.199999999999999" customHeight="1" x14ac:dyDescent="0.3">
      <c r="A783" s="428">
        <v>1690</v>
      </c>
      <c r="B783" s="428">
        <f t="shared" si="16"/>
        <v>6</v>
      </c>
      <c r="C783" s="437">
        <v>169005</v>
      </c>
      <c r="D783" s="428" t="s">
        <v>137</v>
      </c>
      <c r="E783" s="428" t="s">
        <v>1315</v>
      </c>
      <c r="F783" s="428" t="s">
        <v>1315</v>
      </c>
      <c r="G783" s="428" t="s">
        <v>1315</v>
      </c>
      <c r="I783" s="428" t="s">
        <v>1315</v>
      </c>
      <c r="J783" s="428" t="s">
        <v>1315</v>
      </c>
      <c r="K783" s="428" t="s">
        <v>1315</v>
      </c>
      <c r="L783" s="428" t="s">
        <v>1315</v>
      </c>
      <c r="M783" s="428" t="s">
        <v>1315</v>
      </c>
      <c r="N783" s="428" t="s">
        <v>1315</v>
      </c>
      <c r="O783" s="428" t="s">
        <v>1315</v>
      </c>
      <c r="Q783" s="428">
        <v>169005</v>
      </c>
      <c r="R783" s="437" t="s">
        <v>137</v>
      </c>
      <c r="S783" s="428">
        <v>169005</v>
      </c>
    </row>
    <row r="784" spans="1:19" ht="10.199999999999999" customHeight="1" x14ac:dyDescent="0.3">
      <c r="A784" s="428">
        <v>1690</v>
      </c>
      <c r="B784" s="428">
        <f t="shared" si="16"/>
        <v>6</v>
      </c>
      <c r="C784" s="437">
        <v>169010</v>
      </c>
      <c r="D784" s="428" t="s">
        <v>138</v>
      </c>
      <c r="E784" s="428" t="s">
        <v>1315</v>
      </c>
      <c r="F784" s="428" t="s">
        <v>1315</v>
      </c>
      <c r="G784" s="428" t="s">
        <v>1315</v>
      </c>
      <c r="I784" s="428" t="s">
        <v>1315</v>
      </c>
      <c r="J784" s="428" t="s">
        <v>1315</v>
      </c>
      <c r="K784" s="428" t="s">
        <v>1315</v>
      </c>
      <c r="L784" s="428" t="s">
        <v>1315</v>
      </c>
      <c r="M784" s="428" t="s">
        <v>1315</v>
      </c>
      <c r="N784" s="428" t="s">
        <v>1315</v>
      </c>
      <c r="O784" s="428" t="s">
        <v>1315</v>
      </c>
      <c r="Q784" s="428">
        <v>169010</v>
      </c>
      <c r="R784" s="437" t="s">
        <v>138</v>
      </c>
      <c r="S784" s="428">
        <v>169010</v>
      </c>
    </row>
    <row r="785" spans="1:19" ht="10.199999999999999" customHeight="1" x14ac:dyDescent="0.3">
      <c r="A785" s="428">
        <v>1690</v>
      </c>
      <c r="B785" s="428">
        <f t="shared" si="16"/>
        <v>6</v>
      </c>
      <c r="C785" s="437">
        <v>169015</v>
      </c>
      <c r="D785" s="428" t="s">
        <v>139</v>
      </c>
      <c r="F785" s="428" t="s">
        <v>1315</v>
      </c>
      <c r="G785" s="428" t="s">
        <v>1315</v>
      </c>
      <c r="I785" s="428" t="s">
        <v>1315</v>
      </c>
      <c r="J785" s="428" t="s">
        <v>1315</v>
      </c>
      <c r="K785" s="428" t="s">
        <v>1315</v>
      </c>
      <c r="L785" s="428" t="s">
        <v>1315</v>
      </c>
      <c r="M785" s="428" t="s">
        <v>1315</v>
      </c>
      <c r="Q785" s="428">
        <v>169015</v>
      </c>
      <c r="R785" s="437" t="s">
        <v>139</v>
      </c>
      <c r="S785" s="428">
        <v>169015</v>
      </c>
    </row>
    <row r="786" spans="1:19" ht="10.199999999999999" customHeight="1" x14ac:dyDescent="0.3">
      <c r="A786" s="428">
        <v>1690</v>
      </c>
      <c r="B786" s="428">
        <f t="shared" si="16"/>
        <v>6</v>
      </c>
      <c r="C786" s="437">
        <v>169020</v>
      </c>
      <c r="D786" s="428" t="s">
        <v>140</v>
      </c>
      <c r="E786" s="428" t="s">
        <v>1315</v>
      </c>
      <c r="F786" s="428" t="s">
        <v>1315</v>
      </c>
      <c r="G786" s="428" t="s">
        <v>1315</v>
      </c>
      <c r="J786" s="428" t="s">
        <v>1316</v>
      </c>
      <c r="K786" s="428" t="s">
        <v>1316</v>
      </c>
      <c r="L786" s="428" t="s">
        <v>1315</v>
      </c>
      <c r="M786" s="428" t="s">
        <v>1315</v>
      </c>
      <c r="N786" s="428" t="s">
        <v>1315</v>
      </c>
      <c r="O786" s="428" t="s">
        <v>1315</v>
      </c>
      <c r="Q786" s="428">
        <v>169020</v>
      </c>
      <c r="R786" s="437" t="s">
        <v>140</v>
      </c>
      <c r="S786" s="428">
        <v>169020</v>
      </c>
    </row>
    <row r="787" spans="1:19" ht="10.199999999999999" customHeight="1" x14ac:dyDescent="0.3">
      <c r="A787" s="428">
        <v>1690</v>
      </c>
      <c r="B787" s="428">
        <f t="shared" si="16"/>
        <v>6</v>
      </c>
      <c r="C787" s="437">
        <v>169025</v>
      </c>
      <c r="D787" s="428" t="s">
        <v>141</v>
      </c>
      <c r="E787" s="428" t="s">
        <v>1315</v>
      </c>
      <c r="F787" s="428" t="s">
        <v>1315</v>
      </c>
      <c r="G787" s="428" t="s">
        <v>1315</v>
      </c>
      <c r="I787" s="428" t="s">
        <v>1315</v>
      </c>
      <c r="J787" s="428" t="s">
        <v>1315</v>
      </c>
      <c r="K787" s="428" t="s">
        <v>1315</v>
      </c>
      <c r="L787" s="428" t="s">
        <v>1315</v>
      </c>
      <c r="N787" s="428" t="s">
        <v>1315</v>
      </c>
      <c r="O787" s="428" t="s">
        <v>1315</v>
      </c>
      <c r="Q787" s="428">
        <v>169025</v>
      </c>
      <c r="R787" s="437" t="s">
        <v>141</v>
      </c>
      <c r="S787" s="428">
        <v>169025</v>
      </c>
    </row>
    <row r="788" spans="1:19" ht="10.199999999999999" customHeight="1" x14ac:dyDescent="0.3">
      <c r="A788" s="428">
        <v>1690</v>
      </c>
      <c r="B788" s="428">
        <f t="shared" si="16"/>
        <v>6</v>
      </c>
      <c r="C788" s="437">
        <v>169030</v>
      </c>
      <c r="D788" s="428" t="s">
        <v>142</v>
      </c>
      <c r="E788" s="428" t="s">
        <v>1315</v>
      </c>
      <c r="F788" s="428" t="s">
        <v>1315</v>
      </c>
      <c r="G788" s="428" t="s">
        <v>1315</v>
      </c>
      <c r="I788" s="428" t="s">
        <v>1315</v>
      </c>
      <c r="J788" s="428" t="s">
        <v>1315</v>
      </c>
      <c r="K788" s="428" t="s">
        <v>1315</v>
      </c>
      <c r="L788" s="428" t="s">
        <v>1315</v>
      </c>
      <c r="M788" s="428" t="s">
        <v>1315</v>
      </c>
      <c r="N788" s="428" t="s">
        <v>1315</v>
      </c>
      <c r="O788" s="428" t="s">
        <v>1315</v>
      </c>
      <c r="Q788" s="428">
        <v>169030</v>
      </c>
      <c r="R788" s="437" t="s">
        <v>142</v>
      </c>
      <c r="S788" s="428">
        <v>169030</v>
      </c>
    </row>
    <row r="789" spans="1:19" ht="10.199999999999999" customHeight="1" x14ac:dyDescent="0.3">
      <c r="A789" s="428">
        <v>1690</v>
      </c>
      <c r="B789" s="428">
        <f t="shared" si="16"/>
        <v>6</v>
      </c>
      <c r="C789" s="437">
        <v>169035</v>
      </c>
      <c r="D789" s="428" t="s">
        <v>143</v>
      </c>
      <c r="E789" s="428" t="s">
        <v>1315</v>
      </c>
      <c r="F789" s="428" t="s">
        <v>1315</v>
      </c>
      <c r="G789" s="428" t="s">
        <v>1315</v>
      </c>
      <c r="I789" s="428" t="s">
        <v>1315</v>
      </c>
      <c r="J789" s="428" t="s">
        <v>1315</v>
      </c>
      <c r="K789" s="428" t="s">
        <v>1315</v>
      </c>
      <c r="L789" s="428" t="s">
        <v>1315</v>
      </c>
      <c r="M789" s="428" t="s">
        <v>1315</v>
      </c>
      <c r="N789" s="428" t="s">
        <v>1315</v>
      </c>
      <c r="O789" s="428" t="s">
        <v>1315</v>
      </c>
      <c r="Q789" s="428">
        <v>169035</v>
      </c>
      <c r="R789" s="437" t="s">
        <v>143</v>
      </c>
      <c r="S789" s="428">
        <v>169035</v>
      </c>
    </row>
    <row r="790" spans="1:19" ht="10.199999999999999" customHeight="1" x14ac:dyDescent="0.3">
      <c r="A790" s="428">
        <v>1690</v>
      </c>
      <c r="B790" s="428">
        <f t="shared" si="16"/>
        <v>6</v>
      </c>
      <c r="C790" s="437">
        <v>169040</v>
      </c>
      <c r="D790" s="428" t="s">
        <v>815</v>
      </c>
      <c r="E790" s="428" t="s">
        <v>1315</v>
      </c>
      <c r="F790" s="428" t="s">
        <v>1315</v>
      </c>
      <c r="G790" s="428" t="s">
        <v>1315</v>
      </c>
      <c r="I790" s="428" t="s">
        <v>1315</v>
      </c>
      <c r="J790" s="428" t="s">
        <v>1315</v>
      </c>
      <c r="K790" s="428" t="s">
        <v>1315</v>
      </c>
      <c r="L790" s="428" t="s">
        <v>1315</v>
      </c>
      <c r="O790" s="428" t="s">
        <v>1315</v>
      </c>
      <c r="Q790" s="428">
        <v>169040</v>
      </c>
      <c r="R790" s="437" t="s">
        <v>815</v>
      </c>
      <c r="S790" s="428">
        <v>169040</v>
      </c>
    </row>
    <row r="791" spans="1:19" ht="10.199999999999999" customHeight="1" x14ac:dyDescent="0.3">
      <c r="A791" s="428">
        <v>1690</v>
      </c>
      <c r="B791" s="428">
        <f t="shared" si="16"/>
        <v>6</v>
      </c>
      <c r="C791" s="437">
        <v>169090</v>
      </c>
      <c r="D791" s="428" t="s">
        <v>118</v>
      </c>
      <c r="E791" s="428" t="s">
        <v>1315</v>
      </c>
      <c r="F791" s="428" t="s">
        <v>1315</v>
      </c>
      <c r="G791" s="428" t="s">
        <v>1315</v>
      </c>
      <c r="I791" s="428" t="s">
        <v>1315</v>
      </c>
      <c r="J791" s="428" t="s">
        <v>1315</v>
      </c>
      <c r="K791" s="428" t="s">
        <v>1315</v>
      </c>
      <c r="L791" s="428" t="s">
        <v>1315</v>
      </c>
      <c r="M791" s="428" t="s">
        <v>1315</v>
      </c>
      <c r="N791" s="428" t="s">
        <v>1315</v>
      </c>
      <c r="O791" s="428" t="s">
        <v>1315</v>
      </c>
      <c r="Q791" s="428">
        <v>169090</v>
      </c>
      <c r="R791" s="437" t="s">
        <v>118</v>
      </c>
      <c r="S791" s="428">
        <v>169090</v>
      </c>
    </row>
    <row r="792" spans="1:19" ht="10.199999999999999" customHeight="1" x14ac:dyDescent="0.3">
      <c r="A792" s="428">
        <v>1699</v>
      </c>
      <c r="B792" s="428">
        <f t="shared" si="16"/>
        <v>4</v>
      </c>
      <c r="C792" s="437">
        <v>1699</v>
      </c>
      <c r="D792" s="428" t="s">
        <v>144</v>
      </c>
      <c r="E792" s="428" t="s">
        <v>1315</v>
      </c>
      <c r="F792" s="428" t="s">
        <v>1315</v>
      </c>
      <c r="G792" s="428" t="s">
        <v>1315</v>
      </c>
      <c r="I792" s="428" t="s">
        <v>1315</v>
      </c>
      <c r="J792" s="428" t="s">
        <v>1315</v>
      </c>
      <c r="K792" s="428" t="s">
        <v>1315</v>
      </c>
      <c r="L792" s="428" t="s">
        <v>1315</v>
      </c>
      <c r="M792" s="428" t="s">
        <v>1315</v>
      </c>
      <c r="N792" s="428" t="s">
        <v>1315</v>
      </c>
      <c r="O792" s="428" t="s">
        <v>1315</v>
      </c>
      <c r="Q792" s="428">
        <v>1699</v>
      </c>
      <c r="R792" s="437" t="s">
        <v>144</v>
      </c>
      <c r="S792" s="428">
        <v>1699</v>
      </c>
    </row>
    <row r="793" spans="1:19" ht="10.199999999999999" customHeight="1" x14ac:dyDescent="0.3">
      <c r="A793" s="428">
        <v>1699</v>
      </c>
      <c r="B793" s="428">
        <f t="shared" si="16"/>
        <v>6</v>
      </c>
      <c r="C793" s="437">
        <v>169905</v>
      </c>
      <c r="D793" s="428" t="s">
        <v>145</v>
      </c>
      <c r="E793" s="428" t="s">
        <v>1315</v>
      </c>
      <c r="F793" s="428" t="s">
        <v>1315</v>
      </c>
      <c r="G793" s="428" t="s">
        <v>1315</v>
      </c>
      <c r="I793" s="428" t="s">
        <v>1315</v>
      </c>
      <c r="J793" s="428" t="s">
        <v>1315</v>
      </c>
      <c r="K793" s="428" t="s">
        <v>1315</v>
      </c>
      <c r="L793" s="428" t="s">
        <v>1315</v>
      </c>
      <c r="M793" s="428" t="s">
        <v>1315</v>
      </c>
      <c r="N793" s="428" t="s">
        <v>1315</v>
      </c>
      <c r="O793" s="428" t="s">
        <v>1315</v>
      </c>
      <c r="Q793" s="428">
        <v>169905</v>
      </c>
      <c r="R793" s="437" t="s">
        <v>1563</v>
      </c>
      <c r="S793" s="428">
        <v>169905</v>
      </c>
    </row>
    <row r="794" spans="1:19" ht="10.199999999999999" customHeight="1" x14ac:dyDescent="0.3">
      <c r="A794" s="428">
        <v>1699</v>
      </c>
      <c r="B794" s="428">
        <f t="shared" si="16"/>
        <v>6</v>
      </c>
      <c r="C794" s="437">
        <v>169910</v>
      </c>
      <c r="D794" s="428" t="s">
        <v>146</v>
      </c>
      <c r="E794" s="428" t="s">
        <v>1315</v>
      </c>
      <c r="F794" s="428" t="s">
        <v>1315</v>
      </c>
      <c r="G794" s="428" t="s">
        <v>1315</v>
      </c>
      <c r="I794" s="428" t="s">
        <v>1315</v>
      </c>
      <c r="J794" s="428" t="s">
        <v>1315</v>
      </c>
      <c r="K794" s="428" t="s">
        <v>1315</v>
      </c>
      <c r="L794" s="428" t="s">
        <v>1315</v>
      </c>
      <c r="M794" s="428" t="s">
        <v>1315</v>
      </c>
      <c r="N794" s="428" t="s">
        <v>1315</v>
      </c>
      <c r="O794" s="428" t="s">
        <v>1315</v>
      </c>
      <c r="Q794" s="428">
        <v>169910</v>
      </c>
      <c r="R794" s="437" t="s">
        <v>146</v>
      </c>
      <c r="S794" s="428">
        <v>169910</v>
      </c>
    </row>
    <row r="795" spans="1:19" ht="10.199999999999999" customHeight="1" x14ac:dyDescent="0.3">
      <c r="A795" s="428">
        <v>1699</v>
      </c>
      <c r="B795" s="428">
        <f t="shared" si="16"/>
        <v>6</v>
      </c>
      <c r="C795" s="437">
        <v>169915</v>
      </c>
      <c r="D795" s="428" t="s">
        <v>816</v>
      </c>
      <c r="F795" s="428" t="s">
        <v>1315</v>
      </c>
      <c r="J795" s="428" t="s">
        <v>1316</v>
      </c>
      <c r="K795" s="428" t="s">
        <v>1316</v>
      </c>
      <c r="Q795" s="428">
        <v>169915</v>
      </c>
      <c r="R795" s="437" t="s">
        <v>816</v>
      </c>
      <c r="S795" s="428">
        <v>169915</v>
      </c>
    </row>
    <row r="796" spans="1:19" ht="10.199999999999999" customHeight="1" x14ac:dyDescent="0.3">
      <c r="A796" s="428">
        <v>17</v>
      </c>
      <c r="B796" s="428">
        <f t="shared" si="16"/>
        <v>2</v>
      </c>
      <c r="C796" s="437">
        <v>17</v>
      </c>
      <c r="D796" s="428" t="s">
        <v>817</v>
      </c>
      <c r="E796" s="428" t="s">
        <v>1315</v>
      </c>
      <c r="F796" s="428" t="s">
        <v>1315</v>
      </c>
      <c r="G796" s="428" t="s">
        <v>1315</v>
      </c>
      <c r="I796" s="428" t="s">
        <v>1315</v>
      </c>
      <c r="J796" s="428" t="s">
        <v>1315</v>
      </c>
      <c r="K796" s="428" t="s">
        <v>1315</v>
      </c>
      <c r="L796" s="428" t="s">
        <v>1315</v>
      </c>
      <c r="M796" s="428" t="s">
        <v>1315</v>
      </c>
      <c r="N796" s="428" t="s">
        <v>1315</v>
      </c>
      <c r="O796" s="428" t="s">
        <v>1315</v>
      </c>
      <c r="Q796" s="428">
        <v>17</v>
      </c>
      <c r="R796" s="437" t="s">
        <v>817</v>
      </c>
      <c r="S796" s="428">
        <v>17</v>
      </c>
    </row>
    <row r="797" spans="1:19" ht="10.199999999999999" customHeight="1" x14ac:dyDescent="0.3">
      <c r="A797" s="428">
        <v>1701</v>
      </c>
      <c r="B797" s="428">
        <f t="shared" si="16"/>
        <v>4</v>
      </c>
      <c r="C797" s="437">
        <v>1701</v>
      </c>
      <c r="D797" s="428" t="s">
        <v>147</v>
      </c>
      <c r="J797" s="428" t="s">
        <v>1316</v>
      </c>
      <c r="K797" s="428" t="s">
        <v>1316</v>
      </c>
      <c r="Q797" s="428">
        <v>1701</v>
      </c>
      <c r="R797" s="437" t="s">
        <v>147</v>
      </c>
      <c r="S797" s="428">
        <v>1701</v>
      </c>
    </row>
    <row r="798" spans="1:19" ht="10.199999999999999" customHeight="1" x14ac:dyDescent="0.3">
      <c r="A798" s="428">
        <v>1701</v>
      </c>
      <c r="B798" s="428">
        <f t="shared" si="16"/>
        <v>6</v>
      </c>
      <c r="C798" s="437">
        <v>170105</v>
      </c>
      <c r="D798" s="428" t="s">
        <v>148</v>
      </c>
      <c r="J798" s="428" t="s">
        <v>1316</v>
      </c>
      <c r="K798" s="428" t="s">
        <v>1316</v>
      </c>
      <c r="Q798" s="428">
        <v>170105</v>
      </c>
      <c r="R798" s="437" t="s">
        <v>148</v>
      </c>
      <c r="S798" s="428">
        <v>170105</v>
      </c>
    </row>
    <row r="799" spans="1:19" ht="10.199999999999999" customHeight="1" x14ac:dyDescent="0.3">
      <c r="A799" s="428">
        <v>1701</v>
      </c>
      <c r="B799" s="428">
        <f t="shared" si="16"/>
        <v>6</v>
      </c>
      <c r="C799" s="437">
        <v>170110</v>
      </c>
      <c r="D799" s="428" t="s">
        <v>149</v>
      </c>
      <c r="J799" s="428" t="s">
        <v>1316</v>
      </c>
      <c r="K799" s="428" t="s">
        <v>1316</v>
      </c>
      <c r="Q799" s="428">
        <v>170110</v>
      </c>
      <c r="R799" s="437" t="s">
        <v>149</v>
      </c>
      <c r="S799" s="428">
        <v>170110</v>
      </c>
    </row>
    <row r="800" spans="1:19" ht="10.199999999999999" customHeight="1" x14ac:dyDescent="0.3">
      <c r="A800" s="428">
        <v>1701</v>
      </c>
      <c r="B800" s="428">
        <f t="shared" si="16"/>
        <v>6</v>
      </c>
      <c r="C800" s="437">
        <v>170115</v>
      </c>
      <c r="D800" s="428" t="s">
        <v>150</v>
      </c>
      <c r="J800" s="428" t="s">
        <v>1316</v>
      </c>
      <c r="K800" s="428" t="s">
        <v>1316</v>
      </c>
      <c r="Q800" s="428">
        <v>170115</v>
      </c>
      <c r="R800" s="437" t="s">
        <v>150</v>
      </c>
      <c r="S800" s="428">
        <v>170115</v>
      </c>
    </row>
    <row r="801" spans="1:19" ht="10.199999999999999" customHeight="1" x14ac:dyDescent="0.3">
      <c r="A801" s="428">
        <v>1701</v>
      </c>
      <c r="B801" s="428">
        <f t="shared" si="16"/>
        <v>6</v>
      </c>
      <c r="C801" s="437">
        <v>170120</v>
      </c>
      <c r="D801" s="428" t="s">
        <v>151</v>
      </c>
      <c r="J801" s="428" t="s">
        <v>1316</v>
      </c>
      <c r="K801" s="428" t="s">
        <v>1316</v>
      </c>
      <c r="Q801" s="428">
        <v>170120</v>
      </c>
      <c r="R801" s="437" t="s">
        <v>151</v>
      </c>
      <c r="S801" s="428">
        <v>170120</v>
      </c>
    </row>
    <row r="802" spans="1:19" ht="10.199999999999999" customHeight="1" x14ac:dyDescent="0.3">
      <c r="A802" s="428">
        <v>1702</v>
      </c>
      <c r="B802" s="428">
        <f t="shared" si="16"/>
        <v>4</v>
      </c>
      <c r="C802" s="437">
        <v>1702</v>
      </c>
      <c r="D802" s="428" t="s">
        <v>152</v>
      </c>
      <c r="E802" s="428" t="s">
        <v>1315</v>
      </c>
      <c r="F802" s="428" t="s">
        <v>1315</v>
      </c>
      <c r="G802" s="428" t="s">
        <v>1315</v>
      </c>
      <c r="I802" s="428" t="s">
        <v>1315</v>
      </c>
      <c r="J802" s="428" t="s">
        <v>1315</v>
      </c>
      <c r="K802" s="428" t="s">
        <v>1315</v>
      </c>
      <c r="L802" s="428" t="s">
        <v>1315</v>
      </c>
      <c r="M802" s="428" t="s">
        <v>1315</v>
      </c>
      <c r="N802" s="428" t="s">
        <v>1315</v>
      </c>
      <c r="O802" s="428" t="s">
        <v>1315</v>
      </c>
      <c r="Q802" s="428">
        <v>1702</v>
      </c>
      <c r="R802" s="437" t="s">
        <v>152</v>
      </c>
      <c r="S802" s="428">
        <v>1702</v>
      </c>
    </row>
    <row r="803" spans="1:19" ht="10.199999999999999" customHeight="1" x14ac:dyDescent="0.3">
      <c r="A803" s="428">
        <v>1702</v>
      </c>
      <c r="B803" s="428">
        <f t="shared" si="16"/>
        <v>6</v>
      </c>
      <c r="C803" s="437">
        <v>170205</v>
      </c>
      <c r="D803" s="428" t="s">
        <v>148</v>
      </c>
      <c r="E803" s="428" t="s">
        <v>1315</v>
      </c>
      <c r="F803" s="428" t="s">
        <v>1315</v>
      </c>
      <c r="G803" s="428" t="s">
        <v>1315</v>
      </c>
      <c r="I803" s="428" t="s">
        <v>1315</v>
      </c>
      <c r="J803" s="428" t="s">
        <v>1315</v>
      </c>
      <c r="K803" s="428" t="s">
        <v>1315</v>
      </c>
      <c r="L803" s="428" t="s">
        <v>1315</v>
      </c>
      <c r="M803" s="428" t="s">
        <v>1315</v>
      </c>
      <c r="N803" s="428" t="s">
        <v>1315</v>
      </c>
      <c r="O803" s="428" t="s">
        <v>1315</v>
      </c>
      <c r="Q803" s="428">
        <v>170205</v>
      </c>
      <c r="R803" s="437" t="s">
        <v>148</v>
      </c>
      <c r="S803" s="428">
        <v>170205</v>
      </c>
    </row>
    <row r="804" spans="1:19" ht="10.199999999999999" customHeight="1" x14ac:dyDescent="0.3">
      <c r="A804" s="428">
        <v>1702</v>
      </c>
      <c r="B804" s="428">
        <f t="shared" si="16"/>
        <v>6</v>
      </c>
      <c r="C804" s="437">
        <v>170210</v>
      </c>
      <c r="D804" s="428" t="s">
        <v>153</v>
      </c>
      <c r="E804" s="428" t="s">
        <v>1315</v>
      </c>
      <c r="F804" s="428" t="s">
        <v>1315</v>
      </c>
      <c r="G804" s="428" t="s">
        <v>1315</v>
      </c>
      <c r="I804" s="428" t="s">
        <v>1315</v>
      </c>
      <c r="J804" s="428" t="s">
        <v>1315</v>
      </c>
      <c r="K804" s="428" t="s">
        <v>1315</v>
      </c>
      <c r="L804" s="428" t="s">
        <v>1315</v>
      </c>
      <c r="M804" s="428" t="s">
        <v>1315</v>
      </c>
      <c r="N804" s="428" t="s">
        <v>1315</v>
      </c>
      <c r="O804" s="428" t="s">
        <v>1315</v>
      </c>
      <c r="Q804" s="428">
        <v>170210</v>
      </c>
      <c r="R804" s="437" t="s">
        <v>153</v>
      </c>
      <c r="S804" s="428">
        <v>170210</v>
      </c>
    </row>
    <row r="805" spans="1:19" ht="10.199999999999999" customHeight="1" x14ac:dyDescent="0.3">
      <c r="A805" s="428">
        <v>1702</v>
      </c>
      <c r="B805" s="428">
        <f t="shared" si="16"/>
        <v>6</v>
      </c>
      <c r="C805" s="437">
        <v>170215</v>
      </c>
      <c r="D805" s="428" t="s">
        <v>154</v>
      </c>
      <c r="E805" s="428" t="s">
        <v>1315</v>
      </c>
      <c r="F805" s="428" t="s">
        <v>1315</v>
      </c>
      <c r="G805" s="428" t="s">
        <v>1315</v>
      </c>
      <c r="J805" s="428" t="s">
        <v>1315</v>
      </c>
      <c r="K805" s="428" t="s">
        <v>1315</v>
      </c>
      <c r="L805" s="428" t="s">
        <v>1315</v>
      </c>
      <c r="M805" s="428" t="s">
        <v>1315</v>
      </c>
      <c r="N805" s="428" t="s">
        <v>1315</v>
      </c>
      <c r="O805" s="428" t="s">
        <v>1315</v>
      </c>
      <c r="Q805" s="428">
        <v>170215</v>
      </c>
      <c r="R805" s="437" t="s">
        <v>154</v>
      </c>
      <c r="S805" s="428">
        <v>170215</v>
      </c>
    </row>
    <row r="806" spans="1:19" ht="10.199999999999999" customHeight="1" x14ac:dyDescent="0.3">
      <c r="A806" s="428">
        <v>1702</v>
      </c>
      <c r="B806" s="428">
        <f t="shared" si="16"/>
        <v>6</v>
      </c>
      <c r="C806" s="437">
        <v>170220</v>
      </c>
      <c r="D806" s="428" t="s">
        <v>155</v>
      </c>
      <c r="E806" s="428" t="s">
        <v>1315</v>
      </c>
      <c r="F806" s="428" t="s">
        <v>1315</v>
      </c>
      <c r="G806" s="428" t="s">
        <v>1315</v>
      </c>
      <c r="J806" s="428" t="s">
        <v>1315</v>
      </c>
      <c r="K806" s="428" t="s">
        <v>1315</v>
      </c>
      <c r="L806" s="428" t="s">
        <v>1315</v>
      </c>
      <c r="M806" s="428" t="s">
        <v>1315</v>
      </c>
      <c r="N806" s="428" t="s">
        <v>1315</v>
      </c>
      <c r="O806" s="428" t="s">
        <v>1315</v>
      </c>
      <c r="Q806" s="428">
        <v>170220</v>
      </c>
      <c r="R806" s="437" t="s">
        <v>155</v>
      </c>
      <c r="S806" s="428">
        <v>170220</v>
      </c>
    </row>
    <row r="807" spans="1:19" ht="10.199999999999999" customHeight="1" x14ac:dyDescent="0.3">
      <c r="A807" s="428">
        <v>1702</v>
      </c>
      <c r="B807" s="428">
        <f t="shared" si="16"/>
        <v>6</v>
      </c>
      <c r="C807" s="437">
        <v>170225</v>
      </c>
      <c r="D807" s="428" t="s">
        <v>156</v>
      </c>
      <c r="E807" s="428" t="s">
        <v>1315</v>
      </c>
      <c r="F807" s="428" t="s">
        <v>1315</v>
      </c>
      <c r="G807" s="428" t="s">
        <v>1315</v>
      </c>
      <c r="I807" s="428" t="s">
        <v>1315</v>
      </c>
      <c r="J807" s="428" t="s">
        <v>1315</v>
      </c>
      <c r="K807" s="428" t="s">
        <v>1315</v>
      </c>
      <c r="L807" s="428" t="s">
        <v>1315</v>
      </c>
      <c r="M807" s="428" t="s">
        <v>1315</v>
      </c>
      <c r="N807" s="428" t="s">
        <v>1315</v>
      </c>
      <c r="O807" s="428" t="s">
        <v>1315</v>
      </c>
      <c r="Q807" s="428">
        <v>170225</v>
      </c>
      <c r="R807" s="437" t="s">
        <v>156</v>
      </c>
      <c r="S807" s="428">
        <v>170225</v>
      </c>
    </row>
    <row r="808" spans="1:19" ht="10.199999999999999" customHeight="1" x14ac:dyDescent="0.3">
      <c r="A808" s="428">
        <v>1702</v>
      </c>
      <c r="B808" s="428">
        <f t="shared" si="16"/>
        <v>6</v>
      </c>
      <c r="C808" s="437">
        <v>170230</v>
      </c>
      <c r="D808" s="428" t="s">
        <v>157</v>
      </c>
      <c r="E808" s="428" t="s">
        <v>1315</v>
      </c>
      <c r="F808" s="428" t="s">
        <v>1315</v>
      </c>
      <c r="G808" s="428" t="s">
        <v>1315</v>
      </c>
      <c r="I808" s="428" t="s">
        <v>1315</v>
      </c>
      <c r="J808" s="428" t="s">
        <v>1315</v>
      </c>
      <c r="K808" s="428" t="s">
        <v>1315</v>
      </c>
      <c r="M808" s="428" t="s">
        <v>1315</v>
      </c>
      <c r="N808" s="428" t="s">
        <v>1315</v>
      </c>
      <c r="O808" s="428" t="s">
        <v>1315</v>
      </c>
      <c r="Q808" s="428">
        <v>170230</v>
      </c>
      <c r="R808" s="437" t="s">
        <v>157</v>
      </c>
      <c r="S808" s="428">
        <v>170230</v>
      </c>
    </row>
    <row r="809" spans="1:19" ht="10.199999999999999" customHeight="1" x14ac:dyDescent="0.3">
      <c r="A809" s="428">
        <v>1702</v>
      </c>
      <c r="B809" s="428">
        <f t="shared" si="16"/>
        <v>6</v>
      </c>
      <c r="C809" s="437">
        <v>170235</v>
      </c>
      <c r="D809" s="428" t="s">
        <v>158</v>
      </c>
      <c r="E809" s="428" t="s">
        <v>1315</v>
      </c>
      <c r="F809" s="428" t="s">
        <v>1315</v>
      </c>
      <c r="G809" s="428" t="s">
        <v>1315</v>
      </c>
      <c r="J809" s="428" t="s">
        <v>1315</v>
      </c>
      <c r="K809" s="428" t="s">
        <v>1315</v>
      </c>
      <c r="M809" s="428" t="s">
        <v>1315</v>
      </c>
      <c r="N809" s="428" t="s">
        <v>1315</v>
      </c>
      <c r="O809" s="428" t="s">
        <v>1315</v>
      </c>
      <c r="Q809" s="428">
        <v>170235</v>
      </c>
      <c r="R809" s="437" t="s">
        <v>158</v>
      </c>
      <c r="S809" s="428">
        <v>170235</v>
      </c>
    </row>
    <row r="810" spans="1:19" ht="10.199999999999999" customHeight="1" x14ac:dyDescent="0.3">
      <c r="A810" s="428">
        <v>1702</v>
      </c>
      <c r="B810" s="428">
        <f t="shared" si="16"/>
        <v>6</v>
      </c>
      <c r="C810" s="437">
        <v>170240</v>
      </c>
      <c r="D810" s="428" t="s">
        <v>159</v>
      </c>
      <c r="E810" s="428" t="s">
        <v>1315</v>
      </c>
      <c r="F810" s="428" t="s">
        <v>1315</v>
      </c>
      <c r="J810" s="428" t="s">
        <v>1316</v>
      </c>
      <c r="K810" s="428" t="s">
        <v>1316</v>
      </c>
      <c r="O810" s="428" t="s">
        <v>1315</v>
      </c>
      <c r="Q810" s="428">
        <v>170240</v>
      </c>
      <c r="R810" s="437" t="s">
        <v>159</v>
      </c>
      <c r="S810" s="428">
        <v>170240</v>
      </c>
    </row>
    <row r="811" spans="1:19" ht="10.199999999999999" customHeight="1" x14ac:dyDescent="0.3">
      <c r="A811" s="428">
        <v>1702</v>
      </c>
      <c r="B811" s="428">
        <f t="shared" si="16"/>
        <v>6</v>
      </c>
      <c r="C811" s="437">
        <v>170245</v>
      </c>
      <c r="D811" s="428" t="s">
        <v>160</v>
      </c>
      <c r="E811" s="428" t="s">
        <v>1315</v>
      </c>
      <c r="F811" s="428" t="s">
        <v>1315</v>
      </c>
      <c r="J811" s="428" t="s">
        <v>1316</v>
      </c>
      <c r="K811" s="428" t="s">
        <v>1316</v>
      </c>
      <c r="O811" s="428" t="s">
        <v>1315</v>
      </c>
      <c r="Q811" s="428">
        <v>170245</v>
      </c>
      <c r="R811" s="437" t="s">
        <v>160</v>
      </c>
      <c r="S811" s="428">
        <v>170245</v>
      </c>
    </row>
    <row r="812" spans="1:19" ht="10.199999999999999" customHeight="1" x14ac:dyDescent="0.3">
      <c r="A812" s="428">
        <v>1702</v>
      </c>
      <c r="B812" s="428">
        <f t="shared" si="16"/>
        <v>6</v>
      </c>
      <c r="C812" s="437">
        <v>170250</v>
      </c>
      <c r="D812" s="428" t="s">
        <v>115</v>
      </c>
      <c r="F812" s="428" t="s">
        <v>1315</v>
      </c>
      <c r="G812" s="428" t="s">
        <v>1315</v>
      </c>
      <c r="J812" s="428" t="s">
        <v>1316</v>
      </c>
      <c r="K812" s="428" t="s">
        <v>1316</v>
      </c>
      <c r="Q812" s="428">
        <v>170250</v>
      </c>
      <c r="R812" s="437" t="s">
        <v>115</v>
      </c>
      <c r="S812" s="428">
        <v>170250</v>
      </c>
    </row>
    <row r="813" spans="1:19" ht="10.199999999999999" customHeight="1" x14ac:dyDescent="0.3">
      <c r="A813" s="428">
        <v>1702</v>
      </c>
      <c r="B813" s="428">
        <f t="shared" si="16"/>
        <v>6</v>
      </c>
      <c r="C813" s="437">
        <v>170290</v>
      </c>
      <c r="D813" s="428" t="s">
        <v>53</v>
      </c>
      <c r="E813" s="428" t="s">
        <v>1315</v>
      </c>
      <c r="F813" s="428" t="s">
        <v>1315</v>
      </c>
      <c r="G813" s="428" t="s">
        <v>1315</v>
      </c>
      <c r="I813" s="428" t="s">
        <v>1315</v>
      </c>
      <c r="J813" s="428" t="s">
        <v>1315</v>
      </c>
      <c r="K813" s="428" t="s">
        <v>1315</v>
      </c>
      <c r="L813" s="428" t="s">
        <v>1315</v>
      </c>
      <c r="M813" s="428" t="s">
        <v>1315</v>
      </c>
      <c r="N813" s="428" t="s">
        <v>1315</v>
      </c>
      <c r="O813" s="428" t="s">
        <v>1315</v>
      </c>
      <c r="Q813" s="428">
        <v>170290</v>
      </c>
      <c r="R813" s="437" t="s">
        <v>53</v>
      </c>
      <c r="S813" s="428">
        <v>170290</v>
      </c>
    </row>
    <row r="814" spans="1:19" ht="10.199999999999999" customHeight="1" x14ac:dyDescent="0.3">
      <c r="A814" s="428">
        <v>1703</v>
      </c>
      <c r="B814" s="428">
        <f t="shared" si="16"/>
        <v>4</v>
      </c>
      <c r="C814" s="437">
        <v>1703</v>
      </c>
      <c r="D814" s="428" t="s">
        <v>161</v>
      </c>
      <c r="E814" s="428" t="s">
        <v>1315</v>
      </c>
      <c r="G814" s="428" t="s">
        <v>1315</v>
      </c>
      <c r="J814" s="428" t="s">
        <v>1315</v>
      </c>
      <c r="K814" s="428" t="s">
        <v>1315</v>
      </c>
      <c r="O814" s="428" t="s">
        <v>1315</v>
      </c>
      <c r="Q814" s="428">
        <v>1703</v>
      </c>
      <c r="R814" s="437" t="s">
        <v>161</v>
      </c>
      <c r="S814" s="428">
        <v>1703</v>
      </c>
    </row>
    <row r="815" spans="1:19" ht="10.199999999999999" customHeight="1" x14ac:dyDescent="0.3">
      <c r="A815" s="428">
        <v>1703</v>
      </c>
      <c r="B815" s="428">
        <f t="shared" si="16"/>
        <v>6</v>
      </c>
      <c r="C815" s="437">
        <v>170305</v>
      </c>
      <c r="D815" s="428" t="s">
        <v>162</v>
      </c>
      <c r="E815" s="428" t="s">
        <v>1315</v>
      </c>
      <c r="G815" s="428" t="s">
        <v>1315</v>
      </c>
      <c r="J815" s="428" t="s">
        <v>1315</v>
      </c>
      <c r="K815" s="428" t="s">
        <v>1315</v>
      </c>
      <c r="O815" s="428" t="s">
        <v>1315</v>
      </c>
      <c r="Q815" s="428">
        <v>170305</v>
      </c>
      <c r="R815" s="437" t="s">
        <v>162</v>
      </c>
      <c r="S815" s="428">
        <v>170305</v>
      </c>
    </row>
    <row r="816" spans="1:19" ht="10.199999999999999" customHeight="1" x14ac:dyDescent="0.3">
      <c r="A816" s="428">
        <v>1703</v>
      </c>
      <c r="B816" s="428">
        <f t="shared" si="16"/>
        <v>6</v>
      </c>
      <c r="C816" s="437">
        <v>170310</v>
      </c>
      <c r="D816" s="428" t="s">
        <v>163</v>
      </c>
      <c r="E816" s="428" t="s">
        <v>1315</v>
      </c>
      <c r="G816" s="428" t="s">
        <v>1315</v>
      </c>
      <c r="J816" s="428" t="s">
        <v>1315</v>
      </c>
      <c r="K816" s="428" t="s">
        <v>1315</v>
      </c>
      <c r="O816" s="428" t="s">
        <v>1315</v>
      </c>
      <c r="Q816" s="428">
        <v>170310</v>
      </c>
      <c r="R816" s="437" t="s">
        <v>163</v>
      </c>
      <c r="S816" s="428">
        <v>170310</v>
      </c>
    </row>
    <row r="817" spans="1:19" ht="10.199999999999999" customHeight="1" x14ac:dyDescent="0.3">
      <c r="A817" s="428">
        <v>1704</v>
      </c>
      <c r="B817" s="428">
        <f t="shared" si="16"/>
        <v>4</v>
      </c>
      <c r="C817" s="437">
        <v>1704</v>
      </c>
      <c r="D817" s="428" t="s">
        <v>164</v>
      </c>
      <c r="E817" s="428" t="s">
        <v>1315</v>
      </c>
      <c r="G817" s="428" t="s">
        <v>1315</v>
      </c>
      <c r="J817" s="428" t="s">
        <v>1315</v>
      </c>
      <c r="K817" s="428" t="s">
        <v>1315</v>
      </c>
      <c r="O817" s="428" t="s">
        <v>1315</v>
      </c>
      <c r="Q817" s="428">
        <v>1704</v>
      </c>
      <c r="R817" s="437" t="s">
        <v>164</v>
      </c>
      <c r="S817" s="428">
        <v>1704</v>
      </c>
    </row>
    <row r="818" spans="1:19" ht="10.199999999999999" customHeight="1" x14ac:dyDescent="0.3">
      <c r="A818" s="428">
        <v>1704</v>
      </c>
      <c r="B818" s="428">
        <f t="shared" si="16"/>
        <v>6</v>
      </c>
      <c r="C818" s="437">
        <v>170405</v>
      </c>
      <c r="D818" s="428" t="s">
        <v>165</v>
      </c>
      <c r="E818" s="428" t="s">
        <v>1315</v>
      </c>
      <c r="G818" s="428" t="s">
        <v>1315</v>
      </c>
      <c r="J818" s="428" t="s">
        <v>1316</v>
      </c>
      <c r="K818" s="428" t="s">
        <v>1316</v>
      </c>
      <c r="O818" s="428" t="s">
        <v>1315</v>
      </c>
      <c r="Q818" s="428">
        <v>170405</v>
      </c>
      <c r="R818" s="437" t="s">
        <v>165</v>
      </c>
      <c r="S818" s="428">
        <v>170405</v>
      </c>
    </row>
    <row r="819" spans="1:19" ht="10.199999999999999" customHeight="1" x14ac:dyDescent="0.3">
      <c r="A819" s="428">
        <v>1704</v>
      </c>
      <c r="B819" s="428">
        <f t="shared" si="16"/>
        <v>6</v>
      </c>
      <c r="C819" s="437">
        <v>170410</v>
      </c>
      <c r="D819" s="428" t="s">
        <v>166</v>
      </c>
      <c r="E819" s="428" t="s">
        <v>1315</v>
      </c>
      <c r="G819" s="428" t="s">
        <v>1315</v>
      </c>
      <c r="J819" s="428" t="s">
        <v>1315</v>
      </c>
      <c r="K819" s="428" t="s">
        <v>1315</v>
      </c>
      <c r="O819" s="428" t="s">
        <v>1315</v>
      </c>
      <c r="Q819" s="428">
        <v>170410</v>
      </c>
      <c r="R819" s="437" t="s">
        <v>166</v>
      </c>
      <c r="S819" s="428">
        <v>170410</v>
      </c>
    </row>
    <row r="820" spans="1:19" ht="10.199999999999999" customHeight="1" x14ac:dyDescent="0.3">
      <c r="A820" s="428">
        <v>1704</v>
      </c>
      <c r="B820" s="428">
        <f t="shared" si="16"/>
        <v>6</v>
      </c>
      <c r="C820" s="437">
        <v>170415</v>
      </c>
      <c r="D820" s="428" t="s">
        <v>182</v>
      </c>
      <c r="E820" s="428" t="s">
        <v>1315</v>
      </c>
      <c r="G820" s="428" t="s">
        <v>1315</v>
      </c>
      <c r="J820" s="428" t="s">
        <v>1315</v>
      </c>
      <c r="K820" s="428" t="s">
        <v>1315</v>
      </c>
      <c r="O820" s="428" t="s">
        <v>1315</v>
      </c>
      <c r="Q820" s="428">
        <v>170415</v>
      </c>
      <c r="R820" s="437" t="s">
        <v>182</v>
      </c>
      <c r="S820" s="428">
        <v>170415</v>
      </c>
    </row>
    <row r="821" spans="1:19" ht="10.199999999999999" customHeight="1" x14ac:dyDescent="0.3">
      <c r="A821" s="428">
        <v>1704</v>
      </c>
      <c r="B821" s="428">
        <f t="shared" si="16"/>
        <v>6</v>
      </c>
      <c r="C821" s="437">
        <v>170420</v>
      </c>
      <c r="D821" s="428" t="s">
        <v>155</v>
      </c>
      <c r="E821" s="428" t="s">
        <v>1315</v>
      </c>
      <c r="G821" s="428" t="s">
        <v>1315</v>
      </c>
      <c r="J821" s="428" t="s">
        <v>1315</v>
      </c>
      <c r="K821" s="428" t="s">
        <v>1315</v>
      </c>
      <c r="O821" s="428" t="s">
        <v>1315</v>
      </c>
      <c r="Q821" s="428">
        <v>170420</v>
      </c>
      <c r="R821" s="437" t="s">
        <v>155</v>
      </c>
      <c r="S821" s="428">
        <v>170420</v>
      </c>
    </row>
    <row r="822" spans="1:19" ht="10.199999999999999" customHeight="1" x14ac:dyDescent="0.3">
      <c r="A822" s="428">
        <v>1704</v>
      </c>
      <c r="B822" s="428">
        <f t="shared" si="16"/>
        <v>6</v>
      </c>
      <c r="C822" s="437">
        <v>170425</v>
      </c>
      <c r="D822" s="428" t="s">
        <v>167</v>
      </c>
      <c r="E822" s="428" t="s">
        <v>1315</v>
      </c>
      <c r="G822" s="428" t="s">
        <v>1315</v>
      </c>
      <c r="J822" s="428" t="s">
        <v>1316</v>
      </c>
      <c r="K822" s="428" t="s">
        <v>1316</v>
      </c>
      <c r="O822" s="428" t="s">
        <v>1315</v>
      </c>
      <c r="Q822" s="428">
        <v>170425</v>
      </c>
      <c r="R822" s="437" t="s">
        <v>167</v>
      </c>
      <c r="S822" s="428">
        <v>170425</v>
      </c>
    </row>
    <row r="823" spans="1:19" ht="10.199999999999999" customHeight="1" x14ac:dyDescent="0.3">
      <c r="A823" s="428">
        <v>1704</v>
      </c>
      <c r="B823" s="428">
        <f t="shared" si="16"/>
        <v>6</v>
      </c>
      <c r="C823" s="437">
        <v>170430</v>
      </c>
      <c r="D823" s="428" t="s">
        <v>168</v>
      </c>
      <c r="E823" s="428" t="s">
        <v>1315</v>
      </c>
      <c r="G823" s="428" t="s">
        <v>1315</v>
      </c>
      <c r="J823" s="428" t="s">
        <v>1315</v>
      </c>
      <c r="K823" s="428" t="s">
        <v>1315</v>
      </c>
      <c r="O823" s="428" t="s">
        <v>1315</v>
      </c>
      <c r="Q823" s="428">
        <v>170430</v>
      </c>
      <c r="R823" s="437" t="s">
        <v>168</v>
      </c>
      <c r="S823" s="428">
        <v>170430</v>
      </c>
    </row>
    <row r="824" spans="1:19" ht="10.199999999999999" customHeight="1" x14ac:dyDescent="0.3">
      <c r="A824" s="428">
        <v>1704</v>
      </c>
      <c r="B824" s="428">
        <f t="shared" si="16"/>
        <v>6</v>
      </c>
      <c r="C824" s="437">
        <v>170490</v>
      </c>
      <c r="D824" s="428" t="s">
        <v>53</v>
      </c>
      <c r="E824" s="428" t="s">
        <v>1315</v>
      </c>
      <c r="G824" s="428" t="s">
        <v>1315</v>
      </c>
      <c r="J824" s="428" t="s">
        <v>1315</v>
      </c>
      <c r="K824" s="428" t="s">
        <v>1315</v>
      </c>
      <c r="O824" s="428" t="s">
        <v>1315</v>
      </c>
      <c r="Q824" s="428">
        <v>170490</v>
      </c>
      <c r="R824" s="437" t="s">
        <v>53</v>
      </c>
      <c r="S824" s="428">
        <v>170490</v>
      </c>
    </row>
    <row r="825" spans="1:19" ht="10.199999999999999" customHeight="1" x14ac:dyDescent="0.3">
      <c r="A825" s="428">
        <v>1705</v>
      </c>
      <c r="B825" s="428">
        <f t="shared" si="16"/>
        <v>4</v>
      </c>
      <c r="C825" s="437">
        <v>1705</v>
      </c>
      <c r="D825" s="428" t="s">
        <v>169</v>
      </c>
      <c r="E825" s="428" t="s">
        <v>1315</v>
      </c>
      <c r="F825" s="428" t="s">
        <v>1315</v>
      </c>
      <c r="G825" s="428" t="s">
        <v>1315</v>
      </c>
      <c r="I825" s="428" t="s">
        <v>1315</v>
      </c>
      <c r="J825" s="428" t="s">
        <v>1315</v>
      </c>
      <c r="K825" s="428" t="s">
        <v>1315</v>
      </c>
      <c r="L825" s="428" t="s">
        <v>1315</v>
      </c>
      <c r="M825" s="428" t="s">
        <v>1315</v>
      </c>
      <c r="O825" s="428" t="s">
        <v>1315</v>
      </c>
      <c r="Q825" s="428">
        <v>1705</v>
      </c>
      <c r="R825" s="437" t="s">
        <v>169</v>
      </c>
      <c r="S825" s="428">
        <v>1705</v>
      </c>
    </row>
    <row r="826" spans="1:19" ht="10.199999999999999" customHeight="1" x14ac:dyDescent="0.3">
      <c r="A826" s="428">
        <v>1705</v>
      </c>
      <c r="B826" s="428">
        <f t="shared" si="16"/>
        <v>6</v>
      </c>
      <c r="C826" s="437">
        <v>170505</v>
      </c>
      <c r="D826" s="428" t="s">
        <v>165</v>
      </c>
      <c r="E826" s="428" t="s">
        <v>1315</v>
      </c>
      <c r="F826" s="428" t="s">
        <v>1315</v>
      </c>
      <c r="G826" s="428" t="s">
        <v>1315</v>
      </c>
      <c r="I826" s="428" t="s">
        <v>1315</v>
      </c>
      <c r="J826" s="428" t="s">
        <v>1315</v>
      </c>
      <c r="K826" s="428" t="s">
        <v>1315</v>
      </c>
      <c r="L826" s="428" t="s">
        <v>1315</v>
      </c>
      <c r="M826" s="428" t="s">
        <v>1315</v>
      </c>
      <c r="O826" s="428" t="s">
        <v>1315</v>
      </c>
      <c r="Q826" s="428">
        <v>170505</v>
      </c>
      <c r="R826" s="437" t="s">
        <v>165</v>
      </c>
      <c r="S826" s="428">
        <v>170505</v>
      </c>
    </row>
    <row r="827" spans="1:19" ht="10.199999999999999" customHeight="1" x14ac:dyDescent="0.3">
      <c r="A827" s="428">
        <v>1705</v>
      </c>
      <c r="B827" s="428">
        <f t="shared" si="16"/>
        <v>6</v>
      </c>
      <c r="C827" s="437">
        <v>170510</v>
      </c>
      <c r="D827" s="428" t="s">
        <v>166</v>
      </c>
      <c r="E827" s="428" t="s">
        <v>1315</v>
      </c>
      <c r="F827" s="428" t="s">
        <v>1315</v>
      </c>
      <c r="G827" s="428" t="s">
        <v>1315</v>
      </c>
      <c r="I827" s="428" t="s">
        <v>1315</v>
      </c>
      <c r="J827" s="428" t="s">
        <v>1315</v>
      </c>
      <c r="K827" s="428" t="s">
        <v>1315</v>
      </c>
      <c r="L827" s="428" t="s">
        <v>1315</v>
      </c>
      <c r="M827" s="428" t="s">
        <v>1315</v>
      </c>
      <c r="O827" s="428" t="s">
        <v>1315</v>
      </c>
      <c r="Q827" s="428">
        <v>170510</v>
      </c>
      <c r="R827" s="437" t="s">
        <v>166</v>
      </c>
      <c r="S827" s="428">
        <v>170510</v>
      </c>
    </row>
    <row r="828" spans="1:19" ht="10.199999999999999" customHeight="1" x14ac:dyDescent="0.3">
      <c r="A828" s="428">
        <v>1705</v>
      </c>
      <c r="B828" s="428">
        <f t="shared" si="16"/>
        <v>6</v>
      </c>
      <c r="C828" s="437">
        <v>170515</v>
      </c>
      <c r="D828" s="428" t="s">
        <v>182</v>
      </c>
      <c r="E828" s="428" t="s">
        <v>1315</v>
      </c>
      <c r="F828" s="428" t="s">
        <v>1315</v>
      </c>
      <c r="G828" s="428" t="s">
        <v>1315</v>
      </c>
      <c r="I828" s="428" t="s">
        <v>1315</v>
      </c>
      <c r="J828" s="428" t="s">
        <v>1315</v>
      </c>
      <c r="K828" s="428" t="s">
        <v>1315</v>
      </c>
      <c r="L828" s="428" t="s">
        <v>1315</v>
      </c>
      <c r="M828" s="428" t="s">
        <v>1315</v>
      </c>
      <c r="O828" s="428" t="s">
        <v>1315</v>
      </c>
      <c r="Q828" s="428">
        <v>170515</v>
      </c>
      <c r="R828" s="437" t="s">
        <v>182</v>
      </c>
      <c r="S828" s="428">
        <v>170515</v>
      </c>
    </row>
    <row r="829" spans="1:19" ht="10.199999999999999" customHeight="1" x14ac:dyDescent="0.3">
      <c r="A829" s="428">
        <v>1705</v>
      </c>
      <c r="B829" s="428">
        <f t="shared" si="16"/>
        <v>6</v>
      </c>
      <c r="C829" s="437">
        <v>170520</v>
      </c>
      <c r="D829" s="428" t="s">
        <v>155</v>
      </c>
      <c r="E829" s="428" t="s">
        <v>1315</v>
      </c>
      <c r="F829" s="428" t="s">
        <v>1315</v>
      </c>
      <c r="G829" s="428" t="s">
        <v>1315</v>
      </c>
      <c r="I829" s="428" t="s">
        <v>1315</v>
      </c>
      <c r="J829" s="428" t="s">
        <v>1315</v>
      </c>
      <c r="K829" s="428" t="s">
        <v>1315</v>
      </c>
      <c r="L829" s="428" t="s">
        <v>1315</v>
      </c>
      <c r="M829" s="428" t="s">
        <v>1315</v>
      </c>
      <c r="O829" s="428" t="s">
        <v>1315</v>
      </c>
      <c r="Q829" s="428">
        <v>170520</v>
      </c>
      <c r="R829" s="437" t="s">
        <v>155</v>
      </c>
      <c r="S829" s="428">
        <v>170520</v>
      </c>
    </row>
    <row r="830" spans="1:19" ht="10.199999999999999" customHeight="1" x14ac:dyDescent="0.3">
      <c r="A830" s="428">
        <v>1705</v>
      </c>
      <c r="B830" s="428">
        <f t="shared" si="16"/>
        <v>6</v>
      </c>
      <c r="C830" s="437">
        <v>170525</v>
      </c>
      <c r="D830" s="428" t="s">
        <v>167</v>
      </c>
      <c r="F830" s="428" t="s">
        <v>1315</v>
      </c>
      <c r="J830" s="428" t="s">
        <v>1316</v>
      </c>
      <c r="K830" s="428" t="s">
        <v>1316</v>
      </c>
      <c r="Q830" s="428">
        <v>170525</v>
      </c>
      <c r="R830" s="437" t="s">
        <v>167</v>
      </c>
      <c r="S830" s="428">
        <v>170525</v>
      </c>
    </row>
    <row r="831" spans="1:19" ht="10.199999999999999" customHeight="1" x14ac:dyDescent="0.3">
      <c r="A831" s="428">
        <v>1705</v>
      </c>
      <c r="B831" s="428">
        <f t="shared" si="16"/>
        <v>6</v>
      </c>
      <c r="C831" s="437">
        <v>170530</v>
      </c>
      <c r="D831" s="428" t="s">
        <v>168</v>
      </c>
      <c r="F831" s="428" t="s">
        <v>1315</v>
      </c>
      <c r="J831" s="428" t="s">
        <v>1315</v>
      </c>
      <c r="K831" s="428" t="s">
        <v>1315</v>
      </c>
      <c r="M831" s="428" t="s">
        <v>1315</v>
      </c>
      <c r="Q831" s="428">
        <v>170530</v>
      </c>
      <c r="R831" s="437" t="s">
        <v>168</v>
      </c>
      <c r="S831" s="428">
        <v>170530</v>
      </c>
    </row>
    <row r="832" spans="1:19" ht="10.199999999999999" customHeight="1" x14ac:dyDescent="0.3">
      <c r="A832" s="428">
        <v>1705</v>
      </c>
      <c r="B832" s="428">
        <f t="shared" si="16"/>
        <v>6</v>
      </c>
      <c r="C832" s="437">
        <v>170590</v>
      </c>
      <c r="D832" s="428" t="s">
        <v>53</v>
      </c>
      <c r="E832" s="428" t="s">
        <v>1315</v>
      </c>
      <c r="F832" s="428" t="s">
        <v>1315</v>
      </c>
      <c r="G832" s="428" t="s">
        <v>1315</v>
      </c>
      <c r="I832" s="428" t="s">
        <v>1315</v>
      </c>
      <c r="J832" s="428" t="s">
        <v>1315</v>
      </c>
      <c r="K832" s="428" t="s">
        <v>1315</v>
      </c>
      <c r="L832" s="428" t="s">
        <v>1315</v>
      </c>
      <c r="M832" s="428" t="s">
        <v>1315</v>
      </c>
      <c r="O832" s="428" t="s">
        <v>1315</v>
      </c>
      <c r="Q832" s="428">
        <v>170590</v>
      </c>
      <c r="R832" s="437" t="s">
        <v>53</v>
      </c>
      <c r="S832" s="428">
        <v>170590</v>
      </c>
    </row>
    <row r="833" spans="1:19" ht="10.199999999999999" customHeight="1" x14ac:dyDescent="0.3">
      <c r="A833" s="428">
        <v>1705</v>
      </c>
      <c r="B833" s="428">
        <f t="shared" si="16"/>
        <v>6</v>
      </c>
      <c r="C833" s="437">
        <v>170599</v>
      </c>
      <c r="D833" s="428" t="s">
        <v>170</v>
      </c>
      <c r="E833" s="428" t="s">
        <v>1315</v>
      </c>
      <c r="F833" s="428" t="s">
        <v>1315</v>
      </c>
      <c r="G833" s="428" t="s">
        <v>1315</v>
      </c>
      <c r="I833" s="428" t="s">
        <v>1315</v>
      </c>
      <c r="J833" s="428" t="s">
        <v>1315</v>
      </c>
      <c r="K833" s="428" t="s">
        <v>1315</v>
      </c>
      <c r="L833" s="428" t="s">
        <v>1315</v>
      </c>
      <c r="M833" s="428" t="s">
        <v>1315</v>
      </c>
      <c r="O833" s="428" t="s">
        <v>1315</v>
      </c>
      <c r="Q833" s="428">
        <v>170599</v>
      </c>
      <c r="R833" s="437" t="s">
        <v>170</v>
      </c>
      <c r="S833" s="428">
        <v>170599</v>
      </c>
    </row>
    <row r="834" spans="1:19" ht="10.199999999999999" customHeight="1" x14ac:dyDescent="0.3">
      <c r="A834" s="428">
        <v>1706</v>
      </c>
      <c r="B834" s="428">
        <f t="shared" si="16"/>
        <v>4</v>
      </c>
      <c r="C834" s="437">
        <v>1706</v>
      </c>
      <c r="D834" s="428" t="s">
        <v>171</v>
      </c>
      <c r="E834" s="428" t="s">
        <v>1315</v>
      </c>
      <c r="F834" s="428" t="s">
        <v>1315</v>
      </c>
      <c r="G834" s="428" t="s">
        <v>1315</v>
      </c>
      <c r="I834" s="428" t="s">
        <v>1315</v>
      </c>
      <c r="J834" s="428" t="s">
        <v>1315</v>
      </c>
      <c r="K834" s="428" t="s">
        <v>1315</v>
      </c>
      <c r="L834" s="428" t="s">
        <v>1315</v>
      </c>
      <c r="M834" s="428" t="s">
        <v>1315</v>
      </c>
      <c r="N834" s="428" t="s">
        <v>1315</v>
      </c>
      <c r="O834" s="428" t="s">
        <v>1315</v>
      </c>
      <c r="Q834" s="428">
        <v>1706</v>
      </c>
      <c r="R834" s="437" t="s">
        <v>171</v>
      </c>
      <c r="S834" s="428">
        <v>1706</v>
      </c>
    </row>
    <row r="835" spans="1:19" ht="10.199999999999999" customHeight="1" x14ac:dyDescent="0.3">
      <c r="A835" s="428">
        <v>1706</v>
      </c>
      <c r="B835" s="428">
        <f t="shared" si="16"/>
        <v>6</v>
      </c>
      <c r="C835" s="437">
        <v>170605</v>
      </c>
      <c r="D835" s="428" t="s">
        <v>148</v>
      </c>
      <c r="E835" s="428" t="s">
        <v>1315</v>
      </c>
      <c r="F835" s="428" t="s">
        <v>1315</v>
      </c>
      <c r="G835" s="428" t="s">
        <v>1315</v>
      </c>
      <c r="I835" s="428" t="s">
        <v>1315</v>
      </c>
      <c r="J835" s="428" t="s">
        <v>1315</v>
      </c>
      <c r="K835" s="428" t="s">
        <v>1315</v>
      </c>
      <c r="L835" s="428" t="s">
        <v>1315</v>
      </c>
      <c r="M835" s="428" t="s">
        <v>1315</v>
      </c>
      <c r="N835" s="428" t="s">
        <v>1315</v>
      </c>
      <c r="O835" s="428" t="s">
        <v>1315</v>
      </c>
      <c r="Q835" s="428">
        <v>170605</v>
      </c>
      <c r="R835" s="437" t="s">
        <v>148</v>
      </c>
      <c r="S835" s="428">
        <v>170605</v>
      </c>
    </row>
    <row r="836" spans="1:19" ht="10.199999999999999" customHeight="1" x14ac:dyDescent="0.3">
      <c r="A836" s="428">
        <v>1706</v>
      </c>
      <c r="B836" s="428">
        <f t="shared" si="16"/>
        <v>6</v>
      </c>
      <c r="C836" s="437">
        <v>170610</v>
      </c>
      <c r="D836" s="428" t="s">
        <v>172</v>
      </c>
      <c r="E836" s="428" t="s">
        <v>1315</v>
      </c>
      <c r="F836" s="428" t="s">
        <v>1315</v>
      </c>
      <c r="G836" s="428" t="s">
        <v>1315</v>
      </c>
      <c r="I836" s="428" t="s">
        <v>1315</v>
      </c>
      <c r="J836" s="428" t="s">
        <v>1315</v>
      </c>
      <c r="K836" s="428" t="s">
        <v>1315</v>
      </c>
      <c r="L836" s="428" t="s">
        <v>1315</v>
      </c>
      <c r="M836" s="428" t="s">
        <v>1315</v>
      </c>
      <c r="N836" s="428" t="s">
        <v>1315</v>
      </c>
      <c r="O836" s="428" t="s">
        <v>1315</v>
      </c>
      <c r="Q836" s="428">
        <v>170610</v>
      </c>
      <c r="R836" s="437" t="s">
        <v>172</v>
      </c>
      <c r="S836" s="428">
        <v>170610</v>
      </c>
    </row>
    <row r="837" spans="1:19" ht="10.199999999999999" customHeight="1" x14ac:dyDescent="0.3">
      <c r="A837" s="428">
        <v>1706</v>
      </c>
      <c r="B837" s="428">
        <f t="shared" ref="B837:B900" si="17">LEN(C837)</f>
        <v>6</v>
      </c>
      <c r="C837" s="437">
        <v>170615</v>
      </c>
      <c r="D837" s="428" t="s">
        <v>173</v>
      </c>
      <c r="F837" s="428" t="s">
        <v>1315</v>
      </c>
      <c r="J837" s="428" t="s">
        <v>1315</v>
      </c>
      <c r="K837" s="428" t="s">
        <v>1315</v>
      </c>
      <c r="M837" s="428" t="s">
        <v>1315</v>
      </c>
      <c r="Q837" s="428">
        <v>170615</v>
      </c>
      <c r="R837" s="437" t="s">
        <v>173</v>
      </c>
      <c r="S837" s="428">
        <v>170615</v>
      </c>
    </row>
    <row r="838" spans="1:19" ht="10.199999999999999" customHeight="1" x14ac:dyDescent="0.3">
      <c r="A838" s="428">
        <v>1706</v>
      </c>
      <c r="B838" s="428">
        <f t="shared" si="17"/>
        <v>6</v>
      </c>
      <c r="C838" s="437">
        <v>170620</v>
      </c>
      <c r="D838" s="428" t="s">
        <v>174</v>
      </c>
      <c r="E838" s="428" t="s">
        <v>1315</v>
      </c>
      <c r="F838" s="428" t="s">
        <v>1315</v>
      </c>
      <c r="G838" s="428" t="s">
        <v>1315</v>
      </c>
      <c r="I838" s="428" t="s">
        <v>1315</v>
      </c>
      <c r="J838" s="428" t="s">
        <v>1315</v>
      </c>
      <c r="K838" s="428" t="s">
        <v>1315</v>
      </c>
      <c r="L838" s="428" t="s">
        <v>1315</v>
      </c>
      <c r="M838" s="428" t="s">
        <v>1315</v>
      </c>
      <c r="N838" s="428" t="s">
        <v>1315</v>
      </c>
      <c r="O838" s="428" t="s">
        <v>1315</v>
      </c>
      <c r="Q838" s="428">
        <v>170620</v>
      </c>
      <c r="R838" s="437" t="s">
        <v>174</v>
      </c>
      <c r="S838" s="428">
        <v>170620</v>
      </c>
    </row>
    <row r="839" spans="1:19" ht="10.199999999999999" customHeight="1" x14ac:dyDescent="0.3">
      <c r="A839" s="428">
        <v>1706</v>
      </c>
      <c r="B839" s="428">
        <f t="shared" si="17"/>
        <v>6</v>
      </c>
      <c r="C839" s="437">
        <v>170690</v>
      </c>
      <c r="D839" s="428" t="s">
        <v>53</v>
      </c>
      <c r="E839" s="428" t="s">
        <v>1315</v>
      </c>
      <c r="F839" s="428" t="s">
        <v>1315</v>
      </c>
      <c r="G839" s="428" t="s">
        <v>1315</v>
      </c>
      <c r="I839" s="428" t="s">
        <v>1315</v>
      </c>
      <c r="J839" s="428" t="s">
        <v>1315</v>
      </c>
      <c r="K839" s="428" t="s">
        <v>1315</v>
      </c>
      <c r="L839" s="428" t="s">
        <v>1315</v>
      </c>
      <c r="M839" s="428" t="s">
        <v>1315</v>
      </c>
      <c r="N839" s="428" t="s">
        <v>1315</v>
      </c>
      <c r="O839" s="428" t="s">
        <v>1315</v>
      </c>
      <c r="Q839" s="428">
        <v>170690</v>
      </c>
      <c r="R839" s="437" t="s">
        <v>53</v>
      </c>
      <c r="S839" s="428">
        <v>170690</v>
      </c>
    </row>
    <row r="840" spans="1:19" ht="10.199999999999999" customHeight="1" x14ac:dyDescent="0.3">
      <c r="A840" s="428">
        <v>1706</v>
      </c>
      <c r="B840" s="428">
        <f t="shared" si="17"/>
        <v>6</v>
      </c>
      <c r="C840" s="437">
        <v>170699</v>
      </c>
      <c r="D840" s="428" t="s">
        <v>175</v>
      </c>
      <c r="E840" s="428" t="s">
        <v>1315</v>
      </c>
      <c r="F840" s="428" t="s">
        <v>1315</v>
      </c>
      <c r="G840" s="428" t="s">
        <v>1315</v>
      </c>
      <c r="I840" s="428" t="s">
        <v>1315</v>
      </c>
      <c r="J840" s="428" t="s">
        <v>1315</v>
      </c>
      <c r="K840" s="428" t="s">
        <v>1315</v>
      </c>
      <c r="L840" s="428" t="s">
        <v>1315</v>
      </c>
      <c r="M840" s="428" t="s">
        <v>1315</v>
      </c>
      <c r="N840" s="428" t="s">
        <v>1315</v>
      </c>
      <c r="O840" s="428" t="s">
        <v>1315</v>
      </c>
      <c r="Q840" s="428">
        <v>170699</v>
      </c>
      <c r="R840" s="437" t="s">
        <v>175</v>
      </c>
      <c r="S840" s="428">
        <v>170699</v>
      </c>
    </row>
    <row r="841" spans="1:19" ht="10.199999999999999" customHeight="1" x14ac:dyDescent="0.3">
      <c r="A841" s="428">
        <v>1707</v>
      </c>
      <c r="B841" s="428">
        <f t="shared" si="17"/>
        <v>4</v>
      </c>
      <c r="C841" s="437">
        <v>1707</v>
      </c>
      <c r="D841" s="428" t="s">
        <v>818</v>
      </c>
      <c r="J841" s="428" t="s">
        <v>1315</v>
      </c>
      <c r="K841" s="428" t="s">
        <v>1315</v>
      </c>
      <c r="Q841" s="428">
        <v>1707</v>
      </c>
      <c r="R841" s="437" t="s">
        <v>818</v>
      </c>
      <c r="S841" s="428">
        <v>1707</v>
      </c>
    </row>
    <row r="842" spans="1:19" ht="10.199999999999999" customHeight="1" x14ac:dyDescent="0.3">
      <c r="A842" s="428">
        <v>1707</v>
      </c>
      <c r="B842" s="428">
        <f t="shared" si="17"/>
        <v>6</v>
      </c>
      <c r="C842" s="437">
        <v>170705</v>
      </c>
      <c r="D842" s="428" t="s">
        <v>1564</v>
      </c>
      <c r="J842" s="428" t="s">
        <v>1315</v>
      </c>
      <c r="K842" s="428" t="s">
        <v>1315</v>
      </c>
      <c r="Q842" s="428">
        <v>170705</v>
      </c>
      <c r="R842" s="437" t="s">
        <v>1564</v>
      </c>
      <c r="S842" s="428">
        <v>170705</v>
      </c>
    </row>
    <row r="843" spans="1:19" ht="10.199999999999999" customHeight="1" x14ac:dyDescent="0.3">
      <c r="A843" s="428">
        <v>1707</v>
      </c>
      <c r="B843" s="428">
        <f t="shared" si="17"/>
        <v>6</v>
      </c>
      <c r="C843" s="437">
        <v>170710</v>
      </c>
      <c r="D843" s="428" t="s">
        <v>1565</v>
      </c>
      <c r="J843" s="428" t="s">
        <v>1315</v>
      </c>
      <c r="K843" s="428" t="s">
        <v>1315</v>
      </c>
      <c r="Q843" s="428">
        <v>170710</v>
      </c>
      <c r="R843" s="437" t="s">
        <v>1565</v>
      </c>
      <c r="S843" s="428">
        <v>170710</v>
      </c>
    </row>
    <row r="844" spans="1:19" ht="10.199999999999999" customHeight="1" x14ac:dyDescent="0.3">
      <c r="A844" s="428">
        <v>1799</v>
      </c>
      <c r="B844" s="428">
        <f t="shared" si="17"/>
        <v>4</v>
      </c>
      <c r="C844" s="437">
        <v>1799</v>
      </c>
      <c r="D844" s="428" t="s">
        <v>1566</v>
      </c>
      <c r="E844" s="428" t="s">
        <v>1315</v>
      </c>
      <c r="F844" s="428" t="s">
        <v>1315</v>
      </c>
      <c r="G844" s="428" t="s">
        <v>1315</v>
      </c>
      <c r="I844" s="428" t="s">
        <v>1315</v>
      </c>
      <c r="J844" s="428" t="s">
        <v>1315</v>
      </c>
      <c r="K844" s="428" t="s">
        <v>1315</v>
      </c>
      <c r="L844" s="428" t="s">
        <v>1315</v>
      </c>
      <c r="M844" s="428" t="s">
        <v>1315</v>
      </c>
      <c r="O844" s="428" t="s">
        <v>1315</v>
      </c>
      <c r="Q844" s="428">
        <v>1799</v>
      </c>
      <c r="R844" s="437" t="s">
        <v>1566</v>
      </c>
      <c r="S844" s="428">
        <v>1799</v>
      </c>
    </row>
    <row r="845" spans="1:19" ht="10.199999999999999" customHeight="1" x14ac:dyDescent="0.3">
      <c r="A845" s="428">
        <v>1799</v>
      </c>
      <c r="B845" s="428">
        <f t="shared" si="17"/>
        <v>6</v>
      </c>
      <c r="C845" s="437">
        <v>179905</v>
      </c>
      <c r="D845" s="428" t="s">
        <v>176</v>
      </c>
      <c r="F845" s="428" t="s">
        <v>1315</v>
      </c>
      <c r="J845" s="428" t="s">
        <v>1316</v>
      </c>
      <c r="K845" s="428" t="s">
        <v>1316</v>
      </c>
      <c r="Q845" s="428">
        <v>179905</v>
      </c>
      <c r="R845" s="437" t="s">
        <v>176</v>
      </c>
      <c r="S845" s="428">
        <v>179905</v>
      </c>
    </row>
    <row r="846" spans="1:19" ht="10.199999999999999" customHeight="1" x14ac:dyDescent="0.3">
      <c r="A846" s="428">
        <v>1799</v>
      </c>
      <c r="B846" s="428">
        <f t="shared" si="17"/>
        <v>6</v>
      </c>
      <c r="C846" s="437">
        <v>179910</v>
      </c>
      <c r="D846" s="428" t="s">
        <v>177</v>
      </c>
      <c r="E846" s="428" t="s">
        <v>1315</v>
      </c>
      <c r="F846" s="428" t="s">
        <v>1315</v>
      </c>
      <c r="G846" s="428" t="s">
        <v>1315</v>
      </c>
      <c r="I846" s="428" t="s">
        <v>1315</v>
      </c>
      <c r="J846" s="428" t="s">
        <v>1315</v>
      </c>
      <c r="K846" s="428" t="s">
        <v>1315</v>
      </c>
      <c r="L846" s="428" t="s">
        <v>1315</v>
      </c>
      <c r="M846" s="428" t="s">
        <v>1315</v>
      </c>
      <c r="O846" s="428" t="s">
        <v>1315</v>
      </c>
      <c r="Q846" s="428">
        <v>179910</v>
      </c>
      <c r="R846" s="437" t="s">
        <v>177</v>
      </c>
      <c r="S846" s="428">
        <v>179910</v>
      </c>
    </row>
    <row r="847" spans="1:19" ht="10.199999999999999" customHeight="1" x14ac:dyDescent="0.3">
      <c r="A847" s="428">
        <v>1799</v>
      </c>
      <c r="B847" s="428">
        <f t="shared" si="17"/>
        <v>6</v>
      </c>
      <c r="C847" s="437">
        <v>179915</v>
      </c>
      <c r="D847" s="428" t="s">
        <v>178</v>
      </c>
      <c r="E847" s="428" t="s">
        <v>1315</v>
      </c>
      <c r="F847" s="428" t="s">
        <v>1315</v>
      </c>
      <c r="G847" s="428" t="s">
        <v>1315</v>
      </c>
      <c r="J847" s="428" t="s">
        <v>1315</v>
      </c>
      <c r="K847" s="428" t="s">
        <v>1315</v>
      </c>
      <c r="O847" s="428" t="s">
        <v>1315</v>
      </c>
      <c r="Q847" s="428">
        <v>179915</v>
      </c>
      <c r="R847" s="437" t="s">
        <v>178</v>
      </c>
      <c r="S847" s="428">
        <v>179915</v>
      </c>
    </row>
    <row r="848" spans="1:19" ht="10.199999999999999" customHeight="1" x14ac:dyDescent="0.3">
      <c r="A848" s="428">
        <v>1799</v>
      </c>
      <c r="B848" s="428">
        <f t="shared" si="17"/>
        <v>6</v>
      </c>
      <c r="C848" s="437">
        <v>179920</v>
      </c>
      <c r="D848" s="428" t="s">
        <v>179</v>
      </c>
      <c r="E848" s="428" t="s">
        <v>1315</v>
      </c>
      <c r="F848" s="428" t="s">
        <v>1315</v>
      </c>
      <c r="J848" s="428" t="s">
        <v>1316</v>
      </c>
      <c r="K848" s="428" t="s">
        <v>1316</v>
      </c>
      <c r="O848" s="428" t="s">
        <v>1315</v>
      </c>
      <c r="Q848" s="428">
        <v>179920</v>
      </c>
      <c r="R848" s="437" t="s">
        <v>179</v>
      </c>
      <c r="S848" s="428">
        <v>179920</v>
      </c>
    </row>
    <row r="849" spans="1:19" ht="10.199999999999999" customHeight="1" x14ac:dyDescent="0.3">
      <c r="A849" s="428">
        <v>18</v>
      </c>
      <c r="B849" s="428">
        <f t="shared" si="17"/>
        <v>2</v>
      </c>
      <c r="C849" s="437">
        <v>18</v>
      </c>
      <c r="D849" s="428" t="s">
        <v>180</v>
      </c>
      <c r="E849" s="428" t="s">
        <v>1315</v>
      </c>
      <c r="F849" s="428" t="s">
        <v>1315</v>
      </c>
      <c r="G849" s="428" t="s">
        <v>1315</v>
      </c>
      <c r="I849" s="428" t="s">
        <v>1315</v>
      </c>
      <c r="J849" s="428" t="s">
        <v>1315</v>
      </c>
      <c r="K849" s="428" t="s">
        <v>1315</v>
      </c>
      <c r="L849" s="428" t="s">
        <v>1315</v>
      </c>
      <c r="M849" s="428" t="s">
        <v>1315</v>
      </c>
      <c r="N849" s="428" t="s">
        <v>1315</v>
      </c>
      <c r="O849" s="428" t="s">
        <v>1315</v>
      </c>
      <c r="Q849" s="428">
        <v>18</v>
      </c>
      <c r="R849" s="437" t="s">
        <v>180</v>
      </c>
      <c r="S849" s="428">
        <v>18</v>
      </c>
    </row>
    <row r="850" spans="1:19" ht="10.199999999999999" customHeight="1" x14ac:dyDescent="0.3">
      <c r="A850" s="428">
        <v>1801</v>
      </c>
      <c r="B850" s="428">
        <f t="shared" si="17"/>
        <v>4</v>
      </c>
      <c r="C850" s="437">
        <v>1801</v>
      </c>
      <c r="D850" s="428" t="s">
        <v>148</v>
      </c>
      <c r="E850" s="428" t="s">
        <v>1315</v>
      </c>
      <c r="F850" s="428" t="s">
        <v>1315</v>
      </c>
      <c r="G850" s="428" t="s">
        <v>1315</v>
      </c>
      <c r="I850" s="428" t="s">
        <v>1315</v>
      </c>
      <c r="J850" s="428" t="s">
        <v>1315</v>
      </c>
      <c r="K850" s="428" t="s">
        <v>1315</v>
      </c>
      <c r="L850" s="428" t="s">
        <v>1315</v>
      </c>
      <c r="M850" s="428" t="s">
        <v>1315</v>
      </c>
      <c r="N850" s="428" t="s">
        <v>1315</v>
      </c>
      <c r="O850" s="428" t="s">
        <v>1315</v>
      </c>
      <c r="Q850" s="428">
        <v>1801</v>
      </c>
      <c r="R850" s="437" t="s">
        <v>148</v>
      </c>
      <c r="S850" s="428">
        <v>1801</v>
      </c>
    </row>
    <row r="851" spans="1:19" ht="10.199999999999999" customHeight="1" x14ac:dyDescent="0.3">
      <c r="A851" s="428">
        <v>1802</v>
      </c>
      <c r="B851" s="428">
        <f t="shared" si="17"/>
        <v>4</v>
      </c>
      <c r="C851" s="437">
        <v>1802</v>
      </c>
      <c r="D851" s="428" t="s">
        <v>172</v>
      </c>
      <c r="E851" s="428" t="s">
        <v>1315</v>
      </c>
      <c r="F851" s="428" t="s">
        <v>1315</v>
      </c>
      <c r="G851" s="428" t="s">
        <v>1315</v>
      </c>
      <c r="I851" s="428" t="s">
        <v>1315</v>
      </c>
      <c r="J851" s="428" t="s">
        <v>1315</v>
      </c>
      <c r="K851" s="428" t="s">
        <v>1315</v>
      </c>
      <c r="L851" s="428" t="s">
        <v>1315</v>
      </c>
      <c r="M851" s="428" t="s">
        <v>1315</v>
      </c>
      <c r="N851" s="428" t="s">
        <v>1315</v>
      </c>
      <c r="O851" s="428" t="s">
        <v>1315</v>
      </c>
      <c r="Q851" s="428">
        <v>1802</v>
      </c>
      <c r="R851" s="437" t="s">
        <v>172</v>
      </c>
      <c r="S851" s="428">
        <v>1802</v>
      </c>
    </row>
    <row r="852" spans="1:19" ht="10.199999999999999" customHeight="1" x14ac:dyDescent="0.3">
      <c r="A852" s="428">
        <v>1803</v>
      </c>
      <c r="B852" s="428">
        <f t="shared" si="17"/>
        <v>4</v>
      </c>
      <c r="C852" s="437">
        <v>1803</v>
      </c>
      <c r="D852" s="428" t="s">
        <v>181</v>
      </c>
      <c r="E852" s="428" t="s">
        <v>1315</v>
      </c>
      <c r="F852" s="428" t="s">
        <v>1315</v>
      </c>
      <c r="G852" s="428" t="s">
        <v>1315</v>
      </c>
      <c r="I852" s="428" t="s">
        <v>1315</v>
      </c>
      <c r="J852" s="428" t="s">
        <v>1315</v>
      </c>
      <c r="K852" s="428" t="s">
        <v>1315</v>
      </c>
      <c r="L852" s="428" t="s">
        <v>1315</v>
      </c>
      <c r="M852" s="428" t="s">
        <v>1315</v>
      </c>
      <c r="N852" s="428" t="s">
        <v>1315</v>
      </c>
      <c r="O852" s="428" t="s">
        <v>1315</v>
      </c>
      <c r="Q852" s="428">
        <v>1803</v>
      </c>
      <c r="R852" s="437" t="s">
        <v>181</v>
      </c>
      <c r="S852" s="428">
        <v>1803</v>
      </c>
    </row>
    <row r="853" spans="1:19" ht="10.199999999999999" customHeight="1" x14ac:dyDescent="0.3">
      <c r="A853" s="428">
        <v>1804</v>
      </c>
      <c r="B853" s="428">
        <f t="shared" si="17"/>
        <v>4</v>
      </c>
      <c r="C853" s="437">
        <v>1804</v>
      </c>
      <c r="D853" s="428" t="s">
        <v>173</v>
      </c>
      <c r="J853" s="428" t="s">
        <v>1315</v>
      </c>
      <c r="K853" s="428" t="s">
        <v>1315</v>
      </c>
      <c r="M853" s="428" t="s">
        <v>1315</v>
      </c>
      <c r="Q853" s="428">
        <v>1804</v>
      </c>
      <c r="R853" s="437" t="s">
        <v>173</v>
      </c>
      <c r="S853" s="428">
        <v>1804</v>
      </c>
    </row>
    <row r="854" spans="1:19" ht="10.199999999999999" customHeight="1" x14ac:dyDescent="0.3">
      <c r="A854" s="428">
        <v>1805</v>
      </c>
      <c r="B854" s="428">
        <f t="shared" si="17"/>
        <v>4</v>
      </c>
      <c r="C854" s="437">
        <v>1805</v>
      </c>
      <c r="D854" s="428" t="s">
        <v>166</v>
      </c>
      <c r="E854" s="428" t="s">
        <v>1315</v>
      </c>
      <c r="F854" s="428" t="s">
        <v>1315</v>
      </c>
      <c r="G854" s="428" t="s">
        <v>1315</v>
      </c>
      <c r="I854" s="428" t="s">
        <v>1315</v>
      </c>
      <c r="J854" s="428" t="s">
        <v>1315</v>
      </c>
      <c r="K854" s="428" t="s">
        <v>1315</v>
      </c>
      <c r="L854" s="428" t="s">
        <v>1315</v>
      </c>
      <c r="M854" s="428" t="s">
        <v>1315</v>
      </c>
      <c r="N854" s="428" t="s">
        <v>1315</v>
      </c>
      <c r="O854" s="428" t="s">
        <v>1315</v>
      </c>
      <c r="Q854" s="428">
        <v>1805</v>
      </c>
      <c r="R854" s="437" t="s">
        <v>166</v>
      </c>
      <c r="S854" s="428">
        <v>1805</v>
      </c>
    </row>
    <row r="855" spans="1:19" ht="10.199999999999999" customHeight="1" x14ac:dyDescent="0.3">
      <c r="A855" s="428">
        <v>1806</v>
      </c>
      <c r="B855" s="428">
        <f t="shared" si="17"/>
        <v>4</v>
      </c>
      <c r="C855" s="437">
        <v>1806</v>
      </c>
      <c r="D855" s="428" t="s">
        <v>182</v>
      </c>
      <c r="E855" s="428" t="s">
        <v>1315</v>
      </c>
      <c r="F855" s="428" t="s">
        <v>1315</v>
      </c>
      <c r="G855" s="428" t="s">
        <v>1315</v>
      </c>
      <c r="I855" s="428" t="s">
        <v>1315</v>
      </c>
      <c r="J855" s="428" t="s">
        <v>1315</v>
      </c>
      <c r="K855" s="428" t="s">
        <v>1315</v>
      </c>
      <c r="L855" s="428" t="s">
        <v>1315</v>
      </c>
      <c r="M855" s="428" t="s">
        <v>1315</v>
      </c>
      <c r="N855" s="428" t="s">
        <v>1315</v>
      </c>
      <c r="O855" s="428" t="s">
        <v>1315</v>
      </c>
      <c r="Q855" s="428">
        <v>1806</v>
      </c>
      <c r="R855" s="437" t="s">
        <v>182</v>
      </c>
      <c r="S855" s="428">
        <v>1806</v>
      </c>
    </row>
    <row r="856" spans="1:19" ht="10.199999999999999" customHeight="1" x14ac:dyDescent="0.3">
      <c r="A856" s="428">
        <v>1807</v>
      </c>
      <c r="B856" s="428">
        <f t="shared" si="17"/>
        <v>4</v>
      </c>
      <c r="C856" s="437">
        <v>1807</v>
      </c>
      <c r="D856" s="428" t="s">
        <v>155</v>
      </c>
      <c r="E856" s="428" t="s">
        <v>1315</v>
      </c>
      <c r="F856" s="428" t="s">
        <v>1315</v>
      </c>
      <c r="G856" s="428" t="s">
        <v>1315</v>
      </c>
      <c r="I856" s="428" t="s">
        <v>1315</v>
      </c>
      <c r="J856" s="428" t="s">
        <v>1315</v>
      </c>
      <c r="K856" s="428" t="s">
        <v>1315</v>
      </c>
      <c r="L856" s="428" t="s">
        <v>1315</v>
      </c>
      <c r="M856" s="428" t="s">
        <v>1315</v>
      </c>
      <c r="N856" s="428" t="s">
        <v>1315</v>
      </c>
      <c r="O856" s="428" t="s">
        <v>1315</v>
      </c>
      <c r="Q856" s="428">
        <v>1807</v>
      </c>
      <c r="R856" s="437" t="s">
        <v>155</v>
      </c>
      <c r="S856" s="428">
        <v>1807</v>
      </c>
    </row>
    <row r="857" spans="1:19" ht="10.199999999999999" customHeight="1" x14ac:dyDescent="0.3">
      <c r="A857" s="428">
        <v>1808</v>
      </c>
      <c r="B857" s="428">
        <f t="shared" si="17"/>
        <v>4</v>
      </c>
      <c r="C857" s="437">
        <v>1808</v>
      </c>
      <c r="D857" s="428" t="s">
        <v>167</v>
      </c>
      <c r="J857" s="428" t="s">
        <v>1315</v>
      </c>
      <c r="K857" s="428" t="s">
        <v>1315</v>
      </c>
      <c r="M857" s="428" t="s">
        <v>1315</v>
      </c>
      <c r="Q857" s="428">
        <v>1808</v>
      </c>
      <c r="R857" s="437" t="s">
        <v>167</v>
      </c>
      <c r="S857" s="428">
        <v>1808</v>
      </c>
    </row>
    <row r="858" spans="1:19" ht="10.199999999999999" customHeight="1" x14ac:dyDescent="0.3">
      <c r="A858" s="428">
        <v>1809</v>
      </c>
      <c r="B858" s="428">
        <f t="shared" si="17"/>
        <v>4</v>
      </c>
      <c r="C858" s="437">
        <v>1809</v>
      </c>
      <c r="D858" s="428" t="s">
        <v>168</v>
      </c>
      <c r="J858" s="428" t="s">
        <v>1316</v>
      </c>
      <c r="K858" s="428" t="s">
        <v>1316</v>
      </c>
      <c r="M858" s="428" t="s">
        <v>1315</v>
      </c>
      <c r="Q858" s="428">
        <v>1809</v>
      </c>
      <c r="R858" s="437" t="s">
        <v>168</v>
      </c>
      <c r="S858" s="428">
        <v>1809</v>
      </c>
    </row>
    <row r="859" spans="1:19" ht="10.199999999999999" customHeight="1" x14ac:dyDescent="0.3">
      <c r="A859" s="428">
        <v>1890</v>
      </c>
      <c r="B859" s="428">
        <f t="shared" si="17"/>
        <v>4</v>
      </c>
      <c r="C859" s="437">
        <v>1890</v>
      </c>
      <c r="D859" s="428" t="s">
        <v>53</v>
      </c>
      <c r="E859" s="428" t="s">
        <v>1315</v>
      </c>
      <c r="F859" s="428" t="s">
        <v>1315</v>
      </c>
      <c r="G859" s="428" t="s">
        <v>1315</v>
      </c>
      <c r="I859" s="428" t="s">
        <v>1315</v>
      </c>
      <c r="J859" s="428" t="s">
        <v>1315</v>
      </c>
      <c r="K859" s="428" t="s">
        <v>1315</v>
      </c>
      <c r="L859" s="428" t="s">
        <v>1315</v>
      </c>
      <c r="M859" s="428" t="s">
        <v>1315</v>
      </c>
      <c r="N859" s="428" t="s">
        <v>1315</v>
      </c>
      <c r="O859" s="428" t="s">
        <v>1315</v>
      </c>
      <c r="Q859" s="428">
        <v>1890</v>
      </c>
      <c r="R859" s="437" t="s">
        <v>53</v>
      </c>
      <c r="S859" s="428">
        <v>1890</v>
      </c>
    </row>
    <row r="860" spans="1:19" ht="10.199999999999999" customHeight="1" x14ac:dyDescent="0.3">
      <c r="A860" s="428">
        <v>1899</v>
      </c>
      <c r="B860" s="428">
        <f t="shared" si="17"/>
        <v>4</v>
      </c>
      <c r="C860" s="437">
        <v>1899</v>
      </c>
      <c r="D860" s="428" t="s">
        <v>183</v>
      </c>
      <c r="E860" s="428" t="s">
        <v>1315</v>
      </c>
      <c r="F860" s="428" t="s">
        <v>1315</v>
      </c>
      <c r="G860" s="428" t="s">
        <v>1315</v>
      </c>
      <c r="I860" s="428" t="s">
        <v>1315</v>
      </c>
      <c r="J860" s="428" t="s">
        <v>1315</v>
      </c>
      <c r="K860" s="428" t="s">
        <v>1315</v>
      </c>
      <c r="L860" s="428" t="s">
        <v>1315</v>
      </c>
      <c r="M860" s="428" t="s">
        <v>1315</v>
      </c>
      <c r="N860" s="428" t="s">
        <v>1315</v>
      </c>
      <c r="O860" s="428" t="s">
        <v>1315</v>
      </c>
      <c r="Q860" s="428">
        <v>1899</v>
      </c>
      <c r="R860" s="437" t="s">
        <v>183</v>
      </c>
      <c r="S860" s="428">
        <v>1899</v>
      </c>
    </row>
    <row r="861" spans="1:19" ht="10.199999999999999" customHeight="1" x14ac:dyDescent="0.3">
      <c r="A861" s="428">
        <v>1899</v>
      </c>
      <c r="B861" s="428">
        <f t="shared" si="17"/>
        <v>6</v>
      </c>
      <c r="C861" s="437">
        <v>189905</v>
      </c>
      <c r="D861" s="428" t="s">
        <v>184</v>
      </c>
      <c r="E861" s="428" t="s">
        <v>1315</v>
      </c>
      <c r="F861" s="428" t="s">
        <v>1315</v>
      </c>
      <c r="G861" s="428" t="s">
        <v>1315</v>
      </c>
      <c r="I861" s="428" t="s">
        <v>1315</v>
      </c>
      <c r="J861" s="428" t="s">
        <v>1315</v>
      </c>
      <c r="K861" s="428" t="s">
        <v>1315</v>
      </c>
      <c r="L861" s="428" t="s">
        <v>1315</v>
      </c>
      <c r="M861" s="428" t="s">
        <v>1315</v>
      </c>
      <c r="N861" s="428" t="s">
        <v>1315</v>
      </c>
      <c r="O861" s="428" t="s">
        <v>1315</v>
      </c>
      <c r="Q861" s="428">
        <v>189905</v>
      </c>
      <c r="R861" s="437" t="s">
        <v>184</v>
      </c>
      <c r="S861" s="428">
        <v>189905</v>
      </c>
    </row>
    <row r="862" spans="1:19" ht="10.199999999999999" customHeight="1" x14ac:dyDescent="0.3">
      <c r="A862" s="428">
        <v>1899</v>
      </c>
      <c r="B862" s="428">
        <f t="shared" si="17"/>
        <v>6</v>
      </c>
      <c r="C862" s="437">
        <v>189910</v>
      </c>
      <c r="D862" s="428" t="s">
        <v>185</v>
      </c>
      <c r="F862" s="428" t="s">
        <v>1315</v>
      </c>
      <c r="J862" s="428" t="s">
        <v>1315</v>
      </c>
      <c r="K862" s="428" t="s">
        <v>1315</v>
      </c>
      <c r="M862" s="428" t="s">
        <v>1315</v>
      </c>
      <c r="Q862" s="428">
        <v>189910</v>
      </c>
      <c r="R862" s="437" t="s">
        <v>185</v>
      </c>
      <c r="S862" s="428">
        <v>189910</v>
      </c>
    </row>
    <row r="863" spans="1:19" ht="10.199999999999999" customHeight="1" x14ac:dyDescent="0.3">
      <c r="A863" s="428">
        <v>1899</v>
      </c>
      <c r="B863" s="428">
        <f t="shared" si="17"/>
        <v>6</v>
      </c>
      <c r="C863" s="437">
        <v>189915</v>
      </c>
      <c r="D863" s="428" t="s">
        <v>186</v>
      </c>
      <c r="E863" s="428" t="s">
        <v>1315</v>
      </c>
      <c r="F863" s="428" t="s">
        <v>1315</v>
      </c>
      <c r="G863" s="428" t="s">
        <v>1315</v>
      </c>
      <c r="I863" s="428" t="s">
        <v>1315</v>
      </c>
      <c r="J863" s="428" t="s">
        <v>1315</v>
      </c>
      <c r="K863" s="428" t="s">
        <v>1315</v>
      </c>
      <c r="L863" s="428" t="s">
        <v>1315</v>
      </c>
      <c r="M863" s="428" t="s">
        <v>1315</v>
      </c>
      <c r="N863" s="428" t="s">
        <v>1315</v>
      </c>
      <c r="O863" s="428" t="s">
        <v>1315</v>
      </c>
      <c r="Q863" s="428">
        <v>189915</v>
      </c>
      <c r="R863" s="437" t="s">
        <v>186</v>
      </c>
      <c r="S863" s="428">
        <v>189915</v>
      </c>
    </row>
    <row r="864" spans="1:19" ht="10.199999999999999" customHeight="1" x14ac:dyDescent="0.3">
      <c r="A864" s="428">
        <v>1899</v>
      </c>
      <c r="B864" s="428">
        <f t="shared" si="17"/>
        <v>6</v>
      </c>
      <c r="C864" s="437">
        <v>189920</v>
      </c>
      <c r="D864" s="428" t="s">
        <v>187</v>
      </c>
      <c r="E864" s="428" t="s">
        <v>1315</v>
      </c>
      <c r="F864" s="428" t="s">
        <v>1315</v>
      </c>
      <c r="G864" s="428" t="s">
        <v>1315</v>
      </c>
      <c r="I864" s="428" t="s">
        <v>1315</v>
      </c>
      <c r="J864" s="428" t="s">
        <v>1315</v>
      </c>
      <c r="K864" s="428" t="s">
        <v>1315</v>
      </c>
      <c r="L864" s="428" t="s">
        <v>1315</v>
      </c>
      <c r="M864" s="428" t="s">
        <v>1315</v>
      </c>
      <c r="N864" s="428" t="s">
        <v>1315</v>
      </c>
      <c r="O864" s="428" t="s">
        <v>1315</v>
      </c>
      <c r="Q864" s="428">
        <v>189920</v>
      </c>
      <c r="R864" s="437" t="s">
        <v>187</v>
      </c>
      <c r="S864" s="428">
        <v>189920</v>
      </c>
    </row>
    <row r="865" spans="1:19" ht="10.199999999999999" customHeight="1" x14ac:dyDescent="0.3">
      <c r="A865" s="428">
        <v>1899</v>
      </c>
      <c r="B865" s="428">
        <f t="shared" si="17"/>
        <v>6</v>
      </c>
      <c r="C865" s="437">
        <v>189925</v>
      </c>
      <c r="D865" s="428" t="s">
        <v>188</v>
      </c>
      <c r="E865" s="428" t="s">
        <v>1315</v>
      </c>
      <c r="F865" s="428" t="s">
        <v>1315</v>
      </c>
      <c r="G865" s="428" t="s">
        <v>1315</v>
      </c>
      <c r="I865" s="428" t="s">
        <v>1315</v>
      </c>
      <c r="J865" s="428" t="s">
        <v>1315</v>
      </c>
      <c r="K865" s="428" t="s">
        <v>1315</v>
      </c>
      <c r="L865" s="428" t="s">
        <v>1315</v>
      </c>
      <c r="M865" s="428" t="s">
        <v>1315</v>
      </c>
      <c r="N865" s="428" t="s">
        <v>1315</v>
      </c>
      <c r="O865" s="428" t="s">
        <v>1315</v>
      </c>
      <c r="Q865" s="428">
        <v>189925</v>
      </c>
      <c r="R865" s="437" t="s">
        <v>188</v>
      </c>
      <c r="S865" s="428">
        <v>189925</v>
      </c>
    </row>
    <row r="866" spans="1:19" ht="10.199999999999999" customHeight="1" x14ac:dyDescent="0.3">
      <c r="A866" s="428">
        <v>1899</v>
      </c>
      <c r="B866" s="428">
        <f t="shared" si="17"/>
        <v>6</v>
      </c>
      <c r="C866" s="437">
        <v>189930</v>
      </c>
      <c r="D866" s="428" t="s">
        <v>189</v>
      </c>
      <c r="F866" s="428" t="s">
        <v>1315</v>
      </c>
      <c r="J866" s="428" t="s">
        <v>1315</v>
      </c>
      <c r="K866" s="428" t="s">
        <v>1315</v>
      </c>
      <c r="M866" s="428" t="s">
        <v>1315</v>
      </c>
      <c r="Q866" s="428">
        <v>189930</v>
      </c>
      <c r="R866" s="437" t="s">
        <v>189</v>
      </c>
      <c r="S866" s="428">
        <v>189930</v>
      </c>
    </row>
    <row r="867" spans="1:19" ht="10.199999999999999" customHeight="1" x14ac:dyDescent="0.3">
      <c r="A867" s="428">
        <v>1899</v>
      </c>
      <c r="B867" s="428">
        <f t="shared" si="17"/>
        <v>6</v>
      </c>
      <c r="C867" s="437">
        <v>189935</v>
      </c>
      <c r="D867" s="428" t="s">
        <v>190</v>
      </c>
      <c r="F867" s="428" t="s">
        <v>1315</v>
      </c>
      <c r="J867" s="428" t="s">
        <v>1316</v>
      </c>
      <c r="K867" s="428" t="s">
        <v>1316</v>
      </c>
      <c r="M867" s="428" t="s">
        <v>1315</v>
      </c>
      <c r="Q867" s="428">
        <v>189935</v>
      </c>
      <c r="R867" s="437" t="s">
        <v>190</v>
      </c>
      <c r="S867" s="428">
        <v>189935</v>
      </c>
    </row>
    <row r="868" spans="1:19" ht="10.199999999999999" customHeight="1" x14ac:dyDescent="0.3">
      <c r="A868" s="428">
        <v>1899</v>
      </c>
      <c r="B868" s="428">
        <f t="shared" si="17"/>
        <v>6</v>
      </c>
      <c r="C868" s="437">
        <v>189940</v>
      </c>
      <c r="D868" s="428" t="s">
        <v>191</v>
      </c>
      <c r="E868" s="428" t="s">
        <v>1315</v>
      </c>
      <c r="F868" s="428" t="s">
        <v>1315</v>
      </c>
      <c r="G868" s="428" t="s">
        <v>1315</v>
      </c>
      <c r="I868" s="428" t="s">
        <v>1315</v>
      </c>
      <c r="J868" s="428" t="s">
        <v>1315</v>
      </c>
      <c r="K868" s="428" t="s">
        <v>1315</v>
      </c>
      <c r="L868" s="428" t="s">
        <v>1315</v>
      </c>
      <c r="M868" s="428" t="s">
        <v>1315</v>
      </c>
      <c r="N868" s="428" t="s">
        <v>1315</v>
      </c>
      <c r="O868" s="428" t="s">
        <v>1315</v>
      </c>
      <c r="Q868" s="428">
        <v>189940</v>
      </c>
      <c r="R868" s="437" t="s">
        <v>191</v>
      </c>
      <c r="S868" s="428">
        <v>189940</v>
      </c>
    </row>
    <row r="869" spans="1:19" ht="10.199999999999999" customHeight="1" x14ac:dyDescent="0.3">
      <c r="A869" s="428">
        <v>19</v>
      </c>
      <c r="B869" s="428">
        <f t="shared" si="17"/>
        <v>2</v>
      </c>
      <c r="C869" s="437">
        <v>19</v>
      </c>
      <c r="D869" s="428" t="s">
        <v>192</v>
      </c>
      <c r="E869" s="428" t="s">
        <v>1315</v>
      </c>
      <c r="F869" s="428" t="s">
        <v>1315</v>
      </c>
      <c r="G869" s="428" t="s">
        <v>1315</v>
      </c>
      <c r="I869" s="428" t="s">
        <v>1315</v>
      </c>
      <c r="J869" s="428" t="s">
        <v>1315</v>
      </c>
      <c r="K869" s="428" t="s">
        <v>1315</v>
      </c>
      <c r="L869" s="428" t="s">
        <v>1315</v>
      </c>
      <c r="M869" s="428" t="s">
        <v>1315</v>
      </c>
      <c r="N869" s="428" t="s">
        <v>1315</v>
      </c>
      <c r="O869" s="428" t="s">
        <v>1315</v>
      </c>
      <c r="Q869" s="428">
        <v>19</v>
      </c>
      <c r="R869" s="437" t="s">
        <v>192</v>
      </c>
      <c r="S869" s="428">
        <v>19</v>
      </c>
    </row>
    <row r="870" spans="1:19" ht="10.199999999999999" customHeight="1" x14ac:dyDescent="0.3">
      <c r="A870" s="428">
        <v>1901</v>
      </c>
      <c r="B870" s="428">
        <f t="shared" si="17"/>
        <v>4</v>
      </c>
      <c r="C870" s="437">
        <v>1901</v>
      </c>
      <c r="D870" s="428" t="s">
        <v>193</v>
      </c>
      <c r="E870" s="428" t="s">
        <v>1315</v>
      </c>
      <c r="F870" s="428" t="s">
        <v>1315</v>
      </c>
      <c r="G870" s="428" t="s">
        <v>1315</v>
      </c>
      <c r="I870" s="428" t="s">
        <v>1315</v>
      </c>
      <c r="J870" s="428" t="s">
        <v>1315</v>
      </c>
      <c r="K870" s="428" t="s">
        <v>1315</v>
      </c>
      <c r="L870" s="428" t="s">
        <v>1315</v>
      </c>
      <c r="M870" s="428" t="s">
        <v>1315</v>
      </c>
      <c r="O870" s="428" t="s">
        <v>1315</v>
      </c>
      <c r="Q870" s="428">
        <v>1901</v>
      </c>
      <c r="R870" s="437" t="s">
        <v>193</v>
      </c>
      <c r="S870" s="428">
        <v>1901</v>
      </c>
    </row>
    <row r="871" spans="1:19" ht="10.199999999999999" customHeight="1" x14ac:dyDescent="0.3">
      <c r="A871" s="428">
        <v>1901</v>
      </c>
      <c r="B871" s="428">
        <f t="shared" si="17"/>
        <v>6</v>
      </c>
      <c r="C871" s="437">
        <v>190105</v>
      </c>
      <c r="D871" s="428" t="s">
        <v>194</v>
      </c>
      <c r="E871" s="428" t="s">
        <v>1315</v>
      </c>
      <c r="F871" s="428" t="s">
        <v>1315</v>
      </c>
      <c r="G871" s="428" t="s">
        <v>1315</v>
      </c>
      <c r="I871" s="428" t="s">
        <v>1315</v>
      </c>
      <c r="J871" s="428" t="s">
        <v>1315</v>
      </c>
      <c r="K871" s="428" t="s">
        <v>1315</v>
      </c>
      <c r="O871" s="428" t="s">
        <v>1315</v>
      </c>
      <c r="Q871" s="428">
        <v>190105</v>
      </c>
      <c r="R871" s="437" t="s">
        <v>194</v>
      </c>
      <c r="S871" s="428">
        <v>190105</v>
      </c>
    </row>
    <row r="872" spans="1:19" ht="10.199999999999999" customHeight="1" x14ac:dyDescent="0.3">
      <c r="A872" s="428">
        <v>1901</v>
      </c>
      <c r="B872" s="428">
        <f t="shared" si="17"/>
        <v>6</v>
      </c>
      <c r="C872" s="437">
        <v>190110</v>
      </c>
      <c r="D872" s="428" t="s">
        <v>195</v>
      </c>
      <c r="E872" s="428" t="s">
        <v>1315</v>
      </c>
      <c r="F872" s="428" t="s">
        <v>1315</v>
      </c>
      <c r="G872" s="428" t="s">
        <v>1315</v>
      </c>
      <c r="I872" s="428" t="s">
        <v>1315</v>
      </c>
      <c r="J872" s="428" t="s">
        <v>1316</v>
      </c>
      <c r="K872" s="428" t="s">
        <v>1316</v>
      </c>
      <c r="O872" s="428" t="s">
        <v>1315</v>
      </c>
      <c r="Q872" s="428">
        <v>190110</v>
      </c>
      <c r="R872" s="437" t="s">
        <v>195</v>
      </c>
      <c r="S872" s="428">
        <v>190110</v>
      </c>
    </row>
    <row r="873" spans="1:19" ht="10.199999999999999" customHeight="1" x14ac:dyDescent="0.3">
      <c r="A873" s="428">
        <v>1901</v>
      </c>
      <c r="B873" s="428">
        <f t="shared" si="17"/>
        <v>6</v>
      </c>
      <c r="C873" s="437">
        <v>190115</v>
      </c>
      <c r="D873" s="428" t="s">
        <v>196</v>
      </c>
      <c r="E873" s="428" t="s">
        <v>1315</v>
      </c>
      <c r="F873" s="428" t="s">
        <v>1315</v>
      </c>
      <c r="G873" s="428" t="s">
        <v>1315</v>
      </c>
      <c r="I873" s="428" t="s">
        <v>1315</v>
      </c>
      <c r="J873" s="428" t="s">
        <v>1315</v>
      </c>
      <c r="K873" s="428" t="s">
        <v>1315</v>
      </c>
      <c r="O873" s="428" t="s">
        <v>1315</v>
      </c>
      <c r="Q873" s="428">
        <v>190115</v>
      </c>
      <c r="R873" s="437" t="s">
        <v>196</v>
      </c>
      <c r="S873" s="428">
        <v>190115</v>
      </c>
    </row>
    <row r="874" spans="1:19" ht="10.199999999999999" customHeight="1" x14ac:dyDescent="0.3">
      <c r="A874" s="428">
        <v>1901</v>
      </c>
      <c r="B874" s="428">
        <f t="shared" si="17"/>
        <v>6</v>
      </c>
      <c r="C874" s="437">
        <v>190120</v>
      </c>
      <c r="D874" s="428" t="s">
        <v>197</v>
      </c>
      <c r="E874" s="428" t="s">
        <v>1315</v>
      </c>
      <c r="F874" s="428" t="s">
        <v>1315</v>
      </c>
      <c r="G874" s="428" t="s">
        <v>1315</v>
      </c>
      <c r="J874" s="428" t="s">
        <v>1315</v>
      </c>
      <c r="K874" s="428" t="s">
        <v>1315</v>
      </c>
      <c r="O874" s="428" t="s">
        <v>1315</v>
      </c>
      <c r="Q874" s="428">
        <v>190120</v>
      </c>
      <c r="R874" s="437" t="s">
        <v>197</v>
      </c>
      <c r="S874" s="428">
        <v>190120</v>
      </c>
    </row>
    <row r="875" spans="1:19" ht="10.199999999999999" customHeight="1" x14ac:dyDescent="0.3">
      <c r="A875" s="428">
        <v>1901</v>
      </c>
      <c r="B875" s="428">
        <f t="shared" si="17"/>
        <v>6</v>
      </c>
      <c r="C875" s="437">
        <v>190125</v>
      </c>
      <c r="D875" s="428" t="s">
        <v>198</v>
      </c>
      <c r="F875" s="428" t="s">
        <v>1315</v>
      </c>
      <c r="G875" s="428" t="s">
        <v>1315</v>
      </c>
      <c r="I875" s="428" t="s">
        <v>1315</v>
      </c>
      <c r="J875" s="428" t="s">
        <v>1316</v>
      </c>
      <c r="K875" s="428" t="s">
        <v>1316</v>
      </c>
      <c r="Q875" s="428">
        <v>190125</v>
      </c>
      <c r="R875" s="437" t="s">
        <v>198</v>
      </c>
      <c r="S875" s="428">
        <v>190125</v>
      </c>
    </row>
    <row r="876" spans="1:19" ht="10.199999999999999" customHeight="1" x14ac:dyDescent="0.3">
      <c r="A876" s="428">
        <v>1902</v>
      </c>
      <c r="B876" s="428">
        <f t="shared" si="17"/>
        <v>4</v>
      </c>
      <c r="C876" s="437">
        <v>1902</v>
      </c>
      <c r="D876" s="428" t="s">
        <v>156</v>
      </c>
      <c r="E876" s="428" t="s">
        <v>1315</v>
      </c>
      <c r="F876" s="428" t="s">
        <v>1315</v>
      </c>
      <c r="G876" s="428" t="s">
        <v>1315</v>
      </c>
      <c r="I876" s="428" t="s">
        <v>1315</v>
      </c>
      <c r="J876" s="428" t="s">
        <v>1315</v>
      </c>
      <c r="K876" s="428" t="s">
        <v>1315</v>
      </c>
      <c r="L876" s="428" t="s">
        <v>1315</v>
      </c>
      <c r="M876" s="428" t="s">
        <v>1315</v>
      </c>
      <c r="N876" s="428" t="s">
        <v>1315</v>
      </c>
      <c r="O876" s="428" t="s">
        <v>1315</v>
      </c>
      <c r="Q876" s="428">
        <v>1902</v>
      </c>
      <c r="R876" s="437" t="s">
        <v>156</v>
      </c>
      <c r="S876" s="428">
        <v>1902</v>
      </c>
    </row>
    <row r="877" spans="1:19" ht="10.199999999999999" customHeight="1" x14ac:dyDescent="0.3">
      <c r="A877" s="428">
        <v>1902</v>
      </c>
      <c r="B877" s="428">
        <f t="shared" si="17"/>
        <v>6</v>
      </c>
      <c r="C877" s="437">
        <v>190205</v>
      </c>
      <c r="D877" s="428" t="s">
        <v>199</v>
      </c>
      <c r="E877" s="428" t="s">
        <v>1315</v>
      </c>
      <c r="F877" s="428" t="s">
        <v>1315</v>
      </c>
      <c r="G877" s="428" t="s">
        <v>1315</v>
      </c>
      <c r="I877" s="428" t="s">
        <v>1315</v>
      </c>
      <c r="J877" s="428" t="s">
        <v>1315</v>
      </c>
      <c r="K877" s="428" t="s">
        <v>1315</v>
      </c>
      <c r="L877" s="428" t="s">
        <v>1315</v>
      </c>
      <c r="M877" s="428" t="s">
        <v>1315</v>
      </c>
      <c r="N877" s="428" t="s">
        <v>1315</v>
      </c>
      <c r="O877" s="428" t="s">
        <v>1315</v>
      </c>
      <c r="Q877" s="428">
        <v>190205</v>
      </c>
      <c r="R877" s="437" t="s">
        <v>199</v>
      </c>
      <c r="S877" s="428">
        <v>190205</v>
      </c>
    </row>
    <row r="878" spans="1:19" ht="10.199999999999999" customHeight="1" x14ac:dyDescent="0.3">
      <c r="A878" s="428">
        <v>1902</v>
      </c>
      <c r="B878" s="428">
        <f t="shared" si="17"/>
        <v>6</v>
      </c>
      <c r="C878" s="437">
        <v>190210</v>
      </c>
      <c r="D878" s="428" t="s">
        <v>200</v>
      </c>
      <c r="E878" s="428" t="s">
        <v>1315</v>
      </c>
      <c r="F878" s="428" t="s">
        <v>1315</v>
      </c>
      <c r="G878" s="428" t="s">
        <v>1315</v>
      </c>
      <c r="I878" s="428" t="s">
        <v>1315</v>
      </c>
      <c r="J878" s="428" t="s">
        <v>1315</v>
      </c>
      <c r="K878" s="428" t="s">
        <v>1315</v>
      </c>
      <c r="O878" s="428" t="s">
        <v>1315</v>
      </c>
      <c r="Q878" s="428">
        <v>190210</v>
      </c>
      <c r="R878" s="437" t="s">
        <v>200</v>
      </c>
      <c r="S878" s="428">
        <v>190210</v>
      </c>
    </row>
    <row r="879" spans="1:19" ht="10.199999999999999" customHeight="1" x14ac:dyDescent="0.3">
      <c r="A879" s="428">
        <v>1902</v>
      </c>
      <c r="B879" s="428">
        <f t="shared" si="17"/>
        <v>6</v>
      </c>
      <c r="C879" s="437">
        <v>190215</v>
      </c>
      <c r="D879" s="428" t="s">
        <v>201</v>
      </c>
      <c r="E879" s="428" t="s">
        <v>1315</v>
      </c>
      <c r="F879" s="428" t="s">
        <v>1315</v>
      </c>
      <c r="G879" s="428" t="s">
        <v>1315</v>
      </c>
      <c r="I879" s="428" t="s">
        <v>1315</v>
      </c>
      <c r="J879" s="428" t="s">
        <v>1315</v>
      </c>
      <c r="K879" s="428" t="s">
        <v>1315</v>
      </c>
      <c r="O879" s="428" t="s">
        <v>1315</v>
      </c>
      <c r="Q879" s="428">
        <v>190215</v>
      </c>
      <c r="R879" s="437" t="s">
        <v>201</v>
      </c>
      <c r="S879" s="428">
        <v>190215</v>
      </c>
    </row>
    <row r="880" spans="1:19" ht="10.199999999999999" customHeight="1" x14ac:dyDescent="0.3">
      <c r="A880" s="428">
        <v>1902</v>
      </c>
      <c r="B880" s="428">
        <f t="shared" si="17"/>
        <v>6</v>
      </c>
      <c r="C880" s="437">
        <v>190220</v>
      </c>
      <c r="D880" s="428" t="s">
        <v>202</v>
      </c>
      <c r="E880" s="428" t="s">
        <v>1315</v>
      </c>
      <c r="F880" s="428" t="s">
        <v>1315</v>
      </c>
      <c r="G880" s="428" t="s">
        <v>1315</v>
      </c>
      <c r="I880" s="428" t="s">
        <v>1315</v>
      </c>
      <c r="J880" s="428" t="s">
        <v>1315</v>
      </c>
      <c r="K880" s="428" t="s">
        <v>1315</v>
      </c>
      <c r="O880" s="428" t="s">
        <v>1315</v>
      </c>
      <c r="Q880" s="428">
        <v>190220</v>
      </c>
      <c r="R880" s="437" t="s">
        <v>202</v>
      </c>
      <c r="S880" s="428">
        <v>190220</v>
      </c>
    </row>
    <row r="881" spans="1:19" ht="10.199999999999999" customHeight="1" x14ac:dyDescent="0.3">
      <c r="A881" s="428">
        <v>1902</v>
      </c>
      <c r="B881" s="428">
        <f t="shared" si="17"/>
        <v>6</v>
      </c>
      <c r="C881" s="437">
        <v>190221</v>
      </c>
      <c r="D881" s="428" t="s">
        <v>203</v>
      </c>
      <c r="E881" s="428" t="s">
        <v>1315</v>
      </c>
      <c r="F881" s="428" t="s">
        <v>1315</v>
      </c>
      <c r="G881" s="428" t="s">
        <v>1315</v>
      </c>
      <c r="I881" s="428" t="s">
        <v>1315</v>
      </c>
      <c r="J881" s="428" t="s">
        <v>1315</v>
      </c>
      <c r="K881" s="428" t="s">
        <v>1315</v>
      </c>
      <c r="O881" s="428" t="s">
        <v>1315</v>
      </c>
      <c r="Q881" s="428">
        <v>190221</v>
      </c>
      <c r="R881" s="437" t="s">
        <v>1567</v>
      </c>
      <c r="S881" s="428">
        <v>190221</v>
      </c>
    </row>
    <row r="882" spans="1:19" ht="10.199999999999999" customHeight="1" x14ac:dyDescent="0.3">
      <c r="A882" s="428">
        <v>1902</v>
      </c>
      <c r="B882" s="428">
        <f t="shared" si="17"/>
        <v>6</v>
      </c>
      <c r="C882" s="437">
        <v>190225</v>
      </c>
      <c r="D882" s="428" t="s">
        <v>204</v>
      </c>
      <c r="E882" s="428" t="s">
        <v>1315</v>
      </c>
      <c r="F882" s="428" t="s">
        <v>1315</v>
      </c>
      <c r="G882" s="428" t="s">
        <v>1315</v>
      </c>
      <c r="I882" s="428" t="s">
        <v>1315</v>
      </c>
      <c r="J882" s="428" t="s">
        <v>1315</v>
      </c>
      <c r="K882" s="428" t="s">
        <v>1315</v>
      </c>
      <c r="O882" s="428" t="s">
        <v>1315</v>
      </c>
      <c r="Q882" s="428">
        <v>190225</v>
      </c>
      <c r="R882" s="437" t="s">
        <v>1568</v>
      </c>
      <c r="S882" s="428">
        <v>190225</v>
      </c>
    </row>
    <row r="883" spans="1:19" ht="10.199999999999999" customHeight="1" x14ac:dyDescent="0.3">
      <c r="A883" s="428">
        <v>1902</v>
      </c>
      <c r="B883" s="428">
        <f t="shared" si="17"/>
        <v>6</v>
      </c>
      <c r="C883" s="437">
        <v>190226</v>
      </c>
      <c r="D883" s="428" t="s">
        <v>205</v>
      </c>
      <c r="E883" s="428" t="s">
        <v>1315</v>
      </c>
      <c r="F883" s="428" t="s">
        <v>1315</v>
      </c>
      <c r="G883" s="428" t="s">
        <v>1315</v>
      </c>
      <c r="I883" s="428" t="s">
        <v>1315</v>
      </c>
      <c r="J883" s="428" t="s">
        <v>1315</v>
      </c>
      <c r="K883" s="428" t="s">
        <v>1315</v>
      </c>
      <c r="O883" s="428" t="s">
        <v>1315</v>
      </c>
      <c r="Q883" s="428">
        <v>190226</v>
      </c>
      <c r="R883" s="437" t="s">
        <v>1569</v>
      </c>
      <c r="S883" s="428">
        <v>190226</v>
      </c>
    </row>
    <row r="884" spans="1:19" ht="10.199999999999999" customHeight="1" x14ac:dyDescent="0.3">
      <c r="A884" s="428">
        <v>1902</v>
      </c>
      <c r="B884" s="428">
        <f t="shared" si="17"/>
        <v>6</v>
      </c>
      <c r="C884" s="437">
        <v>190230</v>
      </c>
      <c r="D884" s="428" t="s">
        <v>206</v>
      </c>
      <c r="E884" s="428" t="s">
        <v>1315</v>
      </c>
      <c r="F884" s="428" t="s">
        <v>1315</v>
      </c>
      <c r="G884" s="428" t="s">
        <v>1315</v>
      </c>
      <c r="I884" s="428" t="s">
        <v>1315</v>
      </c>
      <c r="J884" s="428" t="s">
        <v>1315</v>
      </c>
      <c r="K884" s="428" t="s">
        <v>1315</v>
      </c>
      <c r="O884" s="428" t="s">
        <v>1315</v>
      </c>
      <c r="Q884" s="428">
        <v>190230</v>
      </c>
      <c r="R884" s="437" t="s">
        <v>206</v>
      </c>
      <c r="S884" s="428">
        <v>190230</v>
      </c>
    </row>
    <row r="885" spans="1:19" ht="10.199999999999999" customHeight="1" x14ac:dyDescent="0.3">
      <c r="A885" s="428">
        <v>1902</v>
      </c>
      <c r="B885" s="428">
        <f t="shared" si="17"/>
        <v>6</v>
      </c>
      <c r="C885" s="437">
        <v>190231</v>
      </c>
      <c r="D885" s="428" t="s">
        <v>207</v>
      </c>
      <c r="E885" s="428" t="s">
        <v>1315</v>
      </c>
      <c r="F885" s="428" t="s">
        <v>1315</v>
      </c>
      <c r="G885" s="428" t="s">
        <v>1315</v>
      </c>
      <c r="I885" s="428" t="s">
        <v>1315</v>
      </c>
      <c r="J885" s="428" t="s">
        <v>1315</v>
      </c>
      <c r="K885" s="428" t="s">
        <v>1315</v>
      </c>
      <c r="O885" s="428" t="s">
        <v>1315</v>
      </c>
      <c r="Q885" s="428">
        <v>190231</v>
      </c>
      <c r="R885" s="437" t="s">
        <v>207</v>
      </c>
      <c r="S885" s="428">
        <v>190231</v>
      </c>
    </row>
    <row r="886" spans="1:19" ht="10.199999999999999" customHeight="1" x14ac:dyDescent="0.3">
      <c r="A886" s="428">
        <v>1902</v>
      </c>
      <c r="B886" s="428">
        <f t="shared" si="17"/>
        <v>6</v>
      </c>
      <c r="C886" s="437">
        <v>190235</v>
      </c>
      <c r="D886" s="428" t="s">
        <v>208</v>
      </c>
      <c r="E886" s="428" t="s">
        <v>1315</v>
      </c>
      <c r="F886" s="428" t="s">
        <v>1315</v>
      </c>
      <c r="G886" s="428" t="s">
        <v>1315</v>
      </c>
      <c r="I886" s="428" t="s">
        <v>1315</v>
      </c>
      <c r="J886" s="428" t="s">
        <v>1315</v>
      </c>
      <c r="K886" s="428" t="s">
        <v>1315</v>
      </c>
      <c r="O886" s="428" t="s">
        <v>1315</v>
      </c>
      <c r="Q886" s="428">
        <v>190235</v>
      </c>
      <c r="R886" s="437" t="s">
        <v>208</v>
      </c>
      <c r="S886" s="428">
        <v>190235</v>
      </c>
    </row>
    <row r="887" spans="1:19" ht="10.199999999999999" customHeight="1" x14ac:dyDescent="0.3">
      <c r="A887" s="428">
        <v>1902</v>
      </c>
      <c r="B887" s="428">
        <f t="shared" si="17"/>
        <v>6</v>
      </c>
      <c r="C887" s="437">
        <v>190240</v>
      </c>
      <c r="D887" s="428" t="s">
        <v>116</v>
      </c>
      <c r="E887" s="428" t="s">
        <v>1315</v>
      </c>
      <c r="F887" s="428" t="s">
        <v>1315</v>
      </c>
      <c r="G887" s="428" t="s">
        <v>1315</v>
      </c>
      <c r="J887" s="428" t="s">
        <v>1315</v>
      </c>
      <c r="K887" s="428" t="s">
        <v>1315</v>
      </c>
      <c r="O887" s="428" t="s">
        <v>1315</v>
      </c>
      <c r="Q887" s="428">
        <v>190240</v>
      </c>
      <c r="R887" s="437" t="s">
        <v>116</v>
      </c>
      <c r="S887" s="428">
        <v>190240</v>
      </c>
    </row>
    <row r="888" spans="1:19" ht="10.199999999999999" customHeight="1" x14ac:dyDescent="0.3">
      <c r="A888" s="428">
        <v>1902</v>
      </c>
      <c r="B888" s="428">
        <f t="shared" si="17"/>
        <v>6</v>
      </c>
      <c r="C888" s="437">
        <v>190245</v>
      </c>
      <c r="D888" s="428" t="s">
        <v>209</v>
      </c>
      <c r="E888" s="428" t="s">
        <v>1315</v>
      </c>
      <c r="F888" s="428" t="s">
        <v>1315</v>
      </c>
      <c r="G888" s="428" t="s">
        <v>1315</v>
      </c>
      <c r="I888" s="428" t="s">
        <v>1315</v>
      </c>
      <c r="J888" s="428" t="s">
        <v>1315</v>
      </c>
      <c r="K888" s="428" t="s">
        <v>1315</v>
      </c>
      <c r="L888" s="428" t="s">
        <v>1315</v>
      </c>
      <c r="M888" s="428" t="s">
        <v>1315</v>
      </c>
      <c r="N888" s="428" t="s">
        <v>1315</v>
      </c>
      <c r="O888" s="428" t="s">
        <v>1315</v>
      </c>
      <c r="Q888" s="428">
        <v>190245</v>
      </c>
      <c r="R888" s="437" t="s">
        <v>209</v>
      </c>
      <c r="S888" s="428">
        <v>190245</v>
      </c>
    </row>
    <row r="889" spans="1:19" ht="10.199999999999999" customHeight="1" x14ac:dyDescent="0.3">
      <c r="A889" s="428">
        <v>1902</v>
      </c>
      <c r="B889" s="428">
        <f t="shared" si="17"/>
        <v>6</v>
      </c>
      <c r="C889" s="437">
        <v>190250</v>
      </c>
      <c r="D889" s="428" t="s">
        <v>147</v>
      </c>
      <c r="F889" s="428" t="s">
        <v>1315</v>
      </c>
      <c r="J889" s="428" t="s">
        <v>1316</v>
      </c>
      <c r="K889" s="428" t="s">
        <v>1316</v>
      </c>
      <c r="Q889" s="428">
        <v>190250</v>
      </c>
      <c r="R889" s="437" t="s">
        <v>147</v>
      </c>
      <c r="S889" s="428">
        <v>190250</v>
      </c>
    </row>
    <row r="890" spans="1:19" ht="10.199999999999999" customHeight="1" x14ac:dyDescent="0.3">
      <c r="A890" s="428">
        <v>1902</v>
      </c>
      <c r="B890" s="428">
        <f t="shared" si="17"/>
        <v>6</v>
      </c>
      <c r="C890" s="437">
        <v>190255</v>
      </c>
      <c r="D890" s="428" t="s">
        <v>152</v>
      </c>
      <c r="E890" s="428" t="s">
        <v>1315</v>
      </c>
      <c r="F890" s="428" t="s">
        <v>1315</v>
      </c>
      <c r="G890" s="428" t="s">
        <v>1315</v>
      </c>
      <c r="I890" s="428" t="s">
        <v>1315</v>
      </c>
      <c r="J890" s="428" t="s">
        <v>1315</v>
      </c>
      <c r="K890" s="428" t="s">
        <v>1315</v>
      </c>
      <c r="L890" s="428" t="s">
        <v>1315</v>
      </c>
      <c r="M890" s="428" t="s">
        <v>1315</v>
      </c>
      <c r="O890" s="428" t="s">
        <v>1315</v>
      </c>
      <c r="Q890" s="428">
        <v>190255</v>
      </c>
      <c r="R890" s="437" t="s">
        <v>152</v>
      </c>
      <c r="S890" s="428">
        <v>190255</v>
      </c>
    </row>
    <row r="891" spans="1:19" ht="10.199999999999999" customHeight="1" x14ac:dyDescent="0.3">
      <c r="A891" s="428">
        <v>1902</v>
      </c>
      <c r="B891" s="428">
        <f t="shared" si="17"/>
        <v>6</v>
      </c>
      <c r="C891" s="437">
        <v>190260</v>
      </c>
      <c r="D891" s="428" t="s">
        <v>164</v>
      </c>
      <c r="E891" s="428" t="s">
        <v>1315</v>
      </c>
      <c r="F891" s="428" t="s">
        <v>1315</v>
      </c>
      <c r="J891" s="428" t="s">
        <v>1316</v>
      </c>
      <c r="K891" s="428" t="s">
        <v>1316</v>
      </c>
      <c r="N891" s="428" t="s">
        <v>1315</v>
      </c>
      <c r="O891" s="428" t="s">
        <v>1315</v>
      </c>
      <c r="Q891" s="428">
        <v>190260</v>
      </c>
      <c r="R891" s="437" t="s">
        <v>164</v>
      </c>
      <c r="S891" s="428">
        <v>190260</v>
      </c>
    </row>
    <row r="892" spans="1:19" ht="10.199999999999999" customHeight="1" x14ac:dyDescent="0.3">
      <c r="A892" s="428">
        <v>1902</v>
      </c>
      <c r="B892" s="428">
        <f t="shared" si="17"/>
        <v>6</v>
      </c>
      <c r="C892" s="437">
        <v>190265</v>
      </c>
      <c r="D892" s="428" t="s">
        <v>171</v>
      </c>
      <c r="E892" s="428" t="s">
        <v>1315</v>
      </c>
      <c r="F892" s="428" t="s">
        <v>1315</v>
      </c>
      <c r="G892" s="428" t="s">
        <v>1315</v>
      </c>
      <c r="I892" s="428" t="s">
        <v>1315</v>
      </c>
      <c r="J892" s="428" t="s">
        <v>1315</v>
      </c>
      <c r="K892" s="428" t="s">
        <v>1315</v>
      </c>
      <c r="L892" s="428" t="s">
        <v>1315</v>
      </c>
      <c r="M892" s="428" t="s">
        <v>1315</v>
      </c>
      <c r="N892" s="428" t="s">
        <v>1315</v>
      </c>
      <c r="O892" s="428" t="s">
        <v>1315</v>
      </c>
      <c r="Q892" s="428">
        <v>190265</v>
      </c>
      <c r="R892" s="437" t="s">
        <v>171</v>
      </c>
      <c r="S892" s="428">
        <v>190265</v>
      </c>
    </row>
    <row r="893" spans="1:19" ht="10.199999999999999" customHeight="1" x14ac:dyDescent="0.3">
      <c r="A893" s="428">
        <v>1902</v>
      </c>
      <c r="B893" s="428">
        <f t="shared" si="17"/>
        <v>6</v>
      </c>
      <c r="C893" s="437">
        <v>190270</v>
      </c>
      <c r="D893" s="428" t="s">
        <v>437</v>
      </c>
      <c r="E893" s="428" t="s">
        <v>1315</v>
      </c>
      <c r="F893" s="428" t="s">
        <v>1315</v>
      </c>
      <c r="G893" s="428" t="s">
        <v>1315</v>
      </c>
      <c r="I893" s="428" t="s">
        <v>1315</v>
      </c>
      <c r="J893" s="428" t="s">
        <v>1315</v>
      </c>
      <c r="K893" s="428" t="s">
        <v>1315</v>
      </c>
      <c r="L893" s="428" t="s">
        <v>1315</v>
      </c>
      <c r="M893" s="428" t="s">
        <v>1315</v>
      </c>
      <c r="N893" s="428" t="s">
        <v>1315</v>
      </c>
      <c r="O893" s="428" t="s">
        <v>1315</v>
      </c>
      <c r="Q893" s="428">
        <v>190270</v>
      </c>
      <c r="R893" s="437" t="s">
        <v>437</v>
      </c>
      <c r="S893" s="428">
        <v>190270</v>
      </c>
    </row>
    <row r="894" spans="1:19" ht="10.199999999999999" customHeight="1" x14ac:dyDescent="0.3">
      <c r="A894" s="428">
        <v>1902</v>
      </c>
      <c r="B894" s="428">
        <f t="shared" si="17"/>
        <v>6</v>
      </c>
      <c r="C894" s="437">
        <v>190275</v>
      </c>
      <c r="D894" s="428" t="s">
        <v>210</v>
      </c>
      <c r="E894" s="428" t="s">
        <v>1315</v>
      </c>
      <c r="F894" s="428" t="s">
        <v>1315</v>
      </c>
      <c r="G894" s="428" t="s">
        <v>1315</v>
      </c>
      <c r="I894" s="428" t="s">
        <v>1315</v>
      </c>
      <c r="J894" s="428" t="s">
        <v>1315</v>
      </c>
      <c r="K894" s="428" t="s">
        <v>1315</v>
      </c>
      <c r="L894" s="428" t="s">
        <v>1315</v>
      </c>
      <c r="M894" s="428" t="s">
        <v>1315</v>
      </c>
      <c r="N894" s="428" t="s">
        <v>1315</v>
      </c>
      <c r="O894" s="428" t="s">
        <v>1315</v>
      </c>
      <c r="Q894" s="428">
        <v>190275</v>
      </c>
      <c r="R894" s="437" t="s">
        <v>210</v>
      </c>
      <c r="S894" s="428">
        <v>190275</v>
      </c>
    </row>
    <row r="895" spans="1:19" ht="10.199999999999999" customHeight="1" x14ac:dyDescent="0.3">
      <c r="A895" s="428">
        <v>1902</v>
      </c>
      <c r="B895" s="428">
        <f t="shared" si="17"/>
        <v>6</v>
      </c>
      <c r="C895" s="437">
        <v>190280</v>
      </c>
      <c r="D895" s="428" t="s">
        <v>193</v>
      </c>
      <c r="E895" s="428" t="s">
        <v>1315</v>
      </c>
      <c r="F895" s="428" t="s">
        <v>1315</v>
      </c>
      <c r="G895" s="428" t="s">
        <v>1315</v>
      </c>
      <c r="I895" s="428" t="s">
        <v>1315</v>
      </c>
      <c r="J895" s="428" t="s">
        <v>1315</v>
      </c>
      <c r="K895" s="428" t="s">
        <v>1315</v>
      </c>
      <c r="O895" s="428" t="s">
        <v>1315</v>
      </c>
      <c r="Q895" s="428">
        <v>190280</v>
      </c>
      <c r="R895" s="437" t="s">
        <v>193</v>
      </c>
      <c r="S895" s="428">
        <v>190280</v>
      </c>
    </row>
    <row r="896" spans="1:19" ht="10.199999999999999" customHeight="1" x14ac:dyDescent="0.3">
      <c r="A896" s="428">
        <v>1902</v>
      </c>
      <c r="B896" s="428">
        <f t="shared" si="17"/>
        <v>6</v>
      </c>
      <c r="C896" s="437">
        <v>190285</v>
      </c>
      <c r="D896" s="428" t="s">
        <v>819</v>
      </c>
      <c r="E896" s="428" t="s">
        <v>1315</v>
      </c>
      <c r="F896" s="428" t="s">
        <v>1315</v>
      </c>
      <c r="G896" s="428" t="s">
        <v>1315</v>
      </c>
      <c r="I896" s="428" t="s">
        <v>1315</v>
      </c>
      <c r="J896" s="428" t="s">
        <v>1315</v>
      </c>
      <c r="K896" s="428" t="s">
        <v>1315</v>
      </c>
      <c r="L896" s="428" t="s">
        <v>1315</v>
      </c>
      <c r="M896" s="428" t="s">
        <v>1315</v>
      </c>
      <c r="N896" s="428" t="s">
        <v>1315</v>
      </c>
      <c r="O896" s="428" t="s">
        <v>1315</v>
      </c>
      <c r="Q896" s="428">
        <v>190285</v>
      </c>
      <c r="R896" s="437" t="s">
        <v>819</v>
      </c>
      <c r="S896" s="428">
        <v>190285</v>
      </c>
    </row>
    <row r="897" spans="1:19" ht="10.199999999999999" customHeight="1" x14ac:dyDescent="0.3">
      <c r="A897" s="428">
        <v>1902</v>
      </c>
      <c r="B897" s="428">
        <f t="shared" si="17"/>
        <v>6</v>
      </c>
      <c r="C897" s="437">
        <v>190286</v>
      </c>
      <c r="D897" s="428" t="s">
        <v>211</v>
      </c>
      <c r="E897" s="428" t="s">
        <v>1315</v>
      </c>
      <c r="F897" s="428" t="s">
        <v>1315</v>
      </c>
      <c r="J897" s="428" t="s">
        <v>1316</v>
      </c>
      <c r="K897" s="428" t="s">
        <v>1316</v>
      </c>
      <c r="O897" s="428" t="s">
        <v>1315</v>
      </c>
      <c r="Q897" s="428">
        <v>190286</v>
      </c>
      <c r="R897" s="437" t="s">
        <v>211</v>
      </c>
      <c r="S897" s="428">
        <v>190286</v>
      </c>
    </row>
    <row r="898" spans="1:19" ht="10.199999999999999" customHeight="1" x14ac:dyDescent="0.3">
      <c r="A898" s="428">
        <v>1903</v>
      </c>
      <c r="B898" s="428">
        <f t="shared" si="17"/>
        <v>4</v>
      </c>
      <c r="C898" s="437">
        <v>1903</v>
      </c>
      <c r="D898" s="428" t="s">
        <v>212</v>
      </c>
      <c r="J898" s="428" t="s">
        <v>1316</v>
      </c>
      <c r="K898" s="428" t="s">
        <v>1316</v>
      </c>
      <c r="Q898" s="428">
        <v>1903</v>
      </c>
      <c r="R898" s="437" t="s">
        <v>212</v>
      </c>
      <c r="S898" s="428">
        <v>1903</v>
      </c>
    </row>
    <row r="899" spans="1:19" ht="10.199999999999999" customHeight="1" x14ac:dyDescent="0.3">
      <c r="A899" s="428">
        <v>1903</v>
      </c>
      <c r="B899" s="428">
        <f t="shared" si="17"/>
        <v>6</v>
      </c>
      <c r="C899" s="437">
        <v>190305</v>
      </c>
      <c r="D899" s="428" t="s">
        <v>213</v>
      </c>
      <c r="J899" s="428" t="s">
        <v>1316</v>
      </c>
      <c r="K899" s="428" t="s">
        <v>1316</v>
      </c>
      <c r="Q899" s="428">
        <v>190305</v>
      </c>
      <c r="R899" s="437" t="s">
        <v>213</v>
      </c>
      <c r="S899" s="428">
        <v>190305</v>
      </c>
    </row>
    <row r="900" spans="1:19" ht="10.199999999999999" customHeight="1" x14ac:dyDescent="0.3">
      <c r="A900" s="428">
        <v>1903</v>
      </c>
      <c r="B900" s="428">
        <f t="shared" si="17"/>
        <v>6</v>
      </c>
      <c r="C900" s="437">
        <v>190310</v>
      </c>
      <c r="D900" s="428" t="s">
        <v>214</v>
      </c>
      <c r="J900" s="428" t="s">
        <v>1316</v>
      </c>
      <c r="K900" s="428" t="s">
        <v>1316</v>
      </c>
      <c r="Q900" s="428">
        <v>190310</v>
      </c>
      <c r="R900" s="437" t="s">
        <v>214</v>
      </c>
      <c r="S900" s="428">
        <v>190310</v>
      </c>
    </row>
    <row r="901" spans="1:19" ht="10.199999999999999" customHeight="1" x14ac:dyDescent="0.3">
      <c r="A901" s="428">
        <v>1904</v>
      </c>
      <c r="B901" s="428">
        <f t="shared" ref="B901:B964" si="18">LEN(C901)</f>
        <v>4</v>
      </c>
      <c r="C901" s="437">
        <v>1904</v>
      </c>
      <c r="D901" s="428" t="s">
        <v>215</v>
      </c>
      <c r="E901" s="428" t="s">
        <v>1315</v>
      </c>
      <c r="F901" s="428" t="s">
        <v>1315</v>
      </c>
      <c r="G901" s="428" t="s">
        <v>1315</v>
      </c>
      <c r="I901" s="428" t="s">
        <v>1315</v>
      </c>
      <c r="J901" s="428" t="s">
        <v>1315</v>
      </c>
      <c r="K901" s="428" t="s">
        <v>1315</v>
      </c>
      <c r="L901" s="428" t="s">
        <v>1315</v>
      </c>
      <c r="M901" s="428" t="s">
        <v>1315</v>
      </c>
      <c r="N901" s="428" t="s">
        <v>1315</v>
      </c>
      <c r="O901" s="428" t="s">
        <v>1315</v>
      </c>
      <c r="Q901" s="428">
        <v>1904</v>
      </c>
      <c r="R901" s="437" t="s">
        <v>215</v>
      </c>
      <c r="S901" s="428">
        <v>1904</v>
      </c>
    </row>
    <row r="902" spans="1:19" ht="10.199999999999999" customHeight="1" x14ac:dyDescent="0.3">
      <c r="A902" s="428">
        <v>1904</v>
      </c>
      <c r="B902" s="428">
        <f t="shared" si="18"/>
        <v>6</v>
      </c>
      <c r="C902" s="437">
        <v>190405</v>
      </c>
      <c r="D902" s="428" t="s">
        <v>126</v>
      </c>
      <c r="E902" s="428" t="s">
        <v>1315</v>
      </c>
      <c r="F902" s="428" t="s">
        <v>1315</v>
      </c>
      <c r="G902" s="428" t="s">
        <v>1315</v>
      </c>
      <c r="I902" s="428" t="s">
        <v>1315</v>
      </c>
      <c r="J902" s="428" t="s">
        <v>1315</v>
      </c>
      <c r="K902" s="428" t="s">
        <v>1315</v>
      </c>
      <c r="L902" s="428" t="s">
        <v>1315</v>
      </c>
      <c r="M902" s="428" t="s">
        <v>1315</v>
      </c>
      <c r="N902" s="428" t="s">
        <v>1315</v>
      </c>
      <c r="O902" s="428" t="s">
        <v>1315</v>
      </c>
      <c r="Q902" s="428">
        <v>190405</v>
      </c>
      <c r="R902" s="437" t="s">
        <v>1548</v>
      </c>
      <c r="S902" s="428">
        <v>190405</v>
      </c>
    </row>
    <row r="903" spans="1:19" ht="10.199999999999999" customHeight="1" x14ac:dyDescent="0.3">
      <c r="A903" s="428">
        <v>1904</v>
      </c>
      <c r="B903" s="428">
        <f t="shared" si="18"/>
        <v>6</v>
      </c>
      <c r="C903" s="437">
        <v>190410</v>
      </c>
      <c r="D903" s="428" t="s">
        <v>216</v>
      </c>
      <c r="E903" s="428" t="s">
        <v>1315</v>
      </c>
      <c r="F903" s="428" t="s">
        <v>1315</v>
      </c>
      <c r="G903" s="428" t="s">
        <v>1315</v>
      </c>
      <c r="I903" s="428" t="s">
        <v>1315</v>
      </c>
      <c r="J903" s="428" t="s">
        <v>1315</v>
      </c>
      <c r="K903" s="428" t="s">
        <v>1315</v>
      </c>
      <c r="L903" s="428" t="s">
        <v>1315</v>
      </c>
      <c r="M903" s="428" t="s">
        <v>1315</v>
      </c>
      <c r="N903" s="428" t="s">
        <v>1315</v>
      </c>
      <c r="O903" s="428" t="s">
        <v>1315</v>
      </c>
      <c r="Q903" s="428">
        <v>190410</v>
      </c>
      <c r="R903" s="437" t="s">
        <v>216</v>
      </c>
      <c r="S903" s="428">
        <v>190410</v>
      </c>
    </row>
    <row r="904" spans="1:19" ht="10.199999999999999" customHeight="1" x14ac:dyDescent="0.3">
      <c r="A904" s="428">
        <v>1904</v>
      </c>
      <c r="B904" s="428">
        <f t="shared" si="18"/>
        <v>6</v>
      </c>
      <c r="C904" s="437">
        <v>190490</v>
      </c>
      <c r="D904" s="428" t="s">
        <v>53</v>
      </c>
      <c r="E904" s="428" t="s">
        <v>1315</v>
      </c>
      <c r="F904" s="428" t="s">
        <v>1315</v>
      </c>
      <c r="G904" s="428" t="s">
        <v>1315</v>
      </c>
      <c r="I904" s="428" t="s">
        <v>1315</v>
      </c>
      <c r="J904" s="428" t="s">
        <v>1315</v>
      </c>
      <c r="K904" s="428" t="s">
        <v>1315</v>
      </c>
      <c r="L904" s="428" t="s">
        <v>1315</v>
      </c>
      <c r="M904" s="428" t="s">
        <v>1315</v>
      </c>
      <c r="N904" s="428" t="s">
        <v>1315</v>
      </c>
      <c r="O904" s="428" t="s">
        <v>1315</v>
      </c>
      <c r="Q904" s="428">
        <v>190490</v>
      </c>
      <c r="R904" s="437" t="s">
        <v>53</v>
      </c>
      <c r="S904" s="428">
        <v>190490</v>
      </c>
    </row>
    <row r="905" spans="1:19" ht="10.199999999999999" customHeight="1" x14ac:dyDescent="0.3">
      <c r="A905" s="428">
        <v>1904</v>
      </c>
      <c r="B905" s="428">
        <f t="shared" si="18"/>
        <v>6</v>
      </c>
      <c r="C905" s="437">
        <v>190499</v>
      </c>
      <c r="D905" s="428" t="s">
        <v>217</v>
      </c>
      <c r="E905" s="428" t="s">
        <v>1315</v>
      </c>
      <c r="F905" s="428" t="s">
        <v>1315</v>
      </c>
      <c r="G905" s="428" t="s">
        <v>1315</v>
      </c>
      <c r="I905" s="428" t="s">
        <v>1315</v>
      </c>
      <c r="J905" s="428" t="s">
        <v>1315</v>
      </c>
      <c r="K905" s="428" t="s">
        <v>1315</v>
      </c>
      <c r="L905" s="428" t="s">
        <v>1315</v>
      </c>
      <c r="M905" s="428" t="s">
        <v>1315</v>
      </c>
      <c r="N905" s="428" t="s">
        <v>1315</v>
      </c>
      <c r="O905" s="428" t="s">
        <v>1315</v>
      </c>
      <c r="Q905" s="428">
        <v>190499</v>
      </c>
      <c r="R905" s="437" t="s">
        <v>217</v>
      </c>
      <c r="S905" s="428">
        <v>190499</v>
      </c>
    </row>
    <row r="906" spans="1:19" ht="10.199999999999999" customHeight="1" x14ac:dyDescent="0.3">
      <c r="A906" s="428">
        <v>1905</v>
      </c>
      <c r="B906" s="428">
        <f t="shared" si="18"/>
        <v>4</v>
      </c>
      <c r="C906" s="437">
        <v>1905</v>
      </c>
      <c r="D906" s="428" t="s">
        <v>218</v>
      </c>
      <c r="E906" s="428" t="s">
        <v>1315</v>
      </c>
      <c r="F906" s="428" t="s">
        <v>1315</v>
      </c>
      <c r="G906" s="428" t="s">
        <v>1315</v>
      </c>
      <c r="I906" s="428" t="s">
        <v>1315</v>
      </c>
      <c r="J906" s="428" t="s">
        <v>1315</v>
      </c>
      <c r="K906" s="428" t="s">
        <v>1315</v>
      </c>
      <c r="L906" s="428" t="s">
        <v>1315</v>
      </c>
      <c r="M906" s="428" t="s">
        <v>1315</v>
      </c>
      <c r="N906" s="428" t="s">
        <v>1315</v>
      </c>
      <c r="O906" s="428" t="s">
        <v>1315</v>
      </c>
      <c r="Q906" s="428">
        <v>1905</v>
      </c>
      <c r="R906" s="437" t="s">
        <v>218</v>
      </c>
      <c r="S906" s="428">
        <v>1905</v>
      </c>
    </row>
    <row r="907" spans="1:19" ht="10.199999999999999" customHeight="1" x14ac:dyDescent="0.3">
      <c r="A907" s="428">
        <v>1905</v>
      </c>
      <c r="B907" s="428">
        <f t="shared" si="18"/>
        <v>6</v>
      </c>
      <c r="C907" s="437">
        <v>190505</v>
      </c>
      <c r="D907" s="428" t="s">
        <v>219</v>
      </c>
      <c r="E907" s="428" t="s">
        <v>1315</v>
      </c>
      <c r="F907" s="428" t="s">
        <v>1315</v>
      </c>
      <c r="G907" s="428" t="s">
        <v>1315</v>
      </c>
      <c r="J907" s="428" t="s">
        <v>1316</v>
      </c>
      <c r="K907" s="428" t="s">
        <v>1316</v>
      </c>
      <c r="L907" s="428" t="s">
        <v>1315</v>
      </c>
      <c r="M907" s="428" t="s">
        <v>1315</v>
      </c>
      <c r="N907" s="428" t="s">
        <v>1315</v>
      </c>
      <c r="O907" s="428" t="s">
        <v>1315</v>
      </c>
      <c r="Q907" s="428">
        <v>190505</v>
      </c>
      <c r="R907" s="437" t="s">
        <v>219</v>
      </c>
      <c r="S907" s="428">
        <v>190505</v>
      </c>
    </row>
    <row r="908" spans="1:19" ht="10.199999999999999" customHeight="1" x14ac:dyDescent="0.3">
      <c r="A908" s="428">
        <v>1905</v>
      </c>
      <c r="B908" s="428">
        <f t="shared" si="18"/>
        <v>6</v>
      </c>
      <c r="C908" s="437">
        <v>190510</v>
      </c>
      <c r="D908" s="428" t="s">
        <v>220</v>
      </c>
      <c r="E908" s="428" t="s">
        <v>1315</v>
      </c>
      <c r="F908" s="428" t="s">
        <v>1315</v>
      </c>
      <c r="J908" s="428" t="s">
        <v>1315</v>
      </c>
      <c r="K908" s="428" t="s">
        <v>1315</v>
      </c>
      <c r="L908" s="428" t="s">
        <v>1315</v>
      </c>
      <c r="M908" s="428" t="s">
        <v>1315</v>
      </c>
      <c r="N908" s="428" t="s">
        <v>1315</v>
      </c>
      <c r="O908" s="428" t="s">
        <v>1315</v>
      </c>
      <c r="Q908" s="428">
        <v>190510</v>
      </c>
      <c r="R908" s="437" t="s">
        <v>220</v>
      </c>
      <c r="S908" s="428">
        <v>190510</v>
      </c>
    </row>
    <row r="909" spans="1:19" ht="10.199999999999999" customHeight="1" x14ac:dyDescent="0.3">
      <c r="A909" s="428">
        <v>1905</v>
      </c>
      <c r="B909" s="428">
        <f t="shared" si="18"/>
        <v>6</v>
      </c>
      <c r="C909" s="437">
        <v>190515</v>
      </c>
      <c r="D909" s="428" t="s">
        <v>221</v>
      </c>
      <c r="E909" s="428" t="s">
        <v>1315</v>
      </c>
      <c r="F909" s="428" t="s">
        <v>1315</v>
      </c>
      <c r="G909" s="428" t="s">
        <v>1315</v>
      </c>
      <c r="I909" s="428" t="s">
        <v>1315</v>
      </c>
      <c r="J909" s="428" t="s">
        <v>1315</v>
      </c>
      <c r="K909" s="428" t="s">
        <v>1315</v>
      </c>
      <c r="L909" s="428" t="s">
        <v>1315</v>
      </c>
      <c r="M909" s="428" t="s">
        <v>1315</v>
      </c>
      <c r="N909" s="428" t="s">
        <v>1315</v>
      </c>
      <c r="O909" s="428" t="s">
        <v>1315</v>
      </c>
      <c r="Q909" s="428">
        <v>190515</v>
      </c>
      <c r="R909" s="437" t="s">
        <v>221</v>
      </c>
      <c r="S909" s="428">
        <v>190515</v>
      </c>
    </row>
    <row r="910" spans="1:19" ht="10.199999999999999" customHeight="1" x14ac:dyDescent="0.3">
      <c r="A910" s="428">
        <v>1905</v>
      </c>
      <c r="B910" s="428">
        <f t="shared" si="18"/>
        <v>6</v>
      </c>
      <c r="C910" s="437">
        <v>190520</v>
      </c>
      <c r="D910" s="428" t="s">
        <v>222</v>
      </c>
      <c r="E910" s="428" t="s">
        <v>1315</v>
      </c>
      <c r="F910" s="428" t="s">
        <v>1315</v>
      </c>
      <c r="G910" s="428" t="s">
        <v>1315</v>
      </c>
      <c r="I910" s="428" t="s">
        <v>1315</v>
      </c>
      <c r="J910" s="428" t="s">
        <v>1315</v>
      </c>
      <c r="K910" s="428" t="s">
        <v>1315</v>
      </c>
      <c r="L910" s="428" t="s">
        <v>1315</v>
      </c>
      <c r="M910" s="428" t="s">
        <v>1315</v>
      </c>
      <c r="N910" s="428" t="s">
        <v>1315</v>
      </c>
      <c r="O910" s="428" t="s">
        <v>1315</v>
      </c>
      <c r="Q910" s="428">
        <v>190520</v>
      </c>
      <c r="R910" s="437" t="s">
        <v>222</v>
      </c>
      <c r="S910" s="428">
        <v>190520</v>
      </c>
    </row>
    <row r="911" spans="1:19" ht="10.199999999999999" customHeight="1" x14ac:dyDescent="0.3">
      <c r="A911" s="428">
        <v>1905</v>
      </c>
      <c r="B911" s="428">
        <f t="shared" si="18"/>
        <v>6</v>
      </c>
      <c r="C911" s="437">
        <v>190525</v>
      </c>
      <c r="D911" s="428" t="s">
        <v>223</v>
      </c>
      <c r="E911" s="428" t="s">
        <v>1315</v>
      </c>
      <c r="F911" s="428" t="s">
        <v>1315</v>
      </c>
      <c r="G911" s="428" t="s">
        <v>1315</v>
      </c>
      <c r="I911" s="428" t="s">
        <v>1315</v>
      </c>
      <c r="J911" s="428" t="s">
        <v>1315</v>
      </c>
      <c r="K911" s="428" t="s">
        <v>1315</v>
      </c>
      <c r="L911" s="428" t="s">
        <v>1315</v>
      </c>
      <c r="M911" s="428" t="s">
        <v>1315</v>
      </c>
      <c r="N911" s="428" t="s">
        <v>1315</v>
      </c>
      <c r="O911" s="428" t="s">
        <v>1315</v>
      </c>
      <c r="Q911" s="428">
        <v>190525</v>
      </c>
      <c r="R911" s="437" t="s">
        <v>223</v>
      </c>
      <c r="S911" s="428">
        <v>190525</v>
      </c>
    </row>
    <row r="912" spans="1:19" ht="10.199999999999999" customHeight="1" x14ac:dyDescent="0.3">
      <c r="A912" s="428">
        <v>1905</v>
      </c>
      <c r="B912" s="428">
        <f t="shared" si="18"/>
        <v>6</v>
      </c>
      <c r="C912" s="437">
        <v>190530</v>
      </c>
      <c r="D912" s="428" t="s">
        <v>224</v>
      </c>
      <c r="E912" s="428" t="s">
        <v>1315</v>
      </c>
      <c r="F912" s="428" t="s">
        <v>1315</v>
      </c>
      <c r="G912" s="428" t="s">
        <v>1315</v>
      </c>
      <c r="I912" s="428" t="s">
        <v>1315</v>
      </c>
      <c r="J912" s="428" t="s">
        <v>1315</v>
      </c>
      <c r="K912" s="428" t="s">
        <v>1315</v>
      </c>
      <c r="N912" s="428" t="s">
        <v>1315</v>
      </c>
      <c r="O912" s="428" t="s">
        <v>1315</v>
      </c>
      <c r="Q912" s="428">
        <v>190530</v>
      </c>
      <c r="R912" s="437" t="s">
        <v>224</v>
      </c>
      <c r="S912" s="428">
        <v>190530</v>
      </c>
    </row>
    <row r="913" spans="1:19" ht="10.199999999999999" customHeight="1" x14ac:dyDescent="0.3">
      <c r="A913" s="428">
        <v>1905</v>
      </c>
      <c r="B913" s="428">
        <f t="shared" si="18"/>
        <v>6</v>
      </c>
      <c r="C913" s="437">
        <v>190590</v>
      </c>
      <c r="D913" s="428" t="s">
        <v>53</v>
      </c>
      <c r="E913" s="428" t="s">
        <v>1315</v>
      </c>
      <c r="F913" s="428" t="s">
        <v>1315</v>
      </c>
      <c r="G913" s="428" t="s">
        <v>1315</v>
      </c>
      <c r="I913" s="428" t="s">
        <v>1315</v>
      </c>
      <c r="J913" s="428" t="s">
        <v>1315</v>
      </c>
      <c r="K913" s="428" t="s">
        <v>1315</v>
      </c>
      <c r="L913" s="428" t="s">
        <v>1315</v>
      </c>
      <c r="M913" s="428" t="s">
        <v>1315</v>
      </c>
      <c r="N913" s="428" t="s">
        <v>1315</v>
      </c>
      <c r="O913" s="428" t="s">
        <v>1315</v>
      </c>
      <c r="Q913" s="428">
        <v>190590</v>
      </c>
      <c r="R913" s="437" t="s">
        <v>53</v>
      </c>
      <c r="S913" s="428">
        <v>190590</v>
      </c>
    </row>
    <row r="914" spans="1:19" ht="10.199999999999999" customHeight="1" x14ac:dyDescent="0.3">
      <c r="A914" s="428">
        <v>1905</v>
      </c>
      <c r="B914" s="428">
        <f t="shared" si="18"/>
        <v>6</v>
      </c>
      <c r="C914" s="437">
        <v>190599</v>
      </c>
      <c r="D914" s="428" t="s">
        <v>225</v>
      </c>
      <c r="E914" s="428" t="s">
        <v>1315</v>
      </c>
      <c r="F914" s="428" t="s">
        <v>1315</v>
      </c>
      <c r="G914" s="428" t="s">
        <v>1315</v>
      </c>
      <c r="I914" s="428" t="s">
        <v>1315</v>
      </c>
      <c r="J914" s="428" t="s">
        <v>1315</v>
      </c>
      <c r="K914" s="428" t="s">
        <v>1315</v>
      </c>
      <c r="L914" s="428" t="s">
        <v>1315</v>
      </c>
      <c r="M914" s="428" t="s">
        <v>1315</v>
      </c>
      <c r="N914" s="428" t="s">
        <v>1315</v>
      </c>
      <c r="O914" s="428" t="s">
        <v>1315</v>
      </c>
      <c r="Q914" s="428">
        <v>190599</v>
      </c>
      <c r="R914" s="437" t="s">
        <v>225</v>
      </c>
      <c r="S914" s="428">
        <v>190599</v>
      </c>
    </row>
    <row r="915" spans="1:19" ht="10.199999999999999" customHeight="1" x14ac:dyDescent="0.3">
      <c r="A915" s="428">
        <v>1906</v>
      </c>
      <c r="B915" s="428">
        <f t="shared" si="18"/>
        <v>4</v>
      </c>
      <c r="C915" s="437">
        <v>1906</v>
      </c>
      <c r="D915" s="428" t="s">
        <v>226</v>
      </c>
      <c r="E915" s="428" t="s">
        <v>1315</v>
      </c>
      <c r="F915" s="428" t="s">
        <v>1315</v>
      </c>
      <c r="G915" s="428" t="s">
        <v>1315</v>
      </c>
      <c r="I915" s="428" t="s">
        <v>1315</v>
      </c>
      <c r="J915" s="428" t="s">
        <v>1315</v>
      </c>
      <c r="K915" s="428" t="s">
        <v>1315</v>
      </c>
      <c r="L915" s="428" t="s">
        <v>1315</v>
      </c>
      <c r="M915" s="428" t="s">
        <v>1315</v>
      </c>
      <c r="N915" s="428" t="s">
        <v>1315</v>
      </c>
      <c r="O915" s="428" t="s">
        <v>1315</v>
      </c>
      <c r="Q915" s="428">
        <v>1906</v>
      </c>
      <c r="R915" s="437" t="s">
        <v>226</v>
      </c>
      <c r="S915" s="428">
        <v>1906</v>
      </c>
    </row>
    <row r="916" spans="1:19" ht="10.199999999999999" customHeight="1" x14ac:dyDescent="0.3">
      <c r="A916" s="428">
        <v>1906</v>
      </c>
      <c r="B916" s="428">
        <f t="shared" si="18"/>
        <v>6</v>
      </c>
      <c r="C916" s="437">
        <v>190605</v>
      </c>
      <c r="D916" s="428" t="s">
        <v>227</v>
      </c>
      <c r="F916" s="428" t="s">
        <v>1315</v>
      </c>
      <c r="J916" s="428" t="s">
        <v>1316</v>
      </c>
      <c r="K916" s="428" t="s">
        <v>1316</v>
      </c>
      <c r="Q916" s="428">
        <v>190605</v>
      </c>
      <c r="R916" s="437" t="s">
        <v>227</v>
      </c>
      <c r="S916" s="428">
        <v>190605</v>
      </c>
    </row>
    <row r="917" spans="1:19" ht="10.199999999999999" customHeight="1" x14ac:dyDescent="0.3">
      <c r="A917" s="428">
        <v>1906</v>
      </c>
      <c r="B917" s="428">
        <f t="shared" si="18"/>
        <v>6</v>
      </c>
      <c r="C917" s="437">
        <v>190615</v>
      </c>
      <c r="D917" s="428" t="s">
        <v>820</v>
      </c>
      <c r="E917" s="428" t="s">
        <v>1315</v>
      </c>
      <c r="F917" s="428" t="s">
        <v>1315</v>
      </c>
      <c r="G917" s="428" t="s">
        <v>1315</v>
      </c>
      <c r="I917" s="428" t="s">
        <v>1315</v>
      </c>
      <c r="J917" s="428" t="s">
        <v>1315</v>
      </c>
      <c r="K917" s="428" t="s">
        <v>1315</v>
      </c>
      <c r="L917" s="428" t="s">
        <v>1315</v>
      </c>
      <c r="M917" s="428" t="s">
        <v>1315</v>
      </c>
      <c r="N917" s="428" t="s">
        <v>1315</v>
      </c>
      <c r="O917" s="428" t="s">
        <v>1315</v>
      </c>
      <c r="Q917" s="428">
        <v>190615</v>
      </c>
      <c r="R917" s="437" t="s">
        <v>820</v>
      </c>
      <c r="S917" s="428">
        <v>190615</v>
      </c>
    </row>
    <row r="918" spans="1:19" ht="10.199999999999999" customHeight="1" x14ac:dyDescent="0.3">
      <c r="A918" s="428">
        <v>1907</v>
      </c>
      <c r="B918" s="428">
        <f t="shared" si="18"/>
        <v>4</v>
      </c>
      <c r="C918" s="437">
        <v>1907</v>
      </c>
      <c r="D918" s="428" t="s">
        <v>334</v>
      </c>
      <c r="J918" s="428" t="s">
        <v>1316</v>
      </c>
      <c r="K918" s="428" t="s">
        <v>1316</v>
      </c>
      <c r="Q918" s="428">
        <v>1907</v>
      </c>
      <c r="R918" s="437" t="s">
        <v>334</v>
      </c>
      <c r="S918" s="428">
        <v>1907</v>
      </c>
    </row>
    <row r="919" spans="1:19" ht="10.199999999999999" customHeight="1" x14ac:dyDescent="0.3">
      <c r="A919" s="428">
        <v>1908</v>
      </c>
      <c r="B919" s="428">
        <f t="shared" si="18"/>
        <v>4</v>
      </c>
      <c r="C919" s="437">
        <v>1908</v>
      </c>
      <c r="D919" s="428" t="s">
        <v>229</v>
      </c>
      <c r="E919" s="428" t="s">
        <v>1315</v>
      </c>
      <c r="F919" s="428" t="s">
        <v>1315</v>
      </c>
      <c r="G919" s="428" t="s">
        <v>1315</v>
      </c>
      <c r="I919" s="428" t="s">
        <v>1315</v>
      </c>
      <c r="J919" s="428" t="s">
        <v>1315</v>
      </c>
      <c r="K919" s="428" t="s">
        <v>1315</v>
      </c>
      <c r="L919" s="428" t="s">
        <v>1315</v>
      </c>
      <c r="M919" s="428" t="s">
        <v>1315</v>
      </c>
      <c r="N919" s="428" t="s">
        <v>1315</v>
      </c>
      <c r="O919" s="428" t="s">
        <v>1315</v>
      </c>
      <c r="Q919" s="428">
        <v>1908</v>
      </c>
      <c r="R919" s="437" t="s">
        <v>229</v>
      </c>
      <c r="S919" s="428">
        <v>1908</v>
      </c>
    </row>
    <row r="920" spans="1:19" ht="10.199999999999999" customHeight="1" x14ac:dyDescent="0.3">
      <c r="A920" s="428">
        <v>1909</v>
      </c>
      <c r="B920" s="428">
        <f t="shared" si="18"/>
        <v>4</v>
      </c>
      <c r="C920" s="437">
        <v>1909</v>
      </c>
      <c r="D920" s="428" t="s">
        <v>821</v>
      </c>
      <c r="E920" s="428" t="s">
        <v>1315</v>
      </c>
      <c r="J920" s="428" t="s">
        <v>1316</v>
      </c>
      <c r="K920" s="428" t="s">
        <v>1316</v>
      </c>
      <c r="O920" s="428" t="s">
        <v>1315</v>
      </c>
      <c r="Q920" s="428">
        <v>1909</v>
      </c>
      <c r="R920" s="437" t="s">
        <v>821</v>
      </c>
      <c r="S920" s="428">
        <v>1909</v>
      </c>
    </row>
    <row r="921" spans="1:19" ht="10.199999999999999" customHeight="1" x14ac:dyDescent="0.3">
      <c r="A921" s="428">
        <v>1909</v>
      </c>
      <c r="B921" s="428">
        <f t="shared" si="18"/>
        <v>6</v>
      </c>
      <c r="C921" s="437">
        <v>190905</v>
      </c>
      <c r="D921" s="428" t="s">
        <v>822</v>
      </c>
      <c r="E921" s="428" t="s">
        <v>1315</v>
      </c>
      <c r="J921" s="428" t="s">
        <v>1316</v>
      </c>
      <c r="K921" s="428" t="s">
        <v>1316</v>
      </c>
      <c r="O921" s="428" t="s">
        <v>1315</v>
      </c>
      <c r="Q921" s="428">
        <v>190905</v>
      </c>
      <c r="R921" s="437" t="s">
        <v>822</v>
      </c>
      <c r="S921" s="428">
        <v>190905</v>
      </c>
    </row>
    <row r="922" spans="1:19" ht="10.199999999999999" customHeight="1" x14ac:dyDescent="0.3">
      <c r="A922" s="428">
        <v>1909</v>
      </c>
      <c r="B922" s="428">
        <f t="shared" si="18"/>
        <v>6</v>
      </c>
      <c r="C922" s="437">
        <v>190910</v>
      </c>
      <c r="D922" s="428" t="s">
        <v>823</v>
      </c>
      <c r="E922" s="428" t="s">
        <v>1315</v>
      </c>
      <c r="J922" s="428" t="s">
        <v>1316</v>
      </c>
      <c r="K922" s="428" t="s">
        <v>1316</v>
      </c>
      <c r="O922" s="428" t="s">
        <v>1315</v>
      </c>
      <c r="Q922" s="428">
        <v>190910</v>
      </c>
      <c r="R922" s="437" t="s">
        <v>823</v>
      </c>
      <c r="S922" s="428">
        <v>190910</v>
      </c>
    </row>
    <row r="923" spans="1:19" ht="10.199999999999999" customHeight="1" x14ac:dyDescent="0.3">
      <c r="A923" s="428">
        <v>1910</v>
      </c>
      <c r="B923" s="428">
        <f t="shared" si="18"/>
        <v>4</v>
      </c>
      <c r="C923" s="437">
        <v>1910</v>
      </c>
      <c r="D923" s="428" t="s">
        <v>230</v>
      </c>
      <c r="E923" s="428" t="s">
        <v>1315</v>
      </c>
      <c r="F923" s="428" t="s">
        <v>1315</v>
      </c>
      <c r="G923" s="428" t="s">
        <v>1315</v>
      </c>
      <c r="I923" s="428" t="s">
        <v>1315</v>
      </c>
      <c r="J923" s="428" t="s">
        <v>1315</v>
      </c>
      <c r="K923" s="428" t="s">
        <v>1315</v>
      </c>
      <c r="L923" s="428" t="s">
        <v>1315</v>
      </c>
      <c r="M923" s="428" t="s">
        <v>1315</v>
      </c>
      <c r="N923" s="428" t="s">
        <v>1315</v>
      </c>
      <c r="O923" s="428" t="s">
        <v>1315</v>
      </c>
      <c r="Q923" s="428">
        <v>1910</v>
      </c>
      <c r="R923" s="437" t="s">
        <v>230</v>
      </c>
      <c r="S923" s="428">
        <v>1910</v>
      </c>
    </row>
    <row r="924" spans="1:19" ht="10.199999999999999" customHeight="1" x14ac:dyDescent="0.3">
      <c r="A924" s="428">
        <v>1990</v>
      </c>
      <c r="B924" s="428">
        <f t="shared" si="18"/>
        <v>4</v>
      </c>
      <c r="C924" s="437">
        <v>1990</v>
      </c>
      <c r="D924" s="428" t="s">
        <v>53</v>
      </c>
      <c r="E924" s="428" t="s">
        <v>1315</v>
      </c>
      <c r="F924" s="428" t="s">
        <v>1315</v>
      </c>
      <c r="G924" s="428" t="s">
        <v>1315</v>
      </c>
      <c r="I924" s="428" t="s">
        <v>1315</v>
      </c>
      <c r="J924" s="428" t="s">
        <v>1315</v>
      </c>
      <c r="K924" s="428" t="s">
        <v>1315</v>
      </c>
      <c r="L924" s="428" t="s">
        <v>1315</v>
      </c>
      <c r="M924" s="428" t="s">
        <v>1315</v>
      </c>
      <c r="N924" s="428" t="s">
        <v>1315</v>
      </c>
      <c r="O924" s="428" t="s">
        <v>1315</v>
      </c>
      <c r="Q924" s="428">
        <v>1990</v>
      </c>
      <c r="R924" s="437" t="s">
        <v>53</v>
      </c>
      <c r="S924" s="428">
        <v>1990</v>
      </c>
    </row>
    <row r="925" spans="1:19" ht="10.199999999999999" customHeight="1" x14ac:dyDescent="0.3">
      <c r="A925" s="428">
        <v>1990</v>
      </c>
      <c r="B925" s="428">
        <f t="shared" si="18"/>
        <v>6</v>
      </c>
      <c r="C925" s="437">
        <v>199005</v>
      </c>
      <c r="D925" s="428" t="s">
        <v>231</v>
      </c>
      <c r="E925" s="428" t="s">
        <v>1315</v>
      </c>
      <c r="F925" s="428" t="s">
        <v>1315</v>
      </c>
      <c r="G925" s="428" t="s">
        <v>1315</v>
      </c>
      <c r="I925" s="428" t="s">
        <v>1315</v>
      </c>
      <c r="J925" s="428" t="s">
        <v>1315</v>
      </c>
      <c r="K925" s="428" t="s">
        <v>1315</v>
      </c>
      <c r="L925" s="428" t="s">
        <v>1315</v>
      </c>
      <c r="M925" s="428" t="s">
        <v>1315</v>
      </c>
      <c r="N925" s="428" t="s">
        <v>1315</v>
      </c>
      <c r="O925" s="428" t="s">
        <v>1315</v>
      </c>
      <c r="Q925" s="428">
        <v>199005</v>
      </c>
      <c r="R925" s="437" t="s">
        <v>231</v>
      </c>
      <c r="S925" s="428">
        <v>199005</v>
      </c>
    </row>
    <row r="926" spans="1:19" ht="10.199999999999999" customHeight="1" x14ac:dyDescent="0.3">
      <c r="A926" s="428">
        <v>1990</v>
      </c>
      <c r="B926" s="428">
        <f t="shared" si="18"/>
        <v>6</v>
      </c>
      <c r="C926" s="437">
        <v>199010</v>
      </c>
      <c r="D926" s="428" t="s">
        <v>232</v>
      </c>
      <c r="E926" s="428" t="s">
        <v>1315</v>
      </c>
      <c r="F926" s="428" t="s">
        <v>1315</v>
      </c>
      <c r="G926" s="428" t="s">
        <v>1315</v>
      </c>
      <c r="I926" s="428" t="s">
        <v>1315</v>
      </c>
      <c r="J926" s="428" t="s">
        <v>1315</v>
      </c>
      <c r="K926" s="428" t="s">
        <v>1315</v>
      </c>
      <c r="L926" s="428" t="s">
        <v>1315</v>
      </c>
      <c r="M926" s="428" t="s">
        <v>1315</v>
      </c>
      <c r="N926" s="428" t="s">
        <v>1315</v>
      </c>
      <c r="O926" s="428" t="s">
        <v>1315</v>
      </c>
      <c r="Q926" s="428">
        <v>199010</v>
      </c>
      <c r="R926" s="437" t="s">
        <v>232</v>
      </c>
      <c r="S926" s="428">
        <v>199010</v>
      </c>
    </row>
    <row r="927" spans="1:19" ht="10.199999999999999" customHeight="1" x14ac:dyDescent="0.3">
      <c r="A927" s="428">
        <v>1990</v>
      </c>
      <c r="B927" s="428">
        <f t="shared" si="18"/>
        <v>6</v>
      </c>
      <c r="C927" s="437">
        <v>199015</v>
      </c>
      <c r="D927" s="428" t="s">
        <v>233</v>
      </c>
      <c r="E927" s="428" t="s">
        <v>1315</v>
      </c>
      <c r="F927" s="428" t="s">
        <v>1315</v>
      </c>
      <c r="G927" s="428" t="s">
        <v>1315</v>
      </c>
      <c r="I927" s="428" t="s">
        <v>1315</v>
      </c>
      <c r="J927" s="428" t="s">
        <v>1315</v>
      </c>
      <c r="K927" s="428" t="s">
        <v>1315</v>
      </c>
      <c r="L927" s="428" t="s">
        <v>1315</v>
      </c>
      <c r="M927" s="428" t="s">
        <v>1315</v>
      </c>
      <c r="N927" s="428" t="s">
        <v>1315</v>
      </c>
      <c r="O927" s="428" t="s">
        <v>1315</v>
      </c>
      <c r="Q927" s="428">
        <v>199015</v>
      </c>
      <c r="R927" s="437" t="s">
        <v>233</v>
      </c>
      <c r="S927" s="428">
        <v>199015</v>
      </c>
    </row>
    <row r="928" spans="1:19" ht="10.199999999999999" customHeight="1" x14ac:dyDescent="0.3">
      <c r="A928" s="428">
        <v>1990</v>
      </c>
      <c r="B928" s="428">
        <f t="shared" si="18"/>
        <v>6</v>
      </c>
      <c r="C928" s="437">
        <v>199020</v>
      </c>
      <c r="D928" s="428" t="s">
        <v>234</v>
      </c>
      <c r="F928" s="428" t="s">
        <v>1315</v>
      </c>
      <c r="J928" s="428" t="s">
        <v>1316</v>
      </c>
      <c r="K928" s="428" t="s">
        <v>1316</v>
      </c>
      <c r="M928" s="428" t="s">
        <v>1315</v>
      </c>
      <c r="Q928" s="428">
        <v>199020</v>
      </c>
      <c r="R928" s="437" t="s">
        <v>234</v>
      </c>
      <c r="S928" s="428">
        <v>199020</v>
      </c>
    </row>
    <row r="929" spans="1:19" ht="10.199999999999999" customHeight="1" x14ac:dyDescent="0.3">
      <c r="A929" s="428">
        <v>1990</v>
      </c>
      <c r="B929" s="428">
        <f t="shared" si="18"/>
        <v>6</v>
      </c>
      <c r="C929" s="437">
        <v>199025</v>
      </c>
      <c r="D929" s="428" t="s">
        <v>235</v>
      </c>
      <c r="E929" s="428" t="s">
        <v>1315</v>
      </c>
      <c r="F929" s="428" t="s">
        <v>1315</v>
      </c>
      <c r="G929" s="428" t="s">
        <v>1315</v>
      </c>
      <c r="I929" s="428" t="s">
        <v>1315</v>
      </c>
      <c r="J929" s="428" t="s">
        <v>1315</v>
      </c>
      <c r="K929" s="428" t="s">
        <v>1315</v>
      </c>
      <c r="L929" s="428" t="s">
        <v>1315</v>
      </c>
      <c r="M929" s="428" t="s">
        <v>1315</v>
      </c>
      <c r="N929" s="428" t="s">
        <v>1315</v>
      </c>
      <c r="O929" s="428" t="s">
        <v>1315</v>
      </c>
      <c r="Q929" s="428">
        <v>199025</v>
      </c>
      <c r="R929" s="437" t="s">
        <v>235</v>
      </c>
      <c r="S929" s="428">
        <v>199025</v>
      </c>
    </row>
    <row r="930" spans="1:19" ht="10.199999999999999" customHeight="1" x14ac:dyDescent="0.3">
      <c r="A930" s="428">
        <v>1990</v>
      </c>
      <c r="B930" s="428">
        <f t="shared" si="18"/>
        <v>6</v>
      </c>
      <c r="C930" s="437">
        <v>199030</v>
      </c>
      <c r="D930" s="428" t="s">
        <v>1570</v>
      </c>
      <c r="E930" s="428" t="s">
        <v>1315</v>
      </c>
      <c r="F930" s="428" t="s">
        <v>1315</v>
      </c>
      <c r="G930" s="428" t="s">
        <v>1315</v>
      </c>
      <c r="I930" s="428" t="s">
        <v>1315</v>
      </c>
      <c r="J930" s="428" t="s">
        <v>1315</v>
      </c>
      <c r="K930" s="428" t="s">
        <v>1315</v>
      </c>
      <c r="O930" s="428" t="s">
        <v>1315</v>
      </c>
      <c r="Q930" s="428">
        <v>199030</v>
      </c>
      <c r="R930" s="437" t="s">
        <v>1570</v>
      </c>
      <c r="S930" s="428">
        <v>199030</v>
      </c>
    </row>
    <row r="931" spans="1:19" ht="10.199999999999999" customHeight="1" x14ac:dyDescent="0.3">
      <c r="A931" s="428">
        <v>1990</v>
      </c>
      <c r="B931" s="428">
        <f t="shared" si="18"/>
        <v>6</v>
      </c>
      <c r="C931" s="437">
        <v>199090</v>
      </c>
      <c r="D931" s="428" t="s">
        <v>236</v>
      </c>
      <c r="E931" s="428" t="s">
        <v>1315</v>
      </c>
      <c r="F931" s="428" t="s">
        <v>1315</v>
      </c>
      <c r="G931" s="428" t="s">
        <v>1315</v>
      </c>
      <c r="I931" s="428" t="s">
        <v>1315</v>
      </c>
      <c r="J931" s="428" t="s">
        <v>1315</v>
      </c>
      <c r="K931" s="428" t="s">
        <v>1315</v>
      </c>
      <c r="L931" s="428" t="s">
        <v>1315</v>
      </c>
      <c r="M931" s="428" t="s">
        <v>1315</v>
      </c>
      <c r="N931" s="428" t="s">
        <v>1315</v>
      </c>
      <c r="O931" s="428" t="s">
        <v>1315</v>
      </c>
      <c r="Q931" s="428">
        <v>199090</v>
      </c>
      <c r="R931" s="437" t="s">
        <v>236</v>
      </c>
      <c r="S931" s="428">
        <v>199090</v>
      </c>
    </row>
    <row r="932" spans="1:19" ht="10.199999999999999" customHeight="1" x14ac:dyDescent="0.3">
      <c r="A932" s="428">
        <v>1999</v>
      </c>
      <c r="B932" s="428">
        <f t="shared" si="18"/>
        <v>4</v>
      </c>
      <c r="C932" s="437">
        <v>1999</v>
      </c>
      <c r="D932" s="428" t="s">
        <v>237</v>
      </c>
      <c r="E932" s="428" t="s">
        <v>1315</v>
      </c>
      <c r="F932" s="428" t="s">
        <v>1315</v>
      </c>
      <c r="G932" s="428" t="s">
        <v>1315</v>
      </c>
      <c r="I932" s="428" t="s">
        <v>1315</v>
      </c>
      <c r="J932" s="428" t="s">
        <v>1315</v>
      </c>
      <c r="K932" s="428" t="s">
        <v>1315</v>
      </c>
      <c r="L932" s="428" t="s">
        <v>1315</v>
      </c>
      <c r="M932" s="428" t="s">
        <v>1315</v>
      </c>
      <c r="N932" s="428" t="s">
        <v>1315</v>
      </c>
      <c r="O932" s="428" t="s">
        <v>1315</v>
      </c>
      <c r="Q932" s="428">
        <v>1999</v>
      </c>
      <c r="R932" s="437" t="s">
        <v>237</v>
      </c>
      <c r="S932" s="428">
        <v>1999</v>
      </c>
    </row>
    <row r="933" spans="1:19" ht="10.199999999999999" customHeight="1" x14ac:dyDescent="0.3">
      <c r="A933" s="428">
        <v>1999</v>
      </c>
      <c r="B933" s="428">
        <f t="shared" si="18"/>
        <v>6</v>
      </c>
      <c r="C933" s="437">
        <v>199905</v>
      </c>
      <c r="D933" s="428" t="s">
        <v>238</v>
      </c>
      <c r="E933" s="428" t="s">
        <v>1315</v>
      </c>
      <c r="F933" s="428" t="s">
        <v>1315</v>
      </c>
      <c r="G933" s="428" t="s">
        <v>1315</v>
      </c>
      <c r="I933" s="428" t="s">
        <v>1315</v>
      </c>
      <c r="J933" s="428" t="s">
        <v>1315</v>
      </c>
      <c r="K933" s="428" t="s">
        <v>1315</v>
      </c>
      <c r="O933" s="428" t="s">
        <v>1315</v>
      </c>
      <c r="Q933" s="428">
        <v>199905</v>
      </c>
      <c r="R933" s="437" t="s">
        <v>238</v>
      </c>
      <c r="S933" s="428">
        <v>199905</v>
      </c>
    </row>
    <row r="934" spans="1:19" ht="10.199999999999999" customHeight="1" x14ac:dyDescent="0.3">
      <c r="A934" s="428">
        <v>1999</v>
      </c>
      <c r="B934" s="428">
        <f t="shared" si="18"/>
        <v>6</v>
      </c>
      <c r="C934" s="437">
        <v>199910</v>
      </c>
      <c r="D934" s="428" t="s">
        <v>239</v>
      </c>
      <c r="E934" s="428" t="s">
        <v>1315</v>
      </c>
      <c r="F934" s="428" t="s">
        <v>1315</v>
      </c>
      <c r="G934" s="428" t="s">
        <v>1315</v>
      </c>
      <c r="I934" s="428" t="s">
        <v>1315</v>
      </c>
      <c r="J934" s="428" t="s">
        <v>1315</v>
      </c>
      <c r="K934" s="428" t="s">
        <v>1315</v>
      </c>
      <c r="L934" s="428" t="s">
        <v>1315</v>
      </c>
      <c r="M934" s="428" t="s">
        <v>1315</v>
      </c>
      <c r="N934" s="428" t="s">
        <v>1315</v>
      </c>
      <c r="O934" s="428" t="s">
        <v>1315</v>
      </c>
      <c r="Q934" s="428">
        <v>199910</v>
      </c>
      <c r="R934" s="437" t="s">
        <v>239</v>
      </c>
      <c r="S934" s="428">
        <v>199910</v>
      </c>
    </row>
    <row r="935" spans="1:19" ht="10.199999999999999" customHeight="1" x14ac:dyDescent="0.3">
      <c r="A935" s="428">
        <v>1999</v>
      </c>
      <c r="B935" s="428">
        <f t="shared" si="18"/>
        <v>6</v>
      </c>
      <c r="C935" s="437">
        <v>199990</v>
      </c>
      <c r="D935" s="428" t="s">
        <v>240</v>
      </c>
      <c r="E935" s="428" t="s">
        <v>1315</v>
      </c>
      <c r="F935" s="428" t="s">
        <v>1315</v>
      </c>
      <c r="G935" s="428" t="s">
        <v>1315</v>
      </c>
      <c r="I935" s="428" t="s">
        <v>1315</v>
      </c>
      <c r="J935" s="428" t="s">
        <v>1315</v>
      </c>
      <c r="K935" s="428" t="s">
        <v>1315</v>
      </c>
      <c r="L935" s="428" t="s">
        <v>1315</v>
      </c>
      <c r="M935" s="428" t="s">
        <v>1315</v>
      </c>
      <c r="N935" s="428" t="s">
        <v>1315</v>
      </c>
      <c r="O935" s="428" t="s">
        <v>1315</v>
      </c>
      <c r="Q935" s="428">
        <v>199990</v>
      </c>
      <c r="R935" s="437" t="s">
        <v>240</v>
      </c>
      <c r="S935" s="428">
        <v>199990</v>
      </c>
    </row>
    <row r="936" spans="1:19" ht="10.199999999999999" customHeight="1" x14ac:dyDescent="0.3">
      <c r="A936" s="428">
        <v>2</v>
      </c>
      <c r="B936" s="428">
        <f t="shared" si="18"/>
        <v>1</v>
      </c>
      <c r="C936" s="437">
        <v>2</v>
      </c>
      <c r="D936" s="428" t="s">
        <v>556</v>
      </c>
      <c r="E936" s="428" t="s">
        <v>1315</v>
      </c>
      <c r="F936" s="428" t="s">
        <v>1315</v>
      </c>
      <c r="G936" s="428" t="s">
        <v>1315</v>
      </c>
      <c r="I936" s="428" t="s">
        <v>1315</v>
      </c>
      <c r="J936" s="428" t="s">
        <v>1315</v>
      </c>
      <c r="K936" s="428" t="s">
        <v>1315</v>
      </c>
      <c r="L936" s="428" t="s">
        <v>1315</v>
      </c>
      <c r="M936" s="428" t="s">
        <v>1315</v>
      </c>
      <c r="N936" s="428" t="s">
        <v>1315</v>
      </c>
      <c r="O936" s="428" t="s">
        <v>1315</v>
      </c>
      <c r="Q936" s="428">
        <v>2</v>
      </c>
      <c r="R936" s="437" t="s">
        <v>556</v>
      </c>
      <c r="S936" s="428">
        <v>2</v>
      </c>
    </row>
    <row r="937" spans="1:19" ht="10.199999999999999" customHeight="1" x14ac:dyDescent="0.3">
      <c r="A937" s="428">
        <v>21</v>
      </c>
      <c r="B937" s="428">
        <f t="shared" si="18"/>
        <v>2</v>
      </c>
      <c r="C937" s="437">
        <v>21</v>
      </c>
      <c r="D937" s="428" t="s">
        <v>824</v>
      </c>
      <c r="E937" s="428" t="s">
        <v>1315</v>
      </c>
      <c r="G937" s="428" t="s">
        <v>1315</v>
      </c>
      <c r="I937" s="428" t="s">
        <v>1315</v>
      </c>
      <c r="J937" s="428" t="s">
        <v>1315</v>
      </c>
      <c r="K937" s="428" t="s">
        <v>1315</v>
      </c>
      <c r="O937" s="428" t="s">
        <v>1315</v>
      </c>
      <c r="Q937" s="428">
        <v>21</v>
      </c>
      <c r="R937" s="437" t="s">
        <v>824</v>
      </c>
      <c r="S937" s="428">
        <v>21</v>
      </c>
    </row>
    <row r="938" spans="1:19" ht="10.199999999999999" customHeight="1" x14ac:dyDescent="0.3">
      <c r="A938" s="428">
        <v>2101</v>
      </c>
      <c r="B938" s="428">
        <f t="shared" si="18"/>
        <v>4</v>
      </c>
      <c r="C938" s="437">
        <v>2101</v>
      </c>
      <c r="D938" s="428" t="s">
        <v>243</v>
      </c>
      <c r="E938" s="428" t="s">
        <v>1315</v>
      </c>
      <c r="G938" s="428" t="s">
        <v>1315</v>
      </c>
      <c r="I938" s="428" t="s">
        <v>1315</v>
      </c>
      <c r="J938" s="428" t="s">
        <v>1315</v>
      </c>
      <c r="K938" s="428" t="s">
        <v>1315</v>
      </c>
      <c r="O938" s="428" t="s">
        <v>1315</v>
      </c>
      <c r="Q938" s="428">
        <v>2101</v>
      </c>
      <c r="R938" s="437" t="s">
        <v>243</v>
      </c>
      <c r="S938" s="428">
        <v>2101</v>
      </c>
    </row>
    <row r="939" spans="1:19" ht="10.199999999999999" customHeight="1" x14ac:dyDescent="0.3">
      <c r="A939" s="428">
        <v>2101</v>
      </c>
      <c r="B939" s="428">
        <f t="shared" si="18"/>
        <v>6</v>
      </c>
      <c r="C939" s="437">
        <v>210105</v>
      </c>
      <c r="D939" s="428" t="s">
        <v>244</v>
      </c>
      <c r="E939" s="428" t="s">
        <v>1315</v>
      </c>
      <c r="J939" s="428" t="s">
        <v>1315</v>
      </c>
      <c r="K939" s="428" t="s">
        <v>1315</v>
      </c>
      <c r="O939" s="428" t="s">
        <v>1315</v>
      </c>
      <c r="Q939" s="428">
        <v>210105</v>
      </c>
      <c r="R939" s="437" t="s">
        <v>1571</v>
      </c>
      <c r="S939" s="428">
        <v>210105</v>
      </c>
    </row>
    <row r="940" spans="1:19" ht="10.199999999999999" customHeight="1" x14ac:dyDescent="0.3">
      <c r="A940" s="428">
        <v>2101</v>
      </c>
      <c r="B940" s="428">
        <f t="shared" si="18"/>
        <v>6</v>
      </c>
      <c r="C940" s="437">
        <v>210110</v>
      </c>
      <c r="D940" s="428" t="s">
        <v>245</v>
      </c>
      <c r="E940" s="428" t="s">
        <v>1315</v>
      </c>
      <c r="J940" s="428" t="s">
        <v>1315</v>
      </c>
      <c r="K940" s="428" t="s">
        <v>1315</v>
      </c>
      <c r="O940" s="428" t="s">
        <v>1315</v>
      </c>
      <c r="Q940" s="428">
        <v>210110</v>
      </c>
      <c r="R940" s="437" t="s">
        <v>1572</v>
      </c>
      <c r="S940" s="428">
        <v>210110</v>
      </c>
    </row>
    <row r="941" spans="1:19" ht="10.199999999999999" customHeight="1" x14ac:dyDescent="0.3">
      <c r="A941" s="428">
        <v>2101</v>
      </c>
      <c r="B941" s="428">
        <f t="shared" si="18"/>
        <v>6</v>
      </c>
      <c r="C941" s="437">
        <v>210115</v>
      </c>
      <c r="D941" s="428" t="s">
        <v>246</v>
      </c>
      <c r="E941" s="428" t="s">
        <v>1315</v>
      </c>
      <c r="J941" s="428" t="s">
        <v>1315</v>
      </c>
      <c r="K941" s="428" t="s">
        <v>1315</v>
      </c>
      <c r="O941" s="428" t="s">
        <v>1315</v>
      </c>
      <c r="Q941" s="428">
        <v>210115</v>
      </c>
      <c r="R941" s="437" t="s">
        <v>246</v>
      </c>
      <c r="S941" s="428">
        <v>210115</v>
      </c>
    </row>
    <row r="942" spans="1:19" ht="10.199999999999999" customHeight="1" x14ac:dyDescent="0.3">
      <c r="A942" s="428">
        <v>2101</v>
      </c>
      <c r="B942" s="428">
        <f t="shared" si="18"/>
        <v>6</v>
      </c>
      <c r="C942" s="437">
        <v>210120</v>
      </c>
      <c r="D942" s="428" t="s">
        <v>1573</v>
      </c>
      <c r="E942" s="428" t="s">
        <v>1315</v>
      </c>
      <c r="J942" s="428" t="s">
        <v>1315</v>
      </c>
      <c r="K942" s="428" t="s">
        <v>1315</v>
      </c>
      <c r="O942" s="428" t="s">
        <v>1315</v>
      </c>
      <c r="Q942" s="428">
        <v>210120</v>
      </c>
      <c r="R942" s="437" t="s">
        <v>1573</v>
      </c>
      <c r="S942" s="428">
        <v>210120</v>
      </c>
    </row>
    <row r="943" spans="1:19" ht="10.199999999999999" customHeight="1" x14ac:dyDescent="0.3">
      <c r="A943" s="428">
        <v>2101</v>
      </c>
      <c r="B943" s="428">
        <f t="shared" si="18"/>
        <v>6</v>
      </c>
      <c r="C943" s="437">
        <v>210125</v>
      </c>
      <c r="D943" s="428" t="s">
        <v>247</v>
      </c>
      <c r="E943" s="428" t="s">
        <v>1315</v>
      </c>
      <c r="J943" s="428" t="s">
        <v>1315</v>
      </c>
      <c r="K943" s="428" t="s">
        <v>1315</v>
      </c>
      <c r="O943" s="428" t="s">
        <v>1315</v>
      </c>
      <c r="Q943" s="428">
        <v>210125</v>
      </c>
      <c r="R943" s="437" t="s">
        <v>247</v>
      </c>
      <c r="S943" s="428">
        <v>210125</v>
      </c>
    </row>
    <row r="944" spans="1:19" ht="10.199999999999999" customHeight="1" x14ac:dyDescent="0.3">
      <c r="A944" s="428">
        <v>2101</v>
      </c>
      <c r="B944" s="428">
        <f t="shared" si="18"/>
        <v>6</v>
      </c>
      <c r="C944" s="437">
        <v>210130</v>
      </c>
      <c r="D944" s="428" t="s">
        <v>248</v>
      </c>
      <c r="E944" s="428" t="s">
        <v>1315</v>
      </c>
      <c r="J944" s="428" t="s">
        <v>1315</v>
      </c>
      <c r="K944" s="428" t="s">
        <v>1315</v>
      </c>
      <c r="O944" s="428" t="s">
        <v>1315</v>
      </c>
      <c r="Q944" s="428">
        <v>210130</v>
      </c>
      <c r="R944" s="437" t="s">
        <v>248</v>
      </c>
      <c r="S944" s="428">
        <v>210130</v>
      </c>
    </row>
    <row r="945" spans="1:19" ht="10.199999999999999" customHeight="1" x14ac:dyDescent="0.3">
      <c r="A945" s="428">
        <v>2101</v>
      </c>
      <c r="B945" s="428">
        <f t="shared" si="18"/>
        <v>6</v>
      </c>
      <c r="C945" s="437">
        <v>210131</v>
      </c>
      <c r="D945" s="428" t="s">
        <v>825</v>
      </c>
      <c r="E945" s="428" t="s">
        <v>1315</v>
      </c>
      <c r="J945" s="428" t="s">
        <v>1315</v>
      </c>
      <c r="K945" s="428" t="s">
        <v>1315</v>
      </c>
      <c r="O945" s="428" t="s">
        <v>1315</v>
      </c>
      <c r="Q945" s="428">
        <v>210131</v>
      </c>
      <c r="R945" s="437" t="s">
        <v>825</v>
      </c>
      <c r="S945" s="428">
        <v>210131</v>
      </c>
    </row>
    <row r="946" spans="1:19" ht="10.199999999999999" customHeight="1" x14ac:dyDescent="0.3">
      <c r="A946" s="428">
        <v>2101</v>
      </c>
      <c r="B946" s="428">
        <f t="shared" si="18"/>
        <v>6</v>
      </c>
      <c r="C946" s="437">
        <v>210135</v>
      </c>
      <c r="D946" s="428" t="s">
        <v>249</v>
      </c>
      <c r="E946" s="428" t="s">
        <v>1315</v>
      </c>
      <c r="J946" s="428" t="s">
        <v>1315</v>
      </c>
      <c r="K946" s="428" t="s">
        <v>1315</v>
      </c>
      <c r="O946" s="428" t="s">
        <v>1315</v>
      </c>
      <c r="Q946" s="428">
        <v>210135</v>
      </c>
      <c r="R946" s="437" t="s">
        <v>249</v>
      </c>
      <c r="S946" s="428">
        <v>210135</v>
      </c>
    </row>
    <row r="947" spans="1:19" ht="10.199999999999999" customHeight="1" x14ac:dyDescent="0.3">
      <c r="A947" s="428">
        <v>2101</v>
      </c>
      <c r="B947" s="428">
        <f t="shared" si="18"/>
        <v>6</v>
      </c>
      <c r="C947" s="437">
        <v>210140</v>
      </c>
      <c r="D947" s="428" t="s">
        <v>250</v>
      </c>
      <c r="E947" s="428" t="s">
        <v>1315</v>
      </c>
      <c r="G947" s="428" t="s">
        <v>1315</v>
      </c>
      <c r="I947" s="428" t="s">
        <v>1315</v>
      </c>
      <c r="J947" s="428" t="s">
        <v>1315</v>
      </c>
      <c r="K947" s="428" t="s">
        <v>1315</v>
      </c>
      <c r="O947" s="428" t="s">
        <v>1315</v>
      </c>
      <c r="Q947" s="428">
        <v>210140</v>
      </c>
      <c r="R947" s="437" t="s">
        <v>250</v>
      </c>
      <c r="S947" s="428">
        <v>210140</v>
      </c>
    </row>
    <row r="948" spans="1:19" ht="10.199999999999999" customHeight="1" x14ac:dyDescent="0.3">
      <c r="A948" s="428">
        <v>2101</v>
      </c>
      <c r="B948" s="428">
        <f t="shared" si="18"/>
        <v>6</v>
      </c>
      <c r="C948" s="437">
        <v>210145</v>
      </c>
      <c r="D948" s="428" t="s">
        <v>251</v>
      </c>
      <c r="E948" s="428" t="s">
        <v>1315</v>
      </c>
      <c r="J948" s="428" t="s">
        <v>1316</v>
      </c>
      <c r="K948" s="428" t="s">
        <v>1316</v>
      </c>
      <c r="O948" s="428" t="s">
        <v>1315</v>
      </c>
      <c r="Q948" s="428">
        <v>210145</v>
      </c>
      <c r="R948" s="437" t="s">
        <v>251</v>
      </c>
      <c r="S948" s="428">
        <v>210145</v>
      </c>
    </row>
    <row r="949" spans="1:19" ht="10.199999999999999" customHeight="1" x14ac:dyDescent="0.3">
      <c r="A949" s="428">
        <v>2101</v>
      </c>
      <c r="B949" s="428">
        <f t="shared" si="18"/>
        <v>6</v>
      </c>
      <c r="C949" s="437">
        <v>210150</v>
      </c>
      <c r="D949" s="428" t="s">
        <v>252</v>
      </c>
      <c r="E949" s="428" t="s">
        <v>1315</v>
      </c>
      <c r="G949" s="428" t="s">
        <v>1315</v>
      </c>
      <c r="J949" s="428" t="s">
        <v>1315</v>
      </c>
      <c r="K949" s="428" t="s">
        <v>1315</v>
      </c>
      <c r="O949" s="428" t="s">
        <v>1315</v>
      </c>
      <c r="Q949" s="428">
        <v>210150</v>
      </c>
      <c r="R949" s="437" t="s">
        <v>252</v>
      </c>
      <c r="S949" s="428">
        <v>210150</v>
      </c>
    </row>
    <row r="950" spans="1:19" ht="10.199999999999999" customHeight="1" x14ac:dyDescent="0.3">
      <c r="A950" s="428">
        <v>2101</v>
      </c>
      <c r="B950" s="428">
        <f t="shared" si="18"/>
        <v>6</v>
      </c>
      <c r="C950" s="437">
        <v>210155</v>
      </c>
      <c r="D950" s="428" t="s">
        <v>253</v>
      </c>
      <c r="E950" s="428" t="s">
        <v>1315</v>
      </c>
      <c r="J950" s="428" t="s">
        <v>1315</v>
      </c>
      <c r="K950" s="428" t="s">
        <v>1315</v>
      </c>
      <c r="O950" s="428" t="s">
        <v>1315</v>
      </c>
      <c r="Q950" s="428">
        <v>210155</v>
      </c>
      <c r="R950" s="437" t="s">
        <v>253</v>
      </c>
      <c r="S950" s="428">
        <v>210155</v>
      </c>
    </row>
    <row r="951" spans="1:19" ht="10.199999999999999" customHeight="1" x14ac:dyDescent="0.3">
      <c r="A951" s="428">
        <v>2102</v>
      </c>
      <c r="B951" s="428">
        <f t="shared" si="18"/>
        <v>4</v>
      </c>
      <c r="C951" s="437">
        <v>2102</v>
      </c>
      <c r="D951" s="428" t="s">
        <v>254</v>
      </c>
      <c r="E951" s="428" t="s">
        <v>1315</v>
      </c>
      <c r="G951" s="428" t="s">
        <v>1315</v>
      </c>
      <c r="I951" s="428" t="s">
        <v>1315</v>
      </c>
      <c r="J951" s="428" t="s">
        <v>1315</v>
      </c>
      <c r="K951" s="428" t="s">
        <v>1315</v>
      </c>
      <c r="O951" s="428" t="s">
        <v>1315</v>
      </c>
      <c r="Q951" s="428">
        <v>2102</v>
      </c>
      <c r="R951" s="437" t="s">
        <v>254</v>
      </c>
      <c r="S951" s="428">
        <v>2102</v>
      </c>
    </row>
    <row r="952" spans="1:19" ht="10.199999999999999" customHeight="1" x14ac:dyDescent="0.3">
      <c r="A952" s="428">
        <v>2102</v>
      </c>
      <c r="B952" s="428">
        <f t="shared" si="18"/>
        <v>6</v>
      </c>
      <c r="C952" s="437">
        <v>210205</v>
      </c>
      <c r="D952" s="428" t="s">
        <v>255</v>
      </c>
      <c r="E952" s="428" t="s">
        <v>1315</v>
      </c>
      <c r="G952" s="428" t="s">
        <v>1315</v>
      </c>
      <c r="I952" s="428" t="s">
        <v>1315</v>
      </c>
      <c r="J952" s="428" t="s">
        <v>1315</v>
      </c>
      <c r="K952" s="428" t="s">
        <v>1315</v>
      </c>
      <c r="O952" s="428" t="s">
        <v>1315</v>
      </c>
      <c r="Q952" s="428">
        <v>210205</v>
      </c>
      <c r="R952" s="437" t="s">
        <v>255</v>
      </c>
      <c r="S952" s="428">
        <v>210205</v>
      </c>
    </row>
    <row r="953" spans="1:19" ht="10.199999999999999" customHeight="1" x14ac:dyDescent="0.3">
      <c r="A953" s="428">
        <v>2102</v>
      </c>
      <c r="B953" s="428">
        <f t="shared" si="18"/>
        <v>6</v>
      </c>
      <c r="C953" s="437">
        <v>210210</v>
      </c>
      <c r="D953" s="428" t="s">
        <v>256</v>
      </c>
      <c r="E953" s="428" t="s">
        <v>1315</v>
      </c>
      <c r="G953" s="428" t="s">
        <v>1315</v>
      </c>
      <c r="I953" s="428" t="s">
        <v>1315</v>
      </c>
      <c r="J953" s="428" t="s">
        <v>1315</v>
      </c>
      <c r="K953" s="428" t="s">
        <v>1315</v>
      </c>
      <c r="O953" s="428" t="s">
        <v>1315</v>
      </c>
      <c r="Q953" s="428">
        <v>210210</v>
      </c>
      <c r="R953" s="437" t="s">
        <v>256</v>
      </c>
      <c r="S953" s="428">
        <v>210210</v>
      </c>
    </row>
    <row r="954" spans="1:19" ht="10.199999999999999" customHeight="1" x14ac:dyDescent="0.3">
      <c r="A954" s="428">
        <v>2102</v>
      </c>
      <c r="B954" s="428">
        <f t="shared" si="18"/>
        <v>6</v>
      </c>
      <c r="C954" s="437">
        <v>210215</v>
      </c>
      <c r="D954" s="428" t="s">
        <v>257</v>
      </c>
      <c r="E954" s="428" t="s">
        <v>1315</v>
      </c>
      <c r="G954" s="428" t="s">
        <v>1315</v>
      </c>
      <c r="I954" s="428" t="s">
        <v>1315</v>
      </c>
      <c r="J954" s="428" t="s">
        <v>1315</v>
      </c>
      <c r="K954" s="428" t="s">
        <v>1315</v>
      </c>
      <c r="O954" s="428" t="s">
        <v>1315</v>
      </c>
      <c r="Q954" s="428">
        <v>210215</v>
      </c>
      <c r="R954" s="437" t="s">
        <v>257</v>
      </c>
      <c r="S954" s="428">
        <v>210215</v>
      </c>
    </row>
    <row r="955" spans="1:19" ht="10.199999999999999" customHeight="1" x14ac:dyDescent="0.3">
      <c r="A955" s="428">
        <v>2103</v>
      </c>
      <c r="B955" s="428">
        <f t="shared" si="18"/>
        <v>4</v>
      </c>
      <c r="C955" s="437">
        <v>2103</v>
      </c>
      <c r="D955" s="428" t="s">
        <v>258</v>
      </c>
      <c r="E955" s="428" t="s">
        <v>1315</v>
      </c>
      <c r="G955" s="428" t="s">
        <v>1315</v>
      </c>
      <c r="I955" s="428" t="s">
        <v>1315</v>
      </c>
      <c r="J955" s="428" t="s">
        <v>1315</v>
      </c>
      <c r="K955" s="428" t="s">
        <v>1315</v>
      </c>
      <c r="O955" s="428" t="s">
        <v>1315</v>
      </c>
      <c r="Q955" s="428">
        <v>2103</v>
      </c>
      <c r="R955" s="437" t="s">
        <v>258</v>
      </c>
      <c r="S955" s="428">
        <v>2103</v>
      </c>
    </row>
    <row r="956" spans="1:19" ht="10.199999999999999" customHeight="1" x14ac:dyDescent="0.3">
      <c r="A956" s="428">
        <v>2103</v>
      </c>
      <c r="B956" s="428">
        <f t="shared" si="18"/>
        <v>6</v>
      </c>
      <c r="C956" s="437">
        <v>210305</v>
      </c>
      <c r="D956" s="428" t="s">
        <v>34</v>
      </c>
      <c r="E956" s="428" t="s">
        <v>1315</v>
      </c>
      <c r="G956" s="428" t="s">
        <v>1315</v>
      </c>
      <c r="I956" s="428" t="s">
        <v>1315</v>
      </c>
      <c r="J956" s="428" t="s">
        <v>1315</v>
      </c>
      <c r="K956" s="428" t="s">
        <v>1315</v>
      </c>
      <c r="O956" s="428" t="s">
        <v>1315</v>
      </c>
      <c r="Q956" s="428">
        <v>210305</v>
      </c>
      <c r="R956" s="437" t="s">
        <v>34</v>
      </c>
      <c r="S956" s="428">
        <v>210305</v>
      </c>
    </row>
    <row r="957" spans="1:19" ht="10.199999999999999" customHeight="1" x14ac:dyDescent="0.3">
      <c r="A957" s="428">
        <v>2103</v>
      </c>
      <c r="B957" s="428">
        <f t="shared" si="18"/>
        <v>6</v>
      </c>
      <c r="C957" s="437">
        <v>210310</v>
      </c>
      <c r="D957" s="428" t="s">
        <v>35</v>
      </c>
      <c r="E957" s="428" t="s">
        <v>1315</v>
      </c>
      <c r="G957" s="428" t="s">
        <v>1315</v>
      </c>
      <c r="I957" s="428" t="s">
        <v>1315</v>
      </c>
      <c r="J957" s="428" t="s">
        <v>1315</v>
      </c>
      <c r="K957" s="428" t="s">
        <v>1315</v>
      </c>
      <c r="O957" s="428" t="s">
        <v>1315</v>
      </c>
      <c r="Q957" s="428">
        <v>210310</v>
      </c>
      <c r="R957" s="437" t="s">
        <v>35</v>
      </c>
      <c r="S957" s="428">
        <v>210310</v>
      </c>
    </row>
    <row r="958" spans="1:19" ht="10.199999999999999" customHeight="1" x14ac:dyDescent="0.3">
      <c r="A958" s="428">
        <v>2103</v>
      </c>
      <c r="B958" s="428">
        <f t="shared" si="18"/>
        <v>6</v>
      </c>
      <c r="C958" s="437">
        <v>210315</v>
      </c>
      <c r="D958" s="428" t="s">
        <v>36</v>
      </c>
      <c r="E958" s="428" t="s">
        <v>1315</v>
      </c>
      <c r="G958" s="428" t="s">
        <v>1315</v>
      </c>
      <c r="I958" s="428" t="s">
        <v>1315</v>
      </c>
      <c r="J958" s="428" t="s">
        <v>1315</v>
      </c>
      <c r="K958" s="428" t="s">
        <v>1315</v>
      </c>
      <c r="O958" s="428" t="s">
        <v>1315</v>
      </c>
      <c r="Q958" s="428">
        <v>210315</v>
      </c>
      <c r="R958" s="437" t="s">
        <v>36</v>
      </c>
      <c r="S958" s="428">
        <v>210315</v>
      </c>
    </row>
    <row r="959" spans="1:19" ht="10.199999999999999" customHeight="1" x14ac:dyDescent="0.3">
      <c r="A959" s="428">
        <v>2103</v>
      </c>
      <c r="B959" s="428">
        <f t="shared" si="18"/>
        <v>6</v>
      </c>
      <c r="C959" s="437">
        <v>210320</v>
      </c>
      <c r="D959" s="428" t="s">
        <v>37</v>
      </c>
      <c r="E959" s="428" t="s">
        <v>1315</v>
      </c>
      <c r="G959" s="428" t="s">
        <v>1315</v>
      </c>
      <c r="I959" s="428" t="s">
        <v>1315</v>
      </c>
      <c r="J959" s="428" t="s">
        <v>1315</v>
      </c>
      <c r="K959" s="428" t="s">
        <v>1315</v>
      </c>
      <c r="O959" s="428" t="s">
        <v>1315</v>
      </c>
      <c r="Q959" s="428">
        <v>210320</v>
      </c>
      <c r="R959" s="437" t="s">
        <v>37</v>
      </c>
      <c r="S959" s="428">
        <v>210320</v>
      </c>
    </row>
    <row r="960" spans="1:19" ht="10.199999999999999" customHeight="1" x14ac:dyDescent="0.3">
      <c r="A960" s="428">
        <v>2103</v>
      </c>
      <c r="B960" s="428">
        <f t="shared" si="18"/>
        <v>6</v>
      </c>
      <c r="C960" s="437">
        <v>210325</v>
      </c>
      <c r="D960" s="428" t="s">
        <v>259</v>
      </c>
      <c r="E960" s="428" t="s">
        <v>1315</v>
      </c>
      <c r="G960" s="428" t="s">
        <v>1315</v>
      </c>
      <c r="I960" s="428" t="s">
        <v>1315</v>
      </c>
      <c r="J960" s="428" t="s">
        <v>1315</v>
      </c>
      <c r="K960" s="428" t="s">
        <v>1315</v>
      </c>
      <c r="O960" s="428" t="s">
        <v>1315</v>
      </c>
      <c r="Q960" s="428">
        <v>210325</v>
      </c>
      <c r="R960" s="437" t="s">
        <v>259</v>
      </c>
      <c r="S960" s="428">
        <v>210325</v>
      </c>
    </row>
    <row r="961" spans="1:19" ht="10.199999999999999" customHeight="1" x14ac:dyDescent="0.3">
      <c r="A961" s="428">
        <v>2103</v>
      </c>
      <c r="B961" s="428">
        <f t="shared" si="18"/>
        <v>6</v>
      </c>
      <c r="C961" s="437">
        <v>210330</v>
      </c>
      <c r="D961" s="428" t="s">
        <v>252</v>
      </c>
      <c r="E961" s="428" t="s">
        <v>1315</v>
      </c>
      <c r="G961" s="428" t="s">
        <v>1315</v>
      </c>
      <c r="I961" s="428" t="s">
        <v>1315</v>
      </c>
      <c r="J961" s="428" t="s">
        <v>1315</v>
      </c>
      <c r="K961" s="428" t="s">
        <v>1315</v>
      </c>
      <c r="O961" s="428" t="s">
        <v>1315</v>
      </c>
      <c r="Q961" s="428">
        <v>210330</v>
      </c>
      <c r="R961" s="437" t="s">
        <v>252</v>
      </c>
      <c r="S961" s="428">
        <v>210330</v>
      </c>
    </row>
    <row r="962" spans="1:19" ht="10.199999999999999" customHeight="1" x14ac:dyDescent="0.3">
      <c r="A962" s="428">
        <v>2104</v>
      </c>
      <c r="B962" s="428">
        <f t="shared" si="18"/>
        <v>4</v>
      </c>
      <c r="C962" s="437">
        <v>2104</v>
      </c>
      <c r="D962" s="428" t="s">
        <v>260</v>
      </c>
      <c r="E962" s="428" t="s">
        <v>1315</v>
      </c>
      <c r="I962" s="428" t="s">
        <v>1315</v>
      </c>
      <c r="J962" s="428" t="s">
        <v>1315</v>
      </c>
      <c r="K962" s="428" t="s">
        <v>1315</v>
      </c>
      <c r="O962" s="428" t="s">
        <v>1315</v>
      </c>
      <c r="Q962" s="428">
        <v>2104</v>
      </c>
      <c r="R962" s="437" t="s">
        <v>260</v>
      </c>
      <c r="S962" s="428">
        <v>2104</v>
      </c>
    </row>
    <row r="963" spans="1:19" ht="10.199999999999999" customHeight="1" x14ac:dyDescent="0.3">
      <c r="A963" s="428">
        <v>2105</v>
      </c>
      <c r="B963" s="428">
        <f t="shared" si="18"/>
        <v>4</v>
      </c>
      <c r="C963" s="437">
        <v>2105</v>
      </c>
      <c r="D963" s="428" t="s">
        <v>261</v>
      </c>
      <c r="E963" s="428" t="s">
        <v>1315</v>
      </c>
      <c r="G963" s="428" t="s">
        <v>1315</v>
      </c>
      <c r="I963" s="428" t="s">
        <v>1315</v>
      </c>
      <c r="J963" s="428" t="s">
        <v>1315</v>
      </c>
      <c r="K963" s="428" t="s">
        <v>1315</v>
      </c>
      <c r="O963" s="428" t="s">
        <v>1315</v>
      </c>
      <c r="Q963" s="428">
        <v>2105</v>
      </c>
      <c r="R963" s="437" t="s">
        <v>261</v>
      </c>
      <c r="S963" s="428">
        <v>2105</v>
      </c>
    </row>
    <row r="964" spans="1:19" ht="10.199999999999999" customHeight="1" x14ac:dyDescent="0.3">
      <c r="A964" s="428">
        <v>22</v>
      </c>
      <c r="B964" s="428">
        <f t="shared" si="18"/>
        <v>2</v>
      </c>
      <c r="C964" s="437">
        <v>22</v>
      </c>
      <c r="D964" s="428" t="s">
        <v>27</v>
      </c>
      <c r="E964" s="428" t="s">
        <v>1315</v>
      </c>
      <c r="G964" s="428" t="s">
        <v>1315</v>
      </c>
      <c r="I964" s="428" t="s">
        <v>1315</v>
      </c>
      <c r="J964" s="428" t="s">
        <v>1315</v>
      </c>
      <c r="K964" s="428" t="s">
        <v>1315</v>
      </c>
      <c r="N964" s="428" t="s">
        <v>1315</v>
      </c>
      <c r="O964" s="428" t="s">
        <v>1315</v>
      </c>
      <c r="Q964" s="428">
        <v>22</v>
      </c>
      <c r="R964" s="437" t="s">
        <v>27</v>
      </c>
      <c r="S964" s="428">
        <v>22</v>
      </c>
    </row>
    <row r="965" spans="1:19" ht="10.199999999999999" customHeight="1" x14ac:dyDescent="0.3">
      <c r="A965" s="428">
        <v>2201</v>
      </c>
      <c r="B965" s="428">
        <f t="shared" ref="B965:B1028" si="19">LEN(C965)</f>
        <v>4</v>
      </c>
      <c r="C965" s="437">
        <v>2201</v>
      </c>
      <c r="D965" s="428" t="s">
        <v>262</v>
      </c>
      <c r="E965" s="428" t="s">
        <v>1315</v>
      </c>
      <c r="G965" s="428" t="s">
        <v>1315</v>
      </c>
      <c r="I965" s="428" t="s">
        <v>1315</v>
      </c>
      <c r="J965" s="428" t="s">
        <v>1315</v>
      </c>
      <c r="K965" s="428" t="s">
        <v>1315</v>
      </c>
      <c r="O965" s="428" t="s">
        <v>1315</v>
      </c>
      <c r="Q965" s="428">
        <v>2201</v>
      </c>
      <c r="R965" s="437" t="s">
        <v>262</v>
      </c>
      <c r="S965" s="428">
        <v>2201</v>
      </c>
    </row>
    <row r="966" spans="1:19" ht="10.199999999999999" customHeight="1" x14ac:dyDescent="0.3">
      <c r="A966" s="428">
        <v>2201</v>
      </c>
      <c r="B966" s="428">
        <f t="shared" si="19"/>
        <v>6</v>
      </c>
      <c r="C966" s="437">
        <v>220105</v>
      </c>
      <c r="D966" s="428" t="s">
        <v>29</v>
      </c>
      <c r="E966" s="428" t="s">
        <v>1315</v>
      </c>
      <c r="G966" s="428" t="s">
        <v>1315</v>
      </c>
      <c r="I966" s="428" t="s">
        <v>1315</v>
      </c>
      <c r="J966" s="428" t="s">
        <v>1315</v>
      </c>
      <c r="K966" s="428" t="s">
        <v>1315</v>
      </c>
      <c r="O966" s="428" t="s">
        <v>1315</v>
      </c>
      <c r="Q966" s="428">
        <v>220105</v>
      </c>
      <c r="R966" s="437" t="s">
        <v>29</v>
      </c>
      <c r="S966" s="428">
        <v>220105</v>
      </c>
    </row>
    <row r="967" spans="1:19" ht="10.199999999999999" customHeight="1" x14ac:dyDescent="0.3">
      <c r="A967" s="428">
        <v>2201</v>
      </c>
      <c r="B967" s="428">
        <f t="shared" si="19"/>
        <v>6</v>
      </c>
      <c r="C967" s="437">
        <v>220110</v>
      </c>
      <c r="D967" s="428" t="s">
        <v>30</v>
      </c>
      <c r="E967" s="428" t="s">
        <v>1315</v>
      </c>
      <c r="G967" s="428" t="s">
        <v>1315</v>
      </c>
      <c r="I967" s="428" t="s">
        <v>1315</v>
      </c>
      <c r="J967" s="428" t="s">
        <v>1315</v>
      </c>
      <c r="K967" s="428" t="s">
        <v>1315</v>
      </c>
      <c r="O967" s="428" t="s">
        <v>1315</v>
      </c>
      <c r="Q967" s="428">
        <v>220110</v>
      </c>
      <c r="R967" s="437" t="s">
        <v>30</v>
      </c>
      <c r="S967" s="428">
        <v>220110</v>
      </c>
    </row>
    <row r="968" spans="1:19" ht="10.199999999999999" customHeight="1" x14ac:dyDescent="0.3">
      <c r="A968" s="428">
        <v>2202</v>
      </c>
      <c r="B968" s="428">
        <f t="shared" si="19"/>
        <v>4</v>
      </c>
      <c r="C968" s="437">
        <v>2202</v>
      </c>
      <c r="D968" s="428" t="s">
        <v>31</v>
      </c>
      <c r="E968" s="428" t="s">
        <v>1315</v>
      </c>
      <c r="G968" s="428" t="s">
        <v>1315</v>
      </c>
      <c r="I968" s="428" t="s">
        <v>1315</v>
      </c>
      <c r="J968" s="428" t="s">
        <v>1315</v>
      </c>
      <c r="K968" s="428" t="s">
        <v>1315</v>
      </c>
      <c r="N968" s="428" t="s">
        <v>1315</v>
      </c>
      <c r="O968" s="428" t="s">
        <v>1315</v>
      </c>
      <c r="Q968" s="428">
        <v>2202</v>
      </c>
      <c r="R968" s="437" t="s">
        <v>31</v>
      </c>
      <c r="S968" s="428">
        <v>2202</v>
      </c>
    </row>
    <row r="969" spans="1:19" ht="10.199999999999999" customHeight="1" x14ac:dyDescent="0.3">
      <c r="A969" s="428">
        <v>2202</v>
      </c>
      <c r="B969" s="428">
        <f t="shared" si="19"/>
        <v>6</v>
      </c>
      <c r="C969" s="437">
        <v>220205</v>
      </c>
      <c r="D969" s="428" t="s">
        <v>32</v>
      </c>
      <c r="E969" s="428" t="s">
        <v>1315</v>
      </c>
      <c r="G969" s="428" t="s">
        <v>1315</v>
      </c>
      <c r="I969" s="428" t="s">
        <v>1315</v>
      </c>
      <c r="J969" s="428" t="s">
        <v>1315</v>
      </c>
      <c r="K969" s="428" t="s">
        <v>1315</v>
      </c>
      <c r="N969" s="428" t="s">
        <v>1315</v>
      </c>
      <c r="O969" s="428" t="s">
        <v>1315</v>
      </c>
      <c r="Q969" s="428">
        <v>220205</v>
      </c>
      <c r="R969" s="437" t="s">
        <v>32</v>
      </c>
      <c r="S969" s="428">
        <v>220205</v>
      </c>
    </row>
    <row r="970" spans="1:19" ht="10.199999999999999" customHeight="1" x14ac:dyDescent="0.3">
      <c r="A970" s="428">
        <v>2202</v>
      </c>
      <c r="B970" s="428">
        <f t="shared" si="19"/>
        <v>6</v>
      </c>
      <c r="C970" s="437">
        <v>220210</v>
      </c>
      <c r="D970" s="428" t="s">
        <v>29</v>
      </c>
      <c r="E970" s="428" t="s">
        <v>1315</v>
      </c>
      <c r="G970" s="428" t="s">
        <v>1315</v>
      </c>
      <c r="I970" s="428" t="s">
        <v>1315</v>
      </c>
      <c r="J970" s="428" t="s">
        <v>1315</v>
      </c>
      <c r="K970" s="428" t="s">
        <v>1315</v>
      </c>
      <c r="N970" s="428" t="s">
        <v>1315</v>
      </c>
      <c r="O970" s="428" t="s">
        <v>1315</v>
      </c>
      <c r="Q970" s="428">
        <v>220210</v>
      </c>
      <c r="R970" s="437" t="s">
        <v>29</v>
      </c>
      <c r="S970" s="428">
        <v>220210</v>
      </c>
    </row>
    <row r="971" spans="1:19" ht="10.199999999999999" customHeight="1" x14ac:dyDescent="0.3">
      <c r="A971" s="428">
        <v>2202</v>
      </c>
      <c r="B971" s="428">
        <f t="shared" si="19"/>
        <v>6</v>
      </c>
      <c r="C971" s="437">
        <v>220215</v>
      </c>
      <c r="D971" s="428" t="s">
        <v>30</v>
      </c>
      <c r="E971" s="428" t="s">
        <v>1315</v>
      </c>
      <c r="G971" s="428" t="s">
        <v>1315</v>
      </c>
      <c r="I971" s="428" t="s">
        <v>1315</v>
      </c>
      <c r="J971" s="428" t="s">
        <v>1315</v>
      </c>
      <c r="K971" s="428" t="s">
        <v>1315</v>
      </c>
      <c r="N971" s="428" t="s">
        <v>1315</v>
      </c>
      <c r="O971" s="428" t="s">
        <v>1315</v>
      </c>
      <c r="Q971" s="428">
        <v>220215</v>
      </c>
      <c r="R971" s="437" t="s">
        <v>30</v>
      </c>
      <c r="S971" s="428">
        <v>220215</v>
      </c>
    </row>
    <row r="972" spans="1:19" ht="10.199999999999999" customHeight="1" x14ac:dyDescent="0.3">
      <c r="A972" s="428">
        <v>2203</v>
      </c>
      <c r="B972" s="428">
        <f t="shared" si="19"/>
        <v>4</v>
      </c>
      <c r="C972" s="437">
        <v>2203</v>
      </c>
      <c r="D972" s="428" t="s">
        <v>263</v>
      </c>
      <c r="E972" s="428" t="s">
        <v>1315</v>
      </c>
      <c r="G972" s="428" t="s">
        <v>1315</v>
      </c>
      <c r="I972" s="428" t="s">
        <v>1315</v>
      </c>
      <c r="J972" s="428" t="s">
        <v>1315</v>
      </c>
      <c r="K972" s="428" t="s">
        <v>1315</v>
      </c>
      <c r="O972" s="428" t="s">
        <v>1315</v>
      </c>
      <c r="Q972" s="428">
        <v>2203</v>
      </c>
      <c r="R972" s="437" t="s">
        <v>263</v>
      </c>
      <c r="S972" s="428">
        <v>2203</v>
      </c>
    </row>
    <row r="973" spans="1:19" ht="10.199999999999999" customHeight="1" x14ac:dyDescent="0.3">
      <c r="A973" s="428">
        <v>23</v>
      </c>
      <c r="B973" s="428">
        <f t="shared" si="19"/>
        <v>2</v>
      </c>
      <c r="C973" s="437">
        <v>23</v>
      </c>
      <c r="D973" s="428" t="s">
        <v>264</v>
      </c>
      <c r="E973" s="428" t="s">
        <v>1315</v>
      </c>
      <c r="F973" s="428" t="s">
        <v>1315</v>
      </c>
      <c r="G973" s="428" t="s">
        <v>1315</v>
      </c>
      <c r="I973" s="428" t="s">
        <v>1315</v>
      </c>
      <c r="J973" s="428" t="s">
        <v>1315</v>
      </c>
      <c r="K973" s="428" t="s">
        <v>1315</v>
      </c>
      <c r="L973" s="428" t="s">
        <v>1315</v>
      </c>
      <c r="M973" s="428" t="s">
        <v>1315</v>
      </c>
      <c r="O973" s="428" t="s">
        <v>1315</v>
      </c>
      <c r="Q973" s="428">
        <v>23</v>
      </c>
      <c r="R973" s="437" t="s">
        <v>264</v>
      </c>
      <c r="S973" s="428">
        <v>23</v>
      </c>
    </row>
    <row r="974" spans="1:19" ht="10.199999999999999" customHeight="1" x14ac:dyDescent="0.3">
      <c r="A974" s="428">
        <v>2301</v>
      </c>
      <c r="B974" s="428">
        <f t="shared" si="19"/>
        <v>4</v>
      </c>
      <c r="C974" s="437">
        <v>2301</v>
      </c>
      <c r="D974" s="428" t="s">
        <v>265</v>
      </c>
      <c r="E974" s="428" t="s">
        <v>1315</v>
      </c>
      <c r="J974" s="428" t="s">
        <v>1315</v>
      </c>
      <c r="K974" s="428" t="s">
        <v>1315</v>
      </c>
      <c r="O974" s="428" t="s">
        <v>1315</v>
      </c>
      <c r="Q974" s="428">
        <v>2301</v>
      </c>
      <c r="R974" s="437" t="s">
        <v>265</v>
      </c>
      <c r="S974" s="428">
        <v>2301</v>
      </c>
    </row>
    <row r="975" spans="1:19" ht="10.199999999999999" customHeight="1" x14ac:dyDescent="0.3">
      <c r="A975" s="428">
        <v>2302</v>
      </c>
      <c r="B975" s="428">
        <f t="shared" si="19"/>
        <v>4</v>
      </c>
      <c r="C975" s="437">
        <v>2302</v>
      </c>
      <c r="D975" s="428" t="s">
        <v>266</v>
      </c>
      <c r="E975" s="428" t="s">
        <v>1315</v>
      </c>
      <c r="G975" s="428" t="s">
        <v>1315</v>
      </c>
      <c r="J975" s="428" t="s">
        <v>1315</v>
      </c>
      <c r="K975" s="428" t="s">
        <v>1315</v>
      </c>
      <c r="L975" s="428" t="s">
        <v>1315</v>
      </c>
      <c r="O975" s="428" t="s">
        <v>1315</v>
      </c>
      <c r="Q975" s="428">
        <v>2302</v>
      </c>
      <c r="R975" s="437" t="s">
        <v>266</v>
      </c>
      <c r="S975" s="428">
        <v>2302</v>
      </c>
    </row>
    <row r="976" spans="1:19" ht="10.199999999999999" customHeight="1" x14ac:dyDescent="0.3">
      <c r="A976" s="428">
        <v>2302</v>
      </c>
      <c r="B976" s="428">
        <f t="shared" si="19"/>
        <v>6</v>
      </c>
      <c r="C976" s="437">
        <v>230205</v>
      </c>
      <c r="D976" s="428" t="s">
        <v>267</v>
      </c>
      <c r="E976" s="428" t="s">
        <v>1315</v>
      </c>
      <c r="G976" s="428" t="s">
        <v>1315</v>
      </c>
      <c r="J976" s="428" t="s">
        <v>1315</v>
      </c>
      <c r="K976" s="428" t="s">
        <v>1315</v>
      </c>
      <c r="L976" s="428" t="s">
        <v>1315</v>
      </c>
      <c r="O976" s="428" t="s">
        <v>1315</v>
      </c>
      <c r="Q976" s="428">
        <v>230205</v>
      </c>
      <c r="R976" s="437" t="s">
        <v>267</v>
      </c>
      <c r="S976" s="428">
        <v>230205</v>
      </c>
    </row>
    <row r="977" spans="1:19" ht="10.199999999999999" customHeight="1" x14ac:dyDescent="0.3">
      <c r="A977" s="428">
        <v>2302</v>
      </c>
      <c r="B977" s="428">
        <f t="shared" si="19"/>
        <v>6</v>
      </c>
      <c r="C977" s="437">
        <v>230210</v>
      </c>
      <c r="D977" s="428" t="s">
        <v>268</v>
      </c>
      <c r="E977" s="428" t="s">
        <v>1315</v>
      </c>
      <c r="G977" s="428" t="s">
        <v>1315</v>
      </c>
      <c r="J977" s="428" t="s">
        <v>1315</v>
      </c>
      <c r="K977" s="428" t="s">
        <v>1315</v>
      </c>
      <c r="L977" s="428" t="s">
        <v>1315</v>
      </c>
      <c r="O977" s="428" t="s">
        <v>1315</v>
      </c>
      <c r="Q977" s="428">
        <v>230210</v>
      </c>
      <c r="R977" s="437" t="s">
        <v>268</v>
      </c>
      <c r="S977" s="428">
        <v>230210</v>
      </c>
    </row>
    <row r="978" spans="1:19" ht="10.199999999999999" customHeight="1" x14ac:dyDescent="0.3">
      <c r="A978" s="428">
        <v>2303</v>
      </c>
      <c r="B978" s="428">
        <f t="shared" si="19"/>
        <v>4</v>
      </c>
      <c r="C978" s="437">
        <v>2303</v>
      </c>
      <c r="D978" s="428" t="s">
        <v>269</v>
      </c>
      <c r="E978" s="428" t="s">
        <v>1315</v>
      </c>
      <c r="J978" s="428" t="s">
        <v>1315</v>
      </c>
      <c r="K978" s="428" t="s">
        <v>1315</v>
      </c>
      <c r="O978" s="428" t="s">
        <v>1315</v>
      </c>
      <c r="Q978" s="428">
        <v>2303</v>
      </c>
      <c r="R978" s="437" t="s">
        <v>269</v>
      </c>
      <c r="S978" s="428">
        <v>2303</v>
      </c>
    </row>
    <row r="979" spans="1:19" ht="10.199999999999999" customHeight="1" x14ac:dyDescent="0.3">
      <c r="A979" s="428">
        <v>2304</v>
      </c>
      <c r="B979" s="428">
        <f t="shared" si="19"/>
        <v>4</v>
      </c>
      <c r="C979" s="437">
        <v>2304</v>
      </c>
      <c r="D979" s="428" t="s">
        <v>270</v>
      </c>
      <c r="E979" s="428" t="s">
        <v>1315</v>
      </c>
      <c r="F979" s="428" t="s">
        <v>1315</v>
      </c>
      <c r="G979" s="428" t="s">
        <v>1315</v>
      </c>
      <c r="I979" s="428" t="s">
        <v>1315</v>
      </c>
      <c r="J979" s="428" t="s">
        <v>1315</v>
      </c>
      <c r="K979" s="428" t="s">
        <v>1315</v>
      </c>
      <c r="L979" s="428" t="s">
        <v>1315</v>
      </c>
      <c r="M979" s="428" t="s">
        <v>1315</v>
      </c>
      <c r="O979" s="428" t="s">
        <v>1315</v>
      </c>
      <c r="Q979" s="428">
        <v>2304</v>
      </c>
      <c r="R979" s="437" t="s">
        <v>270</v>
      </c>
      <c r="S979" s="428">
        <v>2304</v>
      </c>
    </row>
    <row r="980" spans="1:19" ht="10.199999999999999" customHeight="1" x14ac:dyDescent="0.3">
      <c r="A980" s="428">
        <v>2304</v>
      </c>
      <c r="B980" s="428">
        <f t="shared" si="19"/>
        <v>6</v>
      </c>
      <c r="C980" s="437">
        <v>230405</v>
      </c>
      <c r="D980" s="428" t="s">
        <v>271</v>
      </c>
      <c r="E980" s="428" t="s">
        <v>1315</v>
      </c>
      <c r="F980" s="428" t="s">
        <v>1315</v>
      </c>
      <c r="G980" s="428" t="s">
        <v>1315</v>
      </c>
      <c r="I980" s="428" t="s">
        <v>1315</v>
      </c>
      <c r="J980" s="428" t="s">
        <v>1315</v>
      </c>
      <c r="K980" s="428" t="s">
        <v>1315</v>
      </c>
      <c r="O980" s="428" t="s">
        <v>1315</v>
      </c>
      <c r="Q980" s="428">
        <v>230405</v>
      </c>
      <c r="R980" s="437" t="s">
        <v>271</v>
      </c>
      <c r="S980" s="428">
        <v>230405</v>
      </c>
    </row>
    <row r="981" spans="1:19" ht="10.199999999999999" customHeight="1" x14ac:dyDescent="0.3">
      <c r="A981" s="428">
        <v>2304</v>
      </c>
      <c r="B981" s="428">
        <f t="shared" si="19"/>
        <v>6</v>
      </c>
      <c r="C981" s="437">
        <v>230410</v>
      </c>
      <c r="D981" s="428" t="s">
        <v>272</v>
      </c>
      <c r="E981" s="428" t="s">
        <v>1315</v>
      </c>
      <c r="F981" s="428" t="s">
        <v>1315</v>
      </c>
      <c r="G981" s="428" t="s">
        <v>1315</v>
      </c>
      <c r="I981" s="428" t="s">
        <v>1315</v>
      </c>
      <c r="J981" s="428" t="s">
        <v>1315</v>
      </c>
      <c r="K981" s="428" t="s">
        <v>1315</v>
      </c>
      <c r="L981" s="428" t="s">
        <v>1315</v>
      </c>
      <c r="M981" s="428" t="s">
        <v>1315</v>
      </c>
      <c r="O981" s="428" t="s">
        <v>1315</v>
      </c>
      <c r="Q981" s="428">
        <v>230410</v>
      </c>
      <c r="R981" s="437" t="s">
        <v>272</v>
      </c>
      <c r="S981" s="428">
        <v>230410</v>
      </c>
    </row>
    <row r="982" spans="1:19" ht="10.199999999999999" customHeight="1" x14ac:dyDescent="0.3">
      <c r="A982" s="428">
        <v>2304</v>
      </c>
      <c r="B982" s="428">
        <f t="shared" si="19"/>
        <v>6</v>
      </c>
      <c r="C982" s="437">
        <v>230415</v>
      </c>
      <c r="D982" s="428" t="s">
        <v>157</v>
      </c>
      <c r="E982" s="428" t="s">
        <v>1315</v>
      </c>
      <c r="F982" s="428" t="s">
        <v>1315</v>
      </c>
      <c r="G982" s="428" t="s">
        <v>1315</v>
      </c>
      <c r="I982" s="428" t="s">
        <v>1315</v>
      </c>
      <c r="J982" s="428" t="s">
        <v>1315</v>
      </c>
      <c r="K982" s="428" t="s">
        <v>1315</v>
      </c>
      <c r="L982" s="428" t="s">
        <v>1315</v>
      </c>
      <c r="M982" s="428" t="s">
        <v>1315</v>
      </c>
      <c r="O982" s="428" t="s">
        <v>1315</v>
      </c>
      <c r="Q982" s="428">
        <v>230415</v>
      </c>
      <c r="R982" s="437" t="s">
        <v>157</v>
      </c>
      <c r="S982" s="428">
        <v>230415</v>
      </c>
    </row>
    <row r="983" spans="1:19" ht="10.199999999999999" customHeight="1" x14ac:dyDescent="0.3">
      <c r="A983" s="428">
        <v>24</v>
      </c>
      <c r="B983" s="428">
        <f t="shared" si="19"/>
        <v>2</v>
      </c>
      <c r="C983" s="437">
        <v>24</v>
      </c>
      <c r="D983" s="428" t="s">
        <v>826</v>
      </c>
      <c r="E983" s="428" t="s">
        <v>1315</v>
      </c>
      <c r="G983" s="428" t="s">
        <v>1315</v>
      </c>
      <c r="J983" s="428" t="s">
        <v>1315</v>
      </c>
      <c r="K983" s="428" t="s">
        <v>1315</v>
      </c>
      <c r="O983" s="428" t="s">
        <v>1315</v>
      </c>
      <c r="Q983" s="428">
        <v>24</v>
      </c>
      <c r="R983" s="437" t="s">
        <v>826</v>
      </c>
      <c r="S983" s="428">
        <v>24</v>
      </c>
    </row>
    <row r="984" spans="1:19" ht="10.199999999999999" customHeight="1" x14ac:dyDescent="0.3">
      <c r="A984" s="428">
        <v>2401</v>
      </c>
      <c r="B984" s="428">
        <f t="shared" si="19"/>
        <v>4</v>
      </c>
      <c r="C984" s="437">
        <v>2401</v>
      </c>
      <c r="D984" s="428" t="s">
        <v>95</v>
      </c>
      <c r="E984" s="428" t="s">
        <v>1315</v>
      </c>
      <c r="G984" s="428" t="s">
        <v>1315</v>
      </c>
      <c r="J984" s="428" t="s">
        <v>1315</v>
      </c>
      <c r="K984" s="428" t="s">
        <v>1315</v>
      </c>
      <c r="O984" s="428" t="s">
        <v>1315</v>
      </c>
      <c r="Q984" s="428">
        <v>2401</v>
      </c>
      <c r="R984" s="437" t="s">
        <v>95</v>
      </c>
      <c r="S984" s="428">
        <v>2401</v>
      </c>
    </row>
    <row r="985" spans="1:19" ht="10.199999999999999" customHeight="1" x14ac:dyDescent="0.3">
      <c r="A985" s="428">
        <v>2402</v>
      </c>
      <c r="B985" s="428">
        <f t="shared" si="19"/>
        <v>4</v>
      </c>
      <c r="C985" s="437">
        <v>2402</v>
      </c>
      <c r="D985" s="428" t="s">
        <v>96</v>
      </c>
      <c r="E985" s="428" t="s">
        <v>1315</v>
      </c>
      <c r="G985" s="428" t="s">
        <v>1315</v>
      </c>
      <c r="J985" s="428" t="s">
        <v>1315</v>
      </c>
      <c r="K985" s="428" t="s">
        <v>1315</v>
      </c>
      <c r="O985" s="428" t="s">
        <v>1315</v>
      </c>
      <c r="Q985" s="428">
        <v>2402</v>
      </c>
      <c r="R985" s="437" t="s">
        <v>96</v>
      </c>
      <c r="S985" s="428">
        <v>2402</v>
      </c>
    </row>
    <row r="986" spans="1:19" ht="10.199999999999999" customHeight="1" x14ac:dyDescent="0.3">
      <c r="A986" s="428">
        <v>25</v>
      </c>
      <c r="B986" s="428">
        <f t="shared" si="19"/>
        <v>2</v>
      </c>
      <c r="C986" s="437">
        <v>25</v>
      </c>
      <c r="D986" s="428" t="s">
        <v>273</v>
      </c>
      <c r="E986" s="428" t="s">
        <v>1315</v>
      </c>
      <c r="F986" s="428" t="s">
        <v>1315</v>
      </c>
      <c r="G986" s="428" t="s">
        <v>1315</v>
      </c>
      <c r="I986" s="428" t="s">
        <v>1315</v>
      </c>
      <c r="J986" s="428" t="s">
        <v>1315</v>
      </c>
      <c r="K986" s="428" t="s">
        <v>1315</v>
      </c>
      <c r="L986" s="428" t="s">
        <v>1315</v>
      </c>
      <c r="M986" s="428" t="s">
        <v>1315</v>
      </c>
      <c r="N986" s="428" t="s">
        <v>1315</v>
      </c>
      <c r="O986" s="428" t="s">
        <v>1315</v>
      </c>
      <c r="Q986" s="428">
        <v>25</v>
      </c>
      <c r="R986" s="437" t="s">
        <v>273</v>
      </c>
      <c r="S986" s="428">
        <v>25</v>
      </c>
    </row>
    <row r="987" spans="1:19" ht="10.199999999999999" customHeight="1" x14ac:dyDescent="0.3">
      <c r="A987" s="428">
        <v>2501</v>
      </c>
      <c r="B987" s="428">
        <f t="shared" si="19"/>
        <v>4</v>
      </c>
      <c r="C987" s="437">
        <v>2501</v>
      </c>
      <c r="D987" s="428" t="s">
        <v>274</v>
      </c>
      <c r="E987" s="428" t="s">
        <v>1315</v>
      </c>
      <c r="F987" s="428" t="s">
        <v>1315</v>
      </c>
      <c r="G987" s="428" t="s">
        <v>1315</v>
      </c>
      <c r="I987" s="428" t="s">
        <v>1315</v>
      </c>
      <c r="J987" s="428" t="s">
        <v>1315</v>
      </c>
      <c r="K987" s="428" t="s">
        <v>1315</v>
      </c>
      <c r="L987" s="428" t="s">
        <v>1315</v>
      </c>
      <c r="M987" s="428" t="s">
        <v>1315</v>
      </c>
      <c r="N987" s="428" t="s">
        <v>1315</v>
      </c>
      <c r="O987" s="428" t="s">
        <v>1315</v>
      </c>
      <c r="Q987" s="428">
        <v>2501</v>
      </c>
      <c r="R987" s="437" t="s">
        <v>1574</v>
      </c>
      <c r="S987" s="428">
        <v>2501</v>
      </c>
    </row>
    <row r="988" spans="1:19" ht="10.199999999999999" customHeight="1" x14ac:dyDescent="0.3">
      <c r="A988" s="428">
        <v>2501</v>
      </c>
      <c r="B988" s="428">
        <f t="shared" si="19"/>
        <v>6</v>
      </c>
      <c r="C988" s="437">
        <v>250105</v>
      </c>
      <c r="D988" s="428" t="s">
        <v>243</v>
      </c>
      <c r="E988" s="428" t="s">
        <v>1315</v>
      </c>
      <c r="F988" s="428" t="s">
        <v>1315</v>
      </c>
      <c r="G988" s="428" t="s">
        <v>1315</v>
      </c>
      <c r="J988" s="428" t="s">
        <v>1315</v>
      </c>
      <c r="K988" s="428" t="s">
        <v>1315</v>
      </c>
      <c r="O988" s="428" t="s">
        <v>1315</v>
      </c>
      <c r="Q988" s="428">
        <v>250105</v>
      </c>
      <c r="R988" s="437" t="s">
        <v>243</v>
      </c>
      <c r="S988" s="428">
        <v>250105</v>
      </c>
    </row>
    <row r="989" spans="1:19" ht="10.199999999999999" customHeight="1" x14ac:dyDescent="0.3">
      <c r="A989" s="428">
        <v>2501</v>
      </c>
      <c r="B989" s="428">
        <f t="shared" si="19"/>
        <v>6</v>
      </c>
      <c r="C989" s="437">
        <v>250110</v>
      </c>
      <c r="D989" s="428" t="s">
        <v>254</v>
      </c>
      <c r="E989" s="428" t="s">
        <v>1315</v>
      </c>
      <c r="F989" s="428" t="s">
        <v>1315</v>
      </c>
      <c r="G989" s="428" t="s">
        <v>1315</v>
      </c>
      <c r="I989" s="428" t="s">
        <v>1315</v>
      </c>
      <c r="J989" s="428" t="s">
        <v>1315</v>
      </c>
      <c r="K989" s="428" t="s">
        <v>1315</v>
      </c>
      <c r="O989" s="428" t="s">
        <v>1315</v>
      </c>
      <c r="Q989" s="428">
        <v>250110</v>
      </c>
      <c r="R989" s="437" t="s">
        <v>254</v>
      </c>
      <c r="S989" s="428">
        <v>250110</v>
      </c>
    </row>
    <row r="990" spans="1:19" ht="10.199999999999999" customHeight="1" x14ac:dyDescent="0.3">
      <c r="A990" s="428">
        <v>2501</v>
      </c>
      <c r="B990" s="428">
        <f t="shared" si="19"/>
        <v>6</v>
      </c>
      <c r="C990" s="437">
        <v>250115</v>
      </c>
      <c r="D990" s="428" t="s">
        <v>258</v>
      </c>
      <c r="E990" s="428" t="s">
        <v>1315</v>
      </c>
      <c r="F990" s="428" t="s">
        <v>1315</v>
      </c>
      <c r="G990" s="428" t="s">
        <v>1315</v>
      </c>
      <c r="I990" s="428" t="s">
        <v>1315</v>
      </c>
      <c r="J990" s="428" t="s">
        <v>1315</v>
      </c>
      <c r="K990" s="428" t="s">
        <v>1315</v>
      </c>
      <c r="O990" s="428" t="s">
        <v>1315</v>
      </c>
      <c r="Q990" s="428">
        <v>250115</v>
      </c>
      <c r="R990" s="437" t="s">
        <v>258</v>
      </c>
      <c r="S990" s="428">
        <v>250115</v>
      </c>
    </row>
    <row r="991" spans="1:19" ht="10.199999999999999" customHeight="1" x14ac:dyDescent="0.3">
      <c r="A991" s="428">
        <v>2501</v>
      </c>
      <c r="B991" s="428">
        <f t="shared" si="19"/>
        <v>6</v>
      </c>
      <c r="C991" s="437">
        <v>250120</v>
      </c>
      <c r="D991" s="428" t="s">
        <v>275</v>
      </c>
      <c r="E991" s="428" t="s">
        <v>1315</v>
      </c>
      <c r="F991" s="428" t="s">
        <v>1315</v>
      </c>
      <c r="I991" s="428" t="s">
        <v>1315</v>
      </c>
      <c r="J991" s="428" t="s">
        <v>1315</v>
      </c>
      <c r="K991" s="428" t="s">
        <v>1315</v>
      </c>
      <c r="O991" s="428" t="s">
        <v>1315</v>
      </c>
      <c r="Q991" s="428">
        <v>250120</v>
      </c>
      <c r="R991" s="437" t="s">
        <v>275</v>
      </c>
      <c r="S991" s="428">
        <v>250120</v>
      </c>
    </row>
    <row r="992" spans="1:19" ht="10.199999999999999" customHeight="1" x14ac:dyDescent="0.3">
      <c r="A992" s="428">
        <v>2501</v>
      </c>
      <c r="B992" s="428">
        <f t="shared" si="19"/>
        <v>6</v>
      </c>
      <c r="C992" s="437">
        <v>250125</v>
      </c>
      <c r="D992" s="428" t="s">
        <v>262</v>
      </c>
      <c r="E992" s="428" t="s">
        <v>1315</v>
      </c>
      <c r="F992" s="428" t="s">
        <v>1315</v>
      </c>
      <c r="G992" s="428" t="s">
        <v>1315</v>
      </c>
      <c r="I992" s="428" t="s">
        <v>1315</v>
      </c>
      <c r="J992" s="428" t="s">
        <v>1315</v>
      </c>
      <c r="K992" s="428" t="s">
        <v>1315</v>
      </c>
      <c r="O992" s="428" t="s">
        <v>1315</v>
      </c>
      <c r="Q992" s="428">
        <v>250125</v>
      </c>
      <c r="R992" s="437" t="s">
        <v>262</v>
      </c>
      <c r="S992" s="428">
        <v>250125</v>
      </c>
    </row>
    <row r="993" spans="1:19" ht="10.199999999999999" customHeight="1" x14ac:dyDescent="0.3">
      <c r="A993" s="428">
        <v>2501</v>
      </c>
      <c r="B993" s="428">
        <f t="shared" si="19"/>
        <v>6</v>
      </c>
      <c r="C993" s="437">
        <v>250130</v>
      </c>
      <c r="D993" s="428" t="s">
        <v>31</v>
      </c>
      <c r="E993" s="428" t="s">
        <v>1315</v>
      </c>
      <c r="F993" s="428" t="s">
        <v>1315</v>
      </c>
      <c r="G993" s="428" t="s">
        <v>1315</v>
      </c>
      <c r="I993" s="428" t="s">
        <v>1315</v>
      </c>
      <c r="J993" s="428" t="s">
        <v>1315</v>
      </c>
      <c r="K993" s="428" t="s">
        <v>1315</v>
      </c>
      <c r="N993" s="428" t="s">
        <v>1315</v>
      </c>
      <c r="O993" s="428" t="s">
        <v>1315</v>
      </c>
      <c r="Q993" s="428">
        <v>250130</v>
      </c>
      <c r="R993" s="437" t="s">
        <v>31</v>
      </c>
      <c r="S993" s="428">
        <v>250130</v>
      </c>
    </row>
    <row r="994" spans="1:19" ht="10.199999999999999" customHeight="1" x14ac:dyDescent="0.3">
      <c r="A994" s="428">
        <v>2501</v>
      </c>
      <c r="B994" s="428">
        <f t="shared" si="19"/>
        <v>6</v>
      </c>
      <c r="C994" s="437">
        <v>250135</v>
      </c>
      <c r="D994" s="428" t="s">
        <v>276</v>
      </c>
      <c r="E994" s="428" t="s">
        <v>1315</v>
      </c>
      <c r="F994" s="428" t="s">
        <v>1315</v>
      </c>
      <c r="G994" s="428" t="s">
        <v>1315</v>
      </c>
      <c r="I994" s="428" t="s">
        <v>1315</v>
      </c>
      <c r="J994" s="428" t="s">
        <v>1315</v>
      </c>
      <c r="K994" s="428" t="s">
        <v>1315</v>
      </c>
      <c r="L994" s="428" t="s">
        <v>1315</v>
      </c>
      <c r="M994" s="428" t="s">
        <v>1315</v>
      </c>
      <c r="N994" s="428" t="s">
        <v>1315</v>
      </c>
      <c r="O994" s="428" t="s">
        <v>1315</v>
      </c>
      <c r="Q994" s="428">
        <v>250135</v>
      </c>
      <c r="R994" s="437" t="s">
        <v>276</v>
      </c>
      <c r="S994" s="428">
        <v>250135</v>
      </c>
    </row>
    <row r="995" spans="1:19" ht="10.199999999999999" customHeight="1" x14ac:dyDescent="0.3">
      <c r="A995" s="428">
        <v>2501</v>
      </c>
      <c r="B995" s="428">
        <f t="shared" si="19"/>
        <v>6</v>
      </c>
      <c r="C995" s="437">
        <v>250140</v>
      </c>
      <c r="D995" s="428" t="s">
        <v>271</v>
      </c>
      <c r="E995" s="428" t="s">
        <v>1315</v>
      </c>
      <c r="F995" s="428" t="s">
        <v>1315</v>
      </c>
      <c r="G995" s="428" t="s">
        <v>1315</v>
      </c>
      <c r="I995" s="428" t="s">
        <v>1315</v>
      </c>
      <c r="J995" s="428" t="s">
        <v>1315</v>
      </c>
      <c r="K995" s="428" t="s">
        <v>1315</v>
      </c>
      <c r="O995" s="428" t="s">
        <v>1315</v>
      </c>
      <c r="Q995" s="428">
        <v>250140</v>
      </c>
      <c r="R995" s="437" t="s">
        <v>271</v>
      </c>
      <c r="S995" s="428">
        <v>250140</v>
      </c>
    </row>
    <row r="996" spans="1:19" ht="10.199999999999999" customHeight="1" x14ac:dyDescent="0.3">
      <c r="A996" s="428">
        <v>2501</v>
      </c>
      <c r="B996" s="428">
        <f t="shared" si="19"/>
        <v>6</v>
      </c>
      <c r="C996" s="437">
        <v>250145</v>
      </c>
      <c r="D996" s="428" t="s">
        <v>272</v>
      </c>
      <c r="E996" s="428" t="s">
        <v>1315</v>
      </c>
      <c r="F996" s="428" t="s">
        <v>1315</v>
      </c>
      <c r="G996" s="428" t="s">
        <v>1315</v>
      </c>
      <c r="I996" s="428" t="s">
        <v>1315</v>
      </c>
      <c r="J996" s="428" t="s">
        <v>1315</v>
      </c>
      <c r="K996" s="428" t="s">
        <v>1315</v>
      </c>
      <c r="L996" s="428" t="s">
        <v>1315</v>
      </c>
      <c r="M996" s="428" t="s">
        <v>1315</v>
      </c>
      <c r="O996" s="428" t="s">
        <v>1315</v>
      </c>
      <c r="Q996" s="428">
        <v>250145</v>
      </c>
      <c r="R996" s="437" t="s">
        <v>272</v>
      </c>
      <c r="S996" s="428">
        <v>250145</v>
      </c>
    </row>
    <row r="997" spans="1:19" ht="10.199999999999999" customHeight="1" x14ac:dyDescent="0.3">
      <c r="A997" s="428">
        <v>2501</v>
      </c>
      <c r="B997" s="428">
        <f t="shared" si="19"/>
        <v>6</v>
      </c>
      <c r="C997" s="437">
        <v>250150</v>
      </c>
      <c r="D997" s="428" t="s">
        <v>157</v>
      </c>
      <c r="E997" s="428" t="s">
        <v>1315</v>
      </c>
      <c r="F997" s="428" t="s">
        <v>1315</v>
      </c>
      <c r="G997" s="428" t="s">
        <v>1315</v>
      </c>
      <c r="I997" s="428" t="s">
        <v>1315</v>
      </c>
      <c r="J997" s="428" t="s">
        <v>1315</v>
      </c>
      <c r="K997" s="428" t="s">
        <v>1315</v>
      </c>
      <c r="L997" s="428" t="s">
        <v>1315</v>
      </c>
      <c r="M997" s="428" t="s">
        <v>1315</v>
      </c>
      <c r="O997" s="428" t="s">
        <v>1315</v>
      </c>
      <c r="Q997" s="428">
        <v>250150</v>
      </c>
      <c r="R997" s="437" t="s">
        <v>157</v>
      </c>
      <c r="S997" s="428">
        <v>250150</v>
      </c>
    </row>
    <row r="998" spans="1:19" ht="10.199999999999999" customHeight="1" x14ac:dyDescent="0.3">
      <c r="A998" s="428">
        <v>2501</v>
      </c>
      <c r="B998" s="428">
        <f t="shared" si="19"/>
        <v>6</v>
      </c>
      <c r="C998" s="437">
        <v>250190</v>
      </c>
      <c r="D998" s="428" t="s">
        <v>53</v>
      </c>
      <c r="E998" s="428" t="s">
        <v>1315</v>
      </c>
      <c r="F998" s="428" t="s">
        <v>1315</v>
      </c>
      <c r="G998" s="428" t="s">
        <v>1315</v>
      </c>
      <c r="I998" s="428" t="s">
        <v>1315</v>
      </c>
      <c r="J998" s="428" t="s">
        <v>1315</v>
      </c>
      <c r="K998" s="428" t="s">
        <v>1315</v>
      </c>
      <c r="L998" s="428" t="s">
        <v>1315</v>
      </c>
      <c r="M998" s="428" t="s">
        <v>1315</v>
      </c>
      <c r="N998" s="428" t="s">
        <v>1315</v>
      </c>
      <c r="O998" s="428" t="s">
        <v>1315</v>
      </c>
      <c r="Q998" s="428">
        <v>250190</v>
      </c>
      <c r="R998" s="437" t="s">
        <v>53</v>
      </c>
      <c r="S998" s="428">
        <v>250190</v>
      </c>
    </row>
    <row r="999" spans="1:19" ht="10.199999999999999" customHeight="1" x14ac:dyDescent="0.3">
      <c r="A999" s="428">
        <v>2502</v>
      </c>
      <c r="B999" s="428">
        <f t="shared" si="19"/>
        <v>4</v>
      </c>
      <c r="C999" s="437">
        <v>2502</v>
      </c>
      <c r="D999" s="428" t="s">
        <v>278</v>
      </c>
      <c r="E999" s="428" t="s">
        <v>1315</v>
      </c>
      <c r="F999" s="428" t="s">
        <v>1315</v>
      </c>
      <c r="G999" s="428" t="s">
        <v>1315</v>
      </c>
      <c r="I999" s="428" t="s">
        <v>1315</v>
      </c>
      <c r="J999" s="428" t="s">
        <v>1315</v>
      </c>
      <c r="K999" s="428" t="s">
        <v>1315</v>
      </c>
      <c r="L999" s="428" t="s">
        <v>1315</v>
      </c>
      <c r="M999" s="428" t="s">
        <v>1315</v>
      </c>
      <c r="N999" s="428" t="s">
        <v>1315</v>
      </c>
      <c r="O999" s="428" t="s">
        <v>1315</v>
      </c>
      <c r="Q999" s="428">
        <v>2502</v>
      </c>
      <c r="R999" s="437" t="s">
        <v>278</v>
      </c>
      <c r="S999" s="428">
        <v>2502</v>
      </c>
    </row>
    <row r="1000" spans="1:19" ht="10.199999999999999" customHeight="1" x14ac:dyDescent="0.3">
      <c r="A1000" s="428">
        <v>2503</v>
      </c>
      <c r="B1000" s="428">
        <f t="shared" si="19"/>
        <v>4</v>
      </c>
      <c r="C1000" s="437">
        <v>2503</v>
      </c>
      <c r="D1000" s="428" t="s">
        <v>279</v>
      </c>
      <c r="E1000" s="428" t="s">
        <v>1315</v>
      </c>
      <c r="F1000" s="428" t="s">
        <v>1315</v>
      </c>
      <c r="G1000" s="428" t="s">
        <v>1315</v>
      </c>
      <c r="I1000" s="428" t="s">
        <v>1315</v>
      </c>
      <c r="J1000" s="428" t="s">
        <v>1315</v>
      </c>
      <c r="K1000" s="428" t="s">
        <v>1315</v>
      </c>
      <c r="L1000" s="428" t="s">
        <v>1315</v>
      </c>
      <c r="M1000" s="428" t="s">
        <v>1315</v>
      </c>
      <c r="N1000" s="428" t="s">
        <v>1315</v>
      </c>
      <c r="O1000" s="428" t="s">
        <v>1315</v>
      </c>
      <c r="Q1000" s="428">
        <v>2503</v>
      </c>
      <c r="R1000" s="437" t="s">
        <v>279</v>
      </c>
      <c r="S1000" s="428">
        <v>2503</v>
      </c>
    </row>
    <row r="1001" spans="1:19" ht="10.199999999999999" customHeight="1" x14ac:dyDescent="0.3">
      <c r="A1001" s="428">
        <v>2503</v>
      </c>
      <c r="B1001" s="428">
        <f t="shared" si="19"/>
        <v>6</v>
      </c>
      <c r="C1001" s="437">
        <v>250305</v>
      </c>
      <c r="D1001" s="428" t="s">
        <v>280</v>
      </c>
      <c r="E1001" s="428" t="s">
        <v>1315</v>
      </c>
      <c r="F1001" s="428" t="s">
        <v>1315</v>
      </c>
      <c r="G1001" s="428" t="s">
        <v>1315</v>
      </c>
      <c r="I1001" s="428" t="s">
        <v>1315</v>
      </c>
      <c r="J1001" s="428" t="s">
        <v>1315</v>
      </c>
      <c r="K1001" s="428" t="s">
        <v>1315</v>
      </c>
      <c r="L1001" s="428" t="s">
        <v>1315</v>
      </c>
      <c r="M1001" s="428" t="s">
        <v>1315</v>
      </c>
      <c r="N1001" s="428" t="s">
        <v>1315</v>
      </c>
      <c r="O1001" s="428" t="s">
        <v>1315</v>
      </c>
      <c r="Q1001" s="428">
        <v>250305</v>
      </c>
      <c r="R1001" s="437" t="s">
        <v>280</v>
      </c>
      <c r="S1001" s="428">
        <v>250305</v>
      </c>
    </row>
    <row r="1002" spans="1:19" ht="10.199999999999999" customHeight="1" x14ac:dyDescent="0.3">
      <c r="A1002" s="428">
        <v>2503</v>
      </c>
      <c r="B1002" s="428">
        <f t="shared" si="19"/>
        <v>6</v>
      </c>
      <c r="C1002" s="437">
        <v>250310</v>
      </c>
      <c r="D1002" s="428" t="s">
        <v>281</v>
      </c>
      <c r="E1002" s="428" t="s">
        <v>1315</v>
      </c>
      <c r="F1002" s="428" t="s">
        <v>1315</v>
      </c>
      <c r="G1002" s="428" t="s">
        <v>1315</v>
      </c>
      <c r="I1002" s="428" t="s">
        <v>1315</v>
      </c>
      <c r="J1002" s="428" t="s">
        <v>1315</v>
      </c>
      <c r="K1002" s="428" t="s">
        <v>1315</v>
      </c>
      <c r="L1002" s="428" t="s">
        <v>1315</v>
      </c>
      <c r="M1002" s="428" t="s">
        <v>1315</v>
      </c>
      <c r="N1002" s="428" t="s">
        <v>1315</v>
      </c>
      <c r="O1002" s="428" t="s">
        <v>1315</v>
      </c>
      <c r="Q1002" s="428">
        <v>250310</v>
      </c>
      <c r="R1002" s="437" t="s">
        <v>281</v>
      </c>
      <c r="S1002" s="428">
        <v>250310</v>
      </c>
    </row>
    <row r="1003" spans="1:19" ht="10.199999999999999" customHeight="1" x14ac:dyDescent="0.3">
      <c r="A1003" s="428">
        <v>2503</v>
      </c>
      <c r="B1003" s="428">
        <f t="shared" si="19"/>
        <v>6</v>
      </c>
      <c r="C1003" s="437">
        <v>250315</v>
      </c>
      <c r="D1003" s="428" t="s">
        <v>282</v>
      </c>
      <c r="E1003" s="428" t="s">
        <v>1315</v>
      </c>
      <c r="F1003" s="428" t="s">
        <v>1315</v>
      </c>
      <c r="G1003" s="428" t="s">
        <v>1315</v>
      </c>
      <c r="I1003" s="428" t="s">
        <v>1315</v>
      </c>
      <c r="J1003" s="428" t="s">
        <v>1315</v>
      </c>
      <c r="K1003" s="428" t="s">
        <v>1315</v>
      </c>
      <c r="L1003" s="428" t="s">
        <v>1315</v>
      </c>
      <c r="M1003" s="428" t="s">
        <v>1315</v>
      </c>
      <c r="N1003" s="428" t="s">
        <v>1315</v>
      </c>
      <c r="O1003" s="428" t="s">
        <v>1315</v>
      </c>
      <c r="Q1003" s="428">
        <v>250315</v>
      </c>
      <c r="R1003" s="437" t="s">
        <v>282</v>
      </c>
      <c r="S1003" s="428">
        <v>250315</v>
      </c>
    </row>
    <row r="1004" spans="1:19" ht="10.199999999999999" customHeight="1" x14ac:dyDescent="0.3">
      <c r="A1004" s="428">
        <v>2503</v>
      </c>
      <c r="B1004" s="428">
        <f t="shared" si="19"/>
        <v>6</v>
      </c>
      <c r="C1004" s="437">
        <v>250320</v>
      </c>
      <c r="D1004" s="428" t="s">
        <v>283</v>
      </c>
      <c r="E1004" s="428" t="s">
        <v>1315</v>
      </c>
      <c r="F1004" s="428" t="s">
        <v>1315</v>
      </c>
      <c r="G1004" s="428" t="s">
        <v>1315</v>
      </c>
      <c r="I1004" s="428" t="s">
        <v>1315</v>
      </c>
      <c r="J1004" s="428" t="s">
        <v>1315</v>
      </c>
      <c r="K1004" s="428" t="s">
        <v>1315</v>
      </c>
      <c r="L1004" s="428" t="s">
        <v>1315</v>
      </c>
      <c r="M1004" s="428" t="s">
        <v>1315</v>
      </c>
      <c r="N1004" s="428" t="s">
        <v>1315</v>
      </c>
      <c r="O1004" s="428" t="s">
        <v>1315</v>
      </c>
      <c r="Q1004" s="428">
        <v>250320</v>
      </c>
      <c r="R1004" s="437" t="s">
        <v>283</v>
      </c>
      <c r="S1004" s="428">
        <v>250320</v>
      </c>
    </row>
    <row r="1005" spans="1:19" ht="10.199999999999999" customHeight="1" x14ac:dyDescent="0.3">
      <c r="A1005" s="428">
        <v>2503</v>
      </c>
      <c r="B1005" s="428">
        <f t="shared" si="19"/>
        <v>6</v>
      </c>
      <c r="C1005" s="437">
        <v>250325</v>
      </c>
      <c r="D1005" s="428" t="s">
        <v>284</v>
      </c>
      <c r="E1005" s="428" t="s">
        <v>1315</v>
      </c>
      <c r="F1005" s="428" t="s">
        <v>1315</v>
      </c>
      <c r="J1005" s="428" t="s">
        <v>1316</v>
      </c>
      <c r="K1005" s="428" t="s">
        <v>1316</v>
      </c>
      <c r="L1005" s="428" t="s">
        <v>1315</v>
      </c>
      <c r="M1005" s="428" t="s">
        <v>1315</v>
      </c>
      <c r="N1005" s="428" t="s">
        <v>1315</v>
      </c>
      <c r="O1005" s="428" t="s">
        <v>1315</v>
      </c>
      <c r="Q1005" s="428">
        <v>250325</v>
      </c>
      <c r="R1005" s="437" t="s">
        <v>284</v>
      </c>
      <c r="S1005" s="428">
        <v>250325</v>
      </c>
    </row>
    <row r="1006" spans="1:19" ht="10.199999999999999" customHeight="1" x14ac:dyDescent="0.3">
      <c r="A1006" s="428">
        <v>2503</v>
      </c>
      <c r="B1006" s="428">
        <f t="shared" si="19"/>
        <v>6</v>
      </c>
      <c r="C1006" s="437">
        <v>250330</v>
      </c>
      <c r="D1006" s="428" t="s">
        <v>285</v>
      </c>
      <c r="E1006" s="428" t="s">
        <v>1315</v>
      </c>
      <c r="F1006" s="428" t="s">
        <v>1315</v>
      </c>
      <c r="G1006" s="428" t="s">
        <v>1315</v>
      </c>
      <c r="I1006" s="428" t="s">
        <v>1315</v>
      </c>
      <c r="J1006" s="428" t="s">
        <v>1315</v>
      </c>
      <c r="K1006" s="428" t="s">
        <v>1315</v>
      </c>
      <c r="L1006" s="428" t="s">
        <v>1315</v>
      </c>
      <c r="M1006" s="428" t="s">
        <v>1315</v>
      </c>
      <c r="N1006" s="428" t="s">
        <v>1315</v>
      </c>
      <c r="O1006" s="428" t="s">
        <v>1315</v>
      </c>
      <c r="Q1006" s="428">
        <v>250330</v>
      </c>
      <c r="R1006" s="437" t="s">
        <v>285</v>
      </c>
      <c r="S1006" s="428">
        <v>250330</v>
      </c>
    </row>
    <row r="1007" spans="1:19" ht="10.199999999999999" customHeight="1" x14ac:dyDescent="0.3">
      <c r="A1007" s="428">
        <v>2503</v>
      </c>
      <c r="B1007" s="428">
        <f t="shared" si="19"/>
        <v>6</v>
      </c>
      <c r="C1007" s="437">
        <v>250390</v>
      </c>
      <c r="D1007" s="428" t="s">
        <v>118</v>
      </c>
      <c r="E1007" s="428" t="s">
        <v>1315</v>
      </c>
      <c r="F1007" s="428" t="s">
        <v>1315</v>
      </c>
      <c r="G1007" s="428" t="s">
        <v>1315</v>
      </c>
      <c r="I1007" s="428" t="s">
        <v>1315</v>
      </c>
      <c r="J1007" s="428" t="s">
        <v>1315</v>
      </c>
      <c r="K1007" s="428" t="s">
        <v>1315</v>
      </c>
      <c r="L1007" s="428" t="s">
        <v>1315</v>
      </c>
      <c r="M1007" s="428" t="s">
        <v>1315</v>
      </c>
      <c r="N1007" s="428" t="s">
        <v>1315</v>
      </c>
      <c r="O1007" s="428" t="s">
        <v>1315</v>
      </c>
      <c r="Q1007" s="428">
        <v>250390</v>
      </c>
      <c r="R1007" s="437" t="s">
        <v>118</v>
      </c>
      <c r="S1007" s="428">
        <v>250390</v>
      </c>
    </row>
    <row r="1008" spans="1:19" ht="10.199999999999999" customHeight="1" x14ac:dyDescent="0.3">
      <c r="A1008" s="428">
        <v>2504</v>
      </c>
      <c r="B1008" s="428">
        <f t="shared" si="19"/>
        <v>4</v>
      </c>
      <c r="C1008" s="437">
        <v>2504</v>
      </c>
      <c r="D1008" s="428" t="s">
        <v>286</v>
      </c>
      <c r="E1008" s="428" t="s">
        <v>1315</v>
      </c>
      <c r="F1008" s="428" t="s">
        <v>1315</v>
      </c>
      <c r="G1008" s="428" t="s">
        <v>1315</v>
      </c>
      <c r="I1008" s="428" t="s">
        <v>1315</v>
      </c>
      <c r="J1008" s="428" t="s">
        <v>1315</v>
      </c>
      <c r="K1008" s="428" t="s">
        <v>1315</v>
      </c>
      <c r="L1008" s="428" t="s">
        <v>1315</v>
      </c>
      <c r="M1008" s="428" t="s">
        <v>1315</v>
      </c>
      <c r="N1008" s="428" t="s">
        <v>1315</v>
      </c>
      <c r="O1008" s="428" t="s">
        <v>1315</v>
      </c>
      <c r="Q1008" s="428">
        <v>2504</v>
      </c>
      <c r="R1008" s="437" t="s">
        <v>286</v>
      </c>
      <c r="S1008" s="428">
        <v>2504</v>
      </c>
    </row>
    <row r="1009" spans="1:19" ht="10.199999999999999" customHeight="1" x14ac:dyDescent="0.3">
      <c r="A1009" s="428">
        <v>2504</v>
      </c>
      <c r="B1009" s="428">
        <f t="shared" si="19"/>
        <v>6</v>
      </c>
      <c r="C1009" s="437">
        <v>250405</v>
      </c>
      <c r="D1009" s="428" t="s">
        <v>287</v>
      </c>
      <c r="E1009" s="428" t="s">
        <v>1315</v>
      </c>
      <c r="F1009" s="428" t="s">
        <v>1315</v>
      </c>
      <c r="G1009" s="428" t="s">
        <v>1315</v>
      </c>
      <c r="I1009" s="428" t="s">
        <v>1315</v>
      </c>
      <c r="J1009" s="428" t="s">
        <v>1315</v>
      </c>
      <c r="K1009" s="428" t="s">
        <v>1315</v>
      </c>
      <c r="L1009" s="428" t="s">
        <v>1315</v>
      </c>
      <c r="M1009" s="428" t="s">
        <v>1315</v>
      </c>
      <c r="N1009" s="428" t="s">
        <v>1315</v>
      </c>
      <c r="O1009" s="428" t="s">
        <v>1315</v>
      </c>
      <c r="Q1009" s="428">
        <v>250405</v>
      </c>
      <c r="R1009" s="437" t="s">
        <v>287</v>
      </c>
      <c r="S1009" s="428">
        <v>250405</v>
      </c>
    </row>
    <row r="1010" spans="1:19" ht="10.199999999999999" customHeight="1" x14ac:dyDescent="0.3">
      <c r="A1010" s="428">
        <v>2504</v>
      </c>
      <c r="B1010" s="428">
        <f t="shared" si="19"/>
        <v>6</v>
      </c>
      <c r="C1010" s="437">
        <v>250490</v>
      </c>
      <c r="D1010" s="428" t="s">
        <v>288</v>
      </c>
      <c r="E1010" s="428" t="s">
        <v>1315</v>
      </c>
      <c r="F1010" s="428" t="s">
        <v>1315</v>
      </c>
      <c r="G1010" s="428" t="s">
        <v>1315</v>
      </c>
      <c r="I1010" s="428" t="s">
        <v>1315</v>
      </c>
      <c r="J1010" s="428" t="s">
        <v>1315</v>
      </c>
      <c r="K1010" s="428" t="s">
        <v>1315</v>
      </c>
      <c r="L1010" s="428" t="s">
        <v>1315</v>
      </c>
      <c r="M1010" s="428" t="s">
        <v>1315</v>
      </c>
      <c r="N1010" s="428" t="s">
        <v>1315</v>
      </c>
      <c r="O1010" s="428" t="s">
        <v>1315</v>
      </c>
      <c r="Q1010" s="428">
        <v>250490</v>
      </c>
      <c r="R1010" s="437" t="s">
        <v>288</v>
      </c>
      <c r="S1010" s="428">
        <v>250490</v>
      </c>
    </row>
    <row r="1011" spans="1:19" ht="10.199999999999999" customHeight="1" x14ac:dyDescent="0.3">
      <c r="A1011" s="428">
        <v>2505</v>
      </c>
      <c r="B1011" s="428">
        <f t="shared" si="19"/>
        <v>4</v>
      </c>
      <c r="C1011" s="437">
        <v>2505</v>
      </c>
      <c r="D1011" s="428" t="s">
        <v>289</v>
      </c>
      <c r="E1011" s="428" t="s">
        <v>1315</v>
      </c>
      <c r="F1011" s="428" t="s">
        <v>1315</v>
      </c>
      <c r="G1011" s="428" t="s">
        <v>1315</v>
      </c>
      <c r="I1011" s="428" t="s">
        <v>1315</v>
      </c>
      <c r="J1011" s="428" t="s">
        <v>1315</v>
      </c>
      <c r="K1011" s="428" t="s">
        <v>1315</v>
      </c>
      <c r="L1011" s="428" t="s">
        <v>1315</v>
      </c>
      <c r="M1011" s="428" t="s">
        <v>1315</v>
      </c>
      <c r="N1011" s="428" t="s">
        <v>1315</v>
      </c>
      <c r="O1011" s="428" t="s">
        <v>1315</v>
      </c>
      <c r="Q1011" s="428">
        <v>2505</v>
      </c>
      <c r="R1011" s="437" t="s">
        <v>289</v>
      </c>
      <c r="S1011" s="428">
        <v>2505</v>
      </c>
    </row>
    <row r="1012" spans="1:19" ht="10.199999999999999" customHeight="1" x14ac:dyDescent="0.3">
      <c r="A1012" s="428">
        <v>2505</v>
      </c>
      <c r="B1012" s="428">
        <f t="shared" si="19"/>
        <v>6</v>
      </c>
      <c r="C1012" s="437">
        <v>250505</v>
      </c>
      <c r="D1012" s="428" t="s">
        <v>290</v>
      </c>
      <c r="E1012" s="428" t="s">
        <v>1315</v>
      </c>
      <c r="F1012" s="428" t="s">
        <v>1315</v>
      </c>
      <c r="J1012" s="428" t="s">
        <v>1316</v>
      </c>
      <c r="K1012" s="428" t="s">
        <v>1316</v>
      </c>
      <c r="L1012" s="428" t="s">
        <v>1315</v>
      </c>
      <c r="M1012" s="428" t="s">
        <v>1315</v>
      </c>
      <c r="N1012" s="428" t="s">
        <v>1315</v>
      </c>
      <c r="O1012" s="428" t="s">
        <v>1315</v>
      </c>
      <c r="Q1012" s="428">
        <v>250505</v>
      </c>
      <c r="R1012" s="437" t="s">
        <v>290</v>
      </c>
      <c r="S1012" s="428">
        <v>250505</v>
      </c>
    </row>
    <row r="1013" spans="1:19" ht="10.199999999999999" customHeight="1" x14ac:dyDescent="0.3">
      <c r="A1013" s="428">
        <v>2505</v>
      </c>
      <c r="B1013" s="428">
        <f t="shared" si="19"/>
        <v>6</v>
      </c>
      <c r="C1013" s="437">
        <v>250510</v>
      </c>
      <c r="D1013" s="428" t="s">
        <v>291</v>
      </c>
      <c r="E1013" s="428" t="s">
        <v>1315</v>
      </c>
      <c r="F1013" s="428" t="s">
        <v>1315</v>
      </c>
      <c r="J1013" s="428" t="s">
        <v>1316</v>
      </c>
      <c r="K1013" s="428" t="s">
        <v>1316</v>
      </c>
      <c r="L1013" s="428" t="s">
        <v>1315</v>
      </c>
      <c r="M1013" s="428" t="s">
        <v>1315</v>
      </c>
      <c r="N1013" s="428" t="s">
        <v>1315</v>
      </c>
      <c r="O1013" s="428" t="s">
        <v>1315</v>
      </c>
      <c r="Q1013" s="428">
        <v>250510</v>
      </c>
      <c r="R1013" s="437" t="s">
        <v>291</v>
      </c>
      <c r="S1013" s="428">
        <v>250510</v>
      </c>
    </row>
    <row r="1014" spans="1:19" ht="10.199999999999999" customHeight="1" x14ac:dyDescent="0.3">
      <c r="A1014" s="428">
        <v>2505</v>
      </c>
      <c r="B1014" s="428">
        <f t="shared" si="19"/>
        <v>6</v>
      </c>
      <c r="C1014" s="437">
        <v>250590</v>
      </c>
      <c r="D1014" s="428" t="s">
        <v>292</v>
      </c>
      <c r="E1014" s="428" t="s">
        <v>1315</v>
      </c>
      <c r="F1014" s="428" t="s">
        <v>1315</v>
      </c>
      <c r="G1014" s="428" t="s">
        <v>1315</v>
      </c>
      <c r="I1014" s="428" t="s">
        <v>1315</v>
      </c>
      <c r="J1014" s="428" t="s">
        <v>1315</v>
      </c>
      <c r="K1014" s="428" t="s">
        <v>1315</v>
      </c>
      <c r="L1014" s="428" t="s">
        <v>1315</v>
      </c>
      <c r="M1014" s="428" t="s">
        <v>1315</v>
      </c>
      <c r="N1014" s="428" t="s">
        <v>1315</v>
      </c>
      <c r="O1014" s="428" t="s">
        <v>1315</v>
      </c>
      <c r="Q1014" s="428">
        <v>250590</v>
      </c>
      <c r="R1014" s="437" t="s">
        <v>292</v>
      </c>
      <c r="S1014" s="428">
        <v>250590</v>
      </c>
    </row>
    <row r="1015" spans="1:19" ht="10.199999999999999" customHeight="1" x14ac:dyDescent="0.3">
      <c r="A1015" s="428">
        <v>2506</v>
      </c>
      <c r="B1015" s="428">
        <f t="shared" si="19"/>
        <v>4</v>
      </c>
      <c r="C1015" s="437">
        <v>2506</v>
      </c>
      <c r="D1015" s="428" t="s">
        <v>293</v>
      </c>
      <c r="E1015" s="428" t="s">
        <v>1315</v>
      </c>
      <c r="F1015" s="428" t="s">
        <v>1315</v>
      </c>
      <c r="G1015" s="428" t="s">
        <v>1315</v>
      </c>
      <c r="I1015" s="428" t="s">
        <v>1315</v>
      </c>
      <c r="J1015" s="428" t="s">
        <v>1315</v>
      </c>
      <c r="K1015" s="428" t="s">
        <v>1315</v>
      </c>
      <c r="L1015" s="428" t="s">
        <v>1315</v>
      </c>
      <c r="M1015" s="428" t="s">
        <v>1315</v>
      </c>
      <c r="N1015" s="428" t="s">
        <v>1315</v>
      </c>
      <c r="O1015" s="428" t="s">
        <v>1315</v>
      </c>
      <c r="Q1015" s="428">
        <v>2506</v>
      </c>
      <c r="R1015" s="437" t="s">
        <v>293</v>
      </c>
      <c r="S1015" s="428">
        <v>2506</v>
      </c>
    </row>
    <row r="1016" spans="1:19" ht="10.199999999999999" customHeight="1" x14ac:dyDescent="0.3">
      <c r="A1016" s="428">
        <v>2507</v>
      </c>
      <c r="B1016" s="428">
        <f t="shared" si="19"/>
        <v>4</v>
      </c>
      <c r="C1016" s="437">
        <v>2507</v>
      </c>
      <c r="D1016" s="428" t="s">
        <v>294</v>
      </c>
      <c r="E1016" s="428" t="s">
        <v>1315</v>
      </c>
      <c r="F1016" s="428" t="s">
        <v>1315</v>
      </c>
      <c r="G1016" s="428" t="s">
        <v>1315</v>
      </c>
      <c r="I1016" s="428" t="s">
        <v>1315</v>
      </c>
      <c r="J1016" s="428" t="s">
        <v>1315</v>
      </c>
      <c r="K1016" s="428" t="s">
        <v>1315</v>
      </c>
      <c r="O1016" s="428" t="s">
        <v>1315</v>
      </c>
      <c r="Q1016" s="428">
        <v>2507</v>
      </c>
      <c r="R1016" s="437" t="s">
        <v>294</v>
      </c>
      <c r="S1016" s="428">
        <v>2507</v>
      </c>
    </row>
    <row r="1017" spans="1:19" ht="10.199999999999999" customHeight="1" x14ac:dyDescent="0.3">
      <c r="A1017" s="428">
        <v>2508</v>
      </c>
      <c r="B1017" s="428">
        <f t="shared" si="19"/>
        <v>4</v>
      </c>
      <c r="C1017" s="437">
        <v>2508</v>
      </c>
      <c r="D1017" s="428" t="s">
        <v>827</v>
      </c>
      <c r="E1017" s="428" t="s">
        <v>1315</v>
      </c>
      <c r="G1017" s="428" t="s">
        <v>1315</v>
      </c>
      <c r="J1017" s="428" t="s">
        <v>1315</v>
      </c>
      <c r="K1017" s="428" t="s">
        <v>1315</v>
      </c>
      <c r="O1017" s="428" t="s">
        <v>1315</v>
      </c>
      <c r="Q1017" s="428">
        <v>2508</v>
      </c>
      <c r="R1017" s="437" t="s">
        <v>827</v>
      </c>
      <c r="S1017" s="428">
        <v>2508</v>
      </c>
    </row>
    <row r="1018" spans="1:19" ht="10.199999999999999" customHeight="1" x14ac:dyDescent="0.3">
      <c r="A1018" s="428">
        <v>2508</v>
      </c>
      <c r="B1018" s="428">
        <f t="shared" si="19"/>
        <v>6</v>
      </c>
      <c r="C1018" s="437">
        <v>250805</v>
      </c>
      <c r="D1018" s="428" t="s">
        <v>803</v>
      </c>
      <c r="E1018" s="428" t="s">
        <v>1315</v>
      </c>
      <c r="G1018" s="428" t="s">
        <v>1315</v>
      </c>
      <c r="J1018" s="428" t="s">
        <v>1315</v>
      </c>
      <c r="K1018" s="428" t="s">
        <v>1315</v>
      </c>
      <c r="O1018" s="428" t="s">
        <v>1315</v>
      </c>
      <c r="Q1018" s="428">
        <v>250805</v>
      </c>
      <c r="R1018" s="437" t="s">
        <v>803</v>
      </c>
      <c r="S1018" s="428">
        <v>250805</v>
      </c>
    </row>
    <row r="1019" spans="1:19" ht="10.199999999999999" customHeight="1" x14ac:dyDescent="0.3">
      <c r="A1019" s="428">
        <v>2508</v>
      </c>
      <c r="B1019" s="428">
        <f t="shared" si="19"/>
        <v>6</v>
      </c>
      <c r="C1019" s="437">
        <v>250810</v>
      </c>
      <c r="D1019" s="428" t="s">
        <v>804</v>
      </c>
      <c r="E1019" s="428" t="s">
        <v>1315</v>
      </c>
      <c r="G1019" s="428" t="s">
        <v>1315</v>
      </c>
      <c r="J1019" s="428" t="s">
        <v>1315</v>
      </c>
      <c r="K1019" s="428" t="s">
        <v>1315</v>
      </c>
      <c r="O1019" s="428" t="s">
        <v>1315</v>
      </c>
      <c r="Q1019" s="428">
        <v>250810</v>
      </c>
      <c r="R1019" s="437" t="s">
        <v>1547</v>
      </c>
      <c r="S1019" s="428">
        <v>250810</v>
      </c>
    </row>
    <row r="1020" spans="1:19" ht="10.199999999999999" customHeight="1" x14ac:dyDescent="0.3">
      <c r="A1020" s="428">
        <v>2508</v>
      </c>
      <c r="B1020" s="428">
        <f t="shared" si="19"/>
        <v>6</v>
      </c>
      <c r="C1020" s="437">
        <v>250815</v>
      </c>
      <c r="D1020" s="428" t="s">
        <v>461</v>
      </c>
      <c r="E1020" s="428" t="s">
        <v>1315</v>
      </c>
      <c r="G1020" s="428" t="s">
        <v>1315</v>
      </c>
      <c r="J1020" s="428" t="s">
        <v>1315</v>
      </c>
      <c r="K1020" s="428" t="s">
        <v>1315</v>
      </c>
      <c r="O1020" s="428" t="s">
        <v>1315</v>
      </c>
      <c r="Q1020" s="428">
        <v>250815</v>
      </c>
      <c r="R1020" s="437" t="s">
        <v>461</v>
      </c>
      <c r="S1020" s="428">
        <v>250815</v>
      </c>
    </row>
    <row r="1021" spans="1:19" ht="10.199999999999999" customHeight="1" x14ac:dyDescent="0.3">
      <c r="A1021" s="428">
        <v>2510</v>
      </c>
      <c r="B1021" s="428">
        <f t="shared" si="19"/>
        <v>4</v>
      </c>
      <c r="C1021" s="437">
        <v>2510</v>
      </c>
      <c r="D1021" s="428" t="s">
        <v>295</v>
      </c>
      <c r="E1021" s="428" t="s">
        <v>1315</v>
      </c>
      <c r="J1021" s="428" t="s">
        <v>1316</v>
      </c>
      <c r="K1021" s="428" t="s">
        <v>1316</v>
      </c>
      <c r="O1021" s="428" t="s">
        <v>1315</v>
      </c>
      <c r="Q1021" s="428">
        <v>2510</v>
      </c>
      <c r="R1021" s="437" t="s">
        <v>295</v>
      </c>
      <c r="S1021" s="428">
        <v>2510</v>
      </c>
    </row>
    <row r="1022" spans="1:19" ht="10.199999999999999" customHeight="1" x14ac:dyDescent="0.3">
      <c r="A1022" s="428">
        <v>2511</v>
      </c>
      <c r="B1022" s="428">
        <f t="shared" si="19"/>
        <v>4</v>
      </c>
      <c r="C1022" s="437">
        <v>2511</v>
      </c>
      <c r="D1022" s="428" t="s">
        <v>296</v>
      </c>
      <c r="E1022" s="428" t="s">
        <v>1315</v>
      </c>
      <c r="G1022" s="428" t="s">
        <v>1315</v>
      </c>
      <c r="I1022" s="428" t="s">
        <v>1315</v>
      </c>
      <c r="J1022" s="428" t="s">
        <v>1315</v>
      </c>
      <c r="K1022" s="428" t="s">
        <v>1315</v>
      </c>
      <c r="M1022" s="428" t="s">
        <v>1315</v>
      </c>
      <c r="N1022" s="428" t="s">
        <v>1315</v>
      </c>
      <c r="O1022" s="428" t="s">
        <v>1315</v>
      </c>
      <c r="Q1022" s="428">
        <v>2511</v>
      </c>
      <c r="R1022" s="437" t="s">
        <v>296</v>
      </c>
      <c r="S1022" s="428">
        <v>2511</v>
      </c>
    </row>
    <row r="1023" spans="1:19" ht="10.199999999999999" customHeight="1" x14ac:dyDescent="0.3">
      <c r="A1023" s="428">
        <v>2590</v>
      </c>
      <c r="B1023" s="428">
        <f t="shared" si="19"/>
        <v>4</v>
      </c>
      <c r="C1023" s="437">
        <v>2590</v>
      </c>
      <c r="D1023" s="428" t="s">
        <v>297</v>
      </c>
      <c r="E1023" s="428" t="s">
        <v>1315</v>
      </c>
      <c r="F1023" s="428" t="s">
        <v>1315</v>
      </c>
      <c r="G1023" s="428" t="s">
        <v>1315</v>
      </c>
      <c r="I1023" s="428" t="s">
        <v>1315</v>
      </c>
      <c r="J1023" s="428" t="s">
        <v>1315</v>
      </c>
      <c r="K1023" s="428" t="s">
        <v>1315</v>
      </c>
      <c r="L1023" s="428" t="s">
        <v>1315</v>
      </c>
      <c r="M1023" s="428" t="s">
        <v>1315</v>
      </c>
      <c r="N1023" s="428" t="s">
        <v>1315</v>
      </c>
      <c r="O1023" s="428" t="s">
        <v>1315</v>
      </c>
      <c r="Q1023" s="428">
        <v>2590</v>
      </c>
      <c r="R1023" s="437" t="s">
        <v>297</v>
      </c>
      <c r="S1023" s="428">
        <v>2590</v>
      </c>
    </row>
    <row r="1024" spans="1:19" ht="10.199999999999999" customHeight="1" x14ac:dyDescent="0.3">
      <c r="A1024" s="428">
        <v>2590</v>
      </c>
      <c r="B1024" s="428">
        <f t="shared" si="19"/>
        <v>6</v>
      </c>
      <c r="C1024" s="437">
        <v>259005</v>
      </c>
      <c r="D1024" s="428" t="s">
        <v>298</v>
      </c>
      <c r="E1024" s="428" t="s">
        <v>1315</v>
      </c>
      <c r="F1024" s="428" t="s">
        <v>1315</v>
      </c>
      <c r="J1024" s="428" t="s">
        <v>1316</v>
      </c>
      <c r="K1024" s="428" t="s">
        <v>1316</v>
      </c>
      <c r="L1024" s="428" t="s">
        <v>1315</v>
      </c>
      <c r="M1024" s="428" t="s">
        <v>1315</v>
      </c>
      <c r="O1024" s="428" t="s">
        <v>1315</v>
      </c>
      <c r="Q1024" s="428">
        <v>259005</v>
      </c>
      <c r="R1024" s="437" t="s">
        <v>298</v>
      </c>
      <c r="S1024" s="428">
        <v>259005</v>
      </c>
    </row>
    <row r="1025" spans="1:19" ht="10.199999999999999" customHeight="1" x14ac:dyDescent="0.3">
      <c r="A1025" s="428">
        <v>2590</v>
      </c>
      <c r="B1025" s="428">
        <f t="shared" si="19"/>
        <v>6</v>
      </c>
      <c r="C1025" s="437">
        <v>259010</v>
      </c>
      <c r="D1025" s="428" t="s">
        <v>299</v>
      </c>
      <c r="F1025" s="428" t="s">
        <v>1315</v>
      </c>
      <c r="J1025" s="428" t="s">
        <v>1316</v>
      </c>
      <c r="K1025" s="428" t="s">
        <v>1316</v>
      </c>
      <c r="Q1025" s="428">
        <v>259010</v>
      </c>
      <c r="R1025" s="437" t="s">
        <v>299</v>
      </c>
      <c r="S1025" s="428">
        <v>259010</v>
      </c>
    </row>
    <row r="1026" spans="1:19" ht="10.199999999999999" customHeight="1" x14ac:dyDescent="0.3">
      <c r="A1026" s="428">
        <v>2590</v>
      </c>
      <c r="B1026" s="428">
        <f t="shared" si="19"/>
        <v>6</v>
      </c>
      <c r="C1026" s="437">
        <v>259015</v>
      </c>
      <c r="D1026" s="428" t="s">
        <v>300</v>
      </c>
      <c r="E1026" s="428" t="s">
        <v>1315</v>
      </c>
      <c r="F1026" s="428" t="s">
        <v>1315</v>
      </c>
      <c r="G1026" s="428" t="s">
        <v>1315</v>
      </c>
      <c r="I1026" s="428" t="s">
        <v>1315</v>
      </c>
      <c r="J1026" s="428" t="s">
        <v>1315</v>
      </c>
      <c r="K1026" s="428" t="s">
        <v>1315</v>
      </c>
      <c r="L1026" s="428" t="s">
        <v>1315</v>
      </c>
      <c r="M1026" s="428" t="s">
        <v>1315</v>
      </c>
      <c r="N1026" s="428" t="s">
        <v>1315</v>
      </c>
      <c r="O1026" s="428" t="s">
        <v>1315</v>
      </c>
      <c r="Q1026" s="428">
        <v>259015</v>
      </c>
      <c r="R1026" s="437" t="s">
        <v>300</v>
      </c>
      <c r="S1026" s="428">
        <v>259015</v>
      </c>
    </row>
    <row r="1027" spans="1:19" ht="10.199999999999999" customHeight="1" x14ac:dyDescent="0.3">
      <c r="A1027" s="428">
        <v>2590</v>
      </c>
      <c r="B1027" s="428">
        <f t="shared" si="19"/>
        <v>6</v>
      </c>
      <c r="C1027" s="437">
        <v>259020</v>
      </c>
      <c r="D1027" s="428" t="s">
        <v>301</v>
      </c>
      <c r="F1027" s="428" t="s">
        <v>1315</v>
      </c>
      <c r="J1027" s="428" t="s">
        <v>1316</v>
      </c>
      <c r="K1027" s="428" t="s">
        <v>1316</v>
      </c>
      <c r="M1027" s="428" t="s">
        <v>1315</v>
      </c>
      <c r="Q1027" s="428">
        <v>259020</v>
      </c>
      <c r="R1027" s="437" t="s">
        <v>301</v>
      </c>
      <c r="S1027" s="428">
        <v>259020</v>
      </c>
    </row>
    <row r="1028" spans="1:19" ht="10.199999999999999" customHeight="1" x14ac:dyDescent="0.3">
      <c r="A1028" s="428">
        <v>2590</v>
      </c>
      <c r="B1028" s="428">
        <f t="shared" si="19"/>
        <v>6</v>
      </c>
      <c r="C1028" s="437">
        <v>259090</v>
      </c>
      <c r="D1028" s="428" t="s">
        <v>302</v>
      </c>
      <c r="E1028" s="428" t="s">
        <v>1315</v>
      </c>
      <c r="F1028" s="428" t="s">
        <v>1315</v>
      </c>
      <c r="G1028" s="428" t="s">
        <v>1315</v>
      </c>
      <c r="I1028" s="428" t="s">
        <v>1315</v>
      </c>
      <c r="J1028" s="428" t="s">
        <v>1315</v>
      </c>
      <c r="K1028" s="428" t="s">
        <v>1315</v>
      </c>
      <c r="L1028" s="428" t="s">
        <v>1315</v>
      </c>
      <c r="M1028" s="428" t="s">
        <v>1315</v>
      </c>
      <c r="N1028" s="428" t="s">
        <v>1315</v>
      </c>
      <c r="O1028" s="428" t="s">
        <v>1315</v>
      </c>
      <c r="Q1028" s="428">
        <v>259090</v>
      </c>
      <c r="R1028" s="437" t="s">
        <v>302</v>
      </c>
      <c r="S1028" s="428">
        <v>259090</v>
      </c>
    </row>
    <row r="1029" spans="1:19" ht="10.199999999999999" customHeight="1" x14ac:dyDescent="0.3">
      <c r="A1029" s="428">
        <v>26</v>
      </c>
      <c r="B1029" s="428">
        <f t="shared" ref="B1029:B1092" si="20">LEN(C1029)</f>
        <v>2</v>
      </c>
      <c r="C1029" s="437">
        <v>26</v>
      </c>
      <c r="D1029" s="428" t="s">
        <v>303</v>
      </c>
      <c r="E1029" s="428" t="s">
        <v>1315</v>
      </c>
      <c r="F1029" s="428" t="s">
        <v>1315</v>
      </c>
      <c r="G1029" s="428" t="s">
        <v>1315</v>
      </c>
      <c r="I1029" s="428" t="s">
        <v>1315</v>
      </c>
      <c r="J1029" s="428" t="s">
        <v>1315</v>
      </c>
      <c r="K1029" s="428" t="s">
        <v>1315</v>
      </c>
      <c r="L1029" s="428" t="s">
        <v>1315</v>
      </c>
      <c r="M1029" s="428" t="s">
        <v>1315</v>
      </c>
      <c r="N1029" s="428" t="s">
        <v>1315</v>
      </c>
      <c r="O1029" s="428" t="s">
        <v>1315</v>
      </c>
      <c r="Q1029" s="428">
        <v>26</v>
      </c>
      <c r="R1029" s="437" t="s">
        <v>303</v>
      </c>
      <c r="S1029" s="428">
        <v>26</v>
      </c>
    </row>
    <row r="1030" spans="1:19" ht="10.199999999999999" customHeight="1" x14ac:dyDescent="0.3">
      <c r="A1030" s="428">
        <v>2601</v>
      </c>
      <c r="B1030" s="428">
        <f t="shared" si="20"/>
        <v>4</v>
      </c>
      <c r="C1030" s="437">
        <v>2601</v>
      </c>
      <c r="D1030" s="428" t="s">
        <v>304</v>
      </c>
      <c r="E1030" s="428" t="s">
        <v>1315</v>
      </c>
      <c r="F1030" s="428" t="s">
        <v>1315</v>
      </c>
      <c r="G1030" s="428" t="s">
        <v>1315</v>
      </c>
      <c r="J1030" s="428" t="s">
        <v>1315</v>
      </c>
      <c r="K1030" s="428" t="s">
        <v>1315</v>
      </c>
      <c r="L1030" s="428" t="s">
        <v>1315</v>
      </c>
      <c r="M1030" s="428" t="s">
        <v>1315</v>
      </c>
      <c r="N1030" s="428" t="s">
        <v>1315</v>
      </c>
      <c r="O1030" s="428" t="s">
        <v>1315</v>
      </c>
      <c r="Q1030" s="428">
        <v>2601</v>
      </c>
      <c r="R1030" s="437" t="s">
        <v>304</v>
      </c>
      <c r="S1030" s="428">
        <v>2601</v>
      </c>
    </row>
    <row r="1031" spans="1:19" ht="10.199999999999999" customHeight="1" x14ac:dyDescent="0.3">
      <c r="A1031" s="428">
        <v>2602</v>
      </c>
      <c r="B1031" s="428">
        <f t="shared" si="20"/>
        <v>4</v>
      </c>
      <c r="C1031" s="437">
        <v>2602</v>
      </c>
      <c r="D1031" s="428" t="s">
        <v>305</v>
      </c>
      <c r="E1031" s="428" t="s">
        <v>1315</v>
      </c>
      <c r="F1031" s="428" t="s">
        <v>1315</v>
      </c>
      <c r="G1031" s="428" t="s">
        <v>1315</v>
      </c>
      <c r="J1031" s="428" t="s">
        <v>1315</v>
      </c>
      <c r="K1031" s="428" t="s">
        <v>1315</v>
      </c>
      <c r="L1031" s="428" t="s">
        <v>1315</v>
      </c>
      <c r="M1031" s="428" t="s">
        <v>1315</v>
      </c>
      <c r="N1031" s="428" t="s">
        <v>1315</v>
      </c>
      <c r="O1031" s="428" t="s">
        <v>1315</v>
      </c>
      <c r="Q1031" s="428">
        <v>2602</v>
      </c>
      <c r="R1031" s="437" t="s">
        <v>305</v>
      </c>
      <c r="S1031" s="428">
        <v>2602</v>
      </c>
    </row>
    <row r="1032" spans="1:19" ht="10.199999999999999" customHeight="1" x14ac:dyDescent="0.3">
      <c r="A1032" s="428">
        <v>2602</v>
      </c>
      <c r="B1032" s="428">
        <f t="shared" si="20"/>
        <v>6</v>
      </c>
      <c r="C1032" s="437">
        <v>260205</v>
      </c>
      <c r="D1032" s="428" t="s">
        <v>34</v>
      </c>
      <c r="E1032" s="428" t="s">
        <v>1315</v>
      </c>
      <c r="F1032" s="428" t="s">
        <v>1315</v>
      </c>
      <c r="G1032" s="428" t="s">
        <v>1315</v>
      </c>
      <c r="J1032" s="428" t="s">
        <v>1315</v>
      </c>
      <c r="K1032" s="428" t="s">
        <v>1315</v>
      </c>
      <c r="L1032" s="428" t="s">
        <v>1315</v>
      </c>
      <c r="M1032" s="428" t="s">
        <v>1315</v>
      </c>
      <c r="N1032" s="428" t="s">
        <v>1315</v>
      </c>
      <c r="O1032" s="428" t="s">
        <v>1315</v>
      </c>
      <c r="Q1032" s="428">
        <v>260205</v>
      </c>
      <c r="R1032" s="437" t="s">
        <v>34</v>
      </c>
      <c r="S1032" s="428">
        <v>260205</v>
      </c>
    </row>
    <row r="1033" spans="1:19" ht="10.199999999999999" customHeight="1" x14ac:dyDescent="0.3">
      <c r="A1033" s="428">
        <v>2602</v>
      </c>
      <c r="B1033" s="428">
        <f t="shared" si="20"/>
        <v>6</v>
      </c>
      <c r="C1033" s="437">
        <v>260210</v>
      </c>
      <c r="D1033" s="428" t="s">
        <v>35</v>
      </c>
      <c r="E1033" s="428" t="s">
        <v>1315</v>
      </c>
      <c r="F1033" s="428" t="s">
        <v>1315</v>
      </c>
      <c r="G1033" s="428" t="s">
        <v>1315</v>
      </c>
      <c r="J1033" s="428" t="s">
        <v>1315</v>
      </c>
      <c r="K1033" s="428" t="s">
        <v>1315</v>
      </c>
      <c r="L1033" s="428" t="s">
        <v>1315</v>
      </c>
      <c r="M1033" s="428" t="s">
        <v>1315</v>
      </c>
      <c r="N1033" s="428" t="s">
        <v>1315</v>
      </c>
      <c r="O1033" s="428" t="s">
        <v>1315</v>
      </c>
      <c r="Q1033" s="428">
        <v>260210</v>
      </c>
      <c r="R1033" s="437" t="s">
        <v>35</v>
      </c>
      <c r="S1033" s="428">
        <v>260210</v>
      </c>
    </row>
    <row r="1034" spans="1:19" ht="10.199999999999999" customHeight="1" x14ac:dyDescent="0.3">
      <c r="A1034" s="428">
        <v>2602</v>
      </c>
      <c r="B1034" s="428">
        <f t="shared" si="20"/>
        <v>6</v>
      </c>
      <c r="C1034" s="437">
        <v>260215</v>
      </c>
      <c r="D1034" s="428" t="s">
        <v>36</v>
      </c>
      <c r="E1034" s="428" t="s">
        <v>1315</v>
      </c>
      <c r="F1034" s="428" t="s">
        <v>1315</v>
      </c>
      <c r="G1034" s="428" t="s">
        <v>1315</v>
      </c>
      <c r="J1034" s="428" t="s">
        <v>1315</v>
      </c>
      <c r="K1034" s="428" t="s">
        <v>1315</v>
      </c>
      <c r="L1034" s="428" t="s">
        <v>1315</v>
      </c>
      <c r="M1034" s="428" t="s">
        <v>1315</v>
      </c>
      <c r="N1034" s="428" t="s">
        <v>1315</v>
      </c>
      <c r="O1034" s="428" t="s">
        <v>1315</v>
      </c>
      <c r="Q1034" s="428">
        <v>260215</v>
      </c>
      <c r="R1034" s="437" t="s">
        <v>36</v>
      </c>
      <c r="S1034" s="428">
        <v>260215</v>
      </c>
    </row>
    <row r="1035" spans="1:19" ht="10.199999999999999" customHeight="1" x14ac:dyDescent="0.3">
      <c r="A1035" s="428">
        <v>2602</v>
      </c>
      <c r="B1035" s="428">
        <f t="shared" si="20"/>
        <v>6</v>
      </c>
      <c r="C1035" s="437">
        <v>260220</v>
      </c>
      <c r="D1035" s="428" t="s">
        <v>37</v>
      </c>
      <c r="E1035" s="428" t="s">
        <v>1315</v>
      </c>
      <c r="F1035" s="428" t="s">
        <v>1315</v>
      </c>
      <c r="G1035" s="428" t="s">
        <v>1315</v>
      </c>
      <c r="J1035" s="428" t="s">
        <v>1315</v>
      </c>
      <c r="K1035" s="428" t="s">
        <v>1315</v>
      </c>
      <c r="L1035" s="428" t="s">
        <v>1315</v>
      </c>
      <c r="M1035" s="428" t="s">
        <v>1315</v>
      </c>
      <c r="N1035" s="428" t="s">
        <v>1315</v>
      </c>
      <c r="O1035" s="428" t="s">
        <v>1315</v>
      </c>
      <c r="Q1035" s="428">
        <v>260220</v>
      </c>
      <c r="R1035" s="437" t="s">
        <v>37</v>
      </c>
      <c r="S1035" s="428">
        <v>260220</v>
      </c>
    </row>
    <row r="1036" spans="1:19" ht="10.199999999999999" customHeight="1" x14ac:dyDescent="0.3">
      <c r="A1036" s="428">
        <v>2602</v>
      </c>
      <c r="B1036" s="428">
        <f t="shared" si="20"/>
        <v>6</v>
      </c>
      <c r="C1036" s="437">
        <v>260225</v>
      </c>
      <c r="D1036" s="428" t="s">
        <v>38</v>
      </c>
      <c r="E1036" s="428" t="s">
        <v>1315</v>
      </c>
      <c r="F1036" s="428" t="s">
        <v>1315</v>
      </c>
      <c r="G1036" s="428" t="s">
        <v>1315</v>
      </c>
      <c r="J1036" s="428" t="s">
        <v>1315</v>
      </c>
      <c r="K1036" s="428" t="s">
        <v>1315</v>
      </c>
      <c r="L1036" s="428" t="s">
        <v>1315</v>
      </c>
      <c r="M1036" s="428" t="s">
        <v>1315</v>
      </c>
      <c r="N1036" s="428" t="s">
        <v>1315</v>
      </c>
      <c r="O1036" s="428" t="s">
        <v>1315</v>
      </c>
      <c r="Q1036" s="428">
        <v>260225</v>
      </c>
      <c r="R1036" s="437" t="s">
        <v>38</v>
      </c>
      <c r="S1036" s="428">
        <v>260225</v>
      </c>
    </row>
    <row r="1037" spans="1:19" ht="10.199999999999999" customHeight="1" x14ac:dyDescent="0.3">
      <c r="A1037" s="428">
        <v>2603</v>
      </c>
      <c r="B1037" s="428">
        <f t="shared" si="20"/>
        <v>4</v>
      </c>
      <c r="C1037" s="437">
        <v>2603</v>
      </c>
      <c r="D1037" s="428" t="s">
        <v>306</v>
      </c>
      <c r="E1037" s="428" t="s">
        <v>1315</v>
      </c>
      <c r="F1037" s="428" t="s">
        <v>1315</v>
      </c>
      <c r="G1037" s="428" t="s">
        <v>1315</v>
      </c>
      <c r="I1037" s="428" t="s">
        <v>1315</v>
      </c>
      <c r="J1037" s="428" t="s">
        <v>1315</v>
      </c>
      <c r="K1037" s="428" t="s">
        <v>1315</v>
      </c>
      <c r="L1037" s="428" t="s">
        <v>1315</v>
      </c>
      <c r="N1037" s="428" t="s">
        <v>1315</v>
      </c>
      <c r="O1037" s="428" t="s">
        <v>1315</v>
      </c>
      <c r="Q1037" s="428">
        <v>2603</v>
      </c>
      <c r="R1037" s="437" t="s">
        <v>306</v>
      </c>
      <c r="S1037" s="428">
        <v>2603</v>
      </c>
    </row>
    <row r="1038" spans="1:19" ht="10.199999999999999" customHeight="1" x14ac:dyDescent="0.3">
      <c r="A1038" s="428">
        <v>2603</v>
      </c>
      <c r="B1038" s="428">
        <f t="shared" si="20"/>
        <v>6</v>
      </c>
      <c r="C1038" s="437">
        <v>260305</v>
      </c>
      <c r="D1038" s="428" t="s">
        <v>34</v>
      </c>
      <c r="E1038" s="428" t="s">
        <v>1315</v>
      </c>
      <c r="F1038" s="428" t="s">
        <v>1315</v>
      </c>
      <c r="G1038" s="428" t="s">
        <v>1315</v>
      </c>
      <c r="I1038" s="428" t="s">
        <v>1315</v>
      </c>
      <c r="J1038" s="428" t="s">
        <v>1315</v>
      </c>
      <c r="K1038" s="428" t="s">
        <v>1315</v>
      </c>
      <c r="L1038" s="428" t="s">
        <v>1315</v>
      </c>
      <c r="N1038" s="428" t="s">
        <v>1315</v>
      </c>
      <c r="O1038" s="428" t="s">
        <v>1315</v>
      </c>
      <c r="Q1038" s="428">
        <v>260305</v>
      </c>
      <c r="R1038" s="437" t="s">
        <v>34</v>
      </c>
      <c r="S1038" s="428">
        <v>260305</v>
      </c>
    </row>
    <row r="1039" spans="1:19" ht="10.199999999999999" customHeight="1" x14ac:dyDescent="0.3">
      <c r="A1039" s="428">
        <v>2603</v>
      </c>
      <c r="B1039" s="428">
        <f t="shared" si="20"/>
        <v>6</v>
      </c>
      <c r="C1039" s="437">
        <v>260310</v>
      </c>
      <c r="D1039" s="428" t="s">
        <v>35</v>
      </c>
      <c r="E1039" s="428" t="s">
        <v>1315</v>
      </c>
      <c r="F1039" s="428" t="s">
        <v>1315</v>
      </c>
      <c r="G1039" s="428" t="s">
        <v>1315</v>
      </c>
      <c r="I1039" s="428" t="s">
        <v>1315</v>
      </c>
      <c r="J1039" s="428" t="s">
        <v>1315</v>
      </c>
      <c r="K1039" s="428" t="s">
        <v>1315</v>
      </c>
      <c r="L1039" s="428" t="s">
        <v>1315</v>
      </c>
      <c r="N1039" s="428" t="s">
        <v>1315</v>
      </c>
      <c r="O1039" s="428" t="s">
        <v>1315</v>
      </c>
      <c r="Q1039" s="428">
        <v>260310</v>
      </c>
      <c r="R1039" s="437" t="s">
        <v>35</v>
      </c>
      <c r="S1039" s="428">
        <v>260310</v>
      </c>
    </row>
    <row r="1040" spans="1:19" ht="10.199999999999999" customHeight="1" x14ac:dyDescent="0.3">
      <c r="A1040" s="428">
        <v>2603</v>
      </c>
      <c r="B1040" s="428">
        <f t="shared" si="20"/>
        <v>6</v>
      </c>
      <c r="C1040" s="437">
        <v>260315</v>
      </c>
      <c r="D1040" s="428" t="s">
        <v>36</v>
      </c>
      <c r="E1040" s="428" t="s">
        <v>1315</v>
      </c>
      <c r="F1040" s="428" t="s">
        <v>1315</v>
      </c>
      <c r="G1040" s="428" t="s">
        <v>1315</v>
      </c>
      <c r="I1040" s="428" t="s">
        <v>1315</v>
      </c>
      <c r="J1040" s="428" t="s">
        <v>1315</v>
      </c>
      <c r="K1040" s="428" t="s">
        <v>1315</v>
      </c>
      <c r="L1040" s="428" t="s">
        <v>1315</v>
      </c>
      <c r="N1040" s="428" t="s">
        <v>1315</v>
      </c>
      <c r="O1040" s="428" t="s">
        <v>1315</v>
      </c>
      <c r="Q1040" s="428">
        <v>260315</v>
      </c>
      <c r="R1040" s="437" t="s">
        <v>36</v>
      </c>
      <c r="S1040" s="428">
        <v>260315</v>
      </c>
    </row>
    <row r="1041" spans="1:19" ht="10.199999999999999" customHeight="1" x14ac:dyDescent="0.3">
      <c r="A1041" s="428">
        <v>2603</v>
      </c>
      <c r="B1041" s="428">
        <f t="shared" si="20"/>
        <v>6</v>
      </c>
      <c r="C1041" s="437">
        <v>260320</v>
      </c>
      <c r="D1041" s="428" t="s">
        <v>37</v>
      </c>
      <c r="E1041" s="428" t="s">
        <v>1315</v>
      </c>
      <c r="F1041" s="428" t="s">
        <v>1315</v>
      </c>
      <c r="G1041" s="428" t="s">
        <v>1315</v>
      </c>
      <c r="I1041" s="428" t="s">
        <v>1315</v>
      </c>
      <c r="J1041" s="428" t="s">
        <v>1315</v>
      </c>
      <c r="K1041" s="428" t="s">
        <v>1315</v>
      </c>
      <c r="L1041" s="428" t="s">
        <v>1315</v>
      </c>
      <c r="N1041" s="428" t="s">
        <v>1315</v>
      </c>
      <c r="O1041" s="428" t="s">
        <v>1315</v>
      </c>
      <c r="Q1041" s="428">
        <v>260320</v>
      </c>
      <c r="R1041" s="437" t="s">
        <v>37</v>
      </c>
      <c r="S1041" s="428">
        <v>260320</v>
      </c>
    </row>
    <row r="1042" spans="1:19" ht="10.199999999999999" customHeight="1" x14ac:dyDescent="0.3">
      <c r="A1042" s="428">
        <v>2603</v>
      </c>
      <c r="B1042" s="428">
        <f t="shared" si="20"/>
        <v>6</v>
      </c>
      <c r="C1042" s="437">
        <v>260325</v>
      </c>
      <c r="D1042" s="428" t="s">
        <v>38</v>
      </c>
      <c r="E1042" s="428" t="s">
        <v>1315</v>
      </c>
      <c r="F1042" s="428" t="s">
        <v>1315</v>
      </c>
      <c r="G1042" s="428" t="s">
        <v>1315</v>
      </c>
      <c r="I1042" s="428" t="s">
        <v>1315</v>
      </c>
      <c r="J1042" s="428" t="s">
        <v>1315</v>
      </c>
      <c r="K1042" s="428" t="s">
        <v>1315</v>
      </c>
      <c r="L1042" s="428" t="s">
        <v>1315</v>
      </c>
      <c r="N1042" s="428" t="s">
        <v>1315</v>
      </c>
      <c r="O1042" s="428" t="s">
        <v>1315</v>
      </c>
      <c r="Q1042" s="428">
        <v>260325</v>
      </c>
      <c r="R1042" s="437" t="s">
        <v>38</v>
      </c>
      <c r="S1042" s="428">
        <v>260325</v>
      </c>
    </row>
    <row r="1043" spans="1:19" ht="10.199999999999999" customHeight="1" x14ac:dyDescent="0.3">
      <c r="A1043" s="428">
        <v>2604</v>
      </c>
      <c r="B1043" s="428">
        <f t="shared" si="20"/>
        <v>4</v>
      </c>
      <c r="C1043" s="437">
        <v>2604</v>
      </c>
      <c r="D1043" s="428" t="s">
        <v>307</v>
      </c>
      <c r="E1043" s="428" t="s">
        <v>1315</v>
      </c>
      <c r="J1043" s="428" t="s">
        <v>1316</v>
      </c>
      <c r="K1043" s="428" t="s">
        <v>1316</v>
      </c>
      <c r="M1043" s="428" t="s">
        <v>1315</v>
      </c>
      <c r="O1043" s="428" t="s">
        <v>1315</v>
      </c>
      <c r="Q1043" s="428">
        <v>2604</v>
      </c>
      <c r="R1043" s="437" t="s">
        <v>307</v>
      </c>
      <c r="S1043" s="428">
        <v>2604</v>
      </c>
    </row>
    <row r="1044" spans="1:19" ht="10.199999999999999" customHeight="1" x14ac:dyDescent="0.3">
      <c r="A1044" s="428">
        <v>2604</v>
      </c>
      <c r="B1044" s="428">
        <f t="shared" si="20"/>
        <v>6</v>
      </c>
      <c r="C1044" s="437">
        <v>260405</v>
      </c>
      <c r="D1044" s="428" t="s">
        <v>34</v>
      </c>
      <c r="E1044" s="428" t="s">
        <v>1315</v>
      </c>
      <c r="J1044" s="428" t="s">
        <v>1316</v>
      </c>
      <c r="K1044" s="428" t="s">
        <v>1316</v>
      </c>
      <c r="M1044" s="428" t="s">
        <v>1315</v>
      </c>
      <c r="O1044" s="428" t="s">
        <v>1315</v>
      </c>
      <c r="Q1044" s="428">
        <v>260405</v>
      </c>
      <c r="R1044" s="437" t="s">
        <v>34</v>
      </c>
      <c r="S1044" s="428">
        <v>260405</v>
      </c>
    </row>
    <row r="1045" spans="1:19" ht="10.199999999999999" customHeight="1" x14ac:dyDescent="0.3">
      <c r="A1045" s="428">
        <v>2604</v>
      </c>
      <c r="B1045" s="428">
        <f t="shared" si="20"/>
        <v>6</v>
      </c>
      <c r="C1045" s="437">
        <v>260410</v>
      </c>
      <c r="D1045" s="428" t="s">
        <v>35</v>
      </c>
      <c r="E1045" s="428" t="s">
        <v>1315</v>
      </c>
      <c r="J1045" s="428" t="s">
        <v>1316</v>
      </c>
      <c r="K1045" s="428" t="s">
        <v>1316</v>
      </c>
      <c r="M1045" s="428" t="s">
        <v>1315</v>
      </c>
      <c r="O1045" s="428" t="s">
        <v>1315</v>
      </c>
      <c r="Q1045" s="428">
        <v>260410</v>
      </c>
      <c r="R1045" s="437" t="s">
        <v>35</v>
      </c>
      <c r="S1045" s="428">
        <v>260410</v>
      </c>
    </row>
    <row r="1046" spans="1:19" ht="10.199999999999999" customHeight="1" x14ac:dyDescent="0.3">
      <c r="A1046" s="428">
        <v>2604</v>
      </c>
      <c r="B1046" s="428">
        <f t="shared" si="20"/>
        <v>6</v>
      </c>
      <c r="C1046" s="437">
        <v>260415</v>
      </c>
      <c r="D1046" s="428" t="s">
        <v>36</v>
      </c>
      <c r="E1046" s="428" t="s">
        <v>1315</v>
      </c>
      <c r="J1046" s="428" t="s">
        <v>1316</v>
      </c>
      <c r="K1046" s="428" t="s">
        <v>1316</v>
      </c>
      <c r="M1046" s="428" t="s">
        <v>1315</v>
      </c>
      <c r="O1046" s="428" t="s">
        <v>1315</v>
      </c>
      <c r="Q1046" s="428">
        <v>260415</v>
      </c>
      <c r="R1046" s="437" t="s">
        <v>36</v>
      </c>
      <c r="S1046" s="428">
        <v>260415</v>
      </c>
    </row>
    <row r="1047" spans="1:19" ht="10.199999999999999" customHeight="1" x14ac:dyDescent="0.3">
      <c r="A1047" s="428">
        <v>2604</v>
      </c>
      <c r="B1047" s="428">
        <f t="shared" si="20"/>
        <v>6</v>
      </c>
      <c r="C1047" s="437">
        <v>260420</v>
      </c>
      <c r="D1047" s="428" t="s">
        <v>37</v>
      </c>
      <c r="E1047" s="428" t="s">
        <v>1315</v>
      </c>
      <c r="J1047" s="428" t="s">
        <v>1316</v>
      </c>
      <c r="K1047" s="428" t="s">
        <v>1316</v>
      </c>
      <c r="M1047" s="428" t="s">
        <v>1315</v>
      </c>
      <c r="O1047" s="428" t="s">
        <v>1315</v>
      </c>
      <c r="Q1047" s="428">
        <v>260420</v>
      </c>
      <c r="R1047" s="437" t="s">
        <v>37</v>
      </c>
      <c r="S1047" s="428">
        <v>260420</v>
      </c>
    </row>
    <row r="1048" spans="1:19" ht="10.199999999999999" customHeight="1" x14ac:dyDescent="0.3">
      <c r="A1048" s="428">
        <v>2604</v>
      </c>
      <c r="B1048" s="428">
        <f t="shared" si="20"/>
        <v>6</v>
      </c>
      <c r="C1048" s="437">
        <v>260425</v>
      </c>
      <c r="D1048" s="428" t="s">
        <v>38</v>
      </c>
      <c r="E1048" s="428" t="s">
        <v>1315</v>
      </c>
      <c r="J1048" s="428" t="s">
        <v>1316</v>
      </c>
      <c r="K1048" s="428" t="s">
        <v>1316</v>
      </c>
      <c r="M1048" s="428" t="s">
        <v>1315</v>
      </c>
      <c r="O1048" s="428" t="s">
        <v>1315</v>
      </c>
      <c r="Q1048" s="428">
        <v>260425</v>
      </c>
      <c r="R1048" s="437" t="s">
        <v>38</v>
      </c>
      <c r="S1048" s="428">
        <v>260425</v>
      </c>
    </row>
    <row r="1049" spans="1:19" ht="10.199999999999999" customHeight="1" x14ac:dyDescent="0.3">
      <c r="A1049" s="428">
        <v>2605</v>
      </c>
      <c r="B1049" s="428">
        <f t="shared" si="20"/>
        <v>4</v>
      </c>
      <c r="C1049" s="437">
        <v>2605</v>
      </c>
      <c r="D1049" s="428" t="s">
        <v>308</v>
      </c>
      <c r="E1049" s="428" t="s">
        <v>1315</v>
      </c>
      <c r="J1049" s="428" t="s">
        <v>1316</v>
      </c>
      <c r="K1049" s="428" t="s">
        <v>1316</v>
      </c>
      <c r="M1049" s="428" t="s">
        <v>1315</v>
      </c>
      <c r="O1049" s="428" t="s">
        <v>1315</v>
      </c>
      <c r="Q1049" s="428">
        <v>2605</v>
      </c>
      <c r="R1049" s="437" t="s">
        <v>308</v>
      </c>
      <c r="S1049" s="428">
        <v>2605</v>
      </c>
    </row>
    <row r="1050" spans="1:19" ht="10.199999999999999" customHeight="1" x14ac:dyDescent="0.3">
      <c r="A1050" s="428">
        <v>2605</v>
      </c>
      <c r="B1050" s="428">
        <f t="shared" si="20"/>
        <v>6</v>
      </c>
      <c r="C1050" s="437">
        <v>260505</v>
      </c>
      <c r="D1050" s="428" t="s">
        <v>34</v>
      </c>
      <c r="E1050" s="428" t="s">
        <v>1315</v>
      </c>
      <c r="J1050" s="428" t="s">
        <v>1316</v>
      </c>
      <c r="K1050" s="428" t="s">
        <v>1316</v>
      </c>
      <c r="M1050" s="428" t="s">
        <v>1315</v>
      </c>
      <c r="O1050" s="428" t="s">
        <v>1315</v>
      </c>
      <c r="Q1050" s="428">
        <v>260505</v>
      </c>
      <c r="R1050" s="437" t="s">
        <v>34</v>
      </c>
      <c r="S1050" s="428">
        <v>260505</v>
      </c>
    </row>
    <row r="1051" spans="1:19" ht="10.199999999999999" customHeight="1" x14ac:dyDescent="0.3">
      <c r="A1051" s="428">
        <v>2605</v>
      </c>
      <c r="B1051" s="428">
        <f t="shared" si="20"/>
        <v>6</v>
      </c>
      <c r="C1051" s="437">
        <v>260510</v>
      </c>
      <c r="D1051" s="428" t="s">
        <v>35</v>
      </c>
      <c r="E1051" s="428" t="s">
        <v>1315</v>
      </c>
      <c r="J1051" s="428" t="s">
        <v>1316</v>
      </c>
      <c r="K1051" s="428" t="s">
        <v>1316</v>
      </c>
      <c r="M1051" s="428" t="s">
        <v>1315</v>
      </c>
      <c r="O1051" s="428" t="s">
        <v>1315</v>
      </c>
      <c r="Q1051" s="428">
        <v>260510</v>
      </c>
      <c r="R1051" s="437" t="s">
        <v>35</v>
      </c>
      <c r="S1051" s="428">
        <v>260510</v>
      </c>
    </row>
    <row r="1052" spans="1:19" ht="10.199999999999999" customHeight="1" x14ac:dyDescent="0.3">
      <c r="A1052" s="428">
        <v>2605</v>
      </c>
      <c r="B1052" s="428">
        <f t="shared" si="20"/>
        <v>6</v>
      </c>
      <c r="C1052" s="437">
        <v>260515</v>
      </c>
      <c r="D1052" s="428" t="s">
        <v>36</v>
      </c>
      <c r="E1052" s="428" t="s">
        <v>1315</v>
      </c>
      <c r="J1052" s="428" t="s">
        <v>1316</v>
      </c>
      <c r="K1052" s="428" t="s">
        <v>1316</v>
      </c>
      <c r="M1052" s="428" t="s">
        <v>1315</v>
      </c>
      <c r="O1052" s="428" t="s">
        <v>1315</v>
      </c>
      <c r="Q1052" s="428">
        <v>260515</v>
      </c>
      <c r="R1052" s="437" t="s">
        <v>36</v>
      </c>
      <c r="S1052" s="428">
        <v>260515</v>
      </c>
    </row>
    <row r="1053" spans="1:19" ht="10.199999999999999" customHeight="1" x14ac:dyDescent="0.3">
      <c r="A1053" s="428">
        <v>2605</v>
      </c>
      <c r="B1053" s="428">
        <f t="shared" si="20"/>
        <v>6</v>
      </c>
      <c r="C1053" s="437">
        <v>260520</v>
      </c>
      <c r="D1053" s="428" t="s">
        <v>37</v>
      </c>
      <c r="E1053" s="428" t="s">
        <v>1315</v>
      </c>
      <c r="J1053" s="428" t="s">
        <v>1316</v>
      </c>
      <c r="K1053" s="428" t="s">
        <v>1316</v>
      </c>
      <c r="M1053" s="428" t="s">
        <v>1315</v>
      </c>
      <c r="O1053" s="428" t="s">
        <v>1315</v>
      </c>
      <c r="Q1053" s="428">
        <v>260520</v>
      </c>
      <c r="R1053" s="437" t="s">
        <v>37</v>
      </c>
      <c r="S1053" s="428">
        <v>260520</v>
      </c>
    </row>
    <row r="1054" spans="1:19" ht="10.199999999999999" customHeight="1" x14ac:dyDescent="0.3">
      <c r="A1054" s="428">
        <v>2605</v>
      </c>
      <c r="B1054" s="428">
        <f t="shared" si="20"/>
        <v>6</v>
      </c>
      <c r="C1054" s="437">
        <v>260525</v>
      </c>
      <c r="D1054" s="428" t="s">
        <v>38</v>
      </c>
      <c r="E1054" s="428" t="s">
        <v>1315</v>
      </c>
      <c r="J1054" s="428" t="s">
        <v>1316</v>
      </c>
      <c r="K1054" s="428" t="s">
        <v>1316</v>
      </c>
      <c r="M1054" s="428" t="s">
        <v>1315</v>
      </c>
      <c r="O1054" s="428" t="s">
        <v>1315</v>
      </c>
      <c r="Q1054" s="428">
        <v>260525</v>
      </c>
      <c r="R1054" s="437" t="s">
        <v>38</v>
      </c>
      <c r="S1054" s="428">
        <v>260525</v>
      </c>
    </row>
    <row r="1055" spans="1:19" ht="10.199999999999999" customHeight="1" x14ac:dyDescent="0.3">
      <c r="A1055" s="428">
        <v>2606</v>
      </c>
      <c r="B1055" s="428">
        <f t="shared" si="20"/>
        <v>4</v>
      </c>
      <c r="C1055" s="437">
        <v>2606</v>
      </c>
      <c r="D1055" s="428" t="s">
        <v>309</v>
      </c>
      <c r="E1055" s="428" t="s">
        <v>1315</v>
      </c>
      <c r="F1055" s="428" t="s">
        <v>1315</v>
      </c>
      <c r="G1055" s="428" t="s">
        <v>1315</v>
      </c>
      <c r="I1055" s="428" t="s">
        <v>1315</v>
      </c>
      <c r="J1055" s="428" t="s">
        <v>1315</v>
      </c>
      <c r="K1055" s="428" t="s">
        <v>1315</v>
      </c>
      <c r="N1055" s="428" t="s">
        <v>1315</v>
      </c>
      <c r="O1055" s="428" t="s">
        <v>1315</v>
      </c>
      <c r="Q1055" s="428">
        <v>2606</v>
      </c>
      <c r="R1055" s="437" t="s">
        <v>309</v>
      </c>
      <c r="S1055" s="428">
        <v>2606</v>
      </c>
    </row>
    <row r="1056" spans="1:19" ht="10.199999999999999" customHeight="1" x14ac:dyDescent="0.3">
      <c r="A1056" s="428">
        <v>2606</v>
      </c>
      <c r="B1056" s="428">
        <f t="shared" si="20"/>
        <v>6</v>
      </c>
      <c r="C1056" s="437">
        <v>260605</v>
      </c>
      <c r="D1056" s="428" t="s">
        <v>34</v>
      </c>
      <c r="E1056" s="428" t="s">
        <v>1315</v>
      </c>
      <c r="F1056" s="428" t="s">
        <v>1315</v>
      </c>
      <c r="G1056" s="428" t="s">
        <v>1315</v>
      </c>
      <c r="I1056" s="428" t="s">
        <v>1315</v>
      </c>
      <c r="J1056" s="428" t="s">
        <v>1315</v>
      </c>
      <c r="K1056" s="428" t="s">
        <v>1315</v>
      </c>
      <c r="N1056" s="428" t="s">
        <v>1315</v>
      </c>
      <c r="O1056" s="428" t="s">
        <v>1315</v>
      </c>
      <c r="Q1056" s="428">
        <v>260605</v>
      </c>
      <c r="R1056" s="437" t="s">
        <v>34</v>
      </c>
      <c r="S1056" s="428">
        <v>260605</v>
      </c>
    </row>
    <row r="1057" spans="1:19" ht="10.199999999999999" customHeight="1" x14ac:dyDescent="0.3">
      <c r="A1057" s="428">
        <v>2606</v>
      </c>
      <c r="B1057" s="428">
        <f t="shared" si="20"/>
        <v>6</v>
      </c>
      <c r="C1057" s="437">
        <v>260610</v>
      </c>
      <c r="D1057" s="428" t="s">
        <v>35</v>
      </c>
      <c r="E1057" s="428" t="s">
        <v>1315</v>
      </c>
      <c r="F1057" s="428" t="s">
        <v>1315</v>
      </c>
      <c r="G1057" s="428" t="s">
        <v>1315</v>
      </c>
      <c r="I1057" s="428" t="s">
        <v>1315</v>
      </c>
      <c r="J1057" s="428" t="s">
        <v>1315</v>
      </c>
      <c r="K1057" s="428" t="s">
        <v>1315</v>
      </c>
      <c r="N1057" s="428" t="s">
        <v>1315</v>
      </c>
      <c r="O1057" s="428" t="s">
        <v>1315</v>
      </c>
      <c r="Q1057" s="428">
        <v>260610</v>
      </c>
      <c r="R1057" s="437" t="s">
        <v>35</v>
      </c>
      <c r="S1057" s="428">
        <v>260610</v>
      </c>
    </row>
    <row r="1058" spans="1:19" ht="10.199999999999999" customHeight="1" x14ac:dyDescent="0.3">
      <c r="A1058" s="428">
        <v>2606</v>
      </c>
      <c r="B1058" s="428">
        <f t="shared" si="20"/>
        <v>6</v>
      </c>
      <c r="C1058" s="437">
        <v>260615</v>
      </c>
      <c r="D1058" s="428" t="s">
        <v>36</v>
      </c>
      <c r="E1058" s="428" t="s">
        <v>1315</v>
      </c>
      <c r="F1058" s="428" t="s">
        <v>1315</v>
      </c>
      <c r="G1058" s="428" t="s">
        <v>1315</v>
      </c>
      <c r="I1058" s="428" t="s">
        <v>1315</v>
      </c>
      <c r="J1058" s="428" t="s">
        <v>1315</v>
      </c>
      <c r="K1058" s="428" t="s">
        <v>1315</v>
      </c>
      <c r="N1058" s="428" t="s">
        <v>1315</v>
      </c>
      <c r="O1058" s="428" t="s">
        <v>1315</v>
      </c>
      <c r="Q1058" s="428">
        <v>260615</v>
      </c>
      <c r="R1058" s="437" t="s">
        <v>36</v>
      </c>
      <c r="S1058" s="428">
        <v>260615</v>
      </c>
    </row>
    <row r="1059" spans="1:19" ht="10.199999999999999" customHeight="1" x14ac:dyDescent="0.3">
      <c r="A1059" s="428">
        <v>2606</v>
      </c>
      <c r="B1059" s="428">
        <f t="shared" si="20"/>
        <v>6</v>
      </c>
      <c r="C1059" s="437">
        <v>260620</v>
      </c>
      <c r="D1059" s="428" t="s">
        <v>37</v>
      </c>
      <c r="E1059" s="428" t="s">
        <v>1315</v>
      </c>
      <c r="F1059" s="428" t="s">
        <v>1315</v>
      </c>
      <c r="G1059" s="428" t="s">
        <v>1315</v>
      </c>
      <c r="I1059" s="428" t="s">
        <v>1315</v>
      </c>
      <c r="J1059" s="428" t="s">
        <v>1315</v>
      </c>
      <c r="K1059" s="428" t="s">
        <v>1315</v>
      </c>
      <c r="N1059" s="428" t="s">
        <v>1315</v>
      </c>
      <c r="O1059" s="428" t="s">
        <v>1315</v>
      </c>
      <c r="Q1059" s="428">
        <v>260620</v>
      </c>
      <c r="R1059" s="437" t="s">
        <v>37</v>
      </c>
      <c r="S1059" s="428">
        <v>260620</v>
      </c>
    </row>
    <row r="1060" spans="1:19" ht="10.199999999999999" customHeight="1" x14ac:dyDescent="0.3">
      <c r="A1060" s="428">
        <v>2606</v>
      </c>
      <c r="B1060" s="428">
        <f t="shared" si="20"/>
        <v>6</v>
      </c>
      <c r="C1060" s="437">
        <v>260625</v>
      </c>
      <c r="D1060" s="428" t="s">
        <v>38</v>
      </c>
      <c r="E1060" s="428" t="s">
        <v>1315</v>
      </c>
      <c r="F1060" s="428" t="s">
        <v>1315</v>
      </c>
      <c r="G1060" s="428" t="s">
        <v>1315</v>
      </c>
      <c r="I1060" s="428" t="s">
        <v>1315</v>
      </c>
      <c r="J1060" s="428" t="s">
        <v>1315</v>
      </c>
      <c r="K1060" s="428" t="s">
        <v>1315</v>
      </c>
      <c r="N1060" s="428" t="s">
        <v>1315</v>
      </c>
      <c r="O1060" s="428" t="s">
        <v>1315</v>
      </c>
      <c r="Q1060" s="428">
        <v>260625</v>
      </c>
      <c r="R1060" s="437" t="s">
        <v>38</v>
      </c>
      <c r="S1060" s="428">
        <v>260625</v>
      </c>
    </row>
    <row r="1061" spans="1:19" ht="10.199999999999999" customHeight="1" x14ac:dyDescent="0.3">
      <c r="A1061" s="428">
        <v>2607</v>
      </c>
      <c r="B1061" s="428">
        <f t="shared" si="20"/>
        <v>4</v>
      </c>
      <c r="C1061" s="437">
        <v>2607</v>
      </c>
      <c r="D1061" s="428" t="s">
        <v>310</v>
      </c>
      <c r="E1061" s="428" t="s">
        <v>1315</v>
      </c>
      <c r="F1061" s="428" t="s">
        <v>1315</v>
      </c>
      <c r="G1061" s="428" t="s">
        <v>1315</v>
      </c>
      <c r="I1061" s="428" t="s">
        <v>1315</v>
      </c>
      <c r="J1061" s="428" t="s">
        <v>1315</v>
      </c>
      <c r="K1061" s="428" t="s">
        <v>1315</v>
      </c>
      <c r="N1061" s="428" t="s">
        <v>1315</v>
      </c>
      <c r="O1061" s="428" t="s">
        <v>1315</v>
      </c>
      <c r="Q1061" s="428">
        <v>2607</v>
      </c>
      <c r="R1061" s="437" t="s">
        <v>310</v>
      </c>
      <c r="S1061" s="428">
        <v>2607</v>
      </c>
    </row>
    <row r="1062" spans="1:19" ht="10.199999999999999" customHeight="1" x14ac:dyDescent="0.3">
      <c r="A1062" s="428">
        <v>2607</v>
      </c>
      <c r="B1062" s="428">
        <f t="shared" si="20"/>
        <v>6</v>
      </c>
      <c r="C1062" s="437">
        <v>260705</v>
      </c>
      <c r="D1062" s="428" t="s">
        <v>34</v>
      </c>
      <c r="E1062" s="428" t="s">
        <v>1315</v>
      </c>
      <c r="F1062" s="428" t="s">
        <v>1315</v>
      </c>
      <c r="G1062" s="428" t="s">
        <v>1315</v>
      </c>
      <c r="I1062" s="428" t="s">
        <v>1315</v>
      </c>
      <c r="J1062" s="428" t="s">
        <v>1315</v>
      </c>
      <c r="K1062" s="428" t="s">
        <v>1315</v>
      </c>
      <c r="N1062" s="428" t="s">
        <v>1315</v>
      </c>
      <c r="O1062" s="428" t="s">
        <v>1315</v>
      </c>
      <c r="Q1062" s="428">
        <v>260705</v>
      </c>
      <c r="R1062" s="437" t="s">
        <v>34</v>
      </c>
      <c r="S1062" s="428">
        <v>260705</v>
      </c>
    </row>
    <row r="1063" spans="1:19" ht="10.199999999999999" customHeight="1" x14ac:dyDescent="0.3">
      <c r="A1063" s="428">
        <v>2607</v>
      </c>
      <c r="B1063" s="428">
        <f t="shared" si="20"/>
        <v>6</v>
      </c>
      <c r="C1063" s="437">
        <v>260710</v>
      </c>
      <c r="D1063" s="428" t="s">
        <v>35</v>
      </c>
      <c r="E1063" s="428" t="s">
        <v>1315</v>
      </c>
      <c r="F1063" s="428" t="s">
        <v>1315</v>
      </c>
      <c r="G1063" s="428" t="s">
        <v>1315</v>
      </c>
      <c r="I1063" s="428" t="s">
        <v>1315</v>
      </c>
      <c r="J1063" s="428" t="s">
        <v>1315</v>
      </c>
      <c r="K1063" s="428" t="s">
        <v>1315</v>
      </c>
      <c r="N1063" s="428" t="s">
        <v>1315</v>
      </c>
      <c r="O1063" s="428" t="s">
        <v>1315</v>
      </c>
      <c r="Q1063" s="428">
        <v>260710</v>
      </c>
      <c r="R1063" s="437" t="s">
        <v>35</v>
      </c>
      <c r="S1063" s="428">
        <v>260710</v>
      </c>
    </row>
    <row r="1064" spans="1:19" ht="10.199999999999999" customHeight="1" x14ac:dyDescent="0.3">
      <c r="A1064" s="428">
        <v>2607</v>
      </c>
      <c r="B1064" s="428">
        <f t="shared" si="20"/>
        <v>6</v>
      </c>
      <c r="C1064" s="437">
        <v>260715</v>
      </c>
      <c r="D1064" s="428" t="s">
        <v>36</v>
      </c>
      <c r="E1064" s="428" t="s">
        <v>1315</v>
      </c>
      <c r="F1064" s="428" t="s">
        <v>1315</v>
      </c>
      <c r="G1064" s="428" t="s">
        <v>1315</v>
      </c>
      <c r="I1064" s="428" t="s">
        <v>1315</v>
      </c>
      <c r="J1064" s="428" t="s">
        <v>1315</v>
      </c>
      <c r="K1064" s="428" t="s">
        <v>1315</v>
      </c>
      <c r="N1064" s="428" t="s">
        <v>1315</v>
      </c>
      <c r="O1064" s="428" t="s">
        <v>1315</v>
      </c>
      <c r="Q1064" s="428">
        <v>260715</v>
      </c>
      <c r="R1064" s="437" t="s">
        <v>36</v>
      </c>
      <c r="S1064" s="428">
        <v>260715</v>
      </c>
    </row>
    <row r="1065" spans="1:19" ht="10.199999999999999" customHeight="1" x14ac:dyDescent="0.3">
      <c r="A1065" s="428">
        <v>2607</v>
      </c>
      <c r="B1065" s="428">
        <f t="shared" si="20"/>
        <v>6</v>
      </c>
      <c r="C1065" s="437">
        <v>260720</v>
      </c>
      <c r="D1065" s="428" t="s">
        <v>37</v>
      </c>
      <c r="E1065" s="428" t="s">
        <v>1315</v>
      </c>
      <c r="F1065" s="428" t="s">
        <v>1315</v>
      </c>
      <c r="G1065" s="428" t="s">
        <v>1315</v>
      </c>
      <c r="I1065" s="428" t="s">
        <v>1315</v>
      </c>
      <c r="J1065" s="428" t="s">
        <v>1315</v>
      </c>
      <c r="K1065" s="428" t="s">
        <v>1315</v>
      </c>
      <c r="N1065" s="428" t="s">
        <v>1315</v>
      </c>
      <c r="O1065" s="428" t="s">
        <v>1315</v>
      </c>
      <c r="Q1065" s="428">
        <v>260720</v>
      </c>
      <c r="R1065" s="437" t="s">
        <v>37</v>
      </c>
      <c r="S1065" s="428">
        <v>260720</v>
      </c>
    </row>
    <row r="1066" spans="1:19" ht="10.199999999999999" customHeight="1" x14ac:dyDescent="0.3">
      <c r="A1066" s="428">
        <v>2607</v>
      </c>
      <c r="B1066" s="428">
        <f t="shared" si="20"/>
        <v>6</v>
      </c>
      <c r="C1066" s="437">
        <v>260725</v>
      </c>
      <c r="D1066" s="428" t="s">
        <v>38</v>
      </c>
      <c r="E1066" s="428" t="s">
        <v>1315</v>
      </c>
      <c r="F1066" s="428" t="s">
        <v>1315</v>
      </c>
      <c r="G1066" s="428" t="s">
        <v>1315</v>
      </c>
      <c r="I1066" s="428" t="s">
        <v>1315</v>
      </c>
      <c r="J1066" s="428" t="s">
        <v>1315</v>
      </c>
      <c r="K1066" s="428" t="s">
        <v>1315</v>
      </c>
      <c r="N1066" s="428" t="s">
        <v>1315</v>
      </c>
      <c r="O1066" s="428" t="s">
        <v>1315</v>
      </c>
      <c r="Q1066" s="428">
        <v>260725</v>
      </c>
      <c r="R1066" s="437" t="s">
        <v>38</v>
      </c>
      <c r="S1066" s="428">
        <v>260725</v>
      </c>
    </row>
    <row r="1067" spans="1:19" ht="10.199999999999999" customHeight="1" x14ac:dyDescent="0.3">
      <c r="A1067" s="428">
        <v>2608</v>
      </c>
      <c r="B1067" s="428">
        <f t="shared" si="20"/>
        <v>4</v>
      </c>
      <c r="C1067" s="437">
        <v>2608</v>
      </c>
      <c r="D1067" s="428" t="s">
        <v>311</v>
      </c>
      <c r="E1067" s="428" t="s">
        <v>1315</v>
      </c>
      <c r="G1067" s="428" t="s">
        <v>1315</v>
      </c>
      <c r="J1067" s="428" t="s">
        <v>1315</v>
      </c>
      <c r="K1067" s="428" t="s">
        <v>1315</v>
      </c>
      <c r="O1067" s="428" t="s">
        <v>1315</v>
      </c>
      <c r="Q1067" s="428">
        <v>2608</v>
      </c>
      <c r="R1067" s="437" t="s">
        <v>311</v>
      </c>
      <c r="S1067" s="428">
        <v>2608</v>
      </c>
    </row>
    <row r="1068" spans="1:19" ht="10.199999999999999" customHeight="1" x14ac:dyDescent="0.3">
      <c r="A1068" s="428">
        <v>2608</v>
      </c>
      <c r="B1068" s="428">
        <f t="shared" si="20"/>
        <v>6</v>
      </c>
      <c r="C1068" s="437">
        <v>260805</v>
      </c>
      <c r="D1068" s="428" t="s">
        <v>34</v>
      </c>
      <c r="E1068" s="428" t="s">
        <v>1315</v>
      </c>
      <c r="G1068" s="428" t="s">
        <v>1315</v>
      </c>
      <c r="J1068" s="428" t="s">
        <v>1315</v>
      </c>
      <c r="K1068" s="428" t="s">
        <v>1315</v>
      </c>
      <c r="O1068" s="428" t="s">
        <v>1315</v>
      </c>
      <c r="Q1068" s="428">
        <v>260805</v>
      </c>
      <c r="R1068" s="437" t="s">
        <v>34</v>
      </c>
      <c r="S1068" s="428">
        <v>260805</v>
      </c>
    </row>
    <row r="1069" spans="1:19" ht="10.199999999999999" customHeight="1" x14ac:dyDescent="0.3">
      <c r="A1069" s="428">
        <v>2608</v>
      </c>
      <c r="B1069" s="428">
        <f t="shared" si="20"/>
        <v>6</v>
      </c>
      <c r="C1069" s="437">
        <v>260810</v>
      </c>
      <c r="D1069" s="428" t="s">
        <v>35</v>
      </c>
      <c r="E1069" s="428" t="s">
        <v>1315</v>
      </c>
      <c r="G1069" s="428" t="s">
        <v>1315</v>
      </c>
      <c r="J1069" s="428" t="s">
        <v>1315</v>
      </c>
      <c r="K1069" s="428" t="s">
        <v>1315</v>
      </c>
      <c r="O1069" s="428" t="s">
        <v>1315</v>
      </c>
      <c r="Q1069" s="428">
        <v>260810</v>
      </c>
      <c r="R1069" s="437" t="s">
        <v>35</v>
      </c>
      <c r="S1069" s="428">
        <v>260810</v>
      </c>
    </row>
    <row r="1070" spans="1:19" ht="10.199999999999999" customHeight="1" x14ac:dyDescent="0.3">
      <c r="A1070" s="428">
        <v>2608</v>
      </c>
      <c r="B1070" s="428">
        <f t="shared" si="20"/>
        <v>6</v>
      </c>
      <c r="C1070" s="437">
        <v>260815</v>
      </c>
      <c r="D1070" s="428" t="s">
        <v>36</v>
      </c>
      <c r="E1070" s="428" t="s">
        <v>1315</v>
      </c>
      <c r="G1070" s="428" t="s">
        <v>1315</v>
      </c>
      <c r="J1070" s="428" t="s">
        <v>1315</v>
      </c>
      <c r="K1070" s="428" t="s">
        <v>1315</v>
      </c>
      <c r="O1070" s="428" t="s">
        <v>1315</v>
      </c>
      <c r="Q1070" s="428">
        <v>260815</v>
      </c>
      <c r="R1070" s="437" t="s">
        <v>36</v>
      </c>
      <c r="S1070" s="428">
        <v>260815</v>
      </c>
    </row>
    <row r="1071" spans="1:19" ht="10.199999999999999" customHeight="1" x14ac:dyDescent="0.3">
      <c r="A1071" s="428">
        <v>2608</v>
      </c>
      <c r="B1071" s="428">
        <f t="shared" si="20"/>
        <v>6</v>
      </c>
      <c r="C1071" s="437">
        <v>260820</v>
      </c>
      <c r="D1071" s="428" t="s">
        <v>37</v>
      </c>
      <c r="E1071" s="428" t="s">
        <v>1315</v>
      </c>
      <c r="G1071" s="428" t="s">
        <v>1315</v>
      </c>
      <c r="J1071" s="428" t="s">
        <v>1315</v>
      </c>
      <c r="K1071" s="428" t="s">
        <v>1315</v>
      </c>
      <c r="O1071" s="428" t="s">
        <v>1315</v>
      </c>
      <c r="Q1071" s="428">
        <v>260820</v>
      </c>
      <c r="R1071" s="437" t="s">
        <v>37</v>
      </c>
      <c r="S1071" s="428">
        <v>260820</v>
      </c>
    </row>
    <row r="1072" spans="1:19" ht="10.199999999999999" customHeight="1" x14ac:dyDescent="0.3">
      <c r="A1072" s="428">
        <v>2608</v>
      </c>
      <c r="B1072" s="428">
        <f t="shared" si="20"/>
        <v>6</v>
      </c>
      <c r="C1072" s="437">
        <v>260825</v>
      </c>
      <c r="D1072" s="428" t="s">
        <v>38</v>
      </c>
      <c r="E1072" s="428" t="s">
        <v>1315</v>
      </c>
      <c r="G1072" s="428" t="s">
        <v>1315</v>
      </c>
      <c r="J1072" s="428" t="s">
        <v>1315</v>
      </c>
      <c r="K1072" s="428" t="s">
        <v>1315</v>
      </c>
      <c r="O1072" s="428" t="s">
        <v>1315</v>
      </c>
      <c r="Q1072" s="428">
        <v>260825</v>
      </c>
      <c r="R1072" s="437" t="s">
        <v>38</v>
      </c>
      <c r="S1072" s="428">
        <v>260825</v>
      </c>
    </row>
    <row r="1073" spans="1:19" ht="10.199999999999999" customHeight="1" x14ac:dyDescent="0.3">
      <c r="A1073" s="428">
        <v>2609</v>
      </c>
      <c r="B1073" s="428">
        <f t="shared" si="20"/>
        <v>4</v>
      </c>
      <c r="C1073" s="437">
        <v>2609</v>
      </c>
      <c r="D1073" s="428" t="s">
        <v>312</v>
      </c>
      <c r="E1073" s="428" t="s">
        <v>1315</v>
      </c>
      <c r="J1073" s="428" t="s">
        <v>1316</v>
      </c>
      <c r="K1073" s="428" t="s">
        <v>1316</v>
      </c>
      <c r="N1073" s="428" t="s">
        <v>1315</v>
      </c>
      <c r="O1073" s="428" t="s">
        <v>1315</v>
      </c>
      <c r="Q1073" s="428">
        <v>2609</v>
      </c>
      <c r="R1073" s="437" t="s">
        <v>312</v>
      </c>
      <c r="S1073" s="428">
        <v>2609</v>
      </c>
    </row>
    <row r="1074" spans="1:19" ht="10.199999999999999" customHeight="1" x14ac:dyDescent="0.3">
      <c r="A1074" s="428">
        <v>2609</v>
      </c>
      <c r="B1074" s="428">
        <f t="shared" si="20"/>
        <v>6</v>
      </c>
      <c r="C1074" s="437">
        <v>260905</v>
      </c>
      <c r="D1074" s="428" t="s">
        <v>34</v>
      </c>
      <c r="E1074" s="428" t="s">
        <v>1315</v>
      </c>
      <c r="J1074" s="428" t="s">
        <v>1316</v>
      </c>
      <c r="K1074" s="428" t="s">
        <v>1316</v>
      </c>
      <c r="N1074" s="428" t="s">
        <v>1315</v>
      </c>
      <c r="O1074" s="428" t="s">
        <v>1315</v>
      </c>
      <c r="Q1074" s="428">
        <v>260905</v>
      </c>
      <c r="R1074" s="437" t="s">
        <v>34</v>
      </c>
      <c r="S1074" s="428">
        <v>260905</v>
      </c>
    </row>
    <row r="1075" spans="1:19" ht="10.199999999999999" customHeight="1" x14ac:dyDescent="0.3">
      <c r="A1075" s="428">
        <v>2609</v>
      </c>
      <c r="B1075" s="428">
        <f t="shared" si="20"/>
        <v>6</v>
      </c>
      <c r="C1075" s="437">
        <v>260910</v>
      </c>
      <c r="D1075" s="428" t="s">
        <v>35</v>
      </c>
      <c r="E1075" s="428" t="s">
        <v>1315</v>
      </c>
      <c r="J1075" s="428" t="s">
        <v>1316</v>
      </c>
      <c r="K1075" s="428" t="s">
        <v>1316</v>
      </c>
      <c r="O1075" s="428" t="s">
        <v>1315</v>
      </c>
      <c r="Q1075" s="428">
        <v>260910</v>
      </c>
      <c r="R1075" s="437" t="s">
        <v>35</v>
      </c>
      <c r="S1075" s="428">
        <v>260910</v>
      </c>
    </row>
    <row r="1076" spans="1:19" ht="10.199999999999999" customHeight="1" x14ac:dyDescent="0.3">
      <c r="A1076" s="428">
        <v>2609</v>
      </c>
      <c r="B1076" s="428">
        <f t="shared" si="20"/>
        <v>6</v>
      </c>
      <c r="C1076" s="437">
        <v>260915</v>
      </c>
      <c r="D1076" s="428" t="s">
        <v>36</v>
      </c>
      <c r="E1076" s="428" t="s">
        <v>1315</v>
      </c>
      <c r="J1076" s="428" t="s">
        <v>1316</v>
      </c>
      <c r="K1076" s="428" t="s">
        <v>1316</v>
      </c>
      <c r="N1076" s="428" t="s">
        <v>1315</v>
      </c>
      <c r="O1076" s="428" t="s">
        <v>1315</v>
      </c>
      <c r="Q1076" s="428">
        <v>260915</v>
      </c>
      <c r="R1076" s="437" t="s">
        <v>36</v>
      </c>
      <c r="S1076" s="428">
        <v>260915</v>
      </c>
    </row>
    <row r="1077" spans="1:19" ht="10.199999999999999" customHeight="1" x14ac:dyDescent="0.3">
      <c r="A1077" s="428">
        <v>2609</v>
      </c>
      <c r="B1077" s="428">
        <f t="shared" si="20"/>
        <v>6</v>
      </c>
      <c r="C1077" s="437">
        <v>260920</v>
      </c>
      <c r="D1077" s="428" t="s">
        <v>37</v>
      </c>
      <c r="E1077" s="428" t="s">
        <v>1315</v>
      </c>
      <c r="J1077" s="428" t="s">
        <v>1316</v>
      </c>
      <c r="K1077" s="428" t="s">
        <v>1316</v>
      </c>
      <c r="N1077" s="428" t="s">
        <v>1315</v>
      </c>
      <c r="O1077" s="428" t="s">
        <v>1315</v>
      </c>
      <c r="Q1077" s="428">
        <v>260920</v>
      </c>
      <c r="R1077" s="437" t="s">
        <v>37</v>
      </c>
      <c r="S1077" s="428">
        <v>260920</v>
      </c>
    </row>
    <row r="1078" spans="1:19" ht="10.199999999999999" customHeight="1" x14ac:dyDescent="0.3">
      <c r="A1078" s="428">
        <v>2609</v>
      </c>
      <c r="B1078" s="428">
        <f t="shared" si="20"/>
        <v>6</v>
      </c>
      <c r="C1078" s="437">
        <v>260925</v>
      </c>
      <c r="D1078" s="428" t="s">
        <v>38</v>
      </c>
      <c r="E1078" s="428" t="s">
        <v>1315</v>
      </c>
      <c r="J1078" s="428" t="s">
        <v>1316</v>
      </c>
      <c r="K1078" s="428" t="s">
        <v>1316</v>
      </c>
      <c r="N1078" s="428" t="s">
        <v>1315</v>
      </c>
      <c r="O1078" s="428" t="s">
        <v>1315</v>
      </c>
      <c r="Q1078" s="428">
        <v>260925</v>
      </c>
      <c r="R1078" s="437" t="s">
        <v>38</v>
      </c>
      <c r="S1078" s="428">
        <v>260925</v>
      </c>
    </row>
    <row r="1079" spans="1:19" ht="10.199999999999999" customHeight="1" x14ac:dyDescent="0.3">
      <c r="A1079" s="428">
        <v>2610</v>
      </c>
      <c r="B1079" s="428">
        <f t="shared" si="20"/>
        <v>4</v>
      </c>
      <c r="C1079" s="437">
        <v>2610</v>
      </c>
      <c r="D1079" s="428" t="s">
        <v>828</v>
      </c>
      <c r="E1079" s="428" t="s">
        <v>1315</v>
      </c>
      <c r="J1079" s="428" t="s">
        <v>1316</v>
      </c>
      <c r="K1079" s="428" t="s">
        <v>1316</v>
      </c>
      <c r="O1079" s="428" t="s">
        <v>1315</v>
      </c>
      <c r="Q1079" s="428">
        <v>2610</v>
      </c>
      <c r="R1079" s="437" t="s">
        <v>828</v>
      </c>
      <c r="S1079" s="428">
        <v>2610</v>
      </c>
    </row>
    <row r="1080" spans="1:19" ht="10.199999999999999" customHeight="1" x14ac:dyDescent="0.3">
      <c r="A1080" s="428">
        <v>2610</v>
      </c>
      <c r="B1080" s="428">
        <f t="shared" si="20"/>
        <v>6</v>
      </c>
      <c r="C1080" s="437">
        <v>261005</v>
      </c>
      <c r="D1080" s="428" t="s">
        <v>829</v>
      </c>
      <c r="E1080" s="428" t="s">
        <v>1315</v>
      </c>
      <c r="J1080" s="428" t="s">
        <v>1316</v>
      </c>
      <c r="K1080" s="428" t="s">
        <v>1316</v>
      </c>
      <c r="O1080" s="428" t="s">
        <v>1315</v>
      </c>
      <c r="Q1080" s="428">
        <v>261005</v>
      </c>
      <c r="R1080" s="437" t="s">
        <v>829</v>
      </c>
      <c r="S1080" s="428">
        <v>261005</v>
      </c>
    </row>
    <row r="1081" spans="1:19" ht="10.199999999999999" customHeight="1" x14ac:dyDescent="0.3">
      <c r="A1081" s="428">
        <v>2610</v>
      </c>
      <c r="B1081" s="428">
        <f t="shared" si="20"/>
        <v>6</v>
      </c>
      <c r="C1081" s="437">
        <v>261010</v>
      </c>
      <c r="D1081" s="428" t="s">
        <v>830</v>
      </c>
      <c r="E1081" s="428" t="s">
        <v>1315</v>
      </c>
      <c r="J1081" s="428" t="s">
        <v>1316</v>
      </c>
      <c r="K1081" s="428" t="s">
        <v>1316</v>
      </c>
      <c r="O1081" s="428" t="s">
        <v>1315</v>
      </c>
      <c r="Q1081" s="428">
        <v>261010</v>
      </c>
      <c r="R1081" s="437" t="s">
        <v>830</v>
      </c>
      <c r="S1081" s="428">
        <v>261010</v>
      </c>
    </row>
    <row r="1082" spans="1:19" ht="10.199999999999999" customHeight="1" x14ac:dyDescent="0.3">
      <c r="A1082" s="428">
        <v>2690</v>
      </c>
      <c r="B1082" s="428">
        <f t="shared" si="20"/>
        <v>4</v>
      </c>
      <c r="C1082" s="437">
        <v>2690</v>
      </c>
      <c r="D1082" s="428" t="s">
        <v>313</v>
      </c>
      <c r="E1082" s="428" t="s">
        <v>1315</v>
      </c>
      <c r="F1082" s="428" t="s">
        <v>1315</v>
      </c>
      <c r="G1082" s="428" t="s">
        <v>1315</v>
      </c>
      <c r="J1082" s="428" t="s">
        <v>1315</v>
      </c>
      <c r="K1082" s="428" t="s">
        <v>1315</v>
      </c>
      <c r="L1082" s="428" t="s">
        <v>1315</v>
      </c>
      <c r="M1082" s="428" t="s">
        <v>1315</v>
      </c>
      <c r="N1082" s="428" t="s">
        <v>1315</v>
      </c>
      <c r="O1082" s="428" t="s">
        <v>1315</v>
      </c>
      <c r="Q1082" s="428">
        <v>2690</v>
      </c>
      <c r="R1082" s="437" t="s">
        <v>313</v>
      </c>
      <c r="S1082" s="428">
        <v>2690</v>
      </c>
    </row>
    <row r="1083" spans="1:19" ht="10.199999999999999" customHeight="1" x14ac:dyDescent="0.3">
      <c r="A1083" s="428">
        <v>2690</v>
      </c>
      <c r="B1083" s="428">
        <f t="shared" si="20"/>
        <v>6</v>
      </c>
      <c r="C1083" s="437">
        <v>269005</v>
      </c>
      <c r="D1083" s="428" t="s">
        <v>34</v>
      </c>
      <c r="E1083" s="428" t="s">
        <v>1315</v>
      </c>
      <c r="F1083" s="428" t="s">
        <v>1315</v>
      </c>
      <c r="G1083" s="428" t="s">
        <v>1315</v>
      </c>
      <c r="J1083" s="428" t="s">
        <v>1315</v>
      </c>
      <c r="K1083" s="428" t="s">
        <v>1315</v>
      </c>
      <c r="L1083" s="428" t="s">
        <v>1315</v>
      </c>
      <c r="M1083" s="428" t="s">
        <v>1315</v>
      </c>
      <c r="N1083" s="428" t="s">
        <v>1315</v>
      </c>
      <c r="O1083" s="428" t="s">
        <v>1315</v>
      </c>
      <c r="Q1083" s="428">
        <v>269005</v>
      </c>
      <c r="R1083" s="437" t="s">
        <v>34</v>
      </c>
      <c r="S1083" s="428">
        <v>269005</v>
      </c>
    </row>
    <row r="1084" spans="1:19" ht="10.199999999999999" customHeight="1" x14ac:dyDescent="0.3">
      <c r="A1084" s="428">
        <v>2690</v>
      </c>
      <c r="B1084" s="428">
        <f t="shared" si="20"/>
        <v>6</v>
      </c>
      <c r="C1084" s="437">
        <v>269010</v>
      </c>
      <c r="D1084" s="428" t="s">
        <v>35</v>
      </c>
      <c r="E1084" s="428" t="s">
        <v>1315</v>
      </c>
      <c r="F1084" s="428" t="s">
        <v>1315</v>
      </c>
      <c r="G1084" s="428" t="s">
        <v>1315</v>
      </c>
      <c r="J1084" s="428" t="s">
        <v>1315</v>
      </c>
      <c r="K1084" s="428" t="s">
        <v>1315</v>
      </c>
      <c r="L1084" s="428" t="s">
        <v>1315</v>
      </c>
      <c r="M1084" s="428" t="s">
        <v>1315</v>
      </c>
      <c r="N1084" s="428" t="s">
        <v>1315</v>
      </c>
      <c r="O1084" s="428" t="s">
        <v>1315</v>
      </c>
      <c r="Q1084" s="428">
        <v>269010</v>
      </c>
      <c r="R1084" s="437" t="s">
        <v>35</v>
      </c>
      <c r="S1084" s="428">
        <v>269010</v>
      </c>
    </row>
    <row r="1085" spans="1:19" ht="10.199999999999999" customHeight="1" x14ac:dyDescent="0.3">
      <c r="A1085" s="428">
        <v>2690</v>
      </c>
      <c r="B1085" s="428">
        <f t="shared" si="20"/>
        <v>6</v>
      </c>
      <c r="C1085" s="437">
        <v>269015</v>
      </c>
      <c r="D1085" s="428" t="s">
        <v>36</v>
      </c>
      <c r="E1085" s="428" t="s">
        <v>1315</v>
      </c>
      <c r="F1085" s="428" t="s">
        <v>1315</v>
      </c>
      <c r="G1085" s="428" t="s">
        <v>1315</v>
      </c>
      <c r="J1085" s="428" t="s">
        <v>1315</v>
      </c>
      <c r="K1085" s="428" t="s">
        <v>1315</v>
      </c>
      <c r="L1085" s="428" t="s">
        <v>1315</v>
      </c>
      <c r="M1085" s="428" t="s">
        <v>1315</v>
      </c>
      <c r="N1085" s="428" t="s">
        <v>1315</v>
      </c>
      <c r="O1085" s="428" t="s">
        <v>1315</v>
      </c>
      <c r="Q1085" s="428">
        <v>269015</v>
      </c>
      <c r="R1085" s="437" t="s">
        <v>36</v>
      </c>
      <c r="S1085" s="428">
        <v>269015</v>
      </c>
    </row>
    <row r="1086" spans="1:19" ht="10.199999999999999" customHeight="1" x14ac:dyDescent="0.3">
      <c r="A1086" s="428">
        <v>2690</v>
      </c>
      <c r="B1086" s="428">
        <f t="shared" si="20"/>
        <v>6</v>
      </c>
      <c r="C1086" s="437">
        <v>269020</v>
      </c>
      <c r="D1086" s="428" t="s">
        <v>37</v>
      </c>
      <c r="E1086" s="428" t="s">
        <v>1315</v>
      </c>
      <c r="F1086" s="428" t="s">
        <v>1315</v>
      </c>
      <c r="G1086" s="428" t="s">
        <v>1315</v>
      </c>
      <c r="J1086" s="428" t="s">
        <v>1315</v>
      </c>
      <c r="K1086" s="428" t="s">
        <v>1315</v>
      </c>
      <c r="L1086" s="428" t="s">
        <v>1315</v>
      </c>
      <c r="M1086" s="428" t="s">
        <v>1315</v>
      </c>
      <c r="N1086" s="428" t="s">
        <v>1315</v>
      </c>
      <c r="O1086" s="428" t="s">
        <v>1315</v>
      </c>
      <c r="Q1086" s="428">
        <v>269020</v>
      </c>
      <c r="R1086" s="437" t="s">
        <v>37</v>
      </c>
      <c r="S1086" s="428">
        <v>269020</v>
      </c>
    </row>
    <row r="1087" spans="1:19" ht="10.199999999999999" customHeight="1" x14ac:dyDescent="0.3">
      <c r="A1087" s="428">
        <v>2690</v>
      </c>
      <c r="B1087" s="428">
        <f t="shared" si="20"/>
        <v>6</v>
      </c>
      <c r="C1087" s="437">
        <v>269025</v>
      </c>
      <c r="D1087" s="428" t="s">
        <v>38</v>
      </c>
      <c r="E1087" s="428" t="s">
        <v>1315</v>
      </c>
      <c r="F1087" s="428" t="s">
        <v>1315</v>
      </c>
      <c r="G1087" s="428" t="s">
        <v>1315</v>
      </c>
      <c r="J1087" s="428" t="s">
        <v>1315</v>
      </c>
      <c r="K1087" s="428" t="s">
        <v>1315</v>
      </c>
      <c r="L1087" s="428" t="s">
        <v>1315</v>
      </c>
      <c r="M1087" s="428" t="s">
        <v>1315</v>
      </c>
      <c r="N1087" s="428" t="s">
        <v>1315</v>
      </c>
      <c r="O1087" s="428" t="s">
        <v>1315</v>
      </c>
      <c r="Q1087" s="428">
        <v>269025</v>
      </c>
      <c r="R1087" s="437" t="s">
        <v>38</v>
      </c>
      <c r="S1087" s="428">
        <v>269025</v>
      </c>
    </row>
    <row r="1088" spans="1:19" ht="10.199999999999999" customHeight="1" x14ac:dyDescent="0.3">
      <c r="A1088" s="428">
        <v>27</v>
      </c>
      <c r="B1088" s="428">
        <f t="shared" si="20"/>
        <v>2</v>
      </c>
      <c r="C1088" s="437">
        <v>27</v>
      </c>
      <c r="D1088" s="428" t="s">
        <v>831</v>
      </c>
      <c r="E1088" s="428" t="s">
        <v>1315</v>
      </c>
      <c r="F1088" s="428" t="s">
        <v>1315</v>
      </c>
      <c r="G1088" s="428" t="s">
        <v>1315</v>
      </c>
      <c r="I1088" s="428" t="s">
        <v>1315</v>
      </c>
      <c r="J1088" s="428" t="s">
        <v>1315</v>
      </c>
      <c r="K1088" s="428" t="s">
        <v>1315</v>
      </c>
      <c r="L1088" s="428" t="s">
        <v>1315</v>
      </c>
      <c r="M1088" s="428" t="s">
        <v>1315</v>
      </c>
      <c r="O1088" s="428" t="s">
        <v>1315</v>
      </c>
      <c r="Q1088" s="428">
        <v>27</v>
      </c>
      <c r="R1088" s="437" t="s">
        <v>831</v>
      </c>
      <c r="S1088" s="428">
        <v>27</v>
      </c>
    </row>
    <row r="1089" spans="1:19" ht="10.199999999999999" customHeight="1" x14ac:dyDescent="0.3">
      <c r="A1089" s="428">
        <v>2701</v>
      </c>
      <c r="B1089" s="428">
        <f t="shared" si="20"/>
        <v>4</v>
      </c>
      <c r="C1089" s="437">
        <v>2701</v>
      </c>
      <c r="D1089" s="428" t="s">
        <v>271</v>
      </c>
      <c r="E1089" s="428" t="s">
        <v>1315</v>
      </c>
      <c r="F1089" s="428" t="s">
        <v>1315</v>
      </c>
      <c r="G1089" s="428" t="s">
        <v>1315</v>
      </c>
      <c r="I1089" s="428" t="s">
        <v>1315</v>
      </c>
      <c r="J1089" s="428" t="s">
        <v>1315</v>
      </c>
      <c r="K1089" s="428" t="s">
        <v>1315</v>
      </c>
      <c r="O1089" s="428" t="s">
        <v>1315</v>
      </c>
      <c r="Q1089" s="428">
        <v>2701</v>
      </c>
      <c r="R1089" s="437" t="s">
        <v>271</v>
      </c>
      <c r="S1089" s="428">
        <v>2701</v>
      </c>
    </row>
    <row r="1090" spans="1:19" ht="10.199999999999999" customHeight="1" x14ac:dyDescent="0.3">
      <c r="A1090" s="428">
        <v>2701</v>
      </c>
      <c r="B1090" s="428">
        <f t="shared" si="20"/>
        <v>6</v>
      </c>
      <c r="C1090" s="437">
        <v>270105</v>
      </c>
      <c r="D1090" s="428" t="s">
        <v>314</v>
      </c>
      <c r="F1090" s="428" t="s">
        <v>1315</v>
      </c>
      <c r="G1090" s="428" t="s">
        <v>1315</v>
      </c>
      <c r="I1090" s="428" t="s">
        <v>1315</v>
      </c>
      <c r="J1090" s="428" t="s">
        <v>1315</v>
      </c>
      <c r="K1090" s="428" t="s">
        <v>1315</v>
      </c>
      <c r="Q1090" s="428">
        <v>270105</v>
      </c>
      <c r="R1090" s="437" t="s">
        <v>314</v>
      </c>
      <c r="S1090" s="428">
        <v>270105</v>
      </c>
    </row>
    <row r="1091" spans="1:19" ht="10.199999999999999" customHeight="1" x14ac:dyDescent="0.3">
      <c r="A1091" s="428">
        <v>2701</v>
      </c>
      <c r="B1091" s="428">
        <f t="shared" si="20"/>
        <v>6</v>
      </c>
      <c r="C1091" s="437">
        <v>270110</v>
      </c>
      <c r="D1091" s="428" t="s">
        <v>315</v>
      </c>
      <c r="F1091" s="428" t="s">
        <v>1315</v>
      </c>
      <c r="G1091" s="428" t="s">
        <v>1315</v>
      </c>
      <c r="J1091" s="428" t="s">
        <v>1316</v>
      </c>
      <c r="K1091" s="428" t="s">
        <v>1316</v>
      </c>
      <c r="Q1091" s="428">
        <v>270110</v>
      </c>
      <c r="R1091" s="437" t="s">
        <v>315</v>
      </c>
      <c r="S1091" s="428">
        <v>270110</v>
      </c>
    </row>
    <row r="1092" spans="1:19" ht="10.199999999999999" customHeight="1" x14ac:dyDescent="0.3">
      <c r="A1092" s="428">
        <v>2701</v>
      </c>
      <c r="B1092" s="428">
        <f t="shared" si="20"/>
        <v>6</v>
      </c>
      <c r="C1092" s="437">
        <v>270115</v>
      </c>
      <c r="D1092" s="428" t="s">
        <v>316</v>
      </c>
      <c r="E1092" s="428" t="s">
        <v>1315</v>
      </c>
      <c r="F1092" s="428" t="s">
        <v>1315</v>
      </c>
      <c r="J1092" s="428" t="s">
        <v>1316</v>
      </c>
      <c r="K1092" s="428" t="s">
        <v>1316</v>
      </c>
      <c r="O1092" s="428" t="s">
        <v>1315</v>
      </c>
      <c r="Q1092" s="428">
        <v>270115</v>
      </c>
      <c r="R1092" s="437" t="s">
        <v>316</v>
      </c>
      <c r="S1092" s="428">
        <v>270115</v>
      </c>
    </row>
    <row r="1093" spans="1:19" ht="10.199999999999999" customHeight="1" x14ac:dyDescent="0.3">
      <c r="A1093" s="428">
        <v>2702</v>
      </c>
      <c r="B1093" s="428">
        <f t="shared" ref="B1093:B1156" si="21">LEN(C1093)</f>
        <v>4</v>
      </c>
      <c r="C1093" s="437">
        <v>2702</v>
      </c>
      <c r="D1093" s="428" t="s">
        <v>272</v>
      </c>
      <c r="E1093" s="428" t="s">
        <v>1315</v>
      </c>
      <c r="F1093" s="428" t="s">
        <v>1315</v>
      </c>
      <c r="G1093" s="428" t="s">
        <v>1315</v>
      </c>
      <c r="I1093" s="428" t="s">
        <v>1315</v>
      </c>
      <c r="J1093" s="428" t="s">
        <v>1315</v>
      </c>
      <c r="K1093" s="428" t="s">
        <v>1315</v>
      </c>
      <c r="L1093" s="428" t="s">
        <v>1315</v>
      </c>
      <c r="M1093" s="428" t="s">
        <v>1315</v>
      </c>
      <c r="O1093" s="428" t="s">
        <v>1315</v>
      </c>
      <c r="Q1093" s="428">
        <v>2702</v>
      </c>
      <c r="R1093" s="437" t="s">
        <v>272</v>
      </c>
      <c r="S1093" s="428">
        <v>2702</v>
      </c>
    </row>
    <row r="1094" spans="1:19" ht="10.199999999999999" customHeight="1" x14ac:dyDescent="0.3">
      <c r="A1094" s="428">
        <v>2702</v>
      </c>
      <c r="B1094" s="428">
        <f t="shared" si="21"/>
        <v>6</v>
      </c>
      <c r="C1094" s="437">
        <v>270205</v>
      </c>
      <c r="D1094" s="428" t="s">
        <v>317</v>
      </c>
      <c r="E1094" s="428" t="s">
        <v>1315</v>
      </c>
      <c r="F1094" s="428" t="s">
        <v>1315</v>
      </c>
      <c r="J1094" s="428" t="s">
        <v>1316</v>
      </c>
      <c r="K1094" s="428" t="s">
        <v>1316</v>
      </c>
      <c r="L1094" s="428" t="s">
        <v>1315</v>
      </c>
      <c r="M1094" s="428" t="s">
        <v>1315</v>
      </c>
      <c r="O1094" s="428" t="s">
        <v>1315</v>
      </c>
      <c r="Q1094" s="428">
        <v>270205</v>
      </c>
      <c r="R1094" s="437" t="s">
        <v>317</v>
      </c>
      <c r="S1094" s="428">
        <v>270205</v>
      </c>
    </row>
    <row r="1095" spans="1:19" ht="10.199999999999999" customHeight="1" x14ac:dyDescent="0.3">
      <c r="A1095" s="428">
        <v>2702</v>
      </c>
      <c r="B1095" s="428">
        <f t="shared" si="21"/>
        <v>6</v>
      </c>
      <c r="C1095" s="437">
        <v>270210</v>
      </c>
      <c r="D1095" s="428" t="s">
        <v>318</v>
      </c>
      <c r="F1095" s="428" t="s">
        <v>1315</v>
      </c>
      <c r="G1095" s="428" t="s">
        <v>1315</v>
      </c>
      <c r="I1095" s="428" t="s">
        <v>1315</v>
      </c>
      <c r="J1095" s="428" t="s">
        <v>1315</v>
      </c>
      <c r="K1095" s="428" t="s">
        <v>1315</v>
      </c>
      <c r="Q1095" s="428">
        <v>270210</v>
      </c>
      <c r="R1095" s="437" t="s">
        <v>318</v>
      </c>
      <c r="S1095" s="428">
        <v>270210</v>
      </c>
    </row>
    <row r="1096" spans="1:19" ht="10.199999999999999" customHeight="1" x14ac:dyDescent="0.3">
      <c r="A1096" s="428">
        <v>2703</v>
      </c>
      <c r="B1096" s="428">
        <f t="shared" si="21"/>
        <v>4</v>
      </c>
      <c r="C1096" s="437">
        <v>2703</v>
      </c>
      <c r="D1096" s="428" t="s">
        <v>157</v>
      </c>
      <c r="E1096" s="428" t="s">
        <v>1315</v>
      </c>
      <c r="F1096" s="428" t="s">
        <v>1315</v>
      </c>
      <c r="G1096" s="428" t="s">
        <v>1315</v>
      </c>
      <c r="I1096" s="428" t="s">
        <v>1315</v>
      </c>
      <c r="J1096" s="428" t="s">
        <v>1315</v>
      </c>
      <c r="K1096" s="428" t="s">
        <v>1315</v>
      </c>
      <c r="L1096" s="428" t="s">
        <v>1315</v>
      </c>
      <c r="M1096" s="428" t="s">
        <v>1315</v>
      </c>
      <c r="O1096" s="428" t="s">
        <v>1315</v>
      </c>
      <c r="Q1096" s="428">
        <v>2703</v>
      </c>
      <c r="R1096" s="437" t="s">
        <v>157</v>
      </c>
      <c r="S1096" s="428">
        <v>2703</v>
      </c>
    </row>
    <row r="1097" spans="1:19" ht="10.199999999999999" customHeight="1" x14ac:dyDescent="0.3">
      <c r="A1097" s="428">
        <v>2703</v>
      </c>
      <c r="B1097" s="428">
        <f t="shared" si="21"/>
        <v>6</v>
      </c>
      <c r="C1097" s="437">
        <v>270305</v>
      </c>
      <c r="D1097" s="428" t="s">
        <v>319</v>
      </c>
      <c r="E1097" s="428" t="s">
        <v>1315</v>
      </c>
      <c r="F1097" s="428" t="s">
        <v>1315</v>
      </c>
      <c r="J1097" s="428" t="s">
        <v>1315</v>
      </c>
      <c r="K1097" s="428" t="s">
        <v>1315</v>
      </c>
      <c r="O1097" s="428" t="s">
        <v>1315</v>
      </c>
      <c r="Q1097" s="428">
        <v>270305</v>
      </c>
      <c r="R1097" s="437" t="s">
        <v>319</v>
      </c>
      <c r="S1097" s="428">
        <v>270305</v>
      </c>
    </row>
    <row r="1098" spans="1:19" ht="10.199999999999999" customHeight="1" x14ac:dyDescent="0.3">
      <c r="A1098" s="428">
        <v>2703</v>
      </c>
      <c r="B1098" s="428">
        <f t="shared" si="21"/>
        <v>6</v>
      </c>
      <c r="C1098" s="437">
        <v>270310</v>
      </c>
      <c r="D1098" s="428" t="s">
        <v>320</v>
      </c>
      <c r="E1098" s="428" t="s">
        <v>1315</v>
      </c>
      <c r="F1098" s="428" t="s">
        <v>1315</v>
      </c>
      <c r="G1098" s="428" t="s">
        <v>1315</v>
      </c>
      <c r="J1098" s="428" t="s">
        <v>1316</v>
      </c>
      <c r="K1098" s="428" t="s">
        <v>1316</v>
      </c>
      <c r="O1098" s="428" t="s">
        <v>1315</v>
      </c>
      <c r="Q1098" s="428">
        <v>270310</v>
      </c>
      <c r="R1098" s="437" t="s">
        <v>320</v>
      </c>
      <c r="S1098" s="428">
        <v>270310</v>
      </c>
    </row>
    <row r="1099" spans="1:19" ht="10.199999999999999" customHeight="1" x14ac:dyDescent="0.3">
      <c r="A1099" s="428">
        <v>2703</v>
      </c>
      <c r="B1099" s="428">
        <f t="shared" si="21"/>
        <v>6</v>
      </c>
      <c r="C1099" s="437">
        <v>270315</v>
      </c>
      <c r="D1099" s="428" t="s">
        <v>321</v>
      </c>
      <c r="E1099" s="428" t="s">
        <v>1315</v>
      </c>
      <c r="F1099" s="428" t="s">
        <v>1315</v>
      </c>
      <c r="J1099" s="428" t="s">
        <v>1315</v>
      </c>
      <c r="K1099" s="428" t="s">
        <v>1315</v>
      </c>
      <c r="O1099" s="428" t="s">
        <v>1315</v>
      </c>
      <c r="Q1099" s="428">
        <v>270315</v>
      </c>
      <c r="R1099" s="437" t="s">
        <v>321</v>
      </c>
      <c r="S1099" s="428">
        <v>270315</v>
      </c>
    </row>
    <row r="1100" spans="1:19" ht="10.199999999999999" customHeight="1" x14ac:dyDescent="0.3">
      <c r="A1100" s="428">
        <v>2703</v>
      </c>
      <c r="B1100" s="428">
        <f t="shared" si="21"/>
        <v>6</v>
      </c>
      <c r="C1100" s="437">
        <v>270390</v>
      </c>
      <c r="D1100" s="428" t="s">
        <v>157</v>
      </c>
      <c r="E1100" s="428" t="s">
        <v>1315</v>
      </c>
      <c r="F1100" s="428" t="s">
        <v>1315</v>
      </c>
      <c r="G1100" s="428" t="s">
        <v>1315</v>
      </c>
      <c r="I1100" s="428" t="s">
        <v>1315</v>
      </c>
      <c r="J1100" s="428" t="s">
        <v>1315</v>
      </c>
      <c r="K1100" s="428" t="s">
        <v>1315</v>
      </c>
      <c r="L1100" s="428" t="s">
        <v>1315</v>
      </c>
      <c r="M1100" s="428" t="s">
        <v>1315</v>
      </c>
      <c r="O1100" s="428" t="s">
        <v>1315</v>
      </c>
      <c r="Q1100" s="428">
        <v>270390</v>
      </c>
      <c r="R1100" s="437" t="s">
        <v>157</v>
      </c>
      <c r="S1100" s="428">
        <v>270390</v>
      </c>
    </row>
    <row r="1101" spans="1:19" ht="10.199999999999999" customHeight="1" x14ac:dyDescent="0.3">
      <c r="A1101" s="428">
        <v>2790</v>
      </c>
      <c r="B1101" s="428">
        <f t="shared" si="21"/>
        <v>4</v>
      </c>
      <c r="C1101" s="437">
        <v>2790</v>
      </c>
      <c r="D1101" s="428" t="s">
        <v>322</v>
      </c>
      <c r="E1101" s="428" t="s">
        <v>1315</v>
      </c>
      <c r="F1101" s="428" t="s">
        <v>1315</v>
      </c>
      <c r="G1101" s="428" t="s">
        <v>1315</v>
      </c>
      <c r="I1101" s="428" t="s">
        <v>1315</v>
      </c>
      <c r="J1101" s="428" t="s">
        <v>1315</v>
      </c>
      <c r="K1101" s="428" t="s">
        <v>1315</v>
      </c>
      <c r="L1101" s="428" t="s">
        <v>1315</v>
      </c>
      <c r="M1101" s="428" t="s">
        <v>1315</v>
      </c>
      <c r="O1101" s="428" t="s">
        <v>1315</v>
      </c>
      <c r="Q1101" s="428">
        <v>2790</v>
      </c>
      <c r="R1101" s="437" t="s">
        <v>322</v>
      </c>
      <c r="S1101" s="428">
        <v>2790</v>
      </c>
    </row>
    <row r="1102" spans="1:19" ht="10.199999999999999" customHeight="1" x14ac:dyDescent="0.3">
      <c r="A1102" s="428">
        <v>28</v>
      </c>
      <c r="B1102" s="428">
        <f t="shared" si="21"/>
        <v>2</v>
      </c>
      <c r="C1102" s="437">
        <v>28</v>
      </c>
      <c r="D1102" s="428" t="s">
        <v>832</v>
      </c>
      <c r="E1102" s="428" t="s">
        <v>1315</v>
      </c>
      <c r="F1102" s="428" t="s">
        <v>1315</v>
      </c>
      <c r="G1102" s="428" t="s">
        <v>1315</v>
      </c>
      <c r="I1102" s="428" t="s">
        <v>1315</v>
      </c>
      <c r="J1102" s="428" t="s">
        <v>1315</v>
      </c>
      <c r="K1102" s="428" t="s">
        <v>1315</v>
      </c>
      <c r="L1102" s="428" t="s">
        <v>1315</v>
      </c>
      <c r="M1102" s="428" t="s">
        <v>1315</v>
      </c>
      <c r="O1102" s="428" t="s">
        <v>1315</v>
      </c>
      <c r="Q1102" s="428">
        <v>28</v>
      </c>
      <c r="R1102" s="437" t="s">
        <v>832</v>
      </c>
      <c r="S1102" s="428">
        <v>28</v>
      </c>
    </row>
    <row r="1103" spans="1:19" ht="10.199999999999999" customHeight="1" x14ac:dyDescent="0.3">
      <c r="A1103" s="428">
        <v>2801</v>
      </c>
      <c r="B1103" s="428">
        <f t="shared" si="21"/>
        <v>4</v>
      </c>
      <c r="C1103" s="437">
        <v>2801</v>
      </c>
      <c r="D1103" s="428" t="s">
        <v>323</v>
      </c>
      <c r="E1103" s="428" t="s">
        <v>1315</v>
      </c>
      <c r="F1103" s="428" t="s">
        <v>1315</v>
      </c>
      <c r="J1103" s="428" t="s">
        <v>1316</v>
      </c>
      <c r="K1103" s="428" t="s">
        <v>1316</v>
      </c>
      <c r="L1103" s="428" t="s">
        <v>1315</v>
      </c>
      <c r="M1103" s="428" t="s">
        <v>1315</v>
      </c>
      <c r="O1103" s="428" t="s">
        <v>1315</v>
      </c>
      <c r="Q1103" s="428">
        <v>2801</v>
      </c>
      <c r="R1103" s="437" t="s">
        <v>323</v>
      </c>
      <c r="S1103" s="428">
        <v>2801</v>
      </c>
    </row>
    <row r="1104" spans="1:19" ht="10.199999999999999" customHeight="1" x14ac:dyDescent="0.3">
      <c r="A1104" s="428">
        <v>2801</v>
      </c>
      <c r="B1104" s="428">
        <f t="shared" si="21"/>
        <v>6</v>
      </c>
      <c r="C1104" s="437">
        <v>280105</v>
      </c>
      <c r="D1104" s="428" t="s">
        <v>323</v>
      </c>
      <c r="E1104" s="428" t="s">
        <v>1315</v>
      </c>
      <c r="F1104" s="428" t="s">
        <v>1315</v>
      </c>
      <c r="J1104" s="428" t="s">
        <v>1316</v>
      </c>
      <c r="K1104" s="428" t="s">
        <v>1316</v>
      </c>
      <c r="L1104" s="428" t="s">
        <v>1315</v>
      </c>
      <c r="M1104" s="428" t="s">
        <v>1315</v>
      </c>
      <c r="O1104" s="428" t="s">
        <v>1315</v>
      </c>
      <c r="Q1104" s="428">
        <v>280105</v>
      </c>
      <c r="R1104" s="437" t="s">
        <v>323</v>
      </c>
      <c r="S1104" s="428">
        <v>280105</v>
      </c>
    </row>
    <row r="1105" spans="1:19" ht="10.199999999999999" customHeight="1" x14ac:dyDescent="0.3">
      <c r="A1105" s="428">
        <v>2801</v>
      </c>
      <c r="B1105" s="428">
        <f t="shared" si="21"/>
        <v>6</v>
      </c>
      <c r="C1105" s="437">
        <v>280110</v>
      </c>
      <c r="D1105" s="428" t="s">
        <v>324</v>
      </c>
      <c r="E1105" s="428" t="s">
        <v>1315</v>
      </c>
      <c r="F1105" s="428" t="s">
        <v>1315</v>
      </c>
      <c r="J1105" s="428" t="s">
        <v>1316</v>
      </c>
      <c r="K1105" s="428" t="s">
        <v>1316</v>
      </c>
      <c r="L1105" s="428" t="s">
        <v>1315</v>
      </c>
      <c r="M1105" s="428" t="s">
        <v>1315</v>
      </c>
      <c r="O1105" s="428" t="s">
        <v>1315</v>
      </c>
      <c r="Q1105" s="428">
        <v>280110</v>
      </c>
      <c r="R1105" s="437" t="s">
        <v>324</v>
      </c>
      <c r="S1105" s="428">
        <v>280110</v>
      </c>
    </row>
    <row r="1106" spans="1:19" ht="10.199999999999999" customHeight="1" x14ac:dyDescent="0.3">
      <c r="A1106" s="428">
        <v>2802</v>
      </c>
      <c r="B1106" s="428">
        <f t="shared" si="21"/>
        <v>4</v>
      </c>
      <c r="C1106" s="437">
        <v>2802</v>
      </c>
      <c r="D1106" s="428" t="s">
        <v>325</v>
      </c>
      <c r="E1106" s="428" t="s">
        <v>1315</v>
      </c>
      <c r="F1106" s="428" t="s">
        <v>1315</v>
      </c>
      <c r="G1106" s="428" t="s">
        <v>1315</v>
      </c>
      <c r="I1106" s="428" t="s">
        <v>1315</v>
      </c>
      <c r="J1106" s="428" t="s">
        <v>1315</v>
      </c>
      <c r="K1106" s="428" t="s">
        <v>1315</v>
      </c>
      <c r="L1106" s="428" t="s">
        <v>1315</v>
      </c>
      <c r="M1106" s="428" t="s">
        <v>1315</v>
      </c>
      <c r="O1106" s="428" t="s">
        <v>1315</v>
      </c>
      <c r="Q1106" s="428">
        <v>2802</v>
      </c>
      <c r="R1106" s="437" t="s">
        <v>325</v>
      </c>
      <c r="S1106" s="428">
        <v>2802</v>
      </c>
    </row>
    <row r="1107" spans="1:19" ht="10.199999999999999" customHeight="1" x14ac:dyDescent="0.3">
      <c r="A1107" s="428">
        <v>2803</v>
      </c>
      <c r="B1107" s="428">
        <f t="shared" si="21"/>
        <v>4</v>
      </c>
      <c r="C1107" s="437">
        <v>2803</v>
      </c>
      <c r="D1107" s="428" t="s">
        <v>833</v>
      </c>
      <c r="E1107" s="428" t="s">
        <v>1315</v>
      </c>
      <c r="J1107" s="428" t="s">
        <v>1316</v>
      </c>
      <c r="K1107" s="428" t="s">
        <v>1316</v>
      </c>
      <c r="O1107" s="428" t="s">
        <v>1315</v>
      </c>
      <c r="Q1107" s="428">
        <v>2803</v>
      </c>
      <c r="R1107" s="437" t="s">
        <v>833</v>
      </c>
      <c r="S1107" s="428">
        <v>2803</v>
      </c>
    </row>
    <row r="1108" spans="1:19" ht="10.199999999999999" customHeight="1" x14ac:dyDescent="0.3">
      <c r="A1108" s="428">
        <v>2803</v>
      </c>
      <c r="B1108" s="428">
        <f t="shared" si="21"/>
        <v>6</v>
      </c>
      <c r="C1108" s="437">
        <v>280305</v>
      </c>
      <c r="D1108" s="428" t="s">
        <v>834</v>
      </c>
      <c r="E1108" s="428" t="s">
        <v>1315</v>
      </c>
      <c r="J1108" s="428" t="s">
        <v>1316</v>
      </c>
      <c r="K1108" s="428" t="s">
        <v>1316</v>
      </c>
      <c r="O1108" s="428" t="s">
        <v>1315</v>
      </c>
      <c r="Q1108" s="428">
        <v>280305</v>
      </c>
      <c r="R1108" s="437" t="s">
        <v>834</v>
      </c>
      <c r="S1108" s="428">
        <v>280305</v>
      </c>
    </row>
    <row r="1109" spans="1:19" ht="10.199999999999999" customHeight="1" x14ac:dyDescent="0.3">
      <c r="A1109" s="428">
        <v>2803</v>
      </c>
      <c r="B1109" s="428">
        <f t="shared" si="21"/>
        <v>6</v>
      </c>
      <c r="C1109" s="437">
        <v>280310</v>
      </c>
      <c r="D1109" s="428" t="s">
        <v>835</v>
      </c>
      <c r="E1109" s="428" t="s">
        <v>1315</v>
      </c>
      <c r="J1109" s="428" t="s">
        <v>1316</v>
      </c>
      <c r="K1109" s="428" t="s">
        <v>1316</v>
      </c>
      <c r="O1109" s="428" t="s">
        <v>1315</v>
      </c>
      <c r="Q1109" s="428">
        <v>280310</v>
      </c>
      <c r="R1109" s="437" t="s">
        <v>835</v>
      </c>
      <c r="S1109" s="428">
        <v>280310</v>
      </c>
    </row>
    <row r="1110" spans="1:19" ht="10.199999999999999" customHeight="1" x14ac:dyDescent="0.3">
      <c r="A1110" s="428">
        <v>29</v>
      </c>
      <c r="B1110" s="428">
        <f t="shared" si="21"/>
        <v>2</v>
      </c>
      <c r="C1110" s="437">
        <v>29</v>
      </c>
      <c r="D1110" s="428" t="s">
        <v>326</v>
      </c>
      <c r="E1110" s="428" t="s">
        <v>1315</v>
      </c>
      <c r="F1110" s="428" t="s">
        <v>1315</v>
      </c>
      <c r="G1110" s="428" t="s">
        <v>1315</v>
      </c>
      <c r="I1110" s="428" t="s">
        <v>1315</v>
      </c>
      <c r="J1110" s="428" t="s">
        <v>1315</v>
      </c>
      <c r="K1110" s="428" t="s">
        <v>1315</v>
      </c>
      <c r="L1110" s="428" t="s">
        <v>1315</v>
      </c>
      <c r="M1110" s="428" t="s">
        <v>1315</v>
      </c>
      <c r="N1110" s="428" t="s">
        <v>1315</v>
      </c>
      <c r="O1110" s="428" t="s">
        <v>1315</v>
      </c>
      <c r="Q1110" s="428">
        <v>29</v>
      </c>
      <c r="R1110" s="437" t="s">
        <v>326</v>
      </c>
      <c r="S1110" s="428">
        <v>29</v>
      </c>
    </row>
    <row r="1111" spans="1:19" ht="10.199999999999999" customHeight="1" x14ac:dyDescent="0.3">
      <c r="A1111" s="428">
        <v>2901</v>
      </c>
      <c r="B1111" s="428">
        <f t="shared" si="21"/>
        <v>4</v>
      </c>
      <c r="C1111" s="437">
        <v>2901</v>
      </c>
      <c r="D1111" s="428" t="s">
        <v>327</v>
      </c>
      <c r="E1111" s="428" t="s">
        <v>1315</v>
      </c>
      <c r="F1111" s="428" t="s">
        <v>1315</v>
      </c>
      <c r="G1111" s="428" t="s">
        <v>1315</v>
      </c>
      <c r="I1111" s="428" t="s">
        <v>1315</v>
      </c>
      <c r="J1111" s="428" t="s">
        <v>1315</v>
      </c>
      <c r="K1111" s="428" t="s">
        <v>1315</v>
      </c>
      <c r="L1111" s="428" t="s">
        <v>1315</v>
      </c>
      <c r="M1111" s="428" t="s">
        <v>1315</v>
      </c>
      <c r="N1111" s="428" t="s">
        <v>1315</v>
      </c>
      <c r="O1111" s="428" t="s">
        <v>1315</v>
      </c>
      <c r="Q1111" s="428">
        <v>2901</v>
      </c>
      <c r="R1111" s="437" t="s">
        <v>327</v>
      </c>
      <c r="S1111" s="428">
        <v>2901</v>
      </c>
    </row>
    <row r="1112" spans="1:19" ht="10.199999999999999" customHeight="1" x14ac:dyDescent="0.3">
      <c r="A1112" s="428">
        <v>2901</v>
      </c>
      <c r="B1112" s="428">
        <f t="shared" si="21"/>
        <v>6</v>
      </c>
      <c r="C1112" s="437">
        <v>290105</v>
      </c>
      <c r="D1112" s="428" t="s">
        <v>328</v>
      </c>
      <c r="E1112" s="428" t="s">
        <v>1315</v>
      </c>
      <c r="F1112" s="428" t="s">
        <v>1315</v>
      </c>
      <c r="J1112" s="428" t="s">
        <v>1315</v>
      </c>
      <c r="K1112" s="428" t="s">
        <v>1315</v>
      </c>
      <c r="O1112" s="428" t="s">
        <v>1315</v>
      </c>
      <c r="Q1112" s="428">
        <v>290105</v>
      </c>
      <c r="R1112" s="437" t="s">
        <v>1575</v>
      </c>
      <c r="S1112" s="428">
        <v>290105</v>
      </c>
    </row>
    <row r="1113" spans="1:19" ht="10.199999999999999" customHeight="1" x14ac:dyDescent="0.3">
      <c r="A1113" s="428">
        <v>2901</v>
      </c>
      <c r="B1113" s="428">
        <f t="shared" si="21"/>
        <v>6</v>
      </c>
      <c r="C1113" s="437">
        <v>290110</v>
      </c>
      <c r="D1113" s="428" t="s">
        <v>329</v>
      </c>
      <c r="F1113" s="428" t="s">
        <v>1315</v>
      </c>
      <c r="J1113" s="428" t="s">
        <v>1315</v>
      </c>
      <c r="K1113" s="428" t="s">
        <v>1315</v>
      </c>
      <c r="Q1113" s="428">
        <v>290110</v>
      </c>
      <c r="R1113" s="437" t="s">
        <v>329</v>
      </c>
      <c r="S1113" s="428">
        <v>290110</v>
      </c>
    </row>
    <row r="1114" spans="1:19" ht="10.199999999999999" customHeight="1" x14ac:dyDescent="0.3">
      <c r="A1114" s="428">
        <v>2901</v>
      </c>
      <c r="B1114" s="428">
        <f t="shared" si="21"/>
        <v>6</v>
      </c>
      <c r="C1114" s="437">
        <v>290115</v>
      </c>
      <c r="D1114" s="428" t="s">
        <v>330</v>
      </c>
      <c r="E1114" s="428" t="s">
        <v>1315</v>
      </c>
      <c r="F1114" s="428" t="s">
        <v>1315</v>
      </c>
      <c r="G1114" s="428" t="s">
        <v>1315</v>
      </c>
      <c r="I1114" s="428" t="s">
        <v>1315</v>
      </c>
      <c r="J1114" s="428" t="s">
        <v>1315</v>
      </c>
      <c r="K1114" s="428" t="s">
        <v>1315</v>
      </c>
      <c r="L1114" s="428" t="s">
        <v>1315</v>
      </c>
      <c r="M1114" s="428" t="s">
        <v>1315</v>
      </c>
      <c r="N1114" s="428" t="s">
        <v>1315</v>
      </c>
      <c r="O1114" s="428" t="s">
        <v>1315</v>
      </c>
      <c r="Q1114" s="428">
        <v>290115</v>
      </c>
      <c r="R1114" s="437" t="s">
        <v>330</v>
      </c>
      <c r="S1114" s="428">
        <v>290115</v>
      </c>
    </row>
    <row r="1115" spans="1:19" ht="10.199999999999999" customHeight="1" x14ac:dyDescent="0.3">
      <c r="A1115" s="428">
        <v>2901</v>
      </c>
      <c r="B1115" s="428">
        <f t="shared" si="21"/>
        <v>6</v>
      </c>
      <c r="C1115" s="437">
        <v>290120</v>
      </c>
      <c r="D1115" s="428" t="s">
        <v>331</v>
      </c>
      <c r="E1115" s="428" t="s">
        <v>1315</v>
      </c>
      <c r="F1115" s="428" t="s">
        <v>1315</v>
      </c>
      <c r="J1115" s="428" t="s">
        <v>1316</v>
      </c>
      <c r="K1115" s="428" t="s">
        <v>1316</v>
      </c>
      <c r="O1115" s="428" t="s">
        <v>1315</v>
      </c>
      <c r="Q1115" s="428">
        <v>290120</v>
      </c>
      <c r="R1115" s="437" t="s">
        <v>331</v>
      </c>
      <c r="S1115" s="428">
        <v>290120</v>
      </c>
    </row>
    <row r="1116" spans="1:19" ht="10.199999999999999" customHeight="1" x14ac:dyDescent="0.3">
      <c r="A1116" s="428">
        <v>2901</v>
      </c>
      <c r="B1116" s="428">
        <f t="shared" si="21"/>
        <v>6</v>
      </c>
      <c r="C1116" s="437">
        <v>290125</v>
      </c>
      <c r="D1116" s="428" t="s">
        <v>836</v>
      </c>
      <c r="F1116" s="428" t="s">
        <v>1315</v>
      </c>
      <c r="J1116" s="428" t="s">
        <v>1316</v>
      </c>
      <c r="K1116" s="428" t="s">
        <v>1316</v>
      </c>
      <c r="N1116" s="428" t="s">
        <v>1315</v>
      </c>
      <c r="Q1116" s="428">
        <v>290125</v>
      </c>
      <c r="R1116" s="437" t="s">
        <v>836</v>
      </c>
      <c r="S1116" s="428">
        <v>290125</v>
      </c>
    </row>
    <row r="1117" spans="1:19" ht="10.199999999999999" customHeight="1" x14ac:dyDescent="0.3">
      <c r="A1117" s="428">
        <v>2901</v>
      </c>
      <c r="B1117" s="428">
        <f t="shared" si="21"/>
        <v>6</v>
      </c>
      <c r="C1117" s="437">
        <v>290190</v>
      </c>
      <c r="D1117" s="428" t="s">
        <v>53</v>
      </c>
      <c r="E1117" s="428" t="s">
        <v>1315</v>
      </c>
      <c r="F1117" s="428" t="s">
        <v>1315</v>
      </c>
      <c r="G1117" s="428" t="s">
        <v>1315</v>
      </c>
      <c r="I1117" s="428" t="s">
        <v>1315</v>
      </c>
      <c r="J1117" s="428" t="s">
        <v>1315</v>
      </c>
      <c r="K1117" s="428" t="s">
        <v>1315</v>
      </c>
      <c r="L1117" s="428" t="s">
        <v>1315</v>
      </c>
      <c r="M1117" s="428" t="s">
        <v>1315</v>
      </c>
      <c r="N1117" s="428" t="s">
        <v>1315</v>
      </c>
      <c r="O1117" s="428" t="s">
        <v>1315</v>
      </c>
      <c r="Q1117" s="428">
        <v>290190</v>
      </c>
      <c r="R1117" s="437" t="s">
        <v>53</v>
      </c>
      <c r="S1117" s="428">
        <v>290190</v>
      </c>
    </row>
    <row r="1118" spans="1:19" ht="10.199999999999999" customHeight="1" x14ac:dyDescent="0.3">
      <c r="A1118" s="428">
        <v>2902</v>
      </c>
      <c r="B1118" s="428">
        <f t="shared" si="21"/>
        <v>4</v>
      </c>
      <c r="C1118" s="437">
        <v>2902</v>
      </c>
      <c r="D1118" s="428" t="s">
        <v>332</v>
      </c>
      <c r="E1118" s="428" t="s">
        <v>1315</v>
      </c>
      <c r="G1118" s="428" t="s">
        <v>1315</v>
      </c>
      <c r="I1118" s="428" t="s">
        <v>1315</v>
      </c>
      <c r="J1118" s="428" t="s">
        <v>1315</v>
      </c>
      <c r="K1118" s="428" t="s">
        <v>1315</v>
      </c>
      <c r="O1118" s="428" t="s">
        <v>1315</v>
      </c>
      <c r="Q1118" s="428">
        <v>2902</v>
      </c>
      <c r="R1118" s="437" t="s">
        <v>332</v>
      </c>
      <c r="S1118" s="428">
        <v>2902</v>
      </c>
    </row>
    <row r="1119" spans="1:19" ht="10.199999999999999" customHeight="1" x14ac:dyDescent="0.3">
      <c r="A1119" s="428">
        <v>2903</v>
      </c>
      <c r="B1119" s="428">
        <f t="shared" si="21"/>
        <v>4</v>
      </c>
      <c r="C1119" s="437">
        <v>2903</v>
      </c>
      <c r="D1119" s="428" t="s">
        <v>333</v>
      </c>
      <c r="G1119" s="428" t="s">
        <v>1315</v>
      </c>
      <c r="I1119" s="428" t="s">
        <v>1315</v>
      </c>
      <c r="J1119" s="428" t="s">
        <v>1315</v>
      </c>
      <c r="K1119" s="428" t="s">
        <v>1315</v>
      </c>
      <c r="Q1119" s="428">
        <v>2903</v>
      </c>
      <c r="R1119" s="437" t="s">
        <v>333</v>
      </c>
      <c r="S1119" s="428">
        <v>2903</v>
      </c>
    </row>
    <row r="1120" spans="1:19" ht="10.199999999999999" customHeight="1" x14ac:dyDescent="0.3">
      <c r="A1120" s="428">
        <v>2904</v>
      </c>
      <c r="B1120" s="428">
        <f t="shared" si="21"/>
        <v>4</v>
      </c>
      <c r="C1120" s="437">
        <v>2904</v>
      </c>
      <c r="D1120" s="428" t="s">
        <v>277</v>
      </c>
      <c r="E1120" s="428" t="s">
        <v>1315</v>
      </c>
      <c r="F1120" s="428" t="s">
        <v>1315</v>
      </c>
      <c r="G1120" s="428" t="s">
        <v>1315</v>
      </c>
      <c r="I1120" s="428" t="s">
        <v>1315</v>
      </c>
      <c r="J1120" s="428" t="s">
        <v>1315</v>
      </c>
      <c r="K1120" s="428" t="s">
        <v>1315</v>
      </c>
      <c r="L1120" s="428" t="s">
        <v>1315</v>
      </c>
      <c r="M1120" s="428" t="s">
        <v>1315</v>
      </c>
      <c r="N1120" s="428" t="s">
        <v>1315</v>
      </c>
      <c r="O1120" s="428" t="s">
        <v>1315</v>
      </c>
      <c r="Q1120" s="428">
        <v>2904</v>
      </c>
      <c r="R1120" s="437" t="s">
        <v>277</v>
      </c>
      <c r="S1120" s="428">
        <v>2904</v>
      </c>
    </row>
    <row r="1121" spans="1:19" ht="10.199999999999999" customHeight="1" x14ac:dyDescent="0.3">
      <c r="A1121" s="428">
        <v>2905</v>
      </c>
      <c r="B1121" s="428">
        <f t="shared" si="21"/>
        <v>4</v>
      </c>
      <c r="C1121" s="437">
        <v>2905</v>
      </c>
      <c r="D1121" s="428" t="s">
        <v>334</v>
      </c>
      <c r="J1121" s="428" t="s">
        <v>1316</v>
      </c>
      <c r="K1121" s="428" t="s">
        <v>1316</v>
      </c>
      <c r="Q1121" s="428">
        <v>2905</v>
      </c>
      <c r="R1121" s="437" t="s">
        <v>334</v>
      </c>
      <c r="S1121" s="428">
        <v>2905</v>
      </c>
    </row>
    <row r="1122" spans="1:19" ht="10.199999999999999" customHeight="1" x14ac:dyDescent="0.3">
      <c r="A1122" s="428">
        <v>2906</v>
      </c>
      <c r="B1122" s="428">
        <f t="shared" si="21"/>
        <v>4</v>
      </c>
      <c r="C1122" s="437">
        <v>2906</v>
      </c>
      <c r="D1122" s="428" t="s">
        <v>837</v>
      </c>
      <c r="J1122" s="428" t="s">
        <v>1316</v>
      </c>
      <c r="K1122" s="428" t="s">
        <v>1316</v>
      </c>
      <c r="Q1122" s="428">
        <v>2906</v>
      </c>
      <c r="R1122" s="437" t="s">
        <v>837</v>
      </c>
      <c r="S1122" s="428">
        <v>2906</v>
      </c>
    </row>
    <row r="1123" spans="1:19" ht="10.199999999999999" customHeight="1" x14ac:dyDescent="0.3">
      <c r="A1123" s="428">
        <v>2908</v>
      </c>
      <c r="B1123" s="428">
        <f t="shared" si="21"/>
        <v>4</v>
      </c>
      <c r="C1123" s="437">
        <v>2908</v>
      </c>
      <c r="D1123" s="428" t="s">
        <v>229</v>
      </c>
      <c r="E1123" s="428" t="s">
        <v>1315</v>
      </c>
      <c r="F1123" s="428" t="s">
        <v>1315</v>
      </c>
      <c r="G1123" s="428" t="s">
        <v>1315</v>
      </c>
      <c r="I1123" s="428" t="s">
        <v>1315</v>
      </c>
      <c r="J1123" s="428" t="s">
        <v>1315</v>
      </c>
      <c r="K1123" s="428" t="s">
        <v>1315</v>
      </c>
      <c r="L1123" s="428" t="s">
        <v>1315</v>
      </c>
      <c r="M1123" s="428" t="s">
        <v>1315</v>
      </c>
      <c r="O1123" s="428" t="s">
        <v>1315</v>
      </c>
      <c r="Q1123" s="428">
        <v>2908</v>
      </c>
      <c r="R1123" s="437" t="s">
        <v>229</v>
      </c>
      <c r="S1123" s="428">
        <v>2908</v>
      </c>
    </row>
    <row r="1124" spans="1:19" ht="10.199999999999999" customHeight="1" x14ac:dyDescent="0.3">
      <c r="A1124" s="428">
        <v>2910</v>
      </c>
      <c r="B1124" s="428">
        <f t="shared" si="21"/>
        <v>4</v>
      </c>
      <c r="C1124" s="437">
        <v>2910</v>
      </c>
      <c r="D1124" s="428" t="s">
        <v>335</v>
      </c>
      <c r="E1124" s="428" t="s">
        <v>1315</v>
      </c>
      <c r="F1124" s="428" t="s">
        <v>1315</v>
      </c>
      <c r="G1124" s="428" t="s">
        <v>1315</v>
      </c>
      <c r="I1124" s="428" t="s">
        <v>1315</v>
      </c>
      <c r="J1124" s="428" t="s">
        <v>1315</v>
      </c>
      <c r="K1124" s="428" t="s">
        <v>1315</v>
      </c>
      <c r="L1124" s="428" t="s">
        <v>1315</v>
      </c>
      <c r="M1124" s="428" t="s">
        <v>1315</v>
      </c>
      <c r="N1124" s="428" t="s">
        <v>1315</v>
      </c>
      <c r="O1124" s="428" t="s">
        <v>1315</v>
      </c>
      <c r="Q1124" s="428">
        <v>2910</v>
      </c>
      <c r="R1124" s="437" t="s">
        <v>335</v>
      </c>
      <c r="S1124" s="428">
        <v>2910</v>
      </c>
    </row>
    <row r="1125" spans="1:19" ht="10.199999999999999" customHeight="1" x14ac:dyDescent="0.3">
      <c r="A1125" s="428">
        <v>2911</v>
      </c>
      <c r="B1125" s="428">
        <f t="shared" si="21"/>
        <v>4</v>
      </c>
      <c r="C1125" s="437">
        <v>2911</v>
      </c>
      <c r="D1125" s="428" t="s">
        <v>1576</v>
      </c>
      <c r="G1125" s="428" t="s">
        <v>1315</v>
      </c>
      <c r="I1125" s="428" t="s">
        <v>1315</v>
      </c>
      <c r="J1125" s="428" t="s">
        <v>1315</v>
      </c>
      <c r="K1125" s="428" t="s">
        <v>1315</v>
      </c>
      <c r="Q1125" s="428">
        <v>2911</v>
      </c>
      <c r="R1125" s="437" t="s">
        <v>1576</v>
      </c>
      <c r="S1125" s="428">
        <v>2911</v>
      </c>
    </row>
    <row r="1126" spans="1:19" ht="10.199999999999999" customHeight="1" x14ac:dyDescent="0.3">
      <c r="A1126" s="428">
        <v>2911</v>
      </c>
      <c r="B1126" s="428">
        <f t="shared" si="21"/>
        <v>6</v>
      </c>
      <c r="C1126" s="437">
        <v>291105</v>
      </c>
      <c r="D1126" s="428" t="s">
        <v>838</v>
      </c>
      <c r="G1126" s="428" t="s">
        <v>1315</v>
      </c>
      <c r="I1126" s="428" t="s">
        <v>1315</v>
      </c>
      <c r="J1126" s="428" t="s">
        <v>1315</v>
      </c>
      <c r="K1126" s="428" t="s">
        <v>1315</v>
      </c>
      <c r="Q1126" s="428">
        <v>291105</v>
      </c>
      <c r="R1126" s="437" t="s">
        <v>838</v>
      </c>
      <c r="S1126" s="428">
        <v>291105</v>
      </c>
    </row>
    <row r="1127" spans="1:19" ht="10.199999999999999" customHeight="1" x14ac:dyDescent="0.3">
      <c r="A1127" s="428">
        <v>2911</v>
      </c>
      <c r="B1127" s="428">
        <f t="shared" si="21"/>
        <v>6</v>
      </c>
      <c r="C1127" s="437">
        <v>291110</v>
      </c>
      <c r="D1127" s="428" t="s">
        <v>839</v>
      </c>
      <c r="G1127" s="428" t="s">
        <v>1315</v>
      </c>
      <c r="I1127" s="428" t="s">
        <v>1315</v>
      </c>
      <c r="J1127" s="428" t="s">
        <v>1315</v>
      </c>
      <c r="K1127" s="428" t="s">
        <v>1315</v>
      </c>
      <c r="Q1127" s="428">
        <v>291110</v>
      </c>
      <c r="R1127" s="437" t="s">
        <v>839</v>
      </c>
      <c r="S1127" s="428">
        <v>291110</v>
      </c>
    </row>
    <row r="1128" spans="1:19" ht="10.199999999999999" customHeight="1" x14ac:dyDescent="0.3">
      <c r="A1128" s="428">
        <v>2912</v>
      </c>
      <c r="B1128" s="428">
        <f t="shared" si="21"/>
        <v>4</v>
      </c>
      <c r="C1128" s="437">
        <v>2912</v>
      </c>
      <c r="D1128" s="428" t="s">
        <v>840</v>
      </c>
      <c r="E1128" s="428" t="s">
        <v>1315</v>
      </c>
      <c r="F1128" s="428" t="s">
        <v>1315</v>
      </c>
      <c r="G1128" s="428" t="s">
        <v>1315</v>
      </c>
      <c r="I1128" s="428" t="s">
        <v>1315</v>
      </c>
      <c r="J1128" s="428" t="s">
        <v>1315</v>
      </c>
      <c r="K1128" s="428" t="s">
        <v>1315</v>
      </c>
      <c r="O1128" s="428" t="s">
        <v>1315</v>
      </c>
      <c r="Q1128" s="428">
        <v>2912</v>
      </c>
      <c r="R1128" s="437" t="s">
        <v>840</v>
      </c>
      <c r="S1128" s="428">
        <v>2912</v>
      </c>
    </row>
    <row r="1129" spans="1:19" ht="10.199999999999999" customHeight="1" x14ac:dyDescent="0.3">
      <c r="A1129" s="428">
        <v>2990</v>
      </c>
      <c r="B1129" s="428">
        <f t="shared" si="21"/>
        <v>4</v>
      </c>
      <c r="C1129" s="437">
        <v>2990</v>
      </c>
      <c r="D1129" s="428" t="s">
        <v>53</v>
      </c>
      <c r="E1129" s="428" t="s">
        <v>1315</v>
      </c>
      <c r="F1129" s="428" t="s">
        <v>1315</v>
      </c>
      <c r="G1129" s="428" t="s">
        <v>1315</v>
      </c>
      <c r="I1129" s="428" t="s">
        <v>1315</v>
      </c>
      <c r="J1129" s="428" t="s">
        <v>1315</v>
      </c>
      <c r="K1129" s="428" t="s">
        <v>1315</v>
      </c>
      <c r="L1129" s="428" t="s">
        <v>1315</v>
      </c>
      <c r="M1129" s="428" t="s">
        <v>1315</v>
      </c>
      <c r="N1129" s="428" t="s">
        <v>1315</v>
      </c>
      <c r="O1129" s="428" t="s">
        <v>1315</v>
      </c>
      <c r="Q1129" s="428">
        <v>2990</v>
      </c>
      <c r="R1129" s="437" t="s">
        <v>53</v>
      </c>
      <c r="S1129" s="428">
        <v>2990</v>
      </c>
    </row>
    <row r="1130" spans="1:19" ht="10.199999999999999" customHeight="1" x14ac:dyDescent="0.3">
      <c r="A1130" s="428">
        <v>2990</v>
      </c>
      <c r="B1130" s="428">
        <f t="shared" si="21"/>
        <v>6</v>
      </c>
      <c r="C1130" s="437">
        <v>299005</v>
      </c>
      <c r="D1130" s="428" t="s">
        <v>336</v>
      </c>
      <c r="E1130" s="428" t="s">
        <v>1315</v>
      </c>
      <c r="F1130" s="428" t="s">
        <v>1315</v>
      </c>
      <c r="G1130" s="428" t="s">
        <v>1315</v>
      </c>
      <c r="I1130" s="428" t="s">
        <v>1315</v>
      </c>
      <c r="J1130" s="428" t="s">
        <v>1315</v>
      </c>
      <c r="K1130" s="428" t="s">
        <v>1315</v>
      </c>
      <c r="L1130" s="428" t="s">
        <v>1315</v>
      </c>
      <c r="M1130" s="428" t="s">
        <v>1315</v>
      </c>
      <c r="N1130" s="428" t="s">
        <v>1315</v>
      </c>
      <c r="O1130" s="428" t="s">
        <v>1315</v>
      </c>
      <c r="Q1130" s="428">
        <v>299005</v>
      </c>
      <c r="R1130" s="437" t="s">
        <v>336</v>
      </c>
      <c r="S1130" s="428">
        <v>299005</v>
      </c>
    </row>
    <row r="1131" spans="1:19" ht="10.199999999999999" customHeight="1" x14ac:dyDescent="0.3">
      <c r="A1131" s="428">
        <v>2990</v>
      </c>
      <c r="B1131" s="428">
        <f t="shared" si="21"/>
        <v>6</v>
      </c>
      <c r="C1131" s="437">
        <v>299010</v>
      </c>
      <c r="D1131" s="428" t="s">
        <v>337</v>
      </c>
      <c r="F1131" s="428" t="s">
        <v>1315</v>
      </c>
      <c r="J1131" s="428" t="s">
        <v>1316</v>
      </c>
      <c r="K1131" s="428" t="s">
        <v>1316</v>
      </c>
      <c r="M1131" s="428" t="s">
        <v>1315</v>
      </c>
      <c r="Q1131" s="428">
        <v>299010</v>
      </c>
      <c r="R1131" s="437" t="s">
        <v>337</v>
      </c>
      <c r="S1131" s="428">
        <v>299010</v>
      </c>
    </row>
    <row r="1132" spans="1:19" ht="10.199999999999999" customHeight="1" x14ac:dyDescent="0.3">
      <c r="A1132" s="428">
        <v>2990</v>
      </c>
      <c r="B1132" s="428">
        <f t="shared" si="21"/>
        <v>6</v>
      </c>
      <c r="C1132" s="437">
        <v>299015</v>
      </c>
      <c r="D1132" s="428" t="s">
        <v>1577</v>
      </c>
      <c r="E1132" s="428" t="s">
        <v>1315</v>
      </c>
      <c r="F1132" s="428" t="s">
        <v>1315</v>
      </c>
      <c r="J1132" s="428" t="s">
        <v>1315</v>
      </c>
      <c r="K1132" s="428" t="s">
        <v>1315</v>
      </c>
      <c r="O1132" s="428" t="s">
        <v>1315</v>
      </c>
      <c r="Q1132" s="428">
        <v>299015</v>
      </c>
      <c r="R1132" s="437" t="s">
        <v>1577</v>
      </c>
      <c r="S1132" s="428">
        <v>299015</v>
      </c>
    </row>
    <row r="1133" spans="1:19" ht="10.199999999999999" customHeight="1" x14ac:dyDescent="0.3">
      <c r="A1133" s="428">
        <v>2990</v>
      </c>
      <c r="B1133" s="428">
        <f t="shared" si="21"/>
        <v>6</v>
      </c>
      <c r="C1133" s="437">
        <v>299090</v>
      </c>
      <c r="D1133" s="428" t="s">
        <v>1290</v>
      </c>
      <c r="E1133" s="428" t="s">
        <v>1315</v>
      </c>
      <c r="F1133" s="428" t="s">
        <v>1315</v>
      </c>
      <c r="G1133" s="428" t="s">
        <v>1315</v>
      </c>
      <c r="I1133" s="428" t="s">
        <v>1315</v>
      </c>
      <c r="J1133" s="428" t="s">
        <v>1315</v>
      </c>
      <c r="K1133" s="428" t="s">
        <v>1315</v>
      </c>
      <c r="L1133" s="428" t="s">
        <v>1315</v>
      </c>
      <c r="M1133" s="428" t="s">
        <v>1315</v>
      </c>
      <c r="N1133" s="428" t="s">
        <v>1315</v>
      </c>
      <c r="O1133" s="428" t="s">
        <v>1315</v>
      </c>
      <c r="Q1133" s="428">
        <v>299090</v>
      </c>
      <c r="R1133" s="437" t="s">
        <v>1290</v>
      </c>
      <c r="S1133" s="428">
        <v>299090</v>
      </c>
    </row>
    <row r="1134" spans="1:19" ht="10.199999999999999" customHeight="1" x14ac:dyDescent="0.3">
      <c r="A1134" s="428">
        <v>3</v>
      </c>
      <c r="B1134" s="428">
        <f t="shared" si="21"/>
        <v>1</v>
      </c>
      <c r="C1134" s="437">
        <v>3</v>
      </c>
      <c r="D1134" s="428" t="s">
        <v>7</v>
      </c>
      <c r="E1134" s="428" t="s">
        <v>1315</v>
      </c>
      <c r="F1134" s="428" t="s">
        <v>1315</v>
      </c>
      <c r="G1134" s="428" t="s">
        <v>1315</v>
      </c>
      <c r="I1134" s="428" t="s">
        <v>1315</v>
      </c>
      <c r="J1134" s="428" t="s">
        <v>1315</v>
      </c>
      <c r="K1134" s="428" t="s">
        <v>1315</v>
      </c>
      <c r="L1134" s="428" t="s">
        <v>1315</v>
      </c>
      <c r="M1134" s="428" t="s">
        <v>1315</v>
      </c>
      <c r="N1134" s="428" t="s">
        <v>1315</v>
      </c>
      <c r="O1134" s="428" t="s">
        <v>1315</v>
      </c>
      <c r="Q1134" s="428">
        <v>3</v>
      </c>
      <c r="R1134" s="437" t="s">
        <v>7</v>
      </c>
      <c r="S1134" s="428">
        <v>3</v>
      </c>
    </row>
    <row r="1135" spans="1:19" ht="10.199999999999999" customHeight="1" x14ac:dyDescent="0.3">
      <c r="A1135" s="428">
        <v>31</v>
      </c>
      <c r="B1135" s="428">
        <f t="shared" si="21"/>
        <v>2</v>
      </c>
      <c r="C1135" s="437">
        <v>31</v>
      </c>
      <c r="D1135" s="428" t="s">
        <v>338</v>
      </c>
      <c r="E1135" s="428" t="s">
        <v>1315</v>
      </c>
      <c r="F1135" s="428" t="s">
        <v>1315</v>
      </c>
      <c r="G1135" s="428" t="s">
        <v>1315</v>
      </c>
      <c r="I1135" s="428" t="s">
        <v>1315</v>
      </c>
      <c r="J1135" s="428" t="s">
        <v>1315</v>
      </c>
      <c r="K1135" s="428" t="s">
        <v>1315</v>
      </c>
      <c r="L1135" s="428" t="s">
        <v>1315</v>
      </c>
      <c r="M1135" s="428" t="s">
        <v>1315</v>
      </c>
      <c r="O1135" s="428" t="s">
        <v>1315</v>
      </c>
      <c r="Q1135" s="428">
        <v>31</v>
      </c>
      <c r="R1135" s="437" t="s">
        <v>338</v>
      </c>
      <c r="S1135" s="428">
        <v>31</v>
      </c>
    </row>
    <row r="1136" spans="1:19" ht="10.199999999999999" customHeight="1" x14ac:dyDescent="0.3">
      <c r="A1136" s="428">
        <v>3101</v>
      </c>
      <c r="B1136" s="428">
        <f t="shared" si="21"/>
        <v>4</v>
      </c>
      <c r="C1136" s="437">
        <v>3101</v>
      </c>
      <c r="D1136" s="428" t="s">
        <v>339</v>
      </c>
      <c r="E1136" s="428" t="s">
        <v>1315</v>
      </c>
      <c r="F1136" s="428" t="s">
        <v>1315</v>
      </c>
      <c r="G1136" s="428" t="s">
        <v>1315</v>
      </c>
      <c r="I1136" s="428" t="s">
        <v>1315</v>
      </c>
      <c r="J1136" s="428" t="s">
        <v>1315</v>
      </c>
      <c r="K1136" s="428" t="s">
        <v>1315</v>
      </c>
      <c r="L1136" s="428" t="s">
        <v>1315</v>
      </c>
      <c r="M1136" s="428" t="s">
        <v>1315</v>
      </c>
      <c r="O1136" s="428" t="s">
        <v>1315</v>
      </c>
      <c r="Q1136" s="428">
        <v>3101</v>
      </c>
      <c r="R1136" s="437" t="s">
        <v>339</v>
      </c>
      <c r="S1136" s="428">
        <v>3101</v>
      </c>
    </row>
    <row r="1137" spans="1:19" ht="10.199999999999999" customHeight="1" x14ac:dyDescent="0.3">
      <c r="A1137" s="428">
        <v>3102</v>
      </c>
      <c r="B1137" s="428">
        <f t="shared" si="21"/>
        <v>4</v>
      </c>
      <c r="C1137" s="437">
        <v>3102</v>
      </c>
      <c r="D1137" s="428" t="s">
        <v>340</v>
      </c>
      <c r="E1137" s="428" t="s">
        <v>1315</v>
      </c>
      <c r="F1137" s="428" t="s">
        <v>1315</v>
      </c>
      <c r="I1137" s="428" t="s">
        <v>1315</v>
      </c>
      <c r="J1137" s="428" t="s">
        <v>1316</v>
      </c>
      <c r="K1137" s="428" t="s">
        <v>1316</v>
      </c>
      <c r="L1137" s="428" t="s">
        <v>1315</v>
      </c>
      <c r="M1137" s="428" t="s">
        <v>1315</v>
      </c>
      <c r="O1137" s="428" t="s">
        <v>1315</v>
      </c>
      <c r="Q1137" s="428">
        <v>3102</v>
      </c>
      <c r="R1137" s="437" t="s">
        <v>340</v>
      </c>
      <c r="S1137" s="428">
        <v>3102</v>
      </c>
    </row>
    <row r="1138" spans="1:19" ht="10.199999999999999" customHeight="1" x14ac:dyDescent="0.3">
      <c r="A1138" s="428">
        <v>3103</v>
      </c>
      <c r="B1138" s="428">
        <f t="shared" si="21"/>
        <v>4</v>
      </c>
      <c r="C1138" s="437">
        <v>3103</v>
      </c>
      <c r="D1138" s="428" t="s">
        <v>341</v>
      </c>
      <c r="J1138" s="428" t="s">
        <v>1316</v>
      </c>
      <c r="K1138" s="428" t="s">
        <v>1316</v>
      </c>
      <c r="Q1138" s="428">
        <v>3103</v>
      </c>
      <c r="R1138" s="437" t="s">
        <v>341</v>
      </c>
      <c r="S1138" s="428">
        <v>3103</v>
      </c>
    </row>
    <row r="1139" spans="1:19" ht="10.199999999999999" customHeight="1" x14ac:dyDescent="0.3">
      <c r="A1139" s="428">
        <v>32</v>
      </c>
      <c r="B1139" s="428">
        <f t="shared" si="21"/>
        <v>2</v>
      </c>
      <c r="C1139" s="437">
        <v>32</v>
      </c>
      <c r="D1139" s="428" t="s">
        <v>842</v>
      </c>
      <c r="E1139" s="428" t="s">
        <v>1315</v>
      </c>
      <c r="F1139" s="428" t="s">
        <v>1315</v>
      </c>
      <c r="J1139" s="428" t="s">
        <v>1316</v>
      </c>
      <c r="K1139" s="428" t="s">
        <v>1316</v>
      </c>
      <c r="L1139" s="428" t="s">
        <v>1315</v>
      </c>
      <c r="M1139" s="428" t="s">
        <v>1315</v>
      </c>
      <c r="O1139" s="428" t="s">
        <v>1315</v>
      </c>
      <c r="Q1139" s="428">
        <v>32</v>
      </c>
      <c r="R1139" s="437" t="s">
        <v>842</v>
      </c>
      <c r="S1139" s="428">
        <v>32</v>
      </c>
    </row>
    <row r="1140" spans="1:19" ht="10.199999999999999" customHeight="1" x14ac:dyDescent="0.3">
      <c r="A1140" s="428">
        <v>3201</v>
      </c>
      <c r="B1140" s="428">
        <f t="shared" si="21"/>
        <v>4</v>
      </c>
      <c r="C1140" s="437">
        <v>3201</v>
      </c>
      <c r="D1140" s="428" t="s">
        <v>1578</v>
      </c>
      <c r="E1140" s="428" t="s">
        <v>1315</v>
      </c>
      <c r="F1140" s="428" t="s">
        <v>1315</v>
      </c>
      <c r="J1140" s="428" t="s">
        <v>1316</v>
      </c>
      <c r="K1140" s="428" t="s">
        <v>1316</v>
      </c>
      <c r="L1140" s="428" t="s">
        <v>1315</v>
      </c>
      <c r="M1140" s="428" t="s">
        <v>1315</v>
      </c>
      <c r="O1140" s="428" t="s">
        <v>1315</v>
      </c>
      <c r="Q1140" s="428">
        <v>3201</v>
      </c>
      <c r="R1140" s="437" t="s">
        <v>1578</v>
      </c>
      <c r="S1140" s="428">
        <v>3201</v>
      </c>
    </row>
    <row r="1141" spans="1:19" ht="10.199999999999999" customHeight="1" x14ac:dyDescent="0.3">
      <c r="A1141" s="428">
        <v>3202</v>
      </c>
      <c r="B1141" s="428">
        <f t="shared" si="21"/>
        <v>4</v>
      </c>
      <c r="C1141" s="437">
        <v>3202</v>
      </c>
      <c r="D1141" s="428" t="s">
        <v>342</v>
      </c>
      <c r="E1141" s="428" t="s">
        <v>1315</v>
      </c>
      <c r="F1141" s="428" t="s">
        <v>1315</v>
      </c>
      <c r="J1141" s="428" t="s">
        <v>1316</v>
      </c>
      <c r="K1141" s="428" t="s">
        <v>1316</v>
      </c>
      <c r="L1141" s="428" t="s">
        <v>1315</v>
      </c>
      <c r="M1141" s="428" t="s">
        <v>1315</v>
      </c>
      <c r="O1141" s="428" t="s">
        <v>1315</v>
      </c>
      <c r="Q1141" s="428">
        <v>3202</v>
      </c>
      <c r="R1141" s="437" t="s">
        <v>342</v>
      </c>
      <c r="S1141" s="428">
        <v>3202</v>
      </c>
    </row>
    <row r="1142" spans="1:19" ht="10.199999999999999" customHeight="1" x14ac:dyDescent="0.3">
      <c r="A1142" s="428">
        <v>33</v>
      </c>
      <c r="B1142" s="428">
        <f t="shared" si="21"/>
        <v>2</v>
      </c>
      <c r="C1142" s="437">
        <v>33</v>
      </c>
      <c r="D1142" s="428" t="s">
        <v>343</v>
      </c>
      <c r="E1142" s="428" t="s">
        <v>1315</v>
      </c>
      <c r="F1142" s="428" t="s">
        <v>1315</v>
      </c>
      <c r="G1142" s="428" t="s">
        <v>1315</v>
      </c>
      <c r="I1142" s="428" t="s">
        <v>1315</v>
      </c>
      <c r="J1142" s="428" t="s">
        <v>1315</v>
      </c>
      <c r="K1142" s="428" t="s">
        <v>1315</v>
      </c>
      <c r="L1142" s="428" t="s">
        <v>1315</v>
      </c>
      <c r="M1142" s="428" t="s">
        <v>1315</v>
      </c>
      <c r="N1142" s="428" t="s">
        <v>1315</v>
      </c>
      <c r="O1142" s="428" t="s">
        <v>1315</v>
      </c>
      <c r="Q1142" s="428">
        <v>33</v>
      </c>
      <c r="R1142" s="437" t="s">
        <v>343</v>
      </c>
      <c r="S1142" s="428">
        <v>33</v>
      </c>
    </row>
    <row r="1143" spans="1:19" ht="10.199999999999999" customHeight="1" x14ac:dyDescent="0.3">
      <c r="A1143" s="428">
        <v>3301</v>
      </c>
      <c r="B1143" s="428">
        <f t="shared" si="21"/>
        <v>4</v>
      </c>
      <c r="C1143" s="437">
        <v>3301</v>
      </c>
      <c r="D1143" s="428" t="s">
        <v>344</v>
      </c>
      <c r="E1143" s="428" t="s">
        <v>1315</v>
      </c>
      <c r="F1143" s="428" t="s">
        <v>1315</v>
      </c>
      <c r="G1143" s="428" t="s">
        <v>1315</v>
      </c>
      <c r="I1143" s="428" t="s">
        <v>1315</v>
      </c>
      <c r="J1143" s="428" t="s">
        <v>1315</v>
      </c>
      <c r="K1143" s="428" t="s">
        <v>1315</v>
      </c>
      <c r="L1143" s="428" t="s">
        <v>1315</v>
      </c>
      <c r="M1143" s="428" t="s">
        <v>1315</v>
      </c>
      <c r="N1143" s="428" t="s">
        <v>1315</v>
      </c>
      <c r="O1143" s="428" t="s">
        <v>1315</v>
      </c>
      <c r="Q1143" s="428">
        <v>3301</v>
      </c>
      <c r="R1143" s="437" t="s">
        <v>344</v>
      </c>
      <c r="S1143" s="428">
        <v>3301</v>
      </c>
    </row>
    <row r="1144" spans="1:19" ht="10.199999999999999" customHeight="1" x14ac:dyDescent="0.3">
      <c r="A1144" s="428">
        <v>3302</v>
      </c>
      <c r="B1144" s="428">
        <f t="shared" si="21"/>
        <v>4</v>
      </c>
      <c r="C1144" s="437">
        <v>3302</v>
      </c>
      <c r="D1144" s="428" t="s">
        <v>345</v>
      </c>
      <c r="G1144" s="428" t="s">
        <v>1315</v>
      </c>
      <c r="J1144" s="428" t="s">
        <v>1316</v>
      </c>
      <c r="K1144" s="428" t="s">
        <v>1316</v>
      </c>
      <c r="Q1144" s="428">
        <v>3302</v>
      </c>
      <c r="R1144" s="437" t="s">
        <v>345</v>
      </c>
      <c r="S1144" s="428">
        <v>3302</v>
      </c>
    </row>
    <row r="1145" spans="1:19" ht="10.199999999999999" customHeight="1" x14ac:dyDescent="0.3">
      <c r="A1145" s="428">
        <v>3303</v>
      </c>
      <c r="B1145" s="428">
        <f t="shared" si="21"/>
        <v>4</v>
      </c>
      <c r="C1145" s="437">
        <v>3303</v>
      </c>
      <c r="D1145" s="428" t="s">
        <v>346</v>
      </c>
      <c r="E1145" s="428" t="s">
        <v>1315</v>
      </c>
      <c r="F1145" s="428" t="s">
        <v>1315</v>
      </c>
      <c r="G1145" s="428" t="s">
        <v>1315</v>
      </c>
      <c r="I1145" s="428" t="s">
        <v>1315</v>
      </c>
      <c r="J1145" s="428" t="s">
        <v>1315</v>
      </c>
      <c r="K1145" s="428" t="s">
        <v>1315</v>
      </c>
      <c r="L1145" s="428" t="s">
        <v>1315</v>
      </c>
      <c r="M1145" s="428" t="s">
        <v>1315</v>
      </c>
      <c r="N1145" s="428" t="s">
        <v>1315</v>
      </c>
      <c r="O1145" s="428" t="s">
        <v>1315</v>
      </c>
      <c r="Q1145" s="428">
        <v>3303</v>
      </c>
      <c r="R1145" s="437" t="s">
        <v>346</v>
      </c>
      <c r="S1145" s="428">
        <v>3303</v>
      </c>
    </row>
    <row r="1146" spans="1:19" ht="10.199999999999999" customHeight="1" x14ac:dyDescent="0.3">
      <c r="A1146" s="428">
        <v>3303</v>
      </c>
      <c r="B1146" s="428">
        <f t="shared" si="21"/>
        <v>6</v>
      </c>
      <c r="C1146" s="437">
        <v>330305</v>
      </c>
      <c r="D1146" s="428" t="s">
        <v>347</v>
      </c>
      <c r="E1146" s="428" t="s">
        <v>1315</v>
      </c>
      <c r="F1146" s="428" t="s">
        <v>1315</v>
      </c>
      <c r="G1146" s="428" t="s">
        <v>1315</v>
      </c>
      <c r="I1146" s="428" t="s">
        <v>1315</v>
      </c>
      <c r="J1146" s="428" t="s">
        <v>1315</v>
      </c>
      <c r="K1146" s="428" t="s">
        <v>1315</v>
      </c>
      <c r="L1146" s="428" t="s">
        <v>1315</v>
      </c>
      <c r="M1146" s="428" t="s">
        <v>1315</v>
      </c>
      <c r="O1146" s="428" t="s">
        <v>1315</v>
      </c>
      <c r="Q1146" s="428">
        <v>330305</v>
      </c>
      <c r="R1146" s="437" t="s">
        <v>347</v>
      </c>
      <c r="S1146" s="428">
        <v>330305</v>
      </c>
    </row>
    <row r="1147" spans="1:19" ht="10.199999999999999" customHeight="1" x14ac:dyDescent="0.3">
      <c r="A1147" s="428">
        <v>3303</v>
      </c>
      <c r="B1147" s="428">
        <f t="shared" si="21"/>
        <v>6</v>
      </c>
      <c r="C1147" s="437">
        <v>330310</v>
      </c>
      <c r="D1147" s="428" t="s">
        <v>348</v>
      </c>
      <c r="E1147" s="428" t="s">
        <v>1315</v>
      </c>
      <c r="F1147" s="428" t="s">
        <v>1315</v>
      </c>
      <c r="G1147" s="428" t="s">
        <v>1315</v>
      </c>
      <c r="I1147" s="428" t="s">
        <v>1315</v>
      </c>
      <c r="J1147" s="428" t="s">
        <v>1315</v>
      </c>
      <c r="K1147" s="428" t="s">
        <v>1315</v>
      </c>
      <c r="L1147" s="428" t="s">
        <v>1315</v>
      </c>
      <c r="M1147" s="428" t="s">
        <v>1315</v>
      </c>
      <c r="N1147" s="428" t="s">
        <v>1315</v>
      </c>
      <c r="O1147" s="428" t="s">
        <v>1315</v>
      </c>
      <c r="Q1147" s="428">
        <v>330310</v>
      </c>
      <c r="R1147" s="437" t="s">
        <v>348</v>
      </c>
      <c r="S1147" s="428">
        <v>330310</v>
      </c>
    </row>
    <row r="1148" spans="1:19" ht="10.199999999999999" customHeight="1" x14ac:dyDescent="0.3">
      <c r="A1148" s="428">
        <v>3303</v>
      </c>
      <c r="B1148" s="428">
        <f t="shared" si="21"/>
        <v>6</v>
      </c>
      <c r="C1148" s="437">
        <v>330390</v>
      </c>
      <c r="D1148" s="428" t="s">
        <v>118</v>
      </c>
      <c r="E1148" s="428" t="s">
        <v>1315</v>
      </c>
      <c r="F1148" s="428" t="s">
        <v>1315</v>
      </c>
      <c r="G1148" s="428" t="s">
        <v>1315</v>
      </c>
      <c r="I1148" s="428" t="s">
        <v>1315</v>
      </c>
      <c r="J1148" s="428" t="s">
        <v>1315</v>
      </c>
      <c r="K1148" s="428" t="s">
        <v>1315</v>
      </c>
      <c r="L1148" s="428" t="s">
        <v>1315</v>
      </c>
      <c r="M1148" s="428" t="s">
        <v>1315</v>
      </c>
      <c r="O1148" s="428" t="s">
        <v>1315</v>
      </c>
      <c r="Q1148" s="428">
        <v>330390</v>
      </c>
      <c r="R1148" s="437" t="s">
        <v>118</v>
      </c>
      <c r="S1148" s="428">
        <v>330390</v>
      </c>
    </row>
    <row r="1149" spans="1:19" ht="10.199999999999999" customHeight="1" x14ac:dyDescent="0.3">
      <c r="A1149" s="428">
        <v>3304</v>
      </c>
      <c r="B1149" s="428">
        <f t="shared" si="21"/>
        <v>4</v>
      </c>
      <c r="C1149" s="437">
        <v>3304</v>
      </c>
      <c r="D1149" s="428" t="s">
        <v>349</v>
      </c>
      <c r="E1149" s="428" t="s">
        <v>1315</v>
      </c>
      <c r="F1149" s="428" t="s">
        <v>1315</v>
      </c>
      <c r="J1149" s="428" t="s">
        <v>1316</v>
      </c>
      <c r="K1149" s="428" t="s">
        <v>1316</v>
      </c>
      <c r="L1149" s="428" t="s">
        <v>1315</v>
      </c>
      <c r="M1149" s="428" t="s">
        <v>1315</v>
      </c>
      <c r="N1149" s="428" t="s">
        <v>1315</v>
      </c>
      <c r="O1149" s="428" t="s">
        <v>1315</v>
      </c>
      <c r="Q1149" s="428">
        <v>3304</v>
      </c>
      <c r="R1149" s="437" t="s">
        <v>349</v>
      </c>
      <c r="S1149" s="428">
        <v>3304</v>
      </c>
    </row>
    <row r="1150" spans="1:19" ht="10.199999999999999" customHeight="1" x14ac:dyDescent="0.3">
      <c r="A1150" s="428">
        <v>3305</v>
      </c>
      <c r="B1150" s="428">
        <f t="shared" si="21"/>
        <v>4</v>
      </c>
      <c r="C1150" s="437">
        <v>3305</v>
      </c>
      <c r="D1150" s="428" t="s">
        <v>350</v>
      </c>
      <c r="E1150" s="428" t="s">
        <v>1315</v>
      </c>
      <c r="F1150" s="428" t="s">
        <v>1315</v>
      </c>
      <c r="G1150" s="428" t="s">
        <v>1315</v>
      </c>
      <c r="I1150" s="428" t="s">
        <v>1315</v>
      </c>
      <c r="J1150" s="428" t="s">
        <v>1315</v>
      </c>
      <c r="K1150" s="428" t="s">
        <v>1315</v>
      </c>
      <c r="L1150" s="428" t="s">
        <v>1315</v>
      </c>
      <c r="M1150" s="428" t="s">
        <v>1315</v>
      </c>
      <c r="O1150" s="428" t="s">
        <v>1315</v>
      </c>
      <c r="Q1150" s="428">
        <v>3305</v>
      </c>
      <c r="R1150" s="437" t="s">
        <v>350</v>
      </c>
      <c r="S1150" s="428">
        <v>3305</v>
      </c>
    </row>
    <row r="1151" spans="1:19" ht="10.199999999999999" customHeight="1" x14ac:dyDescent="0.3">
      <c r="A1151" s="428">
        <v>3306</v>
      </c>
      <c r="B1151" s="428">
        <f t="shared" si="21"/>
        <v>4</v>
      </c>
      <c r="C1151" s="437">
        <v>3306</v>
      </c>
      <c r="D1151" s="428" t="s">
        <v>843</v>
      </c>
      <c r="J1151" s="428" t="s">
        <v>1316</v>
      </c>
      <c r="K1151" s="428" t="s">
        <v>1316</v>
      </c>
      <c r="Q1151" s="428">
        <v>3306</v>
      </c>
      <c r="R1151" s="437" t="s">
        <v>843</v>
      </c>
      <c r="S1151" s="428">
        <v>3306</v>
      </c>
    </row>
    <row r="1152" spans="1:19" ht="10.199999999999999" customHeight="1" x14ac:dyDescent="0.3">
      <c r="A1152" s="428">
        <v>3306</v>
      </c>
      <c r="B1152" s="428">
        <f t="shared" si="21"/>
        <v>6</v>
      </c>
      <c r="C1152" s="437">
        <v>330605</v>
      </c>
      <c r="D1152" s="428" t="s">
        <v>844</v>
      </c>
      <c r="J1152" s="428" t="s">
        <v>1316</v>
      </c>
      <c r="K1152" s="428" t="s">
        <v>1316</v>
      </c>
      <c r="Q1152" s="428">
        <v>330605</v>
      </c>
      <c r="R1152" s="437" t="s">
        <v>844</v>
      </c>
      <c r="S1152" s="428">
        <v>330605</v>
      </c>
    </row>
    <row r="1153" spans="1:19" ht="10.199999999999999" customHeight="1" x14ac:dyDescent="0.3">
      <c r="A1153" s="428">
        <v>3306</v>
      </c>
      <c r="B1153" s="428">
        <f t="shared" si="21"/>
        <v>6</v>
      </c>
      <c r="C1153" s="437">
        <v>330610</v>
      </c>
      <c r="D1153" s="428" t="s">
        <v>845</v>
      </c>
      <c r="J1153" s="428" t="s">
        <v>1316</v>
      </c>
      <c r="K1153" s="428" t="s">
        <v>1316</v>
      </c>
      <c r="Q1153" s="428">
        <v>330610</v>
      </c>
      <c r="R1153" s="437" t="s">
        <v>845</v>
      </c>
      <c r="S1153" s="428">
        <v>330610</v>
      </c>
    </row>
    <row r="1154" spans="1:19" ht="10.199999999999999" customHeight="1" x14ac:dyDescent="0.3">
      <c r="A1154" s="428">
        <v>3306</v>
      </c>
      <c r="B1154" s="428">
        <f t="shared" si="21"/>
        <v>6</v>
      </c>
      <c r="C1154" s="437">
        <v>330615</v>
      </c>
      <c r="D1154" s="428" t="s">
        <v>846</v>
      </c>
      <c r="J1154" s="428" t="s">
        <v>1316</v>
      </c>
      <c r="K1154" s="428" t="s">
        <v>1316</v>
      </c>
      <c r="Q1154" s="428">
        <v>330615</v>
      </c>
      <c r="R1154" s="437" t="s">
        <v>846</v>
      </c>
      <c r="S1154" s="428">
        <v>330615</v>
      </c>
    </row>
    <row r="1155" spans="1:19" ht="10.199999999999999" customHeight="1" x14ac:dyDescent="0.3">
      <c r="A1155" s="428">
        <v>3306</v>
      </c>
      <c r="B1155" s="428">
        <f t="shared" si="21"/>
        <v>6</v>
      </c>
      <c r="C1155" s="437">
        <v>330620</v>
      </c>
      <c r="D1155" s="428" t="s">
        <v>1579</v>
      </c>
      <c r="J1155" s="428" t="s">
        <v>1316</v>
      </c>
      <c r="K1155" s="428" t="s">
        <v>1316</v>
      </c>
      <c r="Q1155" s="428">
        <v>330620</v>
      </c>
      <c r="R1155" s="437" t="s">
        <v>1579</v>
      </c>
      <c r="S1155" s="428">
        <v>330620</v>
      </c>
    </row>
    <row r="1156" spans="1:19" ht="10.199999999999999" customHeight="1" x14ac:dyDescent="0.3">
      <c r="A1156" s="428">
        <v>3306</v>
      </c>
      <c r="B1156" s="428">
        <f t="shared" si="21"/>
        <v>6</v>
      </c>
      <c r="C1156" s="437">
        <v>330625</v>
      </c>
      <c r="D1156" s="428" t="s">
        <v>1580</v>
      </c>
      <c r="J1156" s="428" t="s">
        <v>1316</v>
      </c>
      <c r="K1156" s="428" t="s">
        <v>1316</v>
      </c>
      <c r="Q1156" s="428">
        <v>330625</v>
      </c>
      <c r="R1156" s="437" t="s">
        <v>1580</v>
      </c>
      <c r="S1156" s="428">
        <v>330625</v>
      </c>
    </row>
    <row r="1157" spans="1:19" ht="10.199999999999999" customHeight="1" x14ac:dyDescent="0.3">
      <c r="A1157" s="428">
        <v>3306</v>
      </c>
      <c r="B1157" s="428">
        <f t="shared" ref="B1157:B1223" si="22">LEN(C1157)</f>
        <v>6</v>
      </c>
      <c r="C1157" s="437">
        <v>330630</v>
      </c>
      <c r="D1157" s="428" t="s">
        <v>847</v>
      </c>
      <c r="J1157" s="428" t="s">
        <v>1316</v>
      </c>
      <c r="K1157" s="428" t="s">
        <v>1316</v>
      </c>
      <c r="Q1157" s="428">
        <v>330630</v>
      </c>
      <c r="R1157" s="437" t="s">
        <v>847</v>
      </c>
      <c r="S1157" s="428">
        <v>330630</v>
      </c>
    </row>
    <row r="1158" spans="1:19" ht="10.199999999999999" customHeight="1" x14ac:dyDescent="0.3">
      <c r="A1158" s="428">
        <v>3306</v>
      </c>
      <c r="B1158" s="428">
        <f t="shared" si="22"/>
        <v>6</v>
      </c>
      <c r="C1158" s="437">
        <v>330635</v>
      </c>
      <c r="D1158" s="428" t="s">
        <v>848</v>
      </c>
      <c r="J1158" s="428" t="s">
        <v>1316</v>
      </c>
      <c r="K1158" s="428" t="s">
        <v>1316</v>
      </c>
      <c r="Q1158" s="428">
        <v>330635</v>
      </c>
      <c r="R1158" s="437" t="s">
        <v>848</v>
      </c>
      <c r="S1158" s="428">
        <v>330635</v>
      </c>
    </row>
    <row r="1159" spans="1:19" ht="10.199999999999999" customHeight="1" x14ac:dyDescent="0.3">
      <c r="A1159" s="428">
        <v>3306</v>
      </c>
      <c r="B1159" s="428">
        <f t="shared" si="22"/>
        <v>6</v>
      </c>
      <c r="C1159" s="437">
        <v>330640</v>
      </c>
      <c r="D1159" s="428" t="s">
        <v>849</v>
      </c>
      <c r="J1159" s="428" t="s">
        <v>1316</v>
      </c>
      <c r="K1159" s="428" t="s">
        <v>1316</v>
      </c>
      <c r="Q1159" s="428">
        <v>330640</v>
      </c>
      <c r="R1159" s="437" t="s">
        <v>849</v>
      </c>
      <c r="S1159" s="428">
        <v>330640</v>
      </c>
    </row>
    <row r="1160" spans="1:19" ht="10.199999999999999" customHeight="1" x14ac:dyDescent="0.3">
      <c r="A1160" s="428">
        <v>3306</v>
      </c>
      <c r="B1160" s="428">
        <f t="shared" si="22"/>
        <v>6</v>
      </c>
      <c r="C1160" s="437">
        <v>330645</v>
      </c>
      <c r="D1160" s="428" t="s">
        <v>850</v>
      </c>
      <c r="J1160" s="428" t="s">
        <v>1316</v>
      </c>
      <c r="K1160" s="428" t="s">
        <v>1316</v>
      </c>
      <c r="Q1160" s="428">
        <v>330645</v>
      </c>
      <c r="R1160" s="437" t="s">
        <v>850</v>
      </c>
      <c r="S1160" s="428">
        <v>330645</v>
      </c>
    </row>
    <row r="1161" spans="1:19" ht="10.199999999999999" customHeight="1" x14ac:dyDescent="0.3">
      <c r="A1161" s="428">
        <v>3310</v>
      </c>
      <c r="B1161" s="428">
        <f t="shared" si="22"/>
        <v>4</v>
      </c>
      <c r="C1161" s="437">
        <v>3310</v>
      </c>
      <c r="D1161" s="428" t="s">
        <v>351</v>
      </c>
      <c r="E1161" s="428" t="s">
        <v>1315</v>
      </c>
      <c r="F1161" s="428" t="s">
        <v>1315</v>
      </c>
      <c r="G1161" s="428" t="s">
        <v>1315</v>
      </c>
      <c r="I1161" s="428" t="s">
        <v>1315</v>
      </c>
      <c r="J1161" s="428" t="s">
        <v>1315</v>
      </c>
      <c r="K1161" s="428" t="s">
        <v>1315</v>
      </c>
      <c r="L1161" s="428" t="s">
        <v>1315</v>
      </c>
      <c r="M1161" s="428" t="s">
        <v>1315</v>
      </c>
      <c r="O1161" s="428" t="s">
        <v>1315</v>
      </c>
      <c r="Q1161" s="428">
        <v>3310</v>
      </c>
      <c r="R1161" s="437" t="s">
        <v>351</v>
      </c>
      <c r="S1161" s="428">
        <v>3310</v>
      </c>
    </row>
    <row r="1162" spans="1:19" ht="10.199999999999999" customHeight="1" x14ac:dyDescent="0.3">
      <c r="A1162" s="428">
        <v>34</v>
      </c>
      <c r="B1162" s="428">
        <f t="shared" si="22"/>
        <v>2</v>
      </c>
      <c r="C1162" s="437">
        <v>34</v>
      </c>
      <c r="D1162" s="428" t="s">
        <v>352</v>
      </c>
      <c r="E1162" s="428" t="s">
        <v>1315</v>
      </c>
      <c r="F1162" s="428" t="s">
        <v>1315</v>
      </c>
      <c r="G1162" s="428" t="s">
        <v>1315</v>
      </c>
      <c r="I1162" s="428" t="s">
        <v>1315</v>
      </c>
      <c r="J1162" s="428" t="s">
        <v>1315</v>
      </c>
      <c r="K1162" s="428" t="s">
        <v>1315</v>
      </c>
      <c r="L1162" s="428" t="s">
        <v>1315</v>
      </c>
      <c r="M1162" s="428" t="s">
        <v>1315</v>
      </c>
      <c r="N1162" s="428" t="s">
        <v>1315</v>
      </c>
      <c r="O1162" s="428" t="s">
        <v>1315</v>
      </c>
      <c r="Q1162" s="428">
        <v>34</v>
      </c>
      <c r="R1162" s="437" t="s">
        <v>352</v>
      </c>
      <c r="S1162" s="428">
        <v>34</v>
      </c>
    </row>
    <row r="1163" spans="1:19" ht="10.199999999999999" customHeight="1" x14ac:dyDescent="0.3">
      <c r="A1163" s="428">
        <v>3401</v>
      </c>
      <c r="B1163" s="428">
        <f t="shared" si="22"/>
        <v>4</v>
      </c>
      <c r="C1163" s="437">
        <v>3401</v>
      </c>
      <c r="D1163" s="428" t="s">
        <v>353</v>
      </c>
      <c r="G1163" s="428" t="s">
        <v>1315</v>
      </c>
      <c r="I1163" s="428" t="s">
        <v>1315</v>
      </c>
      <c r="J1163" s="428" t="s">
        <v>1315</v>
      </c>
      <c r="K1163" s="428" t="s">
        <v>1315</v>
      </c>
      <c r="N1163" s="428" t="s">
        <v>1315</v>
      </c>
      <c r="Q1163" s="428">
        <v>3401</v>
      </c>
      <c r="R1163" s="437" t="s">
        <v>353</v>
      </c>
      <c r="S1163" s="428">
        <v>3401</v>
      </c>
    </row>
    <row r="1164" spans="1:19" ht="10.199999999999999" customHeight="1" x14ac:dyDescent="0.3">
      <c r="A1164" s="428">
        <v>3402</v>
      </c>
      <c r="B1164" s="428">
        <f t="shared" si="22"/>
        <v>4</v>
      </c>
      <c r="C1164" s="437">
        <v>3402</v>
      </c>
      <c r="D1164" s="428" t="s">
        <v>354</v>
      </c>
      <c r="E1164" s="428" t="s">
        <v>1315</v>
      </c>
      <c r="F1164" s="428" t="s">
        <v>1315</v>
      </c>
      <c r="G1164" s="428" t="s">
        <v>1315</v>
      </c>
      <c r="I1164" s="428" t="s">
        <v>1315</v>
      </c>
      <c r="J1164" s="428" t="s">
        <v>1315</v>
      </c>
      <c r="K1164" s="428" t="s">
        <v>1315</v>
      </c>
      <c r="L1164" s="428" t="s">
        <v>1315</v>
      </c>
      <c r="M1164" s="428" t="s">
        <v>1315</v>
      </c>
      <c r="N1164" s="428" t="s">
        <v>1315</v>
      </c>
      <c r="O1164" s="428" t="s">
        <v>1315</v>
      </c>
      <c r="Q1164" s="428">
        <v>3402</v>
      </c>
      <c r="R1164" s="437" t="s">
        <v>354</v>
      </c>
      <c r="S1164" s="428">
        <v>3402</v>
      </c>
    </row>
    <row r="1165" spans="1:19" ht="10.199999999999999" customHeight="1" x14ac:dyDescent="0.3">
      <c r="A1165" s="428">
        <v>3402</v>
      </c>
      <c r="B1165" s="428">
        <f t="shared" si="22"/>
        <v>6</v>
      </c>
      <c r="C1165" s="437">
        <v>340205</v>
      </c>
      <c r="D1165" s="428" t="s">
        <v>355</v>
      </c>
      <c r="E1165" s="428" t="s">
        <v>1315</v>
      </c>
      <c r="F1165" s="428" t="s">
        <v>1315</v>
      </c>
      <c r="G1165" s="428" t="s">
        <v>1315</v>
      </c>
      <c r="I1165" s="428" t="s">
        <v>1315</v>
      </c>
      <c r="J1165" s="428" t="s">
        <v>1315</v>
      </c>
      <c r="K1165" s="428" t="s">
        <v>1315</v>
      </c>
      <c r="L1165" s="428" t="s">
        <v>1315</v>
      </c>
      <c r="M1165" s="428" t="s">
        <v>1315</v>
      </c>
      <c r="N1165" s="428" t="s">
        <v>1315</v>
      </c>
      <c r="O1165" s="428" t="s">
        <v>1315</v>
      </c>
      <c r="Q1165" s="428">
        <v>340205</v>
      </c>
      <c r="R1165" s="437" t="s">
        <v>355</v>
      </c>
      <c r="S1165" s="428">
        <v>340205</v>
      </c>
    </row>
    <row r="1166" spans="1:19" ht="10.199999999999999" customHeight="1" x14ac:dyDescent="0.3">
      <c r="A1166" s="428">
        <v>3402</v>
      </c>
      <c r="B1166" s="428">
        <f t="shared" si="22"/>
        <v>6</v>
      </c>
      <c r="C1166" s="437">
        <v>340210</v>
      </c>
      <c r="D1166" s="428" t="s">
        <v>356</v>
      </c>
      <c r="E1166" s="428" t="s">
        <v>1315</v>
      </c>
      <c r="F1166" s="428" t="s">
        <v>1315</v>
      </c>
      <c r="G1166" s="428" t="s">
        <v>1315</v>
      </c>
      <c r="I1166" s="428" t="s">
        <v>1315</v>
      </c>
      <c r="J1166" s="428" t="s">
        <v>1315</v>
      </c>
      <c r="K1166" s="428" t="s">
        <v>1315</v>
      </c>
      <c r="L1166" s="428" t="s">
        <v>1315</v>
      </c>
      <c r="M1166" s="428" t="s">
        <v>1315</v>
      </c>
      <c r="N1166" s="428" t="s">
        <v>1315</v>
      </c>
      <c r="O1166" s="428" t="s">
        <v>1315</v>
      </c>
      <c r="Q1166" s="428">
        <v>340210</v>
      </c>
      <c r="R1166" s="437" t="s">
        <v>356</v>
      </c>
      <c r="S1166" s="428">
        <v>340210</v>
      </c>
    </row>
    <row r="1167" spans="1:19" ht="10.199999999999999" customHeight="1" x14ac:dyDescent="0.3">
      <c r="A1167" s="428">
        <v>3490</v>
      </c>
      <c r="B1167" s="428">
        <f t="shared" si="22"/>
        <v>4</v>
      </c>
      <c r="C1167" s="437">
        <v>3490</v>
      </c>
      <c r="D1167" s="428" t="s">
        <v>53</v>
      </c>
      <c r="E1167" s="428" t="s">
        <v>1315</v>
      </c>
      <c r="F1167" s="428" t="s">
        <v>1315</v>
      </c>
      <c r="G1167" s="428" t="s">
        <v>1315</v>
      </c>
      <c r="I1167" s="428" t="s">
        <v>1315</v>
      </c>
      <c r="J1167" s="428" t="s">
        <v>1315</v>
      </c>
      <c r="K1167" s="428" t="s">
        <v>1315</v>
      </c>
      <c r="L1167" s="428" t="s">
        <v>1315</v>
      </c>
      <c r="M1167" s="428" t="s">
        <v>1315</v>
      </c>
      <c r="N1167" s="428" t="s">
        <v>1315</v>
      </c>
      <c r="O1167" s="428" t="s">
        <v>1315</v>
      </c>
      <c r="Q1167" s="428">
        <v>3490</v>
      </c>
      <c r="R1167" s="437" t="s">
        <v>53</v>
      </c>
      <c r="S1167" s="428">
        <v>3490</v>
      </c>
    </row>
    <row r="1168" spans="1:19" ht="10.199999999999999" customHeight="1" x14ac:dyDescent="0.3">
      <c r="A1168" s="428">
        <v>35</v>
      </c>
      <c r="B1168" s="428">
        <f t="shared" si="22"/>
        <v>2</v>
      </c>
      <c r="C1168" s="437">
        <v>35</v>
      </c>
      <c r="D1168" s="428" t="s">
        <v>851</v>
      </c>
      <c r="E1168" s="428" t="s">
        <v>1315</v>
      </c>
      <c r="F1168" s="428" t="s">
        <v>1315</v>
      </c>
      <c r="G1168" s="428" t="s">
        <v>1315</v>
      </c>
      <c r="I1168" s="428" t="s">
        <v>1315</v>
      </c>
      <c r="J1168" s="428" t="s">
        <v>1315</v>
      </c>
      <c r="K1168" s="428" t="s">
        <v>1315</v>
      </c>
      <c r="L1168" s="428" t="s">
        <v>1315</v>
      </c>
      <c r="M1168" s="428" t="s">
        <v>1315</v>
      </c>
      <c r="N1168" s="428" t="s">
        <v>1315</v>
      </c>
      <c r="O1168" s="428" t="s">
        <v>1315</v>
      </c>
      <c r="Q1168" s="428">
        <v>35</v>
      </c>
      <c r="R1168" s="437" t="s">
        <v>851</v>
      </c>
      <c r="S1168" s="428">
        <v>35</v>
      </c>
    </row>
    <row r="1169" spans="1:19" ht="10.199999999999999" customHeight="1" x14ac:dyDescent="0.3">
      <c r="A1169" s="428">
        <v>3501</v>
      </c>
      <c r="B1169" s="428">
        <f t="shared" si="22"/>
        <v>4</v>
      </c>
      <c r="C1169" s="437">
        <v>3501</v>
      </c>
      <c r="D1169" s="428" t="s">
        <v>357</v>
      </c>
      <c r="E1169" s="428" t="s">
        <v>1315</v>
      </c>
      <c r="F1169" s="428" t="s">
        <v>1315</v>
      </c>
      <c r="G1169" s="428" t="s">
        <v>1315</v>
      </c>
      <c r="I1169" s="428" t="s">
        <v>1315</v>
      </c>
      <c r="J1169" s="428" t="s">
        <v>1315</v>
      </c>
      <c r="K1169" s="428" t="s">
        <v>1315</v>
      </c>
      <c r="L1169" s="428" t="s">
        <v>1315</v>
      </c>
      <c r="M1169" s="428" t="s">
        <v>1315</v>
      </c>
      <c r="N1169" s="428" t="s">
        <v>1315</v>
      </c>
      <c r="O1169" s="428" t="s">
        <v>1315</v>
      </c>
      <c r="Q1169" s="428">
        <v>3501</v>
      </c>
      <c r="R1169" s="437" t="s">
        <v>357</v>
      </c>
      <c r="S1169" s="428">
        <v>3501</v>
      </c>
    </row>
    <row r="1170" spans="1:19" ht="10.199999999999999" customHeight="1" x14ac:dyDescent="0.3">
      <c r="A1170" s="428">
        <v>3502</v>
      </c>
      <c r="B1170" s="428">
        <f t="shared" si="22"/>
        <v>4</v>
      </c>
      <c r="C1170" s="437">
        <v>3502</v>
      </c>
      <c r="D1170" s="428" t="s">
        <v>1581</v>
      </c>
      <c r="E1170" s="428" t="s">
        <v>1315</v>
      </c>
      <c r="F1170" s="428" t="s">
        <v>1315</v>
      </c>
      <c r="G1170" s="428" t="s">
        <v>1315</v>
      </c>
      <c r="I1170" s="428" t="s">
        <v>1315</v>
      </c>
      <c r="J1170" s="428" t="s">
        <v>1315</v>
      </c>
      <c r="K1170" s="428" t="s">
        <v>1315</v>
      </c>
      <c r="O1170" s="428" t="s">
        <v>1315</v>
      </c>
      <c r="Q1170" s="428">
        <v>3502</v>
      </c>
      <c r="R1170" s="437" t="s">
        <v>1581</v>
      </c>
      <c r="S1170" s="428">
        <v>3502</v>
      </c>
    </row>
    <row r="1171" spans="1:19" ht="10.199999999999999" customHeight="1" x14ac:dyDescent="0.3">
      <c r="A1171" s="428">
        <v>3503</v>
      </c>
      <c r="B1171" s="428">
        <f t="shared" si="22"/>
        <v>4</v>
      </c>
      <c r="C1171" s="437">
        <v>3503</v>
      </c>
      <c r="D1171" s="428" t="s">
        <v>852</v>
      </c>
      <c r="E1171" s="428" t="s">
        <v>1315</v>
      </c>
      <c r="F1171" s="428" t="s">
        <v>1315</v>
      </c>
      <c r="G1171" s="428" t="s">
        <v>1315</v>
      </c>
      <c r="I1171" s="428" t="s">
        <v>1315</v>
      </c>
      <c r="J1171" s="428" t="s">
        <v>1315</v>
      </c>
      <c r="K1171" s="428" t="s">
        <v>1315</v>
      </c>
      <c r="O1171" s="428" t="s">
        <v>1315</v>
      </c>
      <c r="Q1171" s="428">
        <v>3503</v>
      </c>
      <c r="R1171" s="437" t="s">
        <v>852</v>
      </c>
      <c r="S1171" s="428">
        <v>3503</v>
      </c>
    </row>
    <row r="1172" spans="1:19" ht="10.199999999999999" customHeight="1" x14ac:dyDescent="0.3">
      <c r="A1172" s="428">
        <v>3504</v>
      </c>
      <c r="B1172" s="428">
        <f t="shared" si="22"/>
        <v>4</v>
      </c>
      <c r="C1172" s="437">
        <v>3504</v>
      </c>
      <c r="D1172" s="428" t="s">
        <v>853</v>
      </c>
      <c r="E1172" s="428" t="s">
        <v>1315</v>
      </c>
      <c r="F1172" s="428" t="s">
        <v>1315</v>
      </c>
      <c r="G1172" s="428" t="s">
        <v>1315</v>
      </c>
      <c r="I1172" s="428" t="s">
        <v>1315</v>
      </c>
      <c r="J1172" s="428" t="s">
        <v>1315</v>
      </c>
      <c r="K1172" s="428" t="s">
        <v>1315</v>
      </c>
      <c r="L1172" s="428" t="s">
        <v>1315</v>
      </c>
      <c r="M1172" s="428" t="s">
        <v>1315</v>
      </c>
      <c r="N1172" s="428" t="s">
        <v>1315</v>
      </c>
      <c r="O1172" s="428" t="s">
        <v>1315</v>
      </c>
      <c r="Q1172" s="428">
        <v>3504</v>
      </c>
      <c r="R1172" s="437" t="s">
        <v>853</v>
      </c>
      <c r="S1172" s="428">
        <v>3504</v>
      </c>
    </row>
    <row r="1173" spans="1:19" ht="10.199999999999999" customHeight="1" x14ac:dyDescent="0.3">
      <c r="A1173" s="428">
        <v>36</v>
      </c>
      <c r="B1173" s="428">
        <f t="shared" si="22"/>
        <v>2</v>
      </c>
      <c r="C1173" s="437">
        <v>36</v>
      </c>
      <c r="D1173" s="428" t="s">
        <v>6</v>
      </c>
      <c r="E1173" s="428" t="s">
        <v>1315</v>
      </c>
      <c r="F1173" s="428" t="s">
        <v>1315</v>
      </c>
      <c r="G1173" s="428" t="s">
        <v>1315</v>
      </c>
      <c r="I1173" s="428" t="s">
        <v>1315</v>
      </c>
      <c r="J1173" s="428" t="s">
        <v>1315</v>
      </c>
      <c r="K1173" s="428" t="s">
        <v>1315</v>
      </c>
      <c r="L1173" s="428" t="s">
        <v>1315</v>
      </c>
      <c r="M1173" s="428" t="s">
        <v>1315</v>
      </c>
      <c r="N1173" s="428" t="s">
        <v>1315</v>
      </c>
      <c r="O1173" s="428" t="s">
        <v>1315</v>
      </c>
      <c r="Q1173" s="428">
        <v>36</v>
      </c>
      <c r="R1173" s="437" t="s">
        <v>6</v>
      </c>
      <c r="S1173" s="428">
        <v>36</v>
      </c>
    </row>
    <row r="1174" spans="1:19" ht="10.199999999999999" customHeight="1" x14ac:dyDescent="0.3">
      <c r="A1174" s="428">
        <v>3601</v>
      </c>
      <c r="B1174" s="428">
        <f t="shared" si="22"/>
        <v>4</v>
      </c>
      <c r="C1174" s="437">
        <v>3601</v>
      </c>
      <c r="D1174" s="428" t="s">
        <v>1582</v>
      </c>
      <c r="E1174" s="428" t="s">
        <v>1315</v>
      </c>
      <c r="F1174" s="428" t="s">
        <v>1315</v>
      </c>
      <c r="G1174" s="428" t="s">
        <v>1315</v>
      </c>
      <c r="I1174" s="428" t="s">
        <v>1315</v>
      </c>
      <c r="J1174" s="428" t="s">
        <v>1315</v>
      </c>
      <c r="K1174" s="428" t="s">
        <v>1315</v>
      </c>
      <c r="L1174" s="428" t="s">
        <v>1315</v>
      </c>
      <c r="M1174" s="428" t="s">
        <v>1315</v>
      </c>
      <c r="N1174" s="428" t="s">
        <v>1315</v>
      </c>
      <c r="O1174" s="428" t="s">
        <v>1315</v>
      </c>
      <c r="Q1174" s="428">
        <v>3601</v>
      </c>
      <c r="R1174" s="437" t="s">
        <v>1582</v>
      </c>
      <c r="S1174" s="428">
        <v>3601</v>
      </c>
    </row>
    <row r="1175" spans="1:19" ht="10.199999999999999" customHeight="1" x14ac:dyDescent="0.3">
      <c r="A1175" s="428">
        <v>3602</v>
      </c>
      <c r="B1175" s="428">
        <f t="shared" si="22"/>
        <v>4</v>
      </c>
      <c r="C1175" s="437">
        <v>3602</v>
      </c>
      <c r="D1175" s="428" t="s">
        <v>358</v>
      </c>
      <c r="E1175" s="428" t="s">
        <v>1315</v>
      </c>
      <c r="F1175" s="428" t="s">
        <v>1315</v>
      </c>
      <c r="G1175" s="428" t="s">
        <v>1315</v>
      </c>
      <c r="I1175" s="428" t="s">
        <v>1315</v>
      </c>
      <c r="J1175" s="428" t="s">
        <v>1315</v>
      </c>
      <c r="K1175" s="428" t="s">
        <v>1315</v>
      </c>
      <c r="L1175" s="428" t="s">
        <v>1315</v>
      </c>
      <c r="M1175" s="428" t="s">
        <v>1315</v>
      </c>
      <c r="N1175" s="428" t="s">
        <v>1315</v>
      </c>
      <c r="O1175" s="428" t="s">
        <v>1315</v>
      </c>
      <c r="Q1175" s="428">
        <v>3602</v>
      </c>
      <c r="R1175" s="437" t="s">
        <v>358</v>
      </c>
      <c r="S1175" s="428">
        <v>3602</v>
      </c>
    </row>
    <row r="1176" spans="1:19" ht="10.199999999999999" customHeight="1" x14ac:dyDescent="0.3">
      <c r="A1176" s="428">
        <v>3603</v>
      </c>
      <c r="B1176" s="428">
        <f t="shared" si="22"/>
        <v>4</v>
      </c>
      <c r="C1176" s="437">
        <v>3603</v>
      </c>
      <c r="D1176" s="428" t="s">
        <v>854</v>
      </c>
      <c r="E1176" s="428" t="s">
        <v>1315</v>
      </c>
      <c r="F1176" s="428" t="s">
        <v>1315</v>
      </c>
      <c r="G1176" s="428" t="s">
        <v>1315</v>
      </c>
      <c r="I1176" s="428" t="s">
        <v>1315</v>
      </c>
      <c r="J1176" s="428" t="s">
        <v>1315</v>
      </c>
      <c r="K1176" s="428" t="s">
        <v>1315</v>
      </c>
      <c r="L1176" s="428" t="s">
        <v>1315</v>
      </c>
      <c r="M1176" s="428" t="s">
        <v>1315</v>
      </c>
      <c r="N1176" s="428" t="s">
        <v>1315</v>
      </c>
      <c r="O1176" s="428" t="s">
        <v>1315</v>
      </c>
      <c r="Q1176" s="428">
        <v>3603</v>
      </c>
      <c r="R1176" s="437" t="s">
        <v>854</v>
      </c>
      <c r="S1176" s="428">
        <v>3603</v>
      </c>
    </row>
    <row r="1177" spans="1:19" ht="10.199999999999999" customHeight="1" x14ac:dyDescent="0.3">
      <c r="A1177" s="428">
        <v>3604</v>
      </c>
      <c r="B1177" s="428">
        <f t="shared" si="22"/>
        <v>4</v>
      </c>
      <c r="C1177" s="437">
        <v>3604</v>
      </c>
      <c r="D1177" s="428" t="s">
        <v>359</v>
      </c>
      <c r="E1177" s="428" t="s">
        <v>1315</v>
      </c>
      <c r="F1177" s="428" t="s">
        <v>1315</v>
      </c>
      <c r="G1177" s="428" t="s">
        <v>1315</v>
      </c>
      <c r="I1177" s="428" t="s">
        <v>1315</v>
      </c>
      <c r="J1177" s="428" t="s">
        <v>1315</v>
      </c>
      <c r="K1177" s="428" t="s">
        <v>1315</v>
      </c>
      <c r="L1177" s="428" t="s">
        <v>1315</v>
      </c>
      <c r="M1177" s="428" t="s">
        <v>1315</v>
      </c>
      <c r="N1177" s="428" t="s">
        <v>1315</v>
      </c>
      <c r="O1177" s="428" t="s">
        <v>1315</v>
      </c>
      <c r="Q1177" s="428">
        <v>3604</v>
      </c>
      <c r="R1177" s="437" t="s">
        <v>359</v>
      </c>
      <c r="S1177" s="428">
        <v>3604</v>
      </c>
    </row>
    <row r="1178" spans="1:19" ht="10.199999999999999" customHeight="1" x14ac:dyDescent="0.3">
      <c r="A1178" s="428">
        <v>37</v>
      </c>
      <c r="B1178" s="428">
        <f t="shared" si="22"/>
        <v>2</v>
      </c>
      <c r="C1178" s="437">
        <v>37</v>
      </c>
      <c r="D1178" s="428" t="s">
        <v>855</v>
      </c>
      <c r="E1178" s="428" t="s">
        <v>1315</v>
      </c>
      <c r="F1178" s="428" t="s">
        <v>1315</v>
      </c>
      <c r="G1178" s="428" t="s">
        <v>1315</v>
      </c>
      <c r="J1178" s="428" t="s">
        <v>1316</v>
      </c>
      <c r="K1178" s="428" t="s">
        <v>1316</v>
      </c>
      <c r="O1178" s="428" t="s">
        <v>1315</v>
      </c>
      <c r="Q1178" s="428">
        <v>37</v>
      </c>
      <c r="R1178" s="437" t="s">
        <v>855</v>
      </c>
      <c r="S1178" s="428">
        <v>37</v>
      </c>
    </row>
    <row r="1179" spans="1:19" s="431" customFormat="1" ht="10.199999999999999" customHeight="1" x14ac:dyDescent="0.3">
      <c r="A1179" s="431">
        <v>39</v>
      </c>
      <c r="B1179" s="431">
        <f t="shared" si="22"/>
        <v>2</v>
      </c>
      <c r="C1179" s="437">
        <v>39</v>
      </c>
      <c r="D1179" s="431" t="s">
        <v>1583</v>
      </c>
      <c r="O1179" s="431" t="s">
        <v>1584</v>
      </c>
      <c r="Q1179" s="431">
        <v>39</v>
      </c>
      <c r="R1179" s="437" t="s">
        <v>1583</v>
      </c>
      <c r="S1179" s="431">
        <v>39</v>
      </c>
    </row>
    <row r="1180" spans="1:19" s="431" customFormat="1" ht="10.199999999999999" customHeight="1" x14ac:dyDescent="0.3">
      <c r="A1180" s="431">
        <v>3901</v>
      </c>
      <c r="B1180" s="431">
        <f t="shared" si="22"/>
        <v>4</v>
      </c>
      <c r="C1180" s="437">
        <v>3901</v>
      </c>
      <c r="D1180" s="431" t="s">
        <v>1585</v>
      </c>
      <c r="O1180" s="431" t="s">
        <v>1584</v>
      </c>
      <c r="Q1180" s="431">
        <v>3901</v>
      </c>
      <c r="R1180" s="437" t="s">
        <v>1585</v>
      </c>
      <c r="S1180" s="431">
        <v>3901</v>
      </c>
    </row>
    <row r="1181" spans="1:19" s="431" customFormat="1" ht="10.199999999999999" customHeight="1" x14ac:dyDescent="0.3">
      <c r="A1181" s="431">
        <v>3902</v>
      </c>
      <c r="B1181" s="431">
        <f t="shared" si="22"/>
        <v>4</v>
      </c>
      <c r="C1181" s="437">
        <v>3902</v>
      </c>
      <c r="D1181" s="431" t="s">
        <v>1586</v>
      </c>
      <c r="O1181" s="431" t="s">
        <v>1584</v>
      </c>
      <c r="Q1181" s="431">
        <v>3902</v>
      </c>
      <c r="R1181" s="437" t="s">
        <v>1586</v>
      </c>
      <c r="S1181" s="431">
        <v>3902</v>
      </c>
    </row>
    <row r="1182" spans="1:19" ht="9.6" customHeight="1" x14ac:dyDescent="0.3">
      <c r="A1182" s="428">
        <v>4</v>
      </c>
      <c r="B1182" s="428">
        <f t="shared" si="22"/>
        <v>1</v>
      </c>
      <c r="C1182" s="437">
        <v>4</v>
      </c>
      <c r="D1182" s="428" t="s">
        <v>241</v>
      </c>
      <c r="E1182" s="428" t="s">
        <v>1315</v>
      </c>
      <c r="F1182" s="428" t="s">
        <v>1315</v>
      </c>
      <c r="G1182" s="428" t="s">
        <v>1315</v>
      </c>
      <c r="I1182" s="428" t="s">
        <v>1315</v>
      </c>
      <c r="J1182" s="428" t="s">
        <v>1315</v>
      </c>
      <c r="K1182" s="428" t="s">
        <v>1315</v>
      </c>
      <c r="L1182" s="428" t="s">
        <v>1315</v>
      </c>
      <c r="M1182" s="428" t="s">
        <v>1315</v>
      </c>
      <c r="N1182" s="428" t="s">
        <v>1315</v>
      </c>
      <c r="O1182" s="428" t="s">
        <v>1315</v>
      </c>
      <c r="Q1182" s="428">
        <v>4</v>
      </c>
      <c r="R1182" s="437" t="s">
        <v>241</v>
      </c>
      <c r="S1182" s="428">
        <v>4</v>
      </c>
    </row>
    <row r="1183" spans="1:19" ht="10.199999999999999" customHeight="1" x14ac:dyDescent="0.3">
      <c r="A1183" s="428">
        <v>41</v>
      </c>
      <c r="B1183" s="428">
        <f t="shared" si="22"/>
        <v>2</v>
      </c>
      <c r="C1183" s="437">
        <v>41</v>
      </c>
      <c r="D1183" s="428" t="s">
        <v>534</v>
      </c>
      <c r="E1183" s="428" t="s">
        <v>1315</v>
      </c>
      <c r="F1183" s="428" t="s">
        <v>1315</v>
      </c>
      <c r="G1183" s="428" t="s">
        <v>1315</v>
      </c>
      <c r="I1183" s="428" t="s">
        <v>1315</v>
      </c>
      <c r="J1183" s="428" t="s">
        <v>1315</v>
      </c>
      <c r="K1183" s="428" t="s">
        <v>1315</v>
      </c>
      <c r="L1183" s="428" t="s">
        <v>1315</v>
      </c>
      <c r="M1183" s="428" t="s">
        <v>1315</v>
      </c>
      <c r="N1183" s="428" t="s">
        <v>1315</v>
      </c>
      <c r="O1183" s="428" t="s">
        <v>1315</v>
      </c>
      <c r="Q1183" s="428">
        <v>41</v>
      </c>
      <c r="R1183" s="437" t="s">
        <v>534</v>
      </c>
      <c r="S1183" s="428">
        <v>41</v>
      </c>
    </row>
    <row r="1184" spans="1:19" ht="10.199999999999999" customHeight="1" x14ac:dyDescent="0.3">
      <c r="A1184" s="428">
        <v>4101</v>
      </c>
      <c r="B1184" s="428">
        <f t="shared" si="22"/>
        <v>4</v>
      </c>
      <c r="C1184" s="437">
        <v>4101</v>
      </c>
      <c r="D1184" s="428" t="s">
        <v>454</v>
      </c>
      <c r="E1184" s="428" t="s">
        <v>1315</v>
      </c>
      <c r="G1184" s="428" t="s">
        <v>1315</v>
      </c>
      <c r="I1184" s="428" t="s">
        <v>1315</v>
      </c>
      <c r="J1184" s="428" t="s">
        <v>1315</v>
      </c>
      <c r="K1184" s="428" t="s">
        <v>1315</v>
      </c>
      <c r="O1184" s="428" t="s">
        <v>1315</v>
      </c>
      <c r="Q1184" s="428">
        <v>4101</v>
      </c>
      <c r="R1184" s="437" t="s">
        <v>454</v>
      </c>
      <c r="S1184" s="428">
        <v>4101</v>
      </c>
    </row>
    <row r="1185" spans="1:19" ht="10.199999999999999" customHeight="1" x14ac:dyDescent="0.3">
      <c r="A1185" s="428">
        <v>4101</v>
      </c>
      <c r="B1185" s="428">
        <f t="shared" si="22"/>
        <v>6</v>
      </c>
      <c r="C1185" s="437">
        <v>410105</v>
      </c>
      <c r="D1185" s="428" t="s">
        <v>467</v>
      </c>
      <c r="E1185" s="428" t="s">
        <v>1315</v>
      </c>
      <c r="J1185" s="428" t="s">
        <v>1315</v>
      </c>
      <c r="K1185" s="428" t="s">
        <v>1315</v>
      </c>
      <c r="O1185" s="428" t="s">
        <v>1315</v>
      </c>
      <c r="Q1185" s="428">
        <v>410105</v>
      </c>
      <c r="R1185" s="437" t="s">
        <v>467</v>
      </c>
      <c r="S1185" s="428">
        <v>410105</v>
      </c>
    </row>
    <row r="1186" spans="1:19" ht="10.199999999999999" customHeight="1" x14ac:dyDescent="0.3">
      <c r="A1186" s="428">
        <v>4101</v>
      </c>
      <c r="B1186" s="428">
        <f t="shared" si="22"/>
        <v>6</v>
      </c>
      <c r="C1186" s="437">
        <v>410110</v>
      </c>
      <c r="D1186" s="428" t="s">
        <v>246</v>
      </c>
      <c r="E1186" s="428" t="s">
        <v>1315</v>
      </c>
      <c r="J1186" s="428" t="s">
        <v>1315</v>
      </c>
      <c r="K1186" s="428" t="s">
        <v>1315</v>
      </c>
      <c r="O1186" s="428" t="s">
        <v>1315</v>
      </c>
      <c r="Q1186" s="428">
        <v>410110</v>
      </c>
      <c r="R1186" s="437" t="s">
        <v>246</v>
      </c>
      <c r="S1186" s="428">
        <v>410110</v>
      </c>
    </row>
    <row r="1187" spans="1:19" ht="10.199999999999999" customHeight="1" x14ac:dyDescent="0.3">
      <c r="A1187" s="428">
        <v>4101</v>
      </c>
      <c r="B1187" s="428">
        <f t="shared" si="22"/>
        <v>6</v>
      </c>
      <c r="C1187" s="437">
        <v>410115</v>
      </c>
      <c r="D1187" s="428" t="s">
        <v>249</v>
      </c>
      <c r="E1187" s="428" t="s">
        <v>1315</v>
      </c>
      <c r="J1187" s="428" t="s">
        <v>1315</v>
      </c>
      <c r="K1187" s="428" t="s">
        <v>1315</v>
      </c>
      <c r="O1187" s="428" t="s">
        <v>1315</v>
      </c>
      <c r="Q1187" s="428">
        <v>410115</v>
      </c>
      <c r="R1187" s="437" t="s">
        <v>249</v>
      </c>
      <c r="S1187" s="428">
        <v>410115</v>
      </c>
    </row>
    <row r="1188" spans="1:19" ht="10.199999999999999" customHeight="1" x14ac:dyDescent="0.3">
      <c r="A1188" s="428">
        <v>4101</v>
      </c>
      <c r="B1188" s="428">
        <f t="shared" si="22"/>
        <v>6</v>
      </c>
      <c r="C1188" s="437">
        <v>410120</v>
      </c>
      <c r="D1188" s="428" t="s">
        <v>251</v>
      </c>
      <c r="E1188" s="428" t="s">
        <v>1315</v>
      </c>
      <c r="J1188" s="428" t="s">
        <v>1316</v>
      </c>
      <c r="K1188" s="428" t="s">
        <v>1316</v>
      </c>
      <c r="O1188" s="428" t="s">
        <v>1315</v>
      </c>
      <c r="Q1188" s="428">
        <v>410120</v>
      </c>
      <c r="R1188" s="437" t="s">
        <v>251</v>
      </c>
      <c r="S1188" s="428">
        <v>410120</v>
      </c>
    </row>
    <row r="1189" spans="1:19" ht="10.199999999999999" customHeight="1" x14ac:dyDescent="0.3">
      <c r="A1189" s="428">
        <v>4101</v>
      </c>
      <c r="B1189" s="428">
        <f t="shared" si="22"/>
        <v>6</v>
      </c>
      <c r="C1189" s="437">
        <v>410125</v>
      </c>
      <c r="D1189" s="428" t="s">
        <v>254</v>
      </c>
      <c r="E1189" s="428" t="s">
        <v>1315</v>
      </c>
      <c r="G1189" s="428" t="s">
        <v>1315</v>
      </c>
      <c r="I1189" s="428" t="s">
        <v>1315</v>
      </c>
      <c r="J1189" s="428" t="s">
        <v>1315</v>
      </c>
      <c r="K1189" s="428" t="s">
        <v>1315</v>
      </c>
      <c r="O1189" s="428" t="s">
        <v>1315</v>
      </c>
      <c r="Q1189" s="428">
        <v>410125</v>
      </c>
      <c r="R1189" s="437" t="s">
        <v>254</v>
      </c>
      <c r="S1189" s="428">
        <v>410125</v>
      </c>
    </row>
    <row r="1190" spans="1:19" ht="10.199999999999999" customHeight="1" x14ac:dyDescent="0.3">
      <c r="A1190" s="428">
        <v>4101</v>
      </c>
      <c r="B1190" s="428">
        <f t="shared" si="22"/>
        <v>6</v>
      </c>
      <c r="C1190" s="437">
        <v>410130</v>
      </c>
      <c r="D1190" s="428" t="s">
        <v>258</v>
      </c>
      <c r="E1190" s="428" t="s">
        <v>1315</v>
      </c>
      <c r="G1190" s="428" t="s">
        <v>1315</v>
      </c>
      <c r="I1190" s="428" t="s">
        <v>1315</v>
      </c>
      <c r="J1190" s="428" t="s">
        <v>1315</v>
      </c>
      <c r="K1190" s="428" t="s">
        <v>1315</v>
      </c>
      <c r="O1190" s="428" t="s">
        <v>1315</v>
      </c>
      <c r="Q1190" s="428">
        <v>410130</v>
      </c>
      <c r="R1190" s="437" t="s">
        <v>258</v>
      </c>
      <c r="S1190" s="428">
        <v>410130</v>
      </c>
    </row>
    <row r="1191" spans="1:19" ht="10.199999999999999" customHeight="1" x14ac:dyDescent="0.3">
      <c r="A1191" s="428">
        <v>4101</v>
      </c>
      <c r="B1191" s="428">
        <f t="shared" si="22"/>
        <v>6</v>
      </c>
      <c r="C1191" s="437">
        <v>410135</v>
      </c>
      <c r="D1191" s="428" t="s">
        <v>260</v>
      </c>
      <c r="E1191" s="428" t="s">
        <v>1315</v>
      </c>
      <c r="G1191" s="428" t="s">
        <v>1315</v>
      </c>
      <c r="I1191" s="428" t="s">
        <v>1315</v>
      </c>
      <c r="J1191" s="428" t="s">
        <v>1315</v>
      </c>
      <c r="K1191" s="428" t="s">
        <v>1315</v>
      </c>
      <c r="O1191" s="428" t="s">
        <v>1315</v>
      </c>
      <c r="Q1191" s="428">
        <v>410135</v>
      </c>
      <c r="R1191" s="437" t="s">
        <v>260</v>
      </c>
      <c r="S1191" s="428">
        <v>410135</v>
      </c>
    </row>
    <row r="1192" spans="1:19" ht="10.199999999999999" customHeight="1" x14ac:dyDescent="0.3">
      <c r="A1192" s="428">
        <v>4101</v>
      </c>
      <c r="B1192" s="428">
        <f t="shared" si="22"/>
        <v>6</v>
      </c>
      <c r="C1192" s="437">
        <v>410140</v>
      </c>
      <c r="D1192" s="428" t="s">
        <v>253</v>
      </c>
      <c r="E1192" s="428" t="s">
        <v>1315</v>
      </c>
      <c r="J1192" s="428" t="s">
        <v>1315</v>
      </c>
      <c r="K1192" s="428" t="s">
        <v>1315</v>
      </c>
      <c r="O1192" s="428" t="s">
        <v>1315</v>
      </c>
      <c r="Q1192" s="428">
        <v>410140</v>
      </c>
      <c r="R1192" s="437" t="s">
        <v>253</v>
      </c>
      <c r="S1192" s="428">
        <v>410140</v>
      </c>
    </row>
    <row r="1193" spans="1:19" ht="10.199999999999999" customHeight="1" x14ac:dyDescent="0.3">
      <c r="A1193" s="428">
        <v>4101</v>
      </c>
      <c r="B1193" s="428">
        <f t="shared" si="22"/>
        <v>6</v>
      </c>
      <c r="C1193" s="437">
        <v>410190</v>
      </c>
      <c r="D1193" s="428" t="s">
        <v>53</v>
      </c>
      <c r="E1193" s="428" t="s">
        <v>1315</v>
      </c>
      <c r="G1193" s="428" t="s">
        <v>1315</v>
      </c>
      <c r="I1193" s="428" t="s">
        <v>1315</v>
      </c>
      <c r="J1193" s="428" t="s">
        <v>1315</v>
      </c>
      <c r="K1193" s="428" t="s">
        <v>1315</v>
      </c>
      <c r="O1193" s="428" t="s">
        <v>1315</v>
      </c>
      <c r="Q1193" s="428">
        <v>410190</v>
      </c>
      <c r="R1193" s="437" t="s">
        <v>53</v>
      </c>
      <c r="S1193" s="428">
        <v>410190</v>
      </c>
    </row>
    <row r="1194" spans="1:19" ht="10.199999999999999" customHeight="1" x14ac:dyDescent="0.3">
      <c r="A1194" s="428">
        <v>4102</v>
      </c>
      <c r="B1194" s="428">
        <f t="shared" si="22"/>
        <v>4</v>
      </c>
      <c r="C1194" s="437">
        <v>4102</v>
      </c>
      <c r="D1194" s="428" t="s">
        <v>435</v>
      </c>
      <c r="E1194" s="428" t="s">
        <v>1315</v>
      </c>
      <c r="G1194" s="428" t="s">
        <v>1315</v>
      </c>
      <c r="I1194" s="428" t="s">
        <v>1315</v>
      </c>
      <c r="J1194" s="428" t="s">
        <v>1315</v>
      </c>
      <c r="K1194" s="428" t="s">
        <v>1315</v>
      </c>
      <c r="N1194" s="428" t="s">
        <v>1315</v>
      </c>
      <c r="O1194" s="428" t="s">
        <v>1315</v>
      </c>
      <c r="Q1194" s="428">
        <v>4102</v>
      </c>
      <c r="R1194" s="437" t="s">
        <v>435</v>
      </c>
      <c r="S1194" s="428">
        <v>4102</v>
      </c>
    </row>
    <row r="1195" spans="1:19" ht="10.199999999999999" customHeight="1" x14ac:dyDescent="0.3">
      <c r="A1195" s="428">
        <v>4102</v>
      </c>
      <c r="B1195" s="428">
        <f t="shared" si="22"/>
        <v>6</v>
      </c>
      <c r="C1195" s="437">
        <v>410205</v>
      </c>
      <c r="D1195" s="428" t="s">
        <v>262</v>
      </c>
      <c r="E1195" s="428" t="s">
        <v>1315</v>
      </c>
      <c r="G1195" s="428" t="s">
        <v>1315</v>
      </c>
      <c r="I1195" s="428" t="s">
        <v>1315</v>
      </c>
      <c r="J1195" s="428" t="s">
        <v>1315</v>
      </c>
      <c r="K1195" s="428" t="s">
        <v>1315</v>
      </c>
      <c r="O1195" s="428" t="s">
        <v>1315</v>
      </c>
      <c r="Q1195" s="428">
        <v>410205</v>
      </c>
      <c r="R1195" s="437" t="s">
        <v>262</v>
      </c>
      <c r="S1195" s="428">
        <v>410205</v>
      </c>
    </row>
    <row r="1196" spans="1:19" ht="10.199999999999999" customHeight="1" x14ac:dyDescent="0.3">
      <c r="A1196" s="428">
        <v>4102</v>
      </c>
      <c r="B1196" s="428">
        <f t="shared" si="22"/>
        <v>6</v>
      </c>
      <c r="C1196" s="437">
        <v>410210</v>
      </c>
      <c r="D1196" s="428" t="s">
        <v>31</v>
      </c>
      <c r="E1196" s="428" t="s">
        <v>1315</v>
      </c>
      <c r="G1196" s="428" t="s">
        <v>1315</v>
      </c>
      <c r="I1196" s="428" t="s">
        <v>1315</v>
      </c>
      <c r="J1196" s="428" t="s">
        <v>1315</v>
      </c>
      <c r="K1196" s="428" t="s">
        <v>1315</v>
      </c>
      <c r="N1196" s="428" t="s">
        <v>1315</v>
      </c>
      <c r="O1196" s="428" t="s">
        <v>1315</v>
      </c>
      <c r="Q1196" s="428">
        <v>410210</v>
      </c>
      <c r="R1196" s="437" t="s">
        <v>31</v>
      </c>
      <c r="S1196" s="428">
        <v>410210</v>
      </c>
    </row>
    <row r="1197" spans="1:19" ht="10.199999999999999" customHeight="1" x14ac:dyDescent="0.3">
      <c r="A1197" s="428">
        <v>4103</v>
      </c>
      <c r="B1197" s="428">
        <f t="shared" si="22"/>
        <v>4</v>
      </c>
      <c r="C1197" s="437">
        <v>4103</v>
      </c>
      <c r="D1197" s="428" t="s">
        <v>276</v>
      </c>
      <c r="E1197" s="428" t="s">
        <v>1315</v>
      </c>
      <c r="F1197" s="428" t="s">
        <v>1315</v>
      </c>
      <c r="G1197" s="428" t="s">
        <v>1315</v>
      </c>
      <c r="I1197" s="428" t="s">
        <v>1315</v>
      </c>
      <c r="J1197" s="428" t="s">
        <v>1315</v>
      </c>
      <c r="K1197" s="428" t="s">
        <v>1315</v>
      </c>
      <c r="L1197" s="428" t="s">
        <v>1315</v>
      </c>
      <c r="M1197" s="428" t="s">
        <v>1315</v>
      </c>
      <c r="N1197" s="428" t="s">
        <v>1315</v>
      </c>
      <c r="O1197" s="428" t="s">
        <v>1315</v>
      </c>
      <c r="Q1197" s="428">
        <v>4103</v>
      </c>
      <c r="R1197" s="437" t="s">
        <v>276</v>
      </c>
      <c r="S1197" s="428">
        <v>4103</v>
      </c>
    </row>
    <row r="1198" spans="1:19" ht="10.199999999999999" customHeight="1" x14ac:dyDescent="0.3">
      <c r="A1198" s="428">
        <v>4103</v>
      </c>
      <c r="B1198" s="428">
        <f t="shared" si="22"/>
        <v>6</v>
      </c>
      <c r="C1198" s="437">
        <v>410305</v>
      </c>
      <c r="D1198" s="428" t="s">
        <v>304</v>
      </c>
      <c r="E1198" s="428" t="s">
        <v>1315</v>
      </c>
      <c r="F1198" s="428" t="s">
        <v>1315</v>
      </c>
      <c r="G1198" s="428" t="s">
        <v>1315</v>
      </c>
      <c r="J1198" s="428" t="s">
        <v>1315</v>
      </c>
      <c r="K1198" s="428" t="s">
        <v>1315</v>
      </c>
      <c r="L1198" s="428" t="s">
        <v>1315</v>
      </c>
      <c r="M1198" s="428" t="s">
        <v>1315</v>
      </c>
      <c r="N1198" s="428" t="s">
        <v>1315</v>
      </c>
      <c r="O1198" s="428" t="s">
        <v>1315</v>
      </c>
      <c r="Q1198" s="428">
        <v>410305</v>
      </c>
      <c r="R1198" s="437" t="s">
        <v>304</v>
      </c>
      <c r="S1198" s="428">
        <v>410305</v>
      </c>
    </row>
    <row r="1199" spans="1:19" ht="10.199999999999999" customHeight="1" x14ac:dyDescent="0.3">
      <c r="A1199" s="428">
        <v>4103</v>
      </c>
      <c r="B1199" s="428">
        <f t="shared" si="22"/>
        <v>6</v>
      </c>
      <c r="C1199" s="437">
        <v>410310</v>
      </c>
      <c r="D1199" s="428" t="s">
        <v>305</v>
      </c>
      <c r="E1199" s="428" t="s">
        <v>1315</v>
      </c>
      <c r="F1199" s="428" t="s">
        <v>1315</v>
      </c>
      <c r="G1199" s="428" t="s">
        <v>1315</v>
      </c>
      <c r="J1199" s="428" t="s">
        <v>1315</v>
      </c>
      <c r="K1199" s="428" t="s">
        <v>1315</v>
      </c>
      <c r="L1199" s="428" t="s">
        <v>1315</v>
      </c>
      <c r="M1199" s="428" t="s">
        <v>1315</v>
      </c>
      <c r="N1199" s="428" t="s">
        <v>1315</v>
      </c>
      <c r="O1199" s="428" t="s">
        <v>1315</v>
      </c>
      <c r="Q1199" s="428">
        <v>410310</v>
      </c>
      <c r="R1199" s="437" t="s">
        <v>305</v>
      </c>
      <c r="S1199" s="428">
        <v>410310</v>
      </c>
    </row>
    <row r="1200" spans="1:19" ht="10.199999999999999" customHeight="1" x14ac:dyDescent="0.3">
      <c r="A1200" s="428">
        <v>4103</v>
      </c>
      <c r="B1200" s="428">
        <f t="shared" si="22"/>
        <v>6</v>
      </c>
      <c r="C1200" s="437">
        <v>410315</v>
      </c>
      <c r="D1200" s="428" t="s">
        <v>306</v>
      </c>
      <c r="E1200" s="428" t="s">
        <v>1315</v>
      </c>
      <c r="F1200" s="428" t="s">
        <v>1315</v>
      </c>
      <c r="G1200" s="428" t="s">
        <v>1315</v>
      </c>
      <c r="I1200" s="428" t="s">
        <v>1315</v>
      </c>
      <c r="J1200" s="428" t="s">
        <v>1315</v>
      </c>
      <c r="K1200" s="428" t="s">
        <v>1315</v>
      </c>
      <c r="L1200" s="428" t="s">
        <v>1315</v>
      </c>
      <c r="N1200" s="428" t="s">
        <v>1315</v>
      </c>
      <c r="O1200" s="428" t="s">
        <v>1315</v>
      </c>
      <c r="Q1200" s="428">
        <v>410315</v>
      </c>
      <c r="R1200" s="437" t="s">
        <v>306</v>
      </c>
      <c r="S1200" s="428">
        <v>410315</v>
      </c>
    </row>
    <row r="1201" spans="1:19" ht="10.199999999999999" customHeight="1" x14ac:dyDescent="0.3">
      <c r="A1201" s="428">
        <v>4103</v>
      </c>
      <c r="B1201" s="428">
        <f t="shared" si="22"/>
        <v>6</v>
      </c>
      <c r="C1201" s="437">
        <v>410320</v>
      </c>
      <c r="D1201" s="428" t="s">
        <v>307</v>
      </c>
      <c r="E1201" s="428" t="s">
        <v>1315</v>
      </c>
      <c r="F1201" s="428" t="s">
        <v>1315</v>
      </c>
      <c r="J1201" s="428" t="s">
        <v>1316</v>
      </c>
      <c r="K1201" s="428" t="s">
        <v>1316</v>
      </c>
      <c r="M1201" s="428" t="s">
        <v>1315</v>
      </c>
      <c r="O1201" s="428" t="s">
        <v>1315</v>
      </c>
      <c r="Q1201" s="428">
        <v>410320</v>
      </c>
      <c r="R1201" s="437" t="s">
        <v>307</v>
      </c>
      <c r="S1201" s="428">
        <v>410320</v>
      </c>
    </row>
    <row r="1202" spans="1:19" ht="10.199999999999999" customHeight="1" x14ac:dyDescent="0.3">
      <c r="A1202" s="428">
        <v>4103</v>
      </c>
      <c r="B1202" s="428">
        <f t="shared" si="22"/>
        <v>6</v>
      </c>
      <c r="C1202" s="437">
        <v>410325</v>
      </c>
      <c r="D1202" s="428" t="s">
        <v>308</v>
      </c>
      <c r="E1202" s="428" t="s">
        <v>1315</v>
      </c>
      <c r="F1202" s="428" t="s">
        <v>1315</v>
      </c>
      <c r="J1202" s="428" t="s">
        <v>1316</v>
      </c>
      <c r="K1202" s="428" t="s">
        <v>1316</v>
      </c>
      <c r="M1202" s="428" t="s">
        <v>1315</v>
      </c>
      <c r="O1202" s="428" t="s">
        <v>1315</v>
      </c>
      <c r="Q1202" s="428">
        <v>410325</v>
      </c>
      <c r="R1202" s="437" t="s">
        <v>308</v>
      </c>
      <c r="S1202" s="428">
        <v>410325</v>
      </c>
    </row>
    <row r="1203" spans="1:19" ht="10.199999999999999" customHeight="1" x14ac:dyDescent="0.3">
      <c r="A1203" s="428">
        <v>4103</v>
      </c>
      <c r="B1203" s="428">
        <f t="shared" si="22"/>
        <v>6</v>
      </c>
      <c r="C1203" s="437">
        <v>410330</v>
      </c>
      <c r="D1203" s="428" t="s">
        <v>309</v>
      </c>
      <c r="E1203" s="428" t="s">
        <v>1315</v>
      </c>
      <c r="F1203" s="428" t="s">
        <v>1315</v>
      </c>
      <c r="G1203" s="428" t="s">
        <v>1315</v>
      </c>
      <c r="I1203" s="428" t="s">
        <v>1315</v>
      </c>
      <c r="J1203" s="428" t="s">
        <v>1315</v>
      </c>
      <c r="K1203" s="428" t="s">
        <v>1315</v>
      </c>
      <c r="N1203" s="428" t="s">
        <v>1315</v>
      </c>
      <c r="O1203" s="428" t="s">
        <v>1315</v>
      </c>
      <c r="Q1203" s="428">
        <v>410330</v>
      </c>
      <c r="R1203" s="437" t="s">
        <v>309</v>
      </c>
      <c r="S1203" s="428">
        <v>410330</v>
      </c>
    </row>
    <row r="1204" spans="1:19" ht="10.199999999999999" customHeight="1" x14ac:dyDescent="0.3">
      <c r="A1204" s="428">
        <v>4103</v>
      </c>
      <c r="B1204" s="428">
        <f t="shared" si="22"/>
        <v>6</v>
      </c>
      <c r="C1204" s="437">
        <v>410335</v>
      </c>
      <c r="D1204" s="428" t="s">
        <v>310</v>
      </c>
      <c r="E1204" s="428" t="s">
        <v>1315</v>
      </c>
      <c r="F1204" s="428" t="s">
        <v>1315</v>
      </c>
      <c r="G1204" s="428" t="s">
        <v>1315</v>
      </c>
      <c r="I1204" s="428" t="s">
        <v>1315</v>
      </c>
      <c r="J1204" s="428" t="s">
        <v>1315</v>
      </c>
      <c r="K1204" s="428" t="s">
        <v>1315</v>
      </c>
      <c r="N1204" s="428" t="s">
        <v>1315</v>
      </c>
      <c r="O1204" s="428" t="s">
        <v>1315</v>
      </c>
      <c r="Q1204" s="428">
        <v>410335</v>
      </c>
      <c r="R1204" s="437" t="s">
        <v>310</v>
      </c>
      <c r="S1204" s="428">
        <v>410335</v>
      </c>
    </row>
    <row r="1205" spans="1:19" ht="10.199999999999999" customHeight="1" x14ac:dyDescent="0.3">
      <c r="A1205" s="428">
        <v>4103</v>
      </c>
      <c r="B1205" s="428">
        <f t="shared" si="22"/>
        <v>6</v>
      </c>
      <c r="C1205" s="437">
        <v>410340</v>
      </c>
      <c r="D1205" s="428" t="s">
        <v>311</v>
      </c>
      <c r="E1205" s="428" t="s">
        <v>1315</v>
      </c>
      <c r="F1205" s="428" t="s">
        <v>1315</v>
      </c>
      <c r="G1205" s="428" t="s">
        <v>1315</v>
      </c>
      <c r="J1205" s="428" t="s">
        <v>1315</v>
      </c>
      <c r="K1205" s="428" t="s">
        <v>1315</v>
      </c>
      <c r="O1205" s="428" t="s">
        <v>1315</v>
      </c>
      <c r="Q1205" s="428">
        <v>410340</v>
      </c>
      <c r="R1205" s="437" t="s">
        <v>311</v>
      </c>
      <c r="S1205" s="428">
        <v>410340</v>
      </c>
    </row>
    <row r="1206" spans="1:19" ht="10.199999999999999" customHeight="1" x14ac:dyDescent="0.3">
      <c r="A1206" s="428">
        <v>4103</v>
      </c>
      <c r="B1206" s="428">
        <f t="shared" si="22"/>
        <v>6</v>
      </c>
      <c r="C1206" s="437">
        <v>410345</v>
      </c>
      <c r="D1206" s="428" t="s">
        <v>312</v>
      </c>
      <c r="E1206" s="428" t="s">
        <v>1315</v>
      </c>
      <c r="F1206" s="428" t="s">
        <v>1315</v>
      </c>
      <c r="J1206" s="428" t="s">
        <v>1316</v>
      </c>
      <c r="K1206" s="428" t="s">
        <v>1316</v>
      </c>
      <c r="N1206" s="428" t="s">
        <v>1315</v>
      </c>
      <c r="O1206" s="428" t="s">
        <v>1315</v>
      </c>
      <c r="Q1206" s="428">
        <v>410345</v>
      </c>
      <c r="R1206" s="437" t="s">
        <v>312</v>
      </c>
      <c r="S1206" s="428">
        <v>410345</v>
      </c>
    </row>
    <row r="1207" spans="1:19" ht="10.199999999999999" customHeight="1" x14ac:dyDescent="0.3">
      <c r="A1207" s="428">
        <v>4103</v>
      </c>
      <c r="B1207" s="428">
        <f t="shared" si="22"/>
        <v>6</v>
      </c>
      <c r="C1207" s="437">
        <v>410350</v>
      </c>
      <c r="D1207" s="428" t="s">
        <v>313</v>
      </c>
      <c r="E1207" s="428" t="s">
        <v>1315</v>
      </c>
      <c r="F1207" s="428" t="s">
        <v>1315</v>
      </c>
      <c r="G1207" s="428" t="s">
        <v>1315</v>
      </c>
      <c r="J1207" s="428" t="s">
        <v>1315</v>
      </c>
      <c r="K1207" s="428" t="s">
        <v>1315</v>
      </c>
      <c r="L1207" s="428" t="s">
        <v>1315</v>
      </c>
      <c r="M1207" s="428" t="s">
        <v>1315</v>
      </c>
      <c r="N1207" s="428" t="s">
        <v>1315</v>
      </c>
      <c r="O1207" s="428" t="s">
        <v>1315</v>
      </c>
      <c r="Q1207" s="428">
        <v>410350</v>
      </c>
      <c r="R1207" s="437" t="s">
        <v>313</v>
      </c>
      <c r="S1207" s="428">
        <v>410350</v>
      </c>
    </row>
    <row r="1208" spans="1:19" ht="10.199999999999999" customHeight="1" x14ac:dyDescent="0.3">
      <c r="A1208" s="428">
        <v>4104</v>
      </c>
      <c r="B1208" s="428">
        <f t="shared" si="22"/>
        <v>4</v>
      </c>
      <c r="C1208" s="437">
        <v>4104</v>
      </c>
      <c r="D1208" s="428" t="s">
        <v>950</v>
      </c>
      <c r="E1208" s="428" t="s">
        <v>1315</v>
      </c>
      <c r="F1208" s="428" t="s">
        <v>1315</v>
      </c>
      <c r="G1208" s="428" t="s">
        <v>1315</v>
      </c>
      <c r="I1208" s="428" t="s">
        <v>1315</v>
      </c>
      <c r="J1208" s="428" t="s">
        <v>1315</v>
      </c>
      <c r="K1208" s="428" t="s">
        <v>1315</v>
      </c>
      <c r="L1208" s="428" t="s">
        <v>1315</v>
      </c>
      <c r="M1208" s="428" t="s">
        <v>1315</v>
      </c>
      <c r="O1208" s="428" t="s">
        <v>1315</v>
      </c>
      <c r="Q1208" s="428">
        <v>4104</v>
      </c>
      <c r="R1208" s="437" t="s">
        <v>950</v>
      </c>
      <c r="S1208" s="428">
        <v>4104</v>
      </c>
    </row>
    <row r="1209" spans="1:19" ht="10.199999999999999" customHeight="1" x14ac:dyDescent="0.3">
      <c r="A1209" s="428">
        <v>4104</v>
      </c>
      <c r="B1209" s="428">
        <f t="shared" si="22"/>
        <v>6</v>
      </c>
      <c r="C1209" s="437">
        <v>410405</v>
      </c>
      <c r="D1209" s="428" t="s">
        <v>271</v>
      </c>
      <c r="E1209" s="428" t="s">
        <v>1315</v>
      </c>
      <c r="F1209" s="428" t="s">
        <v>1315</v>
      </c>
      <c r="G1209" s="428" t="s">
        <v>1315</v>
      </c>
      <c r="I1209" s="428" t="s">
        <v>1315</v>
      </c>
      <c r="J1209" s="428" t="s">
        <v>1315</v>
      </c>
      <c r="K1209" s="428" t="s">
        <v>1315</v>
      </c>
      <c r="O1209" s="428" t="s">
        <v>1315</v>
      </c>
      <c r="Q1209" s="428">
        <v>410405</v>
      </c>
      <c r="R1209" s="437" t="s">
        <v>271</v>
      </c>
      <c r="S1209" s="428">
        <v>410405</v>
      </c>
    </row>
    <row r="1210" spans="1:19" ht="10.199999999999999" customHeight="1" x14ac:dyDescent="0.3">
      <c r="A1210" s="428">
        <v>4104</v>
      </c>
      <c r="B1210" s="428">
        <f t="shared" si="22"/>
        <v>6</v>
      </c>
      <c r="C1210" s="437">
        <v>410410</v>
      </c>
      <c r="D1210" s="428" t="s">
        <v>272</v>
      </c>
      <c r="E1210" s="428" t="s">
        <v>1315</v>
      </c>
      <c r="F1210" s="428" t="s">
        <v>1315</v>
      </c>
      <c r="G1210" s="428" t="s">
        <v>1315</v>
      </c>
      <c r="I1210" s="428" t="s">
        <v>1315</v>
      </c>
      <c r="J1210" s="428" t="s">
        <v>1315</v>
      </c>
      <c r="K1210" s="428" t="s">
        <v>1315</v>
      </c>
      <c r="L1210" s="428" t="s">
        <v>1315</v>
      </c>
      <c r="M1210" s="428" t="s">
        <v>1315</v>
      </c>
      <c r="O1210" s="428" t="s">
        <v>1315</v>
      </c>
      <c r="Q1210" s="428">
        <v>410410</v>
      </c>
      <c r="R1210" s="437" t="s">
        <v>272</v>
      </c>
      <c r="S1210" s="428">
        <v>410410</v>
      </c>
    </row>
    <row r="1211" spans="1:19" ht="10.199999999999999" customHeight="1" x14ac:dyDescent="0.3">
      <c r="A1211" s="428">
        <v>4104</v>
      </c>
      <c r="B1211" s="428">
        <f t="shared" si="22"/>
        <v>6</v>
      </c>
      <c r="C1211" s="437">
        <v>410415</v>
      </c>
      <c r="D1211" s="428" t="s">
        <v>157</v>
      </c>
      <c r="E1211" s="428" t="s">
        <v>1315</v>
      </c>
      <c r="F1211" s="428" t="s">
        <v>1315</v>
      </c>
      <c r="G1211" s="428" t="s">
        <v>1315</v>
      </c>
      <c r="I1211" s="428" t="s">
        <v>1315</v>
      </c>
      <c r="J1211" s="428" t="s">
        <v>1315</v>
      </c>
      <c r="K1211" s="428" t="s">
        <v>1315</v>
      </c>
      <c r="L1211" s="428" t="s">
        <v>1315</v>
      </c>
      <c r="M1211" s="428" t="s">
        <v>1315</v>
      </c>
      <c r="O1211" s="428" t="s">
        <v>1315</v>
      </c>
      <c r="Q1211" s="428">
        <v>410415</v>
      </c>
      <c r="R1211" s="437" t="s">
        <v>157</v>
      </c>
      <c r="S1211" s="428">
        <v>410415</v>
      </c>
    </row>
    <row r="1212" spans="1:19" ht="10.199999999999999" customHeight="1" x14ac:dyDescent="0.3">
      <c r="A1212" s="428">
        <v>4104</v>
      </c>
      <c r="B1212" s="428">
        <f t="shared" si="22"/>
        <v>6</v>
      </c>
      <c r="C1212" s="437">
        <v>410420</v>
      </c>
      <c r="D1212" s="428" t="s">
        <v>323</v>
      </c>
      <c r="E1212" s="428" t="s">
        <v>1315</v>
      </c>
      <c r="F1212" s="428" t="s">
        <v>1315</v>
      </c>
      <c r="J1212" s="428" t="s">
        <v>1316</v>
      </c>
      <c r="K1212" s="428" t="s">
        <v>1316</v>
      </c>
      <c r="L1212" s="428" t="s">
        <v>1315</v>
      </c>
      <c r="M1212" s="428" t="s">
        <v>1315</v>
      </c>
      <c r="O1212" s="428" t="s">
        <v>1315</v>
      </c>
      <c r="Q1212" s="428">
        <v>410420</v>
      </c>
      <c r="R1212" s="437" t="s">
        <v>323</v>
      </c>
      <c r="S1212" s="428">
        <v>410420</v>
      </c>
    </row>
    <row r="1213" spans="1:19" ht="10.199999999999999" customHeight="1" x14ac:dyDescent="0.3">
      <c r="A1213" s="428">
        <v>4105</v>
      </c>
      <c r="B1213" s="428">
        <f t="shared" si="22"/>
        <v>4</v>
      </c>
      <c r="C1213" s="437">
        <v>4105</v>
      </c>
      <c r="D1213" s="428" t="s">
        <v>951</v>
      </c>
      <c r="E1213" s="428" t="s">
        <v>1315</v>
      </c>
      <c r="F1213" s="428" t="s">
        <v>1315</v>
      </c>
      <c r="G1213" s="428" t="s">
        <v>1315</v>
      </c>
      <c r="I1213" s="428" t="s">
        <v>1315</v>
      </c>
      <c r="J1213" s="428" t="s">
        <v>1315</v>
      </c>
      <c r="K1213" s="428" t="s">
        <v>1315</v>
      </c>
      <c r="L1213" s="428" t="s">
        <v>1315</v>
      </c>
      <c r="M1213" s="428" t="s">
        <v>1315</v>
      </c>
      <c r="N1213" s="428" t="s">
        <v>1315</v>
      </c>
      <c r="O1213" s="428" t="s">
        <v>1315</v>
      </c>
      <c r="Q1213" s="428">
        <v>4105</v>
      </c>
      <c r="R1213" s="437" t="s">
        <v>1587</v>
      </c>
      <c r="S1213" s="428">
        <v>4105</v>
      </c>
    </row>
    <row r="1214" spans="1:19" ht="10.199999999999999" customHeight="1" x14ac:dyDescent="0.3">
      <c r="A1214" s="428">
        <v>4105</v>
      </c>
      <c r="B1214" s="428">
        <f t="shared" si="22"/>
        <v>6</v>
      </c>
      <c r="C1214" s="437">
        <v>410590</v>
      </c>
      <c r="D1214" s="428" t="s">
        <v>53</v>
      </c>
      <c r="E1214" s="428" t="s">
        <v>1315</v>
      </c>
      <c r="F1214" s="428" t="s">
        <v>1315</v>
      </c>
      <c r="G1214" s="428" t="s">
        <v>1315</v>
      </c>
      <c r="I1214" s="428" t="s">
        <v>1315</v>
      </c>
      <c r="J1214" s="428" t="s">
        <v>1315</v>
      </c>
      <c r="K1214" s="428" t="s">
        <v>1315</v>
      </c>
      <c r="L1214" s="428" t="s">
        <v>1315</v>
      </c>
      <c r="M1214" s="428" t="s">
        <v>1315</v>
      </c>
      <c r="N1214" s="428" t="s">
        <v>1315</v>
      </c>
      <c r="O1214" s="428" t="s">
        <v>1315</v>
      </c>
      <c r="Q1214" s="428">
        <v>410590</v>
      </c>
      <c r="R1214" s="437" t="s">
        <v>53</v>
      </c>
      <c r="S1214" s="428">
        <v>410590</v>
      </c>
    </row>
    <row r="1215" spans="1:19" ht="10.199999999999999" customHeight="1" x14ac:dyDescent="0.3">
      <c r="A1215" s="428">
        <v>42</v>
      </c>
      <c r="B1215" s="428">
        <f t="shared" si="22"/>
        <v>2</v>
      </c>
      <c r="C1215" s="437">
        <v>42</v>
      </c>
      <c r="D1215" s="428" t="s">
        <v>538</v>
      </c>
      <c r="E1215" s="428" t="s">
        <v>1315</v>
      </c>
      <c r="F1215" s="428" t="s">
        <v>1315</v>
      </c>
      <c r="G1215" s="428" t="s">
        <v>1315</v>
      </c>
      <c r="I1215" s="428" t="s">
        <v>1315</v>
      </c>
      <c r="J1215" s="428" t="s">
        <v>1315</v>
      </c>
      <c r="K1215" s="428" t="s">
        <v>1315</v>
      </c>
      <c r="L1215" s="428" t="s">
        <v>1315</v>
      </c>
      <c r="M1215" s="428" t="s">
        <v>1315</v>
      </c>
      <c r="N1215" s="428" t="s">
        <v>1315</v>
      </c>
      <c r="O1215" s="428" t="s">
        <v>1315</v>
      </c>
      <c r="Q1215" s="428">
        <v>42</v>
      </c>
      <c r="R1215" s="437" t="s">
        <v>538</v>
      </c>
      <c r="S1215" s="428">
        <v>42</v>
      </c>
    </row>
    <row r="1216" spans="1:19" ht="10.199999999999999" customHeight="1" x14ac:dyDescent="0.3">
      <c r="A1216" s="428">
        <v>4201</v>
      </c>
      <c r="B1216" s="428">
        <f t="shared" si="22"/>
        <v>4</v>
      </c>
      <c r="C1216" s="437">
        <v>4201</v>
      </c>
      <c r="D1216" s="428" t="s">
        <v>276</v>
      </c>
      <c r="E1216" s="428" t="s">
        <v>1315</v>
      </c>
      <c r="F1216" s="428" t="s">
        <v>1315</v>
      </c>
      <c r="G1216" s="428" t="s">
        <v>1315</v>
      </c>
      <c r="I1216" s="428" t="s">
        <v>1315</v>
      </c>
      <c r="J1216" s="428" t="s">
        <v>1315</v>
      </c>
      <c r="K1216" s="428" t="s">
        <v>1315</v>
      </c>
      <c r="L1216" s="428" t="s">
        <v>1315</v>
      </c>
      <c r="M1216" s="428" t="s">
        <v>1315</v>
      </c>
      <c r="N1216" s="428" t="s">
        <v>1315</v>
      </c>
      <c r="O1216" s="428" t="s">
        <v>1315</v>
      </c>
      <c r="Q1216" s="428">
        <v>4201</v>
      </c>
      <c r="R1216" s="437" t="s">
        <v>276</v>
      </c>
      <c r="S1216" s="428">
        <v>4201</v>
      </c>
    </row>
    <row r="1217" spans="1:19" ht="10.199999999999999" customHeight="1" x14ac:dyDescent="0.3">
      <c r="A1217" s="428">
        <v>4202</v>
      </c>
      <c r="B1217" s="428">
        <f t="shared" si="22"/>
        <v>4</v>
      </c>
      <c r="C1217" s="437">
        <v>4202</v>
      </c>
      <c r="D1217" s="428" t="s">
        <v>117</v>
      </c>
      <c r="E1217" s="428" t="s">
        <v>1315</v>
      </c>
      <c r="G1217" s="428" t="s">
        <v>1315</v>
      </c>
      <c r="J1217" s="428" t="s">
        <v>1315</v>
      </c>
      <c r="K1217" s="428" t="s">
        <v>1315</v>
      </c>
      <c r="N1217" s="428" t="s">
        <v>1315</v>
      </c>
      <c r="O1217" s="428" t="s">
        <v>1315</v>
      </c>
      <c r="Q1217" s="428">
        <v>4202</v>
      </c>
      <c r="R1217" s="437" t="s">
        <v>117</v>
      </c>
      <c r="S1217" s="428">
        <v>4202</v>
      </c>
    </row>
    <row r="1218" spans="1:19" ht="10.199999999999999" customHeight="1" x14ac:dyDescent="0.3">
      <c r="A1218" s="428">
        <v>4203</v>
      </c>
      <c r="B1218" s="428">
        <f t="shared" si="22"/>
        <v>4</v>
      </c>
      <c r="C1218" s="437">
        <v>4203</v>
      </c>
      <c r="D1218" s="428" t="s">
        <v>268</v>
      </c>
      <c r="E1218" s="428" t="s">
        <v>1315</v>
      </c>
      <c r="F1218" s="428" t="s">
        <v>1315</v>
      </c>
      <c r="G1218" s="428" t="s">
        <v>1315</v>
      </c>
      <c r="I1218" s="428" t="s">
        <v>1315</v>
      </c>
      <c r="J1218" s="428" t="s">
        <v>1315</v>
      </c>
      <c r="K1218" s="428" t="s">
        <v>1315</v>
      </c>
      <c r="L1218" s="428" t="s">
        <v>1315</v>
      </c>
      <c r="M1218" s="428" t="s">
        <v>1315</v>
      </c>
      <c r="O1218" s="428" t="s">
        <v>1315</v>
      </c>
      <c r="Q1218" s="428">
        <v>4203</v>
      </c>
      <c r="R1218" s="437" t="s">
        <v>268</v>
      </c>
      <c r="S1218" s="428">
        <v>4203</v>
      </c>
    </row>
    <row r="1219" spans="1:19" ht="10.199999999999999" customHeight="1" x14ac:dyDescent="0.3">
      <c r="A1219" s="428">
        <v>4204</v>
      </c>
      <c r="B1219" s="428">
        <f t="shared" si="22"/>
        <v>4</v>
      </c>
      <c r="C1219" s="437">
        <v>4204</v>
      </c>
      <c r="D1219" s="428" t="s">
        <v>966</v>
      </c>
      <c r="E1219" s="428" t="s">
        <v>1315</v>
      </c>
      <c r="J1219" s="428" t="s">
        <v>1316</v>
      </c>
      <c r="K1219" s="428" t="s">
        <v>1316</v>
      </c>
      <c r="O1219" s="428" t="s">
        <v>1315</v>
      </c>
      <c r="Q1219" s="428">
        <v>4204</v>
      </c>
      <c r="R1219" s="437" t="s">
        <v>966</v>
      </c>
      <c r="S1219" s="428">
        <v>4204</v>
      </c>
    </row>
    <row r="1220" spans="1:19" ht="10.199999999999999" customHeight="1" x14ac:dyDescent="0.3">
      <c r="A1220" s="428">
        <v>4205</v>
      </c>
      <c r="B1220" s="428">
        <f t="shared" si="22"/>
        <v>4</v>
      </c>
      <c r="C1220" s="437">
        <v>4205</v>
      </c>
      <c r="D1220" s="428" t="s">
        <v>954</v>
      </c>
      <c r="E1220" s="428" t="s">
        <v>1315</v>
      </c>
      <c r="F1220" s="428" t="s">
        <v>1315</v>
      </c>
      <c r="G1220" s="428" t="s">
        <v>1315</v>
      </c>
      <c r="I1220" s="428" t="s">
        <v>1315</v>
      </c>
      <c r="J1220" s="428" t="s">
        <v>1315</v>
      </c>
      <c r="K1220" s="428" t="s">
        <v>1315</v>
      </c>
      <c r="L1220" s="428" t="s">
        <v>1315</v>
      </c>
      <c r="M1220" s="428" t="s">
        <v>1315</v>
      </c>
      <c r="N1220" s="428" t="s">
        <v>1315</v>
      </c>
      <c r="O1220" s="428" t="s">
        <v>1315</v>
      </c>
      <c r="Q1220" s="428">
        <v>4205</v>
      </c>
      <c r="R1220" s="437" t="s">
        <v>954</v>
      </c>
      <c r="S1220" s="428">
        <v>4205</v>
      </c>
    </row>
    <row r="1221" spans="1:19" ht="10.199999999999999" customHeight="1" x14ac:dyDescent="0.3">
      <c r="A1221" s="428">
        <v>4290</v>
      </c>
      <c r="B1221" s="428">
        <f t="shared" si="22"/>
        <v>4</v>
      </c>
      <c r="C1221" s="437">
        <v>4290</v>
      </c>
      <c r="D1221" s="428" t="s">
        <v>236</v>
      </c>
      <c r="E1221" s="428" t="s">
        <v>1315</v>
      </c>
      <c r="F1221" s="428" t="s">
        <v>1315</v>
      </c>
      <c r="G1221" s="428" t="s">
        <v>1315</v>
      </c>
      <c r="I1221" s="428" t="s">
        <v>1315</v>
      </c>
      <c r="J1221" s="428" t="s">
        <v>1315</v>
      </c>
      <c r="K1221" s="428" t="s">
        <v>1315</v>
      </c>
      <c r="L1221" s="428" t="s">
        <v>1315</v>
      </c>
      <c r="M1221" s="428" t="s">
        <v>1315</v>
      </c>
      <c r="N1221" s="428" t="s">
        <v>1315</v>
      </c>
      <c r="O1221" s="428" t="s">
        <v>1315</v>
      </c>
      <c r="Q1221" s="428">
        <v>4290</v>
      </c>
      <c r="R1221" s="437" t="s">
        <v>236</v>
      </c>
      <c r="S1221" s="428">
        <v>4290</v>
      </c>
    </row>
    <row r="1222" spans="1:19" ht="10.199999999999999" customHeight="1" x14ac:dyDescent="0.3">
      <c r="A1222" s="428">
        <v>43</v>
      </c>
      <c r="B1222" s="428">
        <f t="shared" si="22"/>
        <v>2</v>
      </c>
      <c r="C1222" s="437">
        <v>43</v>
      </c>
      <c r="D1222" s="428" t="s">
        <v>972</v>
      </c>
      <c r="E1222" s="428" t="s">
        <v>1315</v>
      </c>
      <c r="F1222" s="428" t="s">
        <v>1315</v>
      </c>
      <c r="G1222" s="428" t="s">
        <v>1315</v>
      </c>
      <c r="I1222" s="428" t="s">
        <v>1315</v>
      </c>
      <c r="J1222" s="428" t="s">
        <v>1315</v>
      </c>
      <c r="K1222" s="428" t="s">
        <v>1315</v>
      </c>
      <c r="L1222" s="428" t="s">
        <v>1315</v>
      </c>
      <c r="M1222" s="428" t="s">
        <v>1315</v>
      </c>
      <c r="N1222" s="428" t="s">
        <v>1315</v>
      </c>
      <c r="O1222" s="428" t="s">
        <v>1315</v>
      </c>
      <c r="Q1222" s="428">
        <v>43</v>
      </c>
      <c r="R1222" s="437" t="s">
        <v>972</v>
      </c>
      <c r="S1222" s="428">
        <v>43</v>
      </c>
    </row>
    <row r="1223" spans="1:19" ht="10.199999999999999" customHeight="1" x14ac:dyDescent="0.3">
      <c r="A1223" s="428">
        <v>4301</v>
      </c>
      <c r="B1223" s="428">
        <f t="shared" si="22"/>
        <v>4</v>
      </c>
      <c r="C1223" s="437">
        <v>4301</v>
      </c>
      <c r="D1223" s="428" t="s">
        <v>973</v>
      </c>
      <c r="E1223" s="428" t="s">
        <v>1315</v>
      </c>
      <c r="F1223" s="428" t="s">
        <v>1315</v>
      </c>
      <c r="G1223" s="428" t="s">
        <v>1315</v>
      </c>
      <c r="I1223" s="428" t="s">
        <v>1315</v>
      </c>
      <c r="J1223" s="428" t="s">
        <v>1315</v>
      </c>
      <c r="K1223" s="428" t="s">
        <v>1315</v>
      </c>
      <c r="L1223" s="428" t="s">
        <v>1315</v>
      </c>
      <c r="M1223" s="428" t="s">
        <v>1315</v>
      </c>
      <c r="N1223" s="428" t="s">
        <v>1315</v>
      </c>
      <c r="O1223" s="428" t="s">
        <v>1315</v>
      </c>
      <c r="Q1223" s="428">
        <v>4301</v>
      </c>
      <c r="R1223" s="437" t="s">
        <v>973</v>
      </c>
      <c r="S1223" s="428">
        <v>4301</v>
      </c>
    </row>
    <row r="1224" spans="1:19" ht="10.199999999999999" customHeight="1" x14ac:dyDescent="0.3">
      <c r="A1224" s="428">
        <v>4302</v>
      </c>
      <c r="B1224" s="428">
        <f t="shared" ref="B1224:B1287" si="23">LEN(C1224)</f>
        <v>4</v>
      </c>
      <c r="C1224" s="437">
        <v>4302</v>
      </c>
      <c r="D1224" s="428" t="s">
        <v>968</v>
      </c>
      <c r="E1224" s="428" t="s">
        <v>1315</v>
      </c>
      <c r="F1224" s="428" t="s">
        <v>1315</v>
      </c>
      <c r="G1224" s="428" t="s">
        <v>1315</v>
      </c>
      <c r="I1224" s="428" t="s">
        <v>1315</v>
      </c>
      <c r="J1224" s="428" t="s">
        <v>1315</v>
      </c>
      <c r="K1224" s="428" t="s">
        <v>1315</v>
      </c>
      <c r="L1224" s="428" t="s">
        <v>1315</v>
      </c>
      <c r="M1224" s="428" t="s">
        <v>1315</v>
      </c>
      <c r="N1224" s="428" t="s">
        <v>1315</v>
      </c>
      <c r="O1224" s="428" t="s">
        <v>1315</v>
      </c>
      <c r="Q1224" s="428">
        <v>4302</v>
      </c>
      <c r="R1224" s="437" t="s">
        <v>968</v>
      </c>
      <c r="S1224" s="428">
        <v>4302</v>
      </c>
    </row>
    <row r="1225" spans="1:19" ht="10.199999999999999" customHeight="1" x14ac:dyDescent="0.3">
      <c r="A1225" s="428">
        <v>4303</v>
      </c>
      <c r="B1225" s="428">
        <f t="shared" si="23"/>
        <v>4</v>
      </c>
      <c r="C1225" s="437">
        <v>4303</v>
      </c>
      <c r="D1225" s="428" t="s">
        <v>969</v>
      </c>
      <c r="E1225" s="428" t="s">
        <v>1315</v>
      </c>
      <c r="F1225" s="428" t="s">
        <v>1315</v>
      </c>
      <c r="G1225" s="428" t="s">
        <v>1315</v>
      </c>
      <c r="I1225" s="428" t="s">
        <v>1315</v>
      </c>
      <c r="J1225" s="428" t="s">
        <v>1315</v>
      </c>
      <c r="K1225" s="428" t="s">
        <v>1315</v>
      </c>
      <c r="L1225" s="428" t="s">
        <v>1315</v>
      </c>
      <c r="M1225" s="428" t="s">
        <v>1315</v>
      </c>
      <c r="N1225" s="428" t="s">
        <v>1315</v>
      </c>
      <c r="O1225" s="428" t="s">
        <v>1315</v>
      </c>
      <c r="Q1225" s="428">
        <v>4303</v>
      </c>
      <c r="R1225" s="437" t="s">
        <v>969</v>
      </c>
      <c r="S1225" s="428">
        <v>4303</v>
      </c>
    </row>
    <row r="1226" spans="1:19" ht="10.199999999999999" customHeight="1" x14ac:dyDescent="0.3">
      <c r="A1226" s="428">
        <v>4303</v>
      </c>
      <c r="B1226" s="428">
        <f t="shared" si="23"/>
        <v>6</v>
      </c>
      <c r="C1226" s="437">
        <v>430305</v>
      </c>
      <c r="D1226" s="428" t="s">
        <v>1588</v>
      </c>
      <c r="E1226" s="428" t="s">
        <v>1315</v>
      </c>
      <c r="F1226" s="428" t="s">
        <v>1315</v>
      </c>
      <c r="G1226" s="428" t="s">
        <v>1315</v>
      </c>
      <c r="I1226" s="428" t="s">
        <v>1315</v>
      </c>
      <c r="J1226" s="428" t="s">
        <v>1315</v>
      </c>
      <c r="K1226" s="428" t="s">
        <v>1315</v>
      </c>
      <c r="L1226" s="428" t="s">
        <v>1315</v>
      </c>
      <c r="M1226" s="428" t="s">
        <v>1315</v>
      </c>
      <c r="N1226" s="428" t="s">
        <v>1315</v>
      </c>
      <c r="O1226" s="428" t="s">
        <v>1315</v>
      </c>
      <c r="Q1226" s="428">
        <v>430305</v>
      </c>
      <c r="R1226" s="437" t="s">
        <v>1588</v>
      </c>
      <c r="S1226" s="428">
        <v>430305</v>
      </c>
    </row>
    <row r="1227" spans="1:19" ht="10.199999999999999" customHeight="1" x14ac:dyDescent="0.3">
      <c r="A1227" s="428">
        <v>4303</v>
      </c>
      <c r="B1227" s="428">
        <f t="shared" si="23"/>
        <v>6</v>
      </c>
      <c r="C1227" s="437">
        <v>430310</v>
      </c>
      <c r="D1227" s="428" t="s">
        <v>1589</v>
      </c>
      <c r="E1227" s="428" t="s">
        <v>1315</v>
      </c>
      <c r="F1227" s="428" t="s">
        <v>1315</v>
      </c>
      <c r="G1227" s="428" t="s">
        <v>1315</v>
      </c>
      <c r="I1227" s="428" t="s">
        <v>1315</v>
      </c>
      <c r="J1227" s="428" t="s">
        <v>1315</v>
      </c>
      <c r="K1227" s="428" t="s">
        <v>1315</v>
      </c>
      <c r="O1227" s="428" t="s">
        <v>1315</v>
      </c>
      <c r="Q1227" s="428">
        <v>430310</v>
      </c>
      <c r="R1227" s="437" t="s">
        <v>1589</v>
      </c>
      <c r="S1227" s="428">
        <v>430310</v>
      </c>
    </row>
    <row r="1228" spans="1:19" ht="10.199999999999999" customHeight="1" x14ac:dyDescent="0.3">
      <c r="A1228" s="428">
        <v>4303</v>
      </c>
      <c r="B1228" s="428">
        <f t="shared" si="23"/>
        <v>6</v>
      </c>
      <c r="C1228" s="437">
        <v>430390</v>
      </c>
      <c r="D1228" s="428" t="s">
        <v>118</v>
      </c>
      <c r="E1228" s="428" t="s">
        <v>1315</v>
      </c>
      <c r="F1228" s="428" t="s">
        <v>1315</v>
      </c>
      <c r="G1228" s="428" t="s">
        <v>1315</v>
      </c>
      <c r="I1228" s="428" t="s">
        <v>1315</v>
      </c>
      <c r="J1228" s="428" t="s">
        <v>1315</v>
      </c>
      <c r="K1228" s="428" t="s">
        <v>1315</v>
      </c>
      <c r="L1228" s="428" t="s">
        <v>1315</v>
      </c>
      <c r="M1228" s="428" t="s">
        <v>1315</v>
      </c>
      <c r="O1228" s="428" t="s">
        <v>1315</v>
      </c>
      <c r="Q1228" s="428">
        <v>430390</v>
      </c>
      <c r="R1228" s="437" t="s">
        <v>118</v>
      </c>
      <c r="S1228" s="428">
        <v>430390</v>
      </c>
    </row>
    <row r="1229" spans="1:19" ht="10.199999999999999" customHeight="1" x14ac:dyDescent="0.3">
      <c r="A1229" s="428">
        <v>4304</v>
      </c>
      <c r="B1229" s="428">
        <f t="shared" si="23"/>
        <v>4</v>
      </c>
      <c r="C1229" s="437">
        <v>4304</v>
      </c>
      <c r="D1229" s="428" t="s">
        <v>974</v>
      </c>
      <c r="E1229" s="428" t="s">
        <v>1315</v>
      </c>
      <c r="F1229" s="428" t="s">
        <v>1315</v>
      </c>
      <c r="G1229" s="428" t="s">
        <v>1315</v>
      </c>
      <c r="I1229" s="428" t="s">
        <v>1315</v>
      </c>
      <c r="J1229" s="428" t="s">
        <v>1315</v>
      </c>
      <c r="K1229" s="428" t="s">
        <v>1315</v>
      </c>
      <c r="L1229" s="428" t="s">
        <v>1315</v>
      </c>
      <c r="M1229" s="428" t="s">
        <v>1315</v>
      </c>
      <c r="N1229" s="428" t="s">
        <v>1315</v>
      </c>
      <c r="O1229" s="428" t="s">
        <v>1315</v>
      </c>
      <c r="Q1229" s="428">
        <v>4304</v>
      </c>
      <c r="R1229" s="437" t="s">
        <v>974</v>
      </c>
      <c r="S1229" s="428">
        <v>4304</v>
      </c>
    </row>
    <row r="1230" spans="1:19" ht="10.199999999999999" customHeight="1" x14ac:dyDescent="0.3">
      <c r="A1230" s="428">
        <v>4305</v>
      </c>
      <c r="B1230" s="428">
        <f t="shared" si="23"/>
        <v>4</v>
      </c>
      <c r="C1230" s="437">
        <v>4305</v>
      </c>
      <c r="D1230" s="428" t="s">
        <v>975</v>
      </c>
      <c r="E1230" s="428" t="s">
        <v>1315</v>
      </c>
      <c r="F1230" s="428" t="s">
        <v>1315</v>
      </c>
      <c r="G1230" s="428" t="s">
        <v>1315</v>
      </c>
      <c r="I1230" s="428" t="s">
        <v>1315</v>
      </c>
      <c r="J1230" s="428" t="s">
        <v>1315</v>
      </c>
      <c r="K1230" s="428" t="s">
        <v>1315</v>
      </c>
      <c r="L1230" s="428" t="s">
        <v>1315</v>
      </c>
      <c r="M1230" s="428" t="s">
        <v>1315</v>
      </c>
      <c r="N1230" s="428" t="s">
        <v>1315</v>
      </c>
      <c r="O1230" s="428" t="s">
        <v>1315</v>
      </c>
      <c r="Q1230" s="428">
        <v>4305</v>
      </c>
      <c r="R1230" s="437" t="s">
        <v>975</v>
      </c>
      <c r="S1230" s="428">
        <v>4305</v>
      </c>
    </row>
    <row r="1231" spans="1:19" ht="10.199999999999999" customHeight="1" x14ac:dyDescent="0.3">
      <c r="A1231" s="428">
        <v>4306</v>
      </c>
      <c r="B1231" s="428">
        <f t="shared" si="23"/>
        <v>4</v>
      </c>
      <c r="C1231" s="437">
        <v>4306</v>
      </c>
      <c r="D1231" s="428" t="s">
        <v>976</v>
      </c>
      <c r="E1231" s="428" t="s">
        <v>1315</v>
      </c>
      <c r="F1231" s="428" t="s">
        <v>1315</v>
      </c>
      <c r="G1231" s="428" t="s">
        <v>1315</v>
      </c>
      <c r="I1231" s="428" t="s">
        <v>1315</v>
      </c>
      <c r="J1231" s="428" t="s">
        <v>1315</v>
      </c>
      <c r="K1231" s="428" t="s">
        <v>1315</v>
      </c>
      <c r="N1231" s="428" t="s">
        <v>1315</v>
      </c>
      <c r="O1231" s="428" t="s">
        <v>1315</v>
      </c>
      <c r="Q1231" s="428">
        <v>4306</v>
      </c>
      <c r="R1231" s="437" t="s">
        <v>976</v>
      </c>
      <c r="S1231" s="428">
        <v>4306</v>
      </c>
    </row>
    <row r="1232" spans="1:19" ht="10.199999999999999" customHeight="1" x14ac:dyDescent="0.3">
      <c r="A1232" s="428">
        <v>4390</v>
      </c>
      <c r="B1232" s="428">
        <f t="shared" si="23"/>
        <v>4</v>
      </c>
      <c r="C1232" s="437">
        <v>4390</v>
      </c>
      <c r="D1232" s="428" t="s">
        <v>118</v>
      </c>
      <c r="J1232" s="428" t="s">
        <v>1315</v>
      </c>
      <c r="K1232" s="428" t="s">
        <v>1315</v>
      </c>
      <c r="Q1232" s="428">
        <v>4390</v>
      </c>
      <c r="R1232" s="437" t="s">
        <v>118</v>
      </c>
      <c r="S1232" s="428">
        <v>4390</v>
      </c>
    </row>
    <row r="1233" spans="1:19" ht="10.199999999999999" customHeight="1" x14ac:dyDescent="0.3">
      <c r="A1233" s="428">
        <v>44</v>
      </c>
      <c r="B1233" s="428">
        <f t="shared" si="23"/>
        <v>2</v>
      </c>
      <c r="C1233" s="437">
        <v>44</v>
      </c>
      <c r="D1233" s="428" t="s">
        <v>503</v>
      </c>
      <c r="E1233" s="428" t="s">
        <v>1315</v>
      </c>
      <c r="F1233" s="428" t="s">
        <v>1315</v>
      </c>
      <c r="G1233" s="428" t="s">
        <v>1315</v>
      </c>
      <c r="I1233" s="428" t="s">
        <v>1315</v>
      </c>
      <c r="J1233" s="428" t="s">
        <v>1315</v>
      </c>
      <c r="K1233" s="428" t="s">
        <v>1315</v>
      </c>
      <c r="L1233" s="428" t="s">
        <v>1315</v>
      </c>
      <c r="M1233" s="428" t="s">
        <v>1315</v>
      </c>
      <c r="N1233" s="428" t="s">
        <v>1315</v>
      </c>
      <c r="O1233" s="428" t="s">
        <v>1315</v>
      </c>
      <c r="Q1233" s="428">
        <v>44</v>
      </c>
      <c r="R1233" s="437" t="s">
        <v>503</v>
      </c>
      <c r="S1233" s="428">
        <v>44</v>
      </c>
    </row>
    <row r="1234" spans="1:19" ht="10.199999999999999" customHeight="1" x14ac:dyDescent="0.3">
      <c r="A1234" s="428">
        <v>4401</v>
      </c>
      <c r="B1234" s="428">
        <f t="shared" si="23"/>
        <v>4</v>
      </c>
      <c r="C1234" s="437">
        <v>4401</v>
      </c>
      <c r="D1234" s="428" t="s">
        <v>199</v>
      </c>
      <c r="E1234" s="428" t="s">
        <v>1315</v>
      </c>
      <c r="F1234" s="428" t="s">
        <v>1315</v>
      </c>
      <c r="G1234" s="428" t="s">
        <v>1315</v>
      </c>
      <c r="I1234" s="428" t="s">
        <v>1315</v>
      </c>
      <c r="J1234" s="428" t="s">
        <v>1315</v>
      </c>
      <c r="K1234" s="428" t="s">
        <v>1315</v>
      </c>
      <c r="L1234" s="428" t="s">
        <v>1315</v>
      </c>
      <c r="M1234" s="428" t="s">
        <v>1315</v>
      </c>
      <c r="N1234" s="428" t="s">
        <v>1315</v>
      </c>
      <c r="O1234" s="428" t="s">
        <v>1315</v>
      </c>
      <c r="Q1234" s="428">
        <v>4401</v>
      </c>
      <c r="R1234" s="437" t="s">
        <v>199</v>
      </c>
      <c r="S1234" s="428">
        <v>4401</v>
      </c>
    </row>
    <row r="1235" spans="1:19" ht="10.199999999999999" customHeight="1" x14ac:dyDescent="0.3">
      <c r="A1235" s="428">
        <v>4402</v>
      </c>
      <c r="B1235" s="428">
        <f t="shared" si="23"/>
        <v>4</v>
      </c>
      <c r="C1235" s="437">
        <v>4402</v>
      </c>
      <c r="D1235" s="428" t="s">
        <v>115</v>
      </c>
      <c r="E1235" s="428" t="s">
        <v>1315</v>
      </c>
      <c r="F1235" s="428" t="s">
        <v>1315</v>
      </c>
      <c r="G1235" s="428" t="s">
        <v>1315</v>
      </c>
      <c r="I1235" s="428" t="s">
        <v>1315</v>
      </c>
      <c r="J1235" s="428" t="s">
        <v>1315</v>
      </c>
      <c r="K1235" s="428" t="s">
        <v>1315</v>
      </c>
      <c r="O1235" s="428" t="s">
        <v>1315</v>
      </c>
      <c r="Q1235" s="428">
        <v>4402</v>
      </c>
      <c r="R1235" s="437" t="s">
        <v>731</v>
      </c>
      <c r="S1235" s="428">
        <v>4402</v>
      </c>
    </row>
    <row r="1236" spans="1:19" ht="10.199999999999999" customHeight="1" x14ac:dyDescent="0.3">
      <c r="A1236" s="428">
        <v>4402</v>
      </c>
      <c r="B1236" s="428">
        <f t="shared" si="23"/>
        <v>6</v>
      </c>
      <c r="C1236" s="437">
        <v>440205</v>
      </c>
      <c r="D1236" s="428" t="s">
        <v>1122</v>
      </c>
      <c r="E1236" s="428" t="s">
        <v>1315</v>
      </c>
      <c r="F1236" s="428" t="s">
        <v>1315</v>
      </c>
      <c r="G1236" s="428" t="s">
        <v>1315</v>
      </c>
      <c r="J1236" s="428" t="s">
        <v>1315</v>
      </c>
      <c r="K1236" s="428" t="s">
        <v>1315</v>
      </c>
      <c r="O1236" s="428" t="s">
        <v>1315</v>
      </c>
      <c r="Q1236" s="428" t="s">
        <v>1332</v>
      </c>
      <c r="R1236" s="437" t="s">
        <v>1332</v>
      </c>
      <c r="S1236" s="428" t="s">
        <v>1332</v>
      </c>
    </row>
    <row r="1237" spans="1:19" ht="10.199999999999999" customHeight="1" x14ac:dyDescent="0.3">
      <c r="A1237" s="428">
        <v>4402</v>
      </c>
      <c r="B1237" s="428">
        <f t="shared" si="23"/>
        <v>6</v>
      </c>
      <c r="C1237" s="437">
        <v>440210</v>
      </c>
      <c r="D1237" s="428" t="s">
        <v>1123</v>
      </c>
      <c r="E1237" s="428" t="s">
        <v>1315</v>
      </c>
      <c r="F1237" s="428" t="s">
        <v>1315</v>
      </c>
      <c r="G1237" s="428" t="s">
        <v>1315</v>
      </c>
      <c r="I1237" s="428" t="s">
        <v>1315</v>
      </c>
      <c r="J1237" s="428" t="s">
        <v>1315</v>
      </c>
      <c r="K1237" s="428" t="s">
        <v>1315</v>
      </c>
      <c r="O1237" s="428" t="s">
        <v>1315</v>
      </c>
      <c r="Q1237" s="428">
        <v>440210</v>
      </c>
      <c r="R1237" s="437" t="s">
        <v>1590</v>
      </c>
      <c r="S1237" s="428" t="s">
        <v>1591</v>
      </c>
    </row>
    <row r="1238" spans="1:19" ht="10.199999999999999" customHeight="1" x14ac:dyDescent="0.3">
      <c r="A1238" s="428">
        <v>4402</v>
      </c>
      <c r="B1238" s="428">
        <f t="shared" si="23"/>
        <v>6</v>
      </c>
      <c r="C1238" s="437">
        <v>440215</v>
      </c>
      <c r="D1238" s="428" t="s">
        <v>1124</v>
      </c>
      <c r="E1238" s="428" t="s">
        <v>1315</v>
      </c>
      <c r="F1238" s="428" t="s">
        <v>1315</v>
      </c>
      <c r="G1238" s="428" t="s">
        <v>1315</v>
      </c>
      <c r="J1238" s="428" t="s">
        <v>1315</v>
      </c>
      <c r="K1238" s="428" t="s">
        <v>1315</v>
      </c>
      <c r="O1238" s="428" t="s">
        <v>1315</v>
      </c>
      <c r="Q1238" s="428" t="s">
        <v>1332</v>
      </c>
      <c r="R1238" s="437" t="s">
        <v>1332</v>
      </c>
      <c r="S1238" s="428" t="s">
        <v>1332</v>
      </c>
    </row>
    <row r="1239" spans="1:19" ht="10.199999999999999" customHeight="1" x14ac:dyDescent="0.3">
      <c r="A1239" s="428">
        <v>4402</v>
      </c>
      <c r="B1239" s="428">
        <f t="shared" si="23"/>
        <v>6</v>
      </c>
      <c r="C1239" s="437">
        <v>440220</v>
      </c>
      <c r="D1239" s="428" t="s">
        <v>1125</v>
      </c>
      <c r="E1239" s="428" t="s">
        <v>1315</v>
      </c>
      <c r="F1239" s="428" t="s">
        <v>1315</v>
      </c>
      <c r="J1239" s="428" t="s">
        <v>1315</v>
      </c>
      <c r="K1239" s="428" t="s">
        <v>1315</v>
      </c>
      <c r="O1239" s="428" t="s">
        <v>1315</v>
      </c>
      <c r="Q1239" s="428">
        <v>440220</v>
      </c>
      <c r="R1239" s="437" t="s">
        <v>1592</v>
      </c>
      <c r="S1239" s="428" t="s">
        <v>1593</v>
      </c>
    </row>
    <row r="1240" spans="1:19" ht="10.199999999999999" customHeight="1" x14ac:dyDescent="0.3">
      <c r="A1240" s="428">
        <v>4402</v>
      </c>
      <c r="B1240" s="428">
        <f t="shared" si="23"/>
        <v>6</v>
      </c>
      <c r="C1240" s="437">
        <v>440225</v>
      </c>
      <c r="D1240" s="428" t="s">
        <v>1126</v>
      </c>
      <c r="E1240" s="428" t="s">
        <v>1315</v>
      </c>
      <c r="F1240" s="428" t="s">
        <v>1315</v>
      </c>
      <c r="J1240" s="428" t="s">
        <v>1315</v>
      </c>
      <c r="K1240" s="428" t="s">
        <v>1315</v>
      </c>
      <c r="O1240" s="428" t="s">
        <v>1315</v>
      </c>
      <c r="Q1240" s="428" t="s">
        <v>1332</v>
      </c>
      <c r="R1240" s="437" t="s">
        <v>1332</v>
      </c>
      <c r="S1240" s="428" t="s">
        <v>1332</v>
      </c>
    </row>
    <row r="1241" spans="1:19" ht="10.199999999999999" customHeight="1" x14ac:dyDescent="0.3">
      <c r="A1241" s="428">
        <v>4402</v>
      </c>
      <c r="B1241" s="428">
        <f t="shared" si="23"/>
        <v>6</v>
      </c>
      <c r="C1241" s="437">
        <v>440230</v>
      </c>
      <c r="D1241" s="428" t="s">
        <v>1127</v>
      </c>
      <c r="E1241" s="428" t="s">
        <v>1315</v>
      </c>
      <c r="F1241" s="428" t="s">
        <v>1315</v>
      </c>
      <c r="G1241" s="428" t="s">
        <v>1315</v>
      </c>
      <c r="I1241" s="428" t="s">
        <v>1315</v>
      </c>
      <c r="J1241" s="428" t="s">
        <v>1315</v>
      </c>
      <c r="K1241" s="428" t="s">
        <v>1315</v>
      </c>
      <c r="O1241" s="428" t="s">
        <v>1315</v>
      </c>
      <c r="Q1241" s="428">
        <v>440230</v>
      </c>
      <c r="R1241" s="437" t="s">
        <v>1594</v>
      </c>
      <c r="S1241" s="428">
        <v>440230</v>
      </c>
    </row>
    <row r="1242" spans="1:19" ht="10.199999999999999" customHeight="1" x14ac:dyDescent="0.3">
      <c r="A1242" s="428">
        <v>4402</v>
      </c>
      <c r="B1242" s="428">
        <f t="shared" si="23"/>
        <v>6</v>
      </c>
      <c r="C1242" s="437">
        <v>440235</v>
      </c>
      <c r="D1242" s="428" t="s">
        <v>1595</v>
      </c>
      <c r="E1242" s="428" t="s">
        <v>1315</v>
      </c>
      <c r="F1242" s="428" t="s">
        <v>1315</v>
      </c>
      <c r="G1242" s="428" t="s">
        <v>1315</v>
      </c>
      <c r="I1242" s="428" t="s">
        <v>1315</v>
      </c>
      <c r="J1242" s="428" t="s">
        <v>1315</v>
      </c>
      <c r="K1242" s="428" t="s">
        <v>1315</v>
      </c>
      <c r="O1242" s="428" t="s">
        <v>1315</v>
      </c>
      <c r="Q1242" s="428">
        <v>440235</v>
      </c>
      <c r="R1242" s="437" t="s">
        <v>1596</v>
      </c>
      <c r="S1242" s="428">
        <v>440235</v>
      </c>
    </row>
    <row r="1243" spans="1:19" ht="10.199999999999999" customHeight="1" x14ac:dyDescent="0.3">
      <c r="A1243" s="428">
        <v>4402</v>
      </c>
      <c r="B1243" s="428">
        <f t="shared" si="23"/>
        <v>6</v>
      </c>
      <c r="C1243" s="437">
        <v>440240</v>
      </c>
      <c r="D1243" s="428" t="s">
        <v>1128</v>
      </c>
      <c r="E1243" s="428" t="s">
        <v>1315</v>
      </c>
      <c r="F1243" s="428" t="s">
        <v>1315</v>
      </c>
      <c r="G1243" s="428" t="s">
        <v>1315</v>
      </c>
      <c r="J1243" s="428" t="s">
        <v>1315</v>
      </c>
      <c r="K1243" s="428" t="s">
        <v>1315</v>
      </c>
      <c r="O1243" s="428" t="s">
        <v>1315</v>
      </c>
      <c r="Q1243" s="428">
        <v>440240</v>
      </c>
      <c r="R1243" s="437" t="s">
        <v>1597</v>
      </c>
      <c r="S1243" s="428">
        <v>440240</v>
      </c>
    </row>
    <row r="1244" spans="1:19" ht="10.199999999999999" customHeight="1" x14ac:dyDescent="0.3">
      <c r="A1244" s="428">
        <v>4402</v>
      </c>
      <c r="B1244" s="428">
        <f t="shared" si="23"/>
        <v>6</v>
      </c>
      <c r="C1244" s="437">
        <v>440245</v>
      </c>
      <c r="D1244" s="428" t="s">
        <v>1129</v>
      </c>
      <c r="E1244" s="428" t="s">
        <v>1315</v>
      </c>
      <c r="F1244" s="428" t="s">
        <v>1315</v>
      </c>
      <c r="J1244" s="428" t="s">
        <v>1316</v>
      </c>
      <c r="K1244" s="428" t="s">
        <v>1316</v>
      </c>
      <c r="O1244" s="428" t="s">
        <v>1315</v>
      </c>
      <c r="Q1244" s="428">
        <v>440245</v>
      </c>
      <c r="R1244" s="437" t="s">
        <v>1598</v>
      </c>
      <c r="S1244" s="428">
        <v>440245</v>
      </c>
    </row>
    <row r="1245" spans="1:19" ht="10.199999999999999" customHeight="1" x14ac:dyDescent="0.3">
      <c r="A1245" s="428">
        <v>4402</v>
      </c>
      <c r="B1245" s="428">
        <f t="shared" si="23"/>
        <v>6</v>
      </c>
      <c r="C1245" s="437">
        <v>440250</v>
      </c>
      <c r="D1245" s="428" t="s">
        <v>1130</v>
      </c>
      <c r="F1245" s="428" t="s">
        <v>1315</v>
      </c>
      <c r="I1245" s="428" t="s">
        <v>1315</v>
      </c>
      <c r="J1245" s="428" t="s">
        <v>1316</v>
      </c>
      <c r="K1245" s="428" t="s">
        <v>1316</v>
      </c>
      <c r="Q1245" s="428">
        <v>440250</v>
      </c>
      <c r="R1245" s="437" t="s">
        <v>1599</v>
      </c>
      <c r="S1245" s="428">
        <v>440250</v>
      </c>
    </row>
    <row r="1246" spans="1:19" ht="10.199999999999999" customHeight="1" x14ac:dyDescent="0.3">
      <c r="A1246" s="428">
        <v>4403</v>
      </c>
      <c r="B1246" s="428">
        <f t="shared" si="23"/>
        <v>4</v>
      </c>
      <c r="C1246" s="437">
        <v>4403</v>
      </c>
      <c r="D1246" s="428" t="s">
        <v>209</v>
      </c>
      <c r="E1246" s="428" t="s">
        <v>1315</v>
      </c>
      <c r="F1246" s="428" t="s">
        <v>1315</v>
      </c>
      <c r="G1246" s="428" t="s">
        <v>1315</v>
      </c>
      <c r="I1246" s="428" t="s">
        <v>1315</v>
      </c>
      <c r="J1246" s="428" t="s">
        <v>1315</v>
      </c>
      <c r="K1246" s="428" t="s">
        <v>1315</v>
      </c>
      <c r="L1246" s="428" t="s">
        <v>1315</v>
      </c>
      <c r="M1246" s="428" t="s">
        <v>1315</v>
      </c>
      <c r="N1246" s="428" t="s">
        <v>1315</v>
      </c>
      <c r="O1246" s="428" t="s">
        <v>1315</v>
      </c>
      <c r="Q1246" s="428">
        <v>4403</v>
      </c>
      <c r="R1246" s="437" t="s">
        <v>209</v>
      </c>
      <c r="S1246" s="428">
        <v>4403</v>
      </c>
    </row>
    <row r="1247" spans="1:19" ht="10.199999999999999" customHeight="1" x14ac:dyDescent="0.3">
      <c r="A1247" s="428">
        <v>4404</v>
      </c>
      <c r="B1247" s="428">
        <f t="shared" si="23"/>
        <v>4</v>
      </c>
      <c r="C1247" s="437">
        <v>4404</v>
      </c>
      <c r="D1247" s="428" t="s">
        <v>977</v>
      </c>
      <c r="E1247" s="428" t="s">
        <v>1315</v>
      </c>
      <c r="F1247" s="428" t="s">
        <v>1315</v>
      </c>
      <c r="G1247" s="428" t="s">
        <v>1315</v>
      </c>
      <c r="I1247" s="428" t="s">
        <v>1315</v>
      </c>
      <c r="J1247" s="428" t="s">
        <v>1315</v>
      </c>
      <c r="K1247" s="428" t="s">
        <v>1315</v>
      </c>
      <c r="L1247" s="428" t="s">
        <v>1315</v>
      </c>
      <c r="M1247" s="428" t="s">
        <v>1315</v>
      </c>
      <c r="O1247" s="428" t="s">
        <v>1315</v>
      </c>
      <c r="Q1247" s="428">
        <v>4404</v>
      </c>
      <c r="R1247" s="437" t="s">
        <v>977</v>
      </c>
      <c r="S1247" s="428">
        <v>4404</v>
      </c>
    </row>
    <row r="1248" spans="1:19" ht="10.199999999999999" customHeight="1" x14ac:dyDescent="0.3">
      <c r="A1248" s="428">
        <v>4405</v>
      </c>
      <c r="B1248" s="428">
        <f t="shared" si="23"/>
        <v>4</v>
      </c>
      <c r="C1248" s="437">
        <v>4405</v>
      </c>
      <c r="D1248" s="428" t="s">
        <v>210</v>
      </c>
      <c r="E1248" s="428" t="s">
        <v>1315</v>
      </c>
      <c r="F1248" s="428" t="s">
        <v>1315</v>
      </c>
      <c r="G1248" s="428" t="s">
        <v>1315</v>
      </c>
      <c r="I1248" s="428" t="s">
        <v>1315</v>
      </c>
      <c r="J1248" s="428" t="s">
        <v>1315</v>
      </c>
      <c r="K1248" s="428" t="s">
        <v>1315</v>
      </c>
      <c r="L1248" s="428" t="s">
        <v>1315</v>
      </c>
      <c r="M1248" s="428" t="s">
        <v>1315</v>
      </c>
      <c r="N1248" s="428" t="s">
        <v>1315</v>
      </c>
      <c r="O1248" s="428" t="s">
        <v>1315</v>
      </c>
      <c r="Q1248" s="428">
        <v>4405</v>
      </c>
      <c r="R1248" s="437" t="s">
        <v>210</v>
      </c>
      <c r="S1248" s="428">
        <v>4405</v>
      </c>
    </row>
    <row r="1249" spans="1:19" ht="10.199999999999999" customHeight="1" x14ac:dyDescent="0.3">
      <c r="A1249" s="428">
        <v>4406</v>
      </c>
      <c r="B1249" s="428">
        <f t="shared" si="23"/>
        <v>4</v>
      </c>
      <c r="C1249" s="437">
        <v>4406</v>
      </c>
      <c r="D1249" s="428" t="s">
        <v>117</v>
      </c>
      <c r="E1249" s="428" t="s">
        <v>1315</v>
      </c>
      <c r="G1249" s="428" t="s">
        <v>1315</v>
      </c>
      <c r="J1249" s="428" t="s">
        <v>1315</v>
      </c>
      <c r="K1249" s="428" t="s">
        <v>1315</v>
      </c>
      <c r="M1249" s="428" t="s">
        <v>1315</v>
      </c>
      <c r="N1249" s="428" t="s">
        <v>1315</v>
      </c>
      <c r="O1249" s="428" t="s">
        <v>1315</v>
      </c>
      <c r="Q1249" s="428">
        <v>4406</v>
      </c>
      <c r="R1249" s="437" t="s">
        <v>117</v>
      </c>
      <c r="S1249" s="428">
        <v>4406</v>
      </c>
    </row>
    <row r="1250" spans="1:19" ht="10.199999999999999" customHeight="1" x14ac:dyDescent="0.3">
      <c r="A1250" s="428">
        <v>4407</v>
      </c>
      <c r="B1250" s="428">
        <f t="shared" si="23"/>
        <v>4</v>
      </c>
      <c r="C1250" s="437">
        <v>4407</v>
      </c>
      <c r="D1250" s="428" t="s">
        <v>978</v>
      </c>
      <c r="E1250" s="428" t="s">
        <v>1315</v>
      </c>
      <c r="F1250" s="428" t="s">
        <v>1315</v>
      </c>
      <c r="G1250" s="428" t="s">
        <v>1315</v>
      </c>
      <c r="I1250" s="428" t="s">
        <v>1315</v>
      </c>
      <c r="J1250" s="428" t="s">
        <v>1315</v>
      </c>
      <c r="K1250" s="428" t="s">
        <v>1315</v>
      </c>
      <c r="L1250" s="428" t="s">
        <v>1315</v>
      </c>
      <c r="M1250" s="428" t="s">
        <v>1315</v>
      </c>
      <c r="N1250" s="428" t="s">
        <v>1315</v>
      </c>
      <c r="O1250" s="428" t="s">
        <v>1315</v>
      </c>
      <c r="Q1250" s="428">
        <v>4407</v>
      </c>
      <c r="R1250" s="437" t="s">
        <v>978</v>
      </c>
      <c r="S1250" s="428">
        <v>4407</v>
      </c>
    </row>
    <row r="1251" spans="1:19" ht="10.199999999999999" customHeight="1" x14ac:dyDescent="0.3">
      <c r="A1251" s="428">
        <v>45</v>
      </c>
      <c r="B1251" s="428">
        <f t="shared" si="23"/>
        <v>2</v>
      </c>
      <c r="C1251" s="437">
        <v>45</v>
      </c>
      <c r="D1251" s="428" t="s">
        <v>979</v>
      </c>
      <c r="E1251" s="428" t="s">
        <v>1315</v>
      </c>
      <c r="F1251" s="428" t="s">
        <v>1315</v>
      </c>
      <c r="G1251" s="428" t="s">
        <v>1315</v>
      </c>
      <c r="I1251" s="428" t="s">
        <v>1315</v>
      </c>
      <c r="J1251" s="428" t="s">
        <v>1315</v>
      </c>
      <c r="K1251" s="428" t="s">
        <v>1315</v>
      </c>
      <c r="L1251" s="428" t="s">
        <v>1315</v>
      </c>
      <c r="M1251" s="428" t="s">
        <v>1315</v>
      </c>
      <c r="N1251" s="428" t="s">
        <v>1315</v>
      </c>
      <c r="O1251" s="428" t="s">
        <v>1315</v>
      </c>
      <c r="Q1251" s="428">
        <v>45</v>
      </c>
      <c r="R1251" s="437" t="s">
        <v>979</v>
      </c>
      <c r="S1251" s="428">
        <v>45</v>
      </c>
    </row>
    <row r="1252" spans="1:19" ht="10.199999999999999" customHeight="1" x14ac:dyDescent="0.3">
      <c r="A1252" s="428">
        <v>4501</v>
      </c>
      <c r="B1252" s="428">
        <f t="shared" si="23"/>
        <v>4</v>
      </c>
      <c r="C1252" s="437">
        <v>4501</v>
      </c>
      <c r="D1252" s="428" t="s">
        <v>980</v>
      </c>
      <c r="E1252" s="428" t="s">
        <v>1315</v>
      </c>
      <c r="F1252" s="428" t="s">
        <v>1315</v>
      </c>
      <c r="G1252" s="428" t="s">
        <v>1315</v>
      </c>
      <c r="I1252" s="428" t="s">
        <v>1315</v>
      </c>
      <c r="J1252" s="428" t="s">
        <v>1315</v>
      </c>
      <c r="K1252" s="428" t="s">
        <v>1315</v>
      </c>
      <c r="L1252" s="428" t="s">
        <v>1315</v>
      </c>
      <c r="M1252" s="428" t="s">
        <v>1315</v>
      </c>
      <c r="N1252" s="428" t="s">
        <v>1315</v>
      </c>
      <c r="O1252" s="428" t="s">
        <v>1315</v>
      </c>
      <c r="Q1252" s="428">
        <v>4501</v>
      </c>
      <c r="R1252" s="437" t="s">
        <v>980</v>
      </c>
      <c r="S1252" s="428">
        <v>4501</v>
      </c>
    </row>
    <row r="1253" spans="1:19" ht="10.199999999999999" customHeight="1" x14ac:dyDescent="0.3">
      <c r="A1253" s="428">
        <v>4501</v>
      </c>
      <c r="B1253" s="428">
        <f t="shared" si="23"/>
        <v>6</v>
      </c>
      <c r="C1253" s="437">
        <v>450105</v>
      </c>
      <c r="D1253" s="428" t="s">
        <v>1600</v>
      </c>
      <c r="E1253" s="428" t="s">
        <v>1315</v>
      </c>
      <c r="F1253" s="428" t="s">
        <v>1315</v>
      </c>
      <c r="G1253" s="428" t="s">
        <v>1315</v>
      </c>
      <c r="I1253" s="428" t="s">
        <v>1315</v>
      </c>
      <c r="J1253" s="428" t="s">
        <v>1315</v>
      </c>
      <c r="K1253" s="428" t="s">
        <v>1315</v>
      </c>
      <c r="L1253" s="428" t="s">
        <v>1315</v>
      </c>
      <c r="M1253" s="428" t="s">
        <v>1315</v>
      </c>
      <c r="N1253" s="428" t="s">
        <v>1315</v>
      </c>
      <c r="O1253" s="428" t="s">
        <v>1315</v>
      </c>
      <c r="Q1253" s="428">
        <v>450105</v>
      </c>
      <c r="R1253" s="437" t="s">
        <v>1600</v>
      </c>
      <c r="S1253" s="428">
        <v>450105</v>
      </c>
    </row>
    <row r="1254" spans="1:19" ht="10.199999999999999" customHeight="1" x14ac:dyDescent="0.3">
      <c r="A1254" s="428">
        <v>4501</v>
      </c>
      <c r="B1254" s="428">
        <f t="shared" si="23"/>
        <v>6</v>
      </c>
      <c r="C1254" s="437">
        <v>450110</v>
      </c>
      <c r="D1254" s="428" t="s">
        <v>1601</v>
      </c>
      <c r="E1254" s="428" t="s">
        <v>1315</v>
      </c>
      <c r="F1254" s="428" t="s">
        <v>1315</v>
      </c>
      <c r="G1254" s="428" t="s">
        <v>1315</v>
      </c>
      <c r="I1254" s="428" t="s">
        <v>1315</v>
      </c>
      <c r="J1254" s="428" t="s">
        <v>1315</v>
      </c>
      <c r="K1254" s="428" t="s">
        <v>1315</v>
      </c>
      <c r="L1254" s="428" t="s">
        <v>1315</v>
      </c>
      <c r="M1254" s="428" t="s">
        <v>1315</v>
      </c>
      <c r="N1254" s="428" t="s">
        <v>1315</v>
      </c>
      <c r="O1254" s="428" t="s">
        <v>1315</v>
      </c>
      <c r="Q1254" s="428">
        <v>450110</v>
      </c>
      <c r="R1254" s="437" t="s">
        <v>1601</v>
      </c>
      <c r="S1254" s="428">
        <v>450110</v>
      </c>
    </row>
    <row r="1255" spans="1:19" ht="10.199999999999999" customHeight="1" x14ac:dyDescent="0.3">
      <c r="A1255" s="428">
        <v>4501</v>
      </c>
      <c r="B1255" s="428">
        <f t="shared" si="23"/>
        <v>6</v>
      </c>
      <c r="C1255" s="437">
        <v>450115</v>
      </c>
      <c r="D1255" s="428" t="s">
        <v>1602</v>
      </c>
      <c r="E1255" s="428" t="s">
        <v>1315</v>
      </c>
      <c r="F1255" s="428" t="s">
        <v>1315</v>
      </c>
      <c r="G1255" s="428" t="s">
        <v>1315</v>
      </c>
      <c r="I1255" s="428" t="s">
        <v>1315</v>
      </c>
      <c r="J1255" s="428" t="s">
        <v>1315</v>
      </c>
      <c r="K1255" s="428" t="s">
        <v>1315</v>
      </c>
      <c r="L1255" s="428" t="s">
        <v>1315</v>
      </c>
      <c r="M1255" s="428" t="s">
        <v>1315</v>
      </c>
      <c r="N1255" s="428" t="s">
        <v>1315</v>
      </c>
      <c r="O1255" s="428" t="s">
        <v>1315</v>
      </c>
      <c r="Q1255" s="428">
        <v>450115</v>
      </c>
      <c r="R1255" s="437" t="s">
        <v>1602</v>
      </c>
      <c r="S1255" s="428">
        <v>450115</v>
      </c>
    </row>
    <row r="1256" spans="1:19" ht="10.199999999999999" customHeight="1" x14ac:dyDescent="0.3">
      <c r="A1256" s="428">
        <v>4501</v>
      </c>
      <c r="B1256" s="428">
        <f t="shared" si="23"/>
        <v>6</v>
      </c>
      <c r="C1256" s="437">
        <v>450120</v>
      </c>
      <c r="D1256" s="428" t="s">
        <v>282</v>
      </c>
      <c r="E1256" s="428" t="s">
        <v>1315</v>
      </c>
      <c r="F1256" s="428" t="s">
        <v>1315</v>
      </c>
      <c r="G1256" s="428" t="s">
        <v>1315</v>
      </c>
      <c r="I1256" s="428" t="s">
        <v>1315</v>
      </c>
      <c r="J1256" s="428" t="s">
        <v>1315</v>
      </c>
      <c r="K1256" s="428" t="s">
        <v>1315</v>
      </c>
      <c r="L1256" s="428" t="s">
        <v>1315</v>
      </c>
      <c r="M1256" s="428" t="s">
        <v>1315</v>
      </c>
      <c r="N1256" s="428" t="s">
        <v>1315</v>
      </c>
      <c r="O1256" s="428" t="s">
        <v>1315</v>
      </c>
      <c r="Q1256" s="428">
        <v>450120</v>
      </c>
      <c r="R1256" s="437" t="s">
        <v>282</v>
      </c>
      <c r="S1256" s="428">
        <v>450120</v>
      </c>
    </row>
    <row r="1257" spans="1:19" ht="10.199999999999999" customHeight="1" x14ac:dyDescent="0.3">
      <c r="A1257" s="428">
        <v>4501</v>
      </c>
      <c r="B1257" s="428">
        <f t="shared" si="23"/>
        <v>6</v>
      </c>
      <c r="C1257" s="437">
        <v>450125</v>
      </c>
      <c r="D1257" s="428" t="s">
        <v>1603</v>
      </c>
      <c r="E1257" s="428" t="s">
        <v>1315</v>
      </c>
      <c r="F1257" s="428" t="s">
        <v>1315</v>
      </c>
      <c r="G1257" s="428" t="s">
        <v>1315</v>
      </c>
      <c r="I1257" s="428" t="s">
        <v>1315</v>
      </c>
      <c r="J1257" s="428" t="s">
        <v>1315</v>
      </c>
      <c r="K1257" s="428" t="s">
        <v>1315</v>
      </c>
      <c r="L1257" s="428" t="s">
        <v>1315</v>
      </c>
      <c r="M1257" s="428" t="s">
        <v>1315</v>
      </c>
      <c r="N1257" s="428" t="s">
        <v>1315</v>
      </c>
      <c r="O1257" s="428" t="s">
        <v>1315</v>
      </c>
      <c r="Q1257" s="428">
        <v>450125</v>
      </c>
      <c r="R1257" s="437" t="s">
        <v>1603</v>
      </c>
      <c r="S1257" s="428">
        <v>450125</v>
      </c>
    </row>
    <row r="1258" spans="1:19" ht="10.199999999999999" customHeight="1" x14ac:dyDescent="0.3">
      <c r="A1258" s="428">
        <v>4501</v>
      </c>
      <c r="B1258" s="428">
        <f t="shared" si="23"/>
        <v>6</v>
      </c>
      <c r="C1258" s="437">
        <v>450130</v>
      </c>
      <c r="D1258" s="428" t="s">
        <v>1604</v>
      </c>
      <c r="E1258" s="428" t="s">
        <v>1315</v>
      </c>
      <c r="F1258" s="428" t="s">
        <v>1315</v>
      </c>
      <c r="G1258" s="428" t="s">
        <v>1315</v>
      </c>
      <c r="I1258" s="428" t="s">
        <v>1315</v>
      </c>
      <c r="J1258" s="428" t="s">
        <v>1315</v>
      </c>
      <c r="K1258" s="428" t="s">
        <v>1315</v>
      </c>
      <c r="L1258" s="428" t="s">
        <v>1315</v>
      </c>
      <c r="M1258" s="428" t="s">
        <v>1315</v>
      </c>
      <c r="N1258" s="428" t="s">
        <v>1315</v>
      </c>
      <c r="O1258" s="428" t="s">
        <v>1315</v>
      </c>
      <c r="Q1258" s="428">
        <v>450130</v>
      </c>
      <c r="R1258" s="437" t="s">
        <v>1604</v>
      </c>
      <c r="S1258" s="428">
        <v>450130</v>
      </c>
    </row>
    <row r="1259" spans="1:19" ht="10.199999999999999" customHeight="1" x14ac:dyDescent="0.3">
      <c r="A1259" s="428">
        <v>4501</v>
      </c>
      <c r="B1259" s="428">
        <f t="shared" si="23"/>
        <v>6</v>
      </c>
      <c r="C1259" s="437">
        <v>450135</v>
      </c>
      <c r="D1259" s="428" t="s">
        <v>283</v>
      </c>
      <c r="E1259" s="428" t="s">
        <v>1315</v>
      </c>
      <c r="F1259" s="428" t="s">
        <v>1315</v>
      </c>
      <c r="G1259" s="428" t="s">
        <v>1315</v>
      </c>
      <c r="I1259" s="428" t="s">
        <v>1315</v>
      </c>
      <c r="J1259" s="428" t="s">
        <v>1315</v>
      </c>
      <c r="K1259" s="428" t="s">
        <v>1315</v>
      </c>
      <c r="L1259" s="428" t="s">
        <v>1315</v>
      </c>
      <c r="M1259" s="428" t="s">
        <v>1315</v>
      </c>
      <c r="N1259" s="428" t="s">
        <v>1315</v>
      </c>
      <c r="O1259" s="428" t="s">
        <v>1315</v>
      </c>
      <c r="Q1259" s="428">
        <v>450135</v>
      </c>
      <c r="R1259" s="437" t="s">
        <v>283</v>
      </c>
      <c r="S1259" s="428">
        <v>450135</v>
      </c>
    </row>
    <row r="1260" spans="1:19" ht="10.199999999999999" customHeight="1" x14ac:dyDescent="0.3">
      <c r="A1260" s="428">
        <v>4501</v>
      </c>
      <c r="B1260" s="428">
        <f t="shared" si="23"/>
        <v>6</v>
      </c>
      <c r="C1260" s="437">
        <v>450190</v>
      </c>
      <c r="D1260" s="428" t="s">
        <v>53</v>
      </c>
      <c r="E1260" s="428" t="s">
        <v>1315</v>
      </c>
      <c r="F1260" s="428" t="s">
        <v>1315</v>
      </c>
      <c r="G1260" s="428" t="s">
        <v>1315</v>
      </c>
      <c r="I1260" s="428" t="s">
        <v>1315</v>
      </c>
      <c r="J1260" s="428" t="s">
        <v>1315</v>
      </c>
      <c r="K1260" s="428" t="s">
        <v>1315</v>
      </c>
      <c r="L1260" s="428" t="s">
        <v>1315</v>
      </c>
      <c r="M1260" s="428" t="s">
        <v>1315</v>
      </c>
      <c r="N1260" s="428" t="s">
        <v>1315</v>
      </c>
      <c r="O1260" s="428" t="s">
        <v>1315</v>
      </c>
      <c r="Q1260" s="428">
        <v>450190</v>
      </c>
      <c r="R1260" s="437" t="s">
        <v>53</v>
      </c>
      <c r="S1260" s="428">
        <v>450190</v>
      </c>
    </row>
    <row r="1261" spans="1:19" ht="10.199999999999999" customHeight="1" x14ac:dyDescent="0.3">
      <c r="A1261" s="428">
        <v>4502</v>
      </c>
      <c r="B1261" s="428">
        <f t="shared" si="23"/>
        <v>4</v>
      </c>
      <c r="C1261" s="437">
        <v>4502</v>
      </c>
      <c r="D1261" s="428" t="s">
        <v>981</v>
      </c>
      <c r="E1261" s="428" t="s">
        <v>1315</v>
      </c>
      <c r="F1261" s="428" t="s">
        <v>1315</v>
      </c>
      <c r="G1261" s="428" t="s">
        <v>1315</v>
      </c>
      <c r="I1261" s="428" t="s">
        <v>1315</v>
      </c>
      <c r="J1261" s="428" t="s">
        <v>1315</v>
      </c>
      <c r="K1261" s="428" t="s">
        <v>1315</v>
      </c>
      <c r="L1261" s="428" t="s">
        <v>1315</v>
      </c>
      <c r="M1261" s="428" t="s">
        <v>1315</v>
      </c>
      <c r="N1261" s="428" t="s">
        <v>1315</v>
      </c>
      <c r="O1261" s="428" t="s">
        <v>1315</v>
      </c>
      <c r="Q1261" s="428">
        <v>4502</v>
      </c>
      <c r="R1261" s="437" t="s">
        <v>981</v>
      </c>
      <c r="S1261" s="428">
        <v>4502</v>
      </c>
    </row>
    <row r="1262" spans="1:19" ht="10.199999999999999" customHeight="1" x14ac:dyDescent="0.3">
      <c r="A1262" s="428">
        <v>4502</v>
      </c>
      <c r="B1262" s="428">
        <f t="shared" si="23"/>
        <v>6</v>
      </c>
      <c r="C1262" s="437">
        <v>450205</v>
      </c>
      <c r="D1262" s="428" t="s">
        <v>1605</v>
      </c>
      <c r="E1262" s="428" t="s">
        <v>1315</v>
      </c>
      <c r="F1262" s="428" t="s">
        <v>1315</v>
      </c>
      <c r="G1262" s="428" t="s">
        <v>1315</v>
      </c>
      <c r="I1262" s="428" t="s">
        <v>1315</v>
      </c>
      <c r="J1262" s="428" t="s">
        <v>1315</v>
      </c>
      <c r="K1262" s="428" t="s">
        <v>1315</v>
      </c>
      <c r="L1262" s="428" t="s">
        <v>1315</v>
      </c>
      <c r="M1262" s="428" t="s">
        <v>1315</v>
      </c>
      <c r="N1262" s="428" t="s">
        <v>1315</v>
      </c>
      <c r="O1262" s="428" t="s">
        <v>1315</v>
      </c>
      <c r="Q1262" s="428">
        <v>450205</v>
      </c>
      <c r="R1262" s="437" t="s">
        <v>1605</v>
      </c>
      <c r="S1262" s="428">
        <v>450205</v>
      </c>
    </row>
    <row r="1263" spans="1:19" ht="10.199999999999999" customHeight="1" x14ac:dyDescent="0.3">
      <c r="A1263" s="428">
        <v>4502</v>
      </c>
      <c r="B1263" s="428">
        <f t="shared" si="23"/>
        <v>6</v>
      </c>
      <c r="C1263" s="437">
        <v>450210</v>
      </c>
      <c r="D1263" s="428" t="s">
        <v>1606</v>
      </c>
      <c r="E1263" s="428" t="s">
        <v>1315</v>
      </c>
      <c r="F1263" s="428" t="s">
        <v>1315</v>
      </c>
      <c r="G1263" s="428" t="s">
        <v>1315</v>
      </c>
      <c r="I1263" s="428" t="s">
        <v>1315</v>
      </c>
      <c r="J1263" s="428" t="s">
        <v>1315</v>
      </c>
      <c r="K1263" s="428" t="s">
        <v>1315</v>
      </c>
      <c r="L1263" s="428" t="s">
        <v>1315</v>
      </c>
      <c r="M1263" s="428" t="s">
        <v>1315</v>
      </c>
      <c r="N1263" s="428" t="s">
        <v>1315</v>
      </c>
      <c r="O1263" s="428" t="s">
        <v>1315</v>
      </c>
      <c r="Q1263" s="428">
        <v>450210</v>
      </c>
      <c r="R1263" s="437" t="s">
        <v>1606</v>
      </c>
      <c r="S1263" s="428">
        <v>450210</v>
      </c>
    </row>
    <row r="1264" spans="1:19" ht="10.199999999999999" customHeight="1" x14ac:dyDescent="0.3">
      <c r="A1264" s="428">
        <v>4503</v>
      </c>
      <c r="B1264" s="428">
        <f t="shared" si="23"/>
        <v>4</v>
      </c>
      <c r="C1264" s="437">
        <v>4503</v>
      </c>
      <c r="D1264" s="428" t="s">
        <v>982</v>
      </c>
      <c r="E1264" s="428" t="s">
        <v>1315</v>
      </c>
      <c r="F1264" s="428" t="s">
        <v>1315</v>
      </c>
      <c r="G1264" s="428" t="s">
        <v>1315</v>
      </c>
      <c r="I1264" s="428" t="s">
        <v>1315</v>
      </c>
      <c r="J1264" s="428" t="s">
        <v>1315</v>
      </c>
      <c r="K1264" s="428" t="s">
        <v>1315</v>
      </c>
      <c r="L1264" s="428" t="s">
        <v>1315</v>
      </c>
      <c r="M1264" s="428" t="s">
        <v>1315</v>
      </c>
      <c r="N1264" s="428" t="s">
        <v>1315</v>
      </c>
      <c r="O1264" s="428" t="s">
        <v>1315</v>
      </c>
      <c r="Q1264" s="428">
        <v>4503</v>
      </c>
      <c r="R1264" s="437" t="s">
        <v>982</v>
      </c>
      <c r="S1264" s="428">
        <v>4503</v>
      </c>
    </row>
    <row r="1265" spans="1:19" ht="10.199999999999999" customHeight="1" x14ac:dyDescent="0.3">
      <c r="A1265" s="428">
        <v>4503</v>
      </c>
      <c r="B1265" s="428">
        <f t="shared" si="23"/>
        <v>6</v>
      </c>
      <c r="C1265" s="437">
        <v>450305</v>
      </c>
      <c r="D1265" s="428" t="s">
        <v>1607</v>
      </c>
      <c r="E1265" s="428" t="s">
        <v>1315</v>
      </c>
      <c r="F1265" s="428" t="s">
        <v>1315</v>
      </c>
      <c r="G1265" s="428" t="s">
        <v>1315</v>
      </c>
      <c r="I1265" s="428" t="s">
        <v>1315</v>
      </c>
      <c r="J1265" s="428" t="s">
        <v>1315</v>
      </c>
      <c r="K1265" s="428" t="s">
        <v>1315</v>
      </c>
      <c r="L1265" s="428" t="s">
        <v>1315</v>
      </c>
      <c r="M1265" s="428" t="s">
        <v>1315</v>
      </c>
      <c r="N1265" s="428" t="s">
        <v>1315</v>
      </c>
      <c r="O1265" s="428" t="s">
        <v>1315</v>
      </c>
      <c r="Q1265" s="428">
        <v>450305</v>
      </c>
      <c r="R1265" s="437" t="s">
        <v>1607</v>
      </c>
      <c r="S1265" s="428">
        <v>450305</v>
      </c>
    </row>
    <row r="1266" spans="1:19" ht="10.199999999999999" customHeight="1" x14ac:dyDescent="0.3">
      <c r="A1266" s="428">
        <v>4503</v>
      </c>
      <c r="B1266" s="428">
        <f t="shared" si="23"/>
        <v>6</v>
      </c>
      <c r="C1266" s="437">
        <v>450310</v>
      </c>
      <c r="D1266" s="428" t="s">
        <v>1608</v>
      </c>
      <c r="E1266" s="428" t="s">
        <v>1315</v>
      </c>
      <c r="F1266" s="428" t="s">
        <v>1315</v>
      </c>
      <c r="G1266" s="428" t="s">
        <v>1315</v>
      </c>
      <c r="I1266" s="428" t="s">
        <v>1315</v>
      </c>
      <c r="J1266" s="428" t="s">
        <v>1315</v>
      </c>
      <c r="K1266" s="428" t="s">
        <v>1315</v>
      </c>
      <c r="L1266" s="428" t="s">
        <v>1315</v>
      </c>
      <c r="M1266" s="428" t="s">
        <v>1315</v>
      </c>
      <c r="N1266" s="428" t="s">
        <v>1315</v>
      </c>
      <c r="O1266" s="428" t="s">
        <v>1315</v>
      </c>
      <c r="Q1266" s="428">
        <v>450310</v>
      </c>
      <c r="R1266" s="437" t="s">
        <v>1608</v>
      </c>
      <c r="S1266" s="428">
        <v>450310</v>
      </c>
    </row>
    <row r="1267" spans="1:19" ht="10.199999999999999" customHeight="1" x14ac:dyDescent="0.3">
      <c r="A1267" s="428">
        <v>4503</v>
      </c>
      <c r="B1267" s="428">
        <f t="shared" si="23"/>
        <v>6</v>
      </c>
      <c r="C1267" s="437">
        <v>450315</v>
      </c>
      <c r="D1267" s="428" t="s">
        <v>1609</v>
      </c>
      <c r="E1267" s="428" t="s">
        <v>1315</v>
      </c>
      <c r="F1267" s="428" t="s">
        <v>1315</v>
      </c>
      <c r="G1267" s="428" t="s">
        <v>1315</v>
      </c>
      <c r="I1267" s="428" t="s">
        <v>1315</v>
      </c>
      <c r="J1267" s="428" t="s">
        <v>1315</v>
      </c>
      <c r="K1267" s="428" t="s">
        <v>1315</v>
      </c>
      <c r="L1267" s="428" t="s">
        <v>1315</v>
      </c>
      <c r="M1267" s="428" t="s">
        <v>1315</v>
      </c>
      <c r="N1267" s="428" t="s">
        <v>1315</v>
      </c>
      <c r="O1267" s="428" t="s">
        <v>1315</v>
      </c>
      <c r="Q1267" s="428">
        <v>450315</v>
      </c>
      <c r="R1267" s="437" t="s">
        <v>1609</v>
      </c>
      <c r="S1267" s="428">
        <v>450315</v>
      </c>
    </row>
    <row r="1268" spans="1:19" ht="10.199999999999999" customHeight="1" x14ac:dyDescent="0.3">
      <c r="A1268" s="428">
        <v>4503</v>
      </c>
      <c r="B1268" s="428">
        <f t="shared" si="23"/>
        <v>6</v>
      </c>
      <c r="C1268" s="437">
        <v>450320</v>
      </c>
      <c r="D1268" s="428" t="s">
        <v>1610</v>
      </c>
      <c r="E1268" s="428" t="s">
        <v>1315</v>
      </c>
      <c r="F1268" s="428" t="s">
        <v>1315</v>
      </c>
      <c r="G1268" s="428" t="s">
        <v>1315</v>
      </c>
      <c r="I1268" s="428" t="s">
        <v>1315</v>
      </c>
      <c r="J1268" s="428" t="s">
        <v>1315</v>
      </c>
      <c r="K1268" s="428" t="s">
        <v>1315</v>
      </c>
      <c r="L1268" s="428" t="s">
        <v>1315</v>
      </c>
      <c r="M1268" s="428" t="s">
        <v>1315</v>
      </c>
      <c r="N1268" s="428" t="s">
        <v>1315</v>
      </c>
      <c r="O1268" s="428" t="s">
        <v>1315</v>
      </c>
      <c r="Q1268" s="428">
        <v>450320</v>
      </c>
      <c r="R1268" s="437" t="s">
        <v>1610</v>
      </c>
      <c r="S1268" s="428">
        <v>450320</v>
      </c>
    </row>
    <row r="1269" spans="1:19" ht="10.199999999999999" customHeight="1" x14ac:dyDescent="0.3">
      <c r="A1269" s="428">
        <v>4503</v>
      </c>
      <c r="B1269" s="428">
        <f t="shared" si="23"/>
        <v>6</v>
      </c>
      <c r="C1269" s="437">
        <v>450325</v>
      </c>
      <c r="D1269" s="428" t="s">
        <v>129</v>
      </c>
      <c r="E1269" s="428" t="s">
        <v>1315</v>
      </c>
      <c r="F1269" s="428" t="s">
        <v>1315</v>
      </c>
      <c r="G1269" s="428" t="s">
        <v>1315</v>
      </c>
      <c r="I1269" s="428" t="s">
        <v>1315</v>
      </c>
      <c r="J1269" s="428" t="s">
        <v>1315</v>
      </c>
      <c r="K1269" s="428" t="s">
        <v>1315</v>
      </c>
      <c r="L1269" s="428" t="s">
        <v>1315</v>
      </c>
      <c r="M1269" s="428" t="s">
        <v>1315</v>
      </c>
      <c r="N1269" s="428" t="s">
        <v>1315</v>
      </c>
      <c r="O1269" s="428" t="s">
        <v>1315</v>
      </c>
      <c r="Q1269" s="428">
        <v>450325</v>
      </c>
      <c r="R1269" s="437" t="s">
        <v>129</v>
      </c>
      <c r="S1269" s="428">
        <v>450325</v>
      </c>
    </row>
    <row r="1270" spans="1:19" ht="10.199999999999999" customHeight="1" x14ac:dyDescent="0.3">
      <c r="A1270" s="428">
        <v>4503</v>
      </c>
      <c r="B1270" s="428">
        <f t="shared" si="23"/>
        <v>6</v>
      </c>
      <c r="C1270" s="437">
        <v>450330</v>
      </c>
      <c r="D1270" s="428" t="s">
        <v>140</v>
      </c>
      <c r="E1270" s="428" t="s">
        <v>1315</v>
      </c>
      <c r="F1270" s="428" t="s">
        <v>1315</v>
      </c>
      <c r="G1270" s="428" t="s">
        <v>1315</v>
      </c>
      <c r="I1270" s="428" t="s">
        <v>1315</v>
      </c>
      <c r="J1270" s="428" t="s">
        <v>1315</v>
      </c>
      <c r="K1270" s="428" t="s">
        <v>1315</v>
      </c>
      <c r="L1270" s="428" t="s">
        <v>1315</v>
      </c>
      <c r="M1270" s="428" t="s">
        <v>1315</v>
      </c>
      <c r="N1270" s="428" t="s">
        <v>1315</v>
      </c>
      <c r="O1270" s="428" t="s">
        <v>1315</v>
      </c>
      <c r="Q1270" s="428">
        <v>450330</v>
      </c>
      <c r="R1270" s="437" t="s">
        <v>140</v>
      </c>
      <c r="S1270" s="428">
        <v>450330</v>
      </c>
    </row>
    <row r="1271" spans="1:19" ht="10.199999999999999" customHeight="1" x14ac:dyDescent="0.3">
      <c r="A1271" s="428">
        <v>4503</v>
      </c>
      <c r="B1271" s="428">
        <f t="shared" si="23"/>
        <v>6</v>
      </c>
      <c r="C1271" s="437">
        <v>450390</v>
      </c>
      <c r="D1271" s="428" t="s">
        <v>963</v>
      </c>
      <c r="E1271" s="428" t="s">
        <v>1315</v>
      </c>
      <c r="F1271" s="428" t="s">
        <v>1315</v>
      </c>
      <c r="G1271" s="428" t="s">
        <v>1315</v>
      </c>
      <c r="I1271" s="428" t="s">
        <v>1315</v>
      </c>
      <c r="J1271" s="428" t="s">
        <v>1315</v>
      </c>
      <c r="K1271" s="428" t="s">
        <v>1315</v>
      </c>
      <c r="L1271" s="428" t="s">
        <v>1315</v>
      </c>
      <c r="M1271" s="428" t="s">
        <v>1315</v>
      </c>
      <c r="N1271" s="428" t="s">
        <v>1315</v>
      </c>
      <c r="O1271" s="428" t="s">
        <v>1315</v>
      </c>
      <c r="Q1271" s="428">
        <v>450390</v>
      </c>
      <c r="R1271" s="437" t="s">
        <v>963</v>
      </c>
      <c r="S1271" s="428">
        <v>450390</v>
      </c>
    </row>
    <row r="1272" spans="1:19" ht="10.199999999999999" customHeight="1" x14ac:dyDescent="0.3">
      <c r="A1272" s="428">
        <v>4504</v>
      </c>
      <c r="B1272" s="428">
        <f t="shared" si="23"/>
        <v>4</v>
      </c>
      <c r="C1272" s="437">
        <v>4504</v>
      </c>
      <c r="D1272" s="428" t="s">
        <v>983</v>
      </c>
      <c r="E1272" s="428" t="s">
        <v>1315</v>
      </c>
      <c r="F1272" s="428" t="s">
        <v>1315</v>
      </c>
      <c r="G1272" s="428" t="s">
        <v>1315</v>
      </c>
      <c r="I1272" s="428" t="s">
        <v>1315</v>
      </c>
      <c r="J1272" s="428" t="s">
        <v>1315</v>
      </c>
      <c r="K1272" s="428" t="s">
        <v>1315</v>
      </c>
      <c r="L1272" s="428" t="s">
        <v>1315</v>
      </c>
      <c r="M1272" s="428" t="s">
        <v>1315</v>
      </c>
      <c r="N1272" s="428" t="s">
        <v>1315</v>
      </c>
      <c r="O1272" s="428" t="s">
        <v>1315</v>
      </c>
      <c r="Q1272" s="428">
        <v>4504</v>
      </c>
      <c r="R1272" s="437" t="s">
        <v>983</v>
      </c>
      <c r="S1272" s="428">
        <v>4504</v>
      </c>
    </row>
    <row r="1273" spans="1:19" ht="10.199999999999999" customHeight="1" x14ac:dyDescent="0.3">
      <c r="A1273" s="428">
        <v>4504</v>
      </c>
      <c r="B1273" s="428">
        <f t="shared" si="23"/>
        <v>6</v>
      </c>
      <c r="C1273" s="437">
        <v>450405</v>
      </c>
      <c r="D1273" s="428" t="s">
        <v>1611</v>
      </c>
      <c r="E1273" s="428" t="s">
        <v>1315</v>
      </c>
      <c r="F1273" s="428" t="s">
        <v>1315</v>
      </c>
      <c r="J1273" s="428" t="s">
        <v>1316</v>
      </c>
      <c r="K1273" s="428" t="s">
        <v>1316</v>
      </c>
      <c r="L1273" s="428" t="s">
        <v>1315</v>
      </c>
      <c r="M1273" s="428" t="s">
        <v>1315</v>
      </c>
      <c r="N1273" s="428" t="s">
        <v>1315</v>
      </c>
      <c r="O1273" s="428" t="s">
        <v>1315</v>
      </c>
      <c r="Q1273" s="428">
        <v>450405</v>
      </c>
      <c r="R1273" s="437" t="s">
        <v>1611</v>
      </c>
      <c r="S1273" s="428">
        <v>450405</v>
      </c>
    </row>
    <row r="1274" spans="1:19" ht="10.199999999999999" customHeight="1" x14ac:dyDescent="0.3">
      <c r="A1274" s="428">
        <v>4504</v>
      </c>
      <c r="B1274" s="428">
        <f t="shared" si="23"/>
        <v>6</v>
      </c>
      <c r="C1274" s="437">
        <v>450410</v>
      </c>
      <c r="D1274" s="428" t="s">
        <v>1612</v>
      </c>
      <c r="E1274" s="428" t="s">
        <v>1315</v>
      </c>
      <c r="F1274" s="428" t="s">
        <v>1315</v>
      </c>
      <c r="G1274" s="428" t="s">
        <v>1315</v>
      </c>
      <c r="I1274" s="428" t="s">
        <v>1315</v>
      </c>
      <c r="J1274" s="428" t="s">
        <v>1315</v>
      </c>
      <c r="K1274" s="428" t="s">
        <v>1315</v>
      </c>
      <c r="L1274" s="428" t="s">
        <v>1315</v>
      </c>
      <c r="M1274" s="428" t="s">
        <v>1315</v>
      </c>
      <c r="N1274" s="428" t="s">
        <v>1315</v>
      </c>
      <c r="O1274" s="428" t="s">
        <v>1315</v>
      </c>
      <c r="Q1274" s="428">
        <v>450410</v>
      </c>
      <c r="R1274" s="437" t="s">
        <v>1612</v>
      </c>
      <c r="S1274" s="428">
        <v>450410</v>
      </c>
    </row>
    <row r="1275" spans="1:19" ht="10.199999999999999" customHeight="1" x14ac:dyDescent="0.3">
      <c r="A1275" s="428">
        <v>4504</v>
      </c>
      <c r="B1275" s="428">
        <f t="shared" si="23"/>
        <v>6</v>
      </c>
      <c r="C1275" s="437">
        <v>450415</v>
      </c>
      <c r="D1275" s="428" t="s">
        <v>1613</v>
      </c>
      <c r="E1275" s="428" t="s">
        <v>1315</v>
      </c>
      <c r="F1275" s="428" t="s">
        <v>1315</v>
      </c>
      <c r="G1275" s="428" t="s">
        <v>1315</v>
      </c>
      <c r="I1275" s="428" t="s">
        <v>1315</v>
      </c>
      <c r="J1275" s="428" t="s">
        <v>1315</v>
      </c>
      <c r="K1275" s="428" t="s">
        <v>1315</v>
      </c>
      <c r="L1275" s="428" t="s">
        <v>1315</v>
      </c>
      <c r="M1275" s="428" t="s">
        <v>1315</v>
      </c>
      <c r="O1275" s="428" t="s">
        <v>1315</v>
      </c>
      <c r="Q1275" s="428">
        <v>450415</v>
      </c>
      <c r="R1275" s="437" t="s">
        <v>1613</v>
      </c>
      <c r="S1275" s="428">
        <v>450415</v>
      </c>
    </row>
    <row r="1276" spans="1:19" ht="10.199999999999999" customHeight="1" x14ac:dyDescent="0.3">
      <c r="A1276" s="428">
        <v>4504</v>
      </c>
      <c r="B1276" s="428">
        <f t="shared" si="23"/>
        <v>6</v>
      </c>
      <c r="C1276" s="437">
        <v>450420</v>
      </c>
      <c r="D1276" s="428" t="s">
        <v>1614</v>
      </c>
      <c r="E1276" s="428" t="s">
        <v>1315</v>
      </c>
      <c r="F1276" s="428" t="s">
        <v>1315</v>
      </c>
      <c r="J1276" s="428" t="s">
        <v>1316</v>
      </c>
      <c r="K1276" s="428" t="s">
        <v>1316</v>
      </c>
      <c r="O1276" s="428" t="s">
        <v>1315</v>
      </c>
      <c r="Q1276" s="428">
        <v>450420</v>
      </c>
      <c r="R1276" s="437" t="s">
        <v>1614</v>
      </c>
      <c r="S1276" s="428">
        <v>450420</v>
      </c>
    </row>
    <row r="1277" spans="1:19" ht="10.199999999999999" customHeight="1" x14ac:dyDescent="0.3">
      <c r="A1277" s="428">
        <v>4504</v>
      </c>
      <c r="B1277" s="428">
        <f t="shared" si="23"/>
        <v>6</v>
      </c>
      <c r="C1277" s="437">
        <v>450421</v>
      </c>
      <c r="D1277" s="428" t="s">
        <v>1615</v>
      </c>
      <c r="E1277" s="428" t="s">
        <v>1315</v>
      </c>
      <c r="F1277" s="428" t="s">
        <v>1315</v>
      </c>
      <c r="J1277" s="428" t="s">
        <v>1316</v>
      </c>
      <c r="K1277" s="428" t="s">
        <v>1316</v>
      </c>
      <c r="O1277" s="428" t="s">
        <v>1315</v>
      </c>
      <c r="Q1277" s="428">
        <v>450421</v>
      </c>
      <c r="R1277" s="437" t="s">
        <v>1615</v>
      </c>
      <c r="S1277" s="428">
        <v>450421</v>
      </c>
    </row>
    <row r="1278" spans="1:19" ht="10.199999999999999" customHeight="1" x14ac:dyDescent="0.3">
      <c r="A1278" s="428">
        <v>4504</v>
      </c>
      <c r="B1278" s="428">
        <f t="shared" si="23"/>
        <v>6</v>
      </c>
      <c r="C1278" s="437">
        <v>450425</v>
      </c>
      <c r="D1278" s="428" t="s">
        <v>1616</v>
      </c>
      <c r="F1278" s="428" t="s">
        <v>1315</v>
      </c>
      <c r="J1278" s="428" t="s">
        <v>1316</v>
      </c>
      <c r="K1278" s="428" t="s">
        <v>1316</v>
      </c>
      <c r="Q1278" s="428">
        <v>450425</v>
      </c>
      <c r="R1278" s="437" t="s">
        <v>1616</v>
      </c>
      <c r="S1278" s="428">
        <v>450425</v>
      </c>
    </row>
    <row r="1279" spans="1:19" ht="10.199999999999999" customHeight="1" x14ac:dyDescent="0.3">
      <c r="A1279" s="428">
        <v>4504</v>
      </c>
      <c r="B1279" s="428">
        <f t="shared" si="23"/>
        <v>6</v>
      </c>
      <c r="C1279" s="437">
        <v>450430</v>
      </c>
      <c r="D1279" s="428" t="s">
        <v>1617</v>
      </c>
      <c r="E1279" s="428" t="s">
        <v>1315</v>
      </c>
      <c r="F1279" s="428" t="s">
        <v>1315</v>
      </c>
      <c r="G1279" s="428" t="s">
        <v>1315</v>
      </c>
      <c r="I1279" s="428" t="s">
        <v>1315</v>
      </c>
      <c r="J1279" s="428" t="s">
        <v>1315</v>
      </c>
      <c r="K1279" s="428" t="s">
        <v>1315</v>
      </c>
      <c r="L1279" s="428" t="s">
        <v>1315</v>
      </c>
      <c r="M1279" s="428" t="s">
        <v>1315</v>
      </c>
      <c r="N1279" s="428" t="s">
        <v>1315</v>
      </c>
      <c r="O1279" s="428" t="s">
        <v>1315</v>
      </c>
      <c r="Q1279" s="428">
        <v>450430</v>
      </c>
      <c r="R1279" s="437" t="s">
        <v>1617</v>
      </c>
      <c r="S1279" s="428">
        <v>450430</v>
      </c>
    </row>
    <row r="1280" spans="1:19" ht="10.199999999999999" customHeight="1" x14ac:dyDescent="0.3">
      <c r="A1280" s="428">
        <v>4504</v>
      </c>
      <c r="B1280" s="428">
        <f t="shared" si="23"/>
        <v>6</v>
      </c>
      <c r="C1280" s="437">
        <v>450490</v>
      </c>
      <c r="D1280" s="428" t="s">
        <v>1618</v>
      </c>
      <c r="E1280" s="428" t="s">
        <v>1315</v>
      </c>
      <c r="F1280" s="428" t="s">
        <v>1315</v>
      </c>
      <c r="G1280" s="428" t="s">
        <v>1315</v>
      </c>
      <c r="I1280" s="428" t="s">
        <v>1315</v>
      </c>
      <c r="J1280" s="428" t="s">
        <v>1315</v>
      </c>
      <c r="K1280" s="428" t="s">
        <v>1315</v>
      </c>
      <c r="L1280" s="428" t="s">
        <v>1315</v>
      </c>
      <c r="M1280" s="428" t="s">
        <v>1315</v>
      </c>
      <c r="N1280" s="428" t="s">
        <v>1315</v>
      </c>
      <c r="O1280" s="428" t="s">
        <v>1315</v>
      </c>
      <c r="Q1280" s="428">
        <v>450490</v>
      </c>
      <c r="R1280" s="437" t="s">
        <v>1618</v>
      </c>
      <c r="S1280" s="428">
        <v>450490</v>
      </c>
    </row>
    <row r="1281" spans="1:19" ht="10.199999999999999" customHeight="1" x14ac:dyDescent="0.3">
      <c r="A1281" s="428">
        <v>4505</v>
      </c>
      <c r="B1281" s="428">
        <f t="shared" si="23"/>
        <v>4</v>
      </c>
      <c r="C1281" s="437">
        <v>4505</v>
      </c>
      <c r="D1281" s="428" t="s">
        <v>984</v>
      </c>
      <c r="E1281" s="428" t="s">
        <v>1315</v>
      </c>
      <c r="F1281" s="428" t="s">
        <v>1315</v>
      </c>
      <c r="G1281" s="428" t="s">
        <v>1315</v>
      </c>
      <c r="I1281" s="428" t="s">
        <v>1315</v>
      </c>
      <c r="J1281" s="428" t="s">
        <v>1315</v>
      </c>
      <c r="K1281" s="428" t="s">
        <v>1315</v>
      </c>
      <c r="L1281" s="428" t="s">
        <v>1315</v>
      </c>
      <c r="M1281" s="428" t="s">
        <v>1315</v>
      </c>
      <c r="N1281" s="428" t="s">
        <v>1315</v>
      </c>
      <c r="O1281" s="428" t="s">
        <v>1315</v>
      </c>
      <c r="Q1281" s="428">
        <v>4505</v>
      </c>
      <c r="R1281" s="437" t="s">
        <v>984</v>
      </c>
      <c r="S1281" s="428">
        <v>4505</v>
      </c>
    </row>
    <row r="1282" spans="1:19" ht="10.199999999999999" customHeight="1" x14ac:dyDescent="0.3">
      <c r="A1282" s="428">
        <v>4505</v>
      </c>
      <c r="B1282" s="428">
        <f t="shared" si="23"/>
        <v>6</v>
      </c>
      <c r="C1282" s="437">
        <v>450505</v>
      </c>
      <c r="D1282" s="428" t="s">
        <v>169</v>
      </c>
      <c r="E1282" s="428" t="s">
        <v>1315</v>
      </c>
      <c r="F1282" s="428" t="s">
        <v>1315</v>
      </c>
      <c r="G1282" s="428" t="s">
        <v>1315</v>
      </c>
      <c r="J1282" s="428" t="s">
        <v>1315</v>
      </c>
      <c r="K1282" s="428" t="s">
        <v>1315</v>
      </c>
      <c r="O1282" s="428" t="s">
        <v>1315</v>
      </c>
      <c r="Q1282" s="428">
        <v>450505</v>
      </c>
      <c r="R1282" s="437" t="s">
        <v>169</v>
      </c>
      <c r="S1282" s="428">
        <v>450505</v>
      </c>
    </row>
    <row r="1283" spans="1:19" ht="10.199999999999999" customHeight="1" x14ac:dyDescent="0.3">
      <c r="A1283" s="428">
        <v>4505</v>
      </c>
      <c r="B1283" s="428">
        <f t="shared" si="23"/>
        <v>6</v>
      </c>
      <c r="C1283" s="437">
        <v>450510</v>
      </c>
      <c r="D1283" s="428" t="s">
        <v>171</v>
      </c>
      <c r="E1283" s="428" t="s">
        <v>1315</v>
      </c>
      <c r="F1283" s="428" t="s">
        <v>1315</v>
      </c>
      <c r="G1283" s="428" t="s">
        <v>1315</v>
      </c>
      <c r="I1283" s="428" t="s">
        <v>1315</v>
      </c>
      <c r="J1283" s="428" t="s">
        <v>1315</v>
      </c>
      <c r="K1283" s="428" t="s">
        <v>1315</v>
      </c>
      <c r="L1283" s="428" t="s">
        <v>1315</v>
      </c>
      <c r="M1283" s="428" t="s">
        <v>1315</v>
      </c>
      <c r="N1283" s="428" t="s">
        <v>1315</v>
      </c>
      <c r="O1283" s="428" t="s">
        <v>1315</v>
      </c>
      <c r="Q1283" s="428">
        <v>450510</v>
      </c>
      <c r="R1283" s="437" t="s">
        <v>171</v>
      </c>
      <c r="S1283" s="428">
        <v>450510</v>
      </c>
    </row>
    <row r="1284" spans="1:19" ht="10.199999999999999" customHeight="1" x14ac:dyDescent="0.3">
      <c r="A1284" s="428">
        <v>4505</v>
      </c>
      <c r="B1284" s="428">
        <f t="shared" si="23"/>
        <v>6</v>
      </c>
      <c r="C1284" s="437">
        <v>450515</v>
      </c>
      <c r="D1284" s="428" t="s">
        <v>172</v>
      </c>
      <c r="E1284" s="428" t="s">
        <v>1315</v>
      </c>
      <c r="F1284" s="428" t="s">
        <v>1315</v>
      </c>
      <c r="G1284" s="428" t="s">
        <v>1315</v>
      </c>
      <c r="I1284" s="428" t="s">
        <v>1315</v>
      </c>
      <c r="J1284" s="428" t="s">
        <v>1315</v>
      </c>
      <c r="K1284" s="428" t="s">
        <v>1315</v>
      </c>
      <c r="L1284" s="428" t="s">
        <v>1315</v>
      </c>
      <c r="M1284" s="428" t="s">
        <v>1315</v>
      </c>
      <c r="N1284" s="428" t="s">
        <v>1315</v>
      </c>
      <c r="O1284" s="428" t="s">
        <v>1315</v>
      </c>
      <c r="Q1284" s="428">
        <v>450515</v>
      </c>
      <c r="R1284" s="437" t="s">
        <v>172</v>
      </c>
      <c r="S1284" s="428">
        <v>450515</v>
      </c>
    </row>
    <row r="1285" spans="1:19" ht="10.199999999999999" customHeight="1" x14ac:dyDescent="0.3">
      <c r="A1285" s="428">
        <v>4505</v>
      </c>
      <c r="B1285" s="428">
        <f t="shared" si="23"/>
        <v>6</v>
      </c>
      <c r="C1285" s="437">
        <v>450520</v>
      </c>
      <c r="D1285" s="428" t="s">
        <v>173</v>
      </c>
      <c r="E1285" s="428" t="s">
        <v>1315</v>
      </c>
      <c r="F1285" s="428" t="s">
        <v>1315</v>
      </c>
      <c r="G1285" s="428" t="s">
        <v>1315</v>
      </c>
      <c r="I1285" s="428" t="s">
        <v>1315</v>
      </c>
      <c r="J1285" s="428" t="s">
        <v>1315</v>
      </c>
      <c r="K1285" s="428" t="s">
        <v>1315</v>
      </c>
      <c r="L1285" s="428" t="s">
        <v>1315</v>
      </c>
      <c r="M1285" s="428" t="s">
        <v>1315</v>
      </c>
      <c r="O1285" s="428" t="s">
        <v>1315</v>
      </c>
      <c r="Q1285" s="428">
        <v>450520</v>
      </c>
      <c r="R1285" s="437" t="s">
        <v>173</v>
      </c>
      <c r="S1285" s="428">
        <v>450520</v>
      </c>
    </row>
    <row r="1286" spans="1:19" ht="10.199999999999999" customHeight="1" x14ac:dyDescent="0.3">
      <c r="A1286" s="428">
        <v>4505</v>
      </c>
      <c r="B1286" s="428">
        <f t="shared" si="23"/>
        <v>6</v>
      </c>
      <c r="C1286" s="437">
        <v>450525</v>
      </c>
      <c r="D1286" s="428" t="s">
        <v>166</v>
      </c>
      <c r="E1286" s="428" t="s">
        <v>1315</v>
      </c>
      <c r="F1286" s="428" t="s">
        <v>1315</v>
      </c>
      <c r="G1286" s="428" t="s">
        <v>1315</v>
      </c>
      <c r="I1286" s="428" t="s">
        <v>1315</v>
      </c>
      <c r="J1286" s="428" t="s">
        <v>1315</v>
      </c>
      <c r="K1286" s="428" t="s">
        <v>1315</v>
      </c>
      <c r="L1286" s="428" t="s">
        <v>1315</v>
      </c>
      <c r="M1286" s="428" t="s">
        <v>1315</v>
      </c>
      <c r="N1286" s="428" t="s">
        <v>1315</v>
      </c>
      <c r="O1286" s="428" t="s">
        <v>1315</v>
      </c>
      <c r="Q1286" s="428">
        <v>450525</v>
      </c>
      <c r="R1286" s="437" t="s">
        <v>166</v>
      </c>
      <c r="S1286" s="428">
        <v>450525</v>
      </c>
    </row>
    <row r="1287" spans="1:19" ht="10.199999999999999" customHeight="1" x14ac:dyDescent="0.3">
      <c r="A1287" s="428">
        <v>4505</v>
      </c>
      <c r="B1287" s="428">
        <f t="shared" si="23"/>
        <v>6</v>
      </c>
      <c r="C1287" s="437">
        <v>450530</v>
      </c>
      <c r="D1287" s="428" t="s">
        <v>182</v>
      </c>
      <c r="E1287" s="428" t="s">
        <v>1315</v>
      </c>
      <c r="F1287" s="428" t="s">
        <v>1315</v>
      </c>
      <c r="G1287" s="428" t="s">
        <v>1315</v>
      </c>
      <c r="I1287" s="428" t="s">
        <v>1315</v>
      </c>
      <c r="J1287" s="428" t="s">
        <v>1315</v>
      </c>
      <c r="K1287" s="428" t="s">
        <v>1315</v>
      </c>
      <c r="L1287" s="428" t="s">
        <v>1315</v>
      </c>
      <c r="M1287" s="428" t="s">
        <v>1315</v>
      </c>
      <c r="N1287" s="428" t="s">
        <v>1315</v>
      </c>
      <c r="O1287" s="428" t="s">
        <v>1315</v>
      </c>
      <c r="Q1287" s="428">
        <v>450530</v>
      </c>
      <c r="R1287" s="437" t="s">
        <v>182</v>
      </c>
      <c r="S1287" s="428">
        <v>450530</v>
      </c>
    </row>
    <row r="1288" spans="1:19" ht="10.199999999999999" customHeight="1" x14ac:dyDescent="0.3">
      <c r="A1288" s="428">
        <v>4505</v>
      </c>
      <c r="B1288" s="428">
        <f t="shared" ref="B1288:B1351" si="24">LEN(C1288)</f>
        <v>6</v>
      </c>
      <c r="C1288" s="437">
        <v>450535</v>
      </c>
      <c r="D1288" s="428" t="s">
        <v>155</v>
      </c>
      <c r="E1288" s="428" t="s">
        <v>1315</v>
      </c>
      <c r="F1288" s="428" t="s">
        <v>1315</v>
      </c>
      <c r="G1288" s="428" t="s">
        <v>1315</v>
      </c>
      <c r="I1288" s="428" t="s">
        <v>1315</v>
      </c>
      <c r="J1288" s="428" t="s">
        <v>1315</v>
      </c>
      <c r="K1288" s="428" t="s">
        <v>1315</v>
      </c>
      <c r="L1288" s="428" t="s">
        <v>1315</v>
      </c>
      <c r="M1288" s="428" t="s">
        <v>1315</v>
      </c>
      <c r="O1288" s="428" t="s">
        <v>1315</v>
      </c>
      <c r="Q1288" s="428">
        <v>450535</v>
      </c>
      <c r="R1288" s="437" t="s">
        <v>155</v>
      </c>
      <c r="S1288" s="428">
        <v>450535</v>
      </c>
    </row>
    <row r="1289" spans="1:19" ht="10.199999999999999" customHeight="1" x14ac:dyDescent="0.3">
      <c r="A1289" s="428">
        <v>4505</v>
      </c>
      <c r="B1289" s="428">
        <f t="shared" si="24"/>
        <v>6</v>
      </c>
      <c r="C1289" s="437">
        <v>450540</v>
      </c>
      <c r="D1289" s="428" t="s">
        <v>167</v>
      </c>
      <c r="E1289" s="428" t="s">
        <v>1315</v>
      </c>
      <c r="F1289" s="428" t="s">
        <v>1315</v>
      </c>
      <c r="G1289" s="428" t="s">
        <v>1315</v>
      </c>
      <c r="I1289" s="428" t="s">
        <v>1315</v>
      </c>
      <c r="J1289" s="428" t="s">
        <v>1315</v>
      </c>
      <c r="K1289" s="428" t="s">
        <v>1315</v>
      </c>
      <c r="L1289" s="428" t="s">
        <v>1315</v>
      </c>
      <c r="M1289" s="428" t="s">
        <v>1315</v>
      </c>
      <c r="O1289" s="428" t="s">
        <v>1315</v>
      </c>
      <c r="Q1289" s="428">
        <v>450540</v>
      </c>
      <c r="R1289" s="437" t="s">
        <v>167</v>
      </c>
      <c r="S1289" s="428">
        <v>450540</v>
      </c>
    </row>
    <row r="1290" spans="1:19" ht="10.199999999999999" customHeight="1" x14ac:dyDescent="0.3">
      <c r="A1290" s="428">
        <v>4505</v>
      </c>
      <c r="B1290" s="428">
        <f t="shared" si="24"/>
        <v>6</v>
      </c>
      <c r="C1290" s="437">
        <v>450545</v>
      </c>
      <c r="D1290" s="428" t="s">
        <v>168</v>
      </c>
      <c r="E1290" s="428" t="s">
        <v>1315</v>
      </c>
      <c r="F1290" s="428" t="s">
        <v>1315</v>
      </c>
      <c r="G1290" s="428" t="s">
        <v>1315</v>
      </c>
      <c r="I1290" s="428" t="s">
        <v>1315</v>
      </c>
      <c r="J1290" s="428" t="s">
        <v>1315</v>
      </c>
      <c r="K1290" s="428" t="s">
        <v>1315</v>
      </c>
      <c r="L1290" s="428" t="s">
        <v>1315</v>
      </c>
      <c r="M1290" s="428" t="s">
        <v>1315</v>
      </c>
      <c r="O1290" s="428" t="s">
        <v>1315</v>
      </c>
      <c r="Q1290" s="428">
        <v>450545</v>
      </c>
      <c r="R1290" s="437" t="s">
        <v>168</v>
      </c>
      <c r="S1290" s="428">
        <v>450545</v>
      </c>
    </row>
    <row r="1291" spans="1:19" ht="10.199999999999999" customHeight="1" x14ac:dyDescent="0.3">
      <c r="A1291" s="428">
        <v>4505</v>
      </c>
      <c r="B1291" s="428">
        <f t="shared" si="24"/>
        <v>6</v>
      </c>
      <c r="C1291" s="437">
        <v>450590</v>
      </c>
      <c r="D1291" s="428" t="s">
        <v>53</v>
      </c>
      <c r="E1291" s="428" t="s">
        <v>1315</v>
      </c>
      <c r="F1291" s="428" t="s">
        <v>1315</v>
      </c>
      <c r="G1291" s="428" t="s">
        <v>1315</v>
      </c>
      <c r="I1291" s="428" t="s">
        <v>1315</v>
      </c>
      <c r="J1291" s="428" t="s">
        <v>1315</v>
      </c>
      <c r="K1291" s="428" t="s">
        <v>1315</v>
      </c>
      <c r="L1291" s="428" t="s">
        <v>1315</v>
      </c>
      <c r="M1291" s="428" t="s">
        <v>1315</v>
      </c>
      <c r="N1291" s="428" t="s">
        <v>1315</v>
      </c>
      <c r="O1291" s="428" t="s">
        <v>1315</v>
      </c>
      <c r="Q1291" s="428">
        <v>450590</v>
      </c>
      <c r="R1291" s="437" t="s">
        <v>53</v>
      </c>
      <c r="S1291" s="428">
        <v>450590</v>
      </c>
    </row>
    <row r="1292" spans="1:19" ht="10.199999999999999" customHeight="1" x14ac:dyDescent="0.3">
      <c r="A1292" s="428">
        <v>4506</v>
      </c>
      <c r="B1292" s="428">
        <f t="shared" si="24"/>
        <v>4</v>
      </c>
      <c r="C1292" s="437">
        <v>4506</v>
      </c>
      <c r="D1292" s="428" t="s">
        <v>985</v>
      </c>
      <c r="E1292" s="428" t="s">
        <v>1315</v>
      </c>
      <c r="F1292" s="428" t="s">
        <v>1315</v>
      </c>
      <c r="G1292" s="428" t="s">
        <v>1315</v>
      </c>
      <c r="I1292" s="428" t="s">
        <v>1315</v>
      </c>
      <c r="J1292" s="428" t="s">
        <v>1315</v>
      </c>
      <c r="K1292" s="428" t="s">
        <v>1315</v>
      </c>
      <c r="L1292" s="428" t="s">
        <v>1315</v>
      </c>
      <c r="M1292" s="428" t="s">
        <v>1315</v>
      </c>
      <c r="N1292" s="428" t="s">
        <v>1315</v>
      </c>
      <c r="O1292" s="428" t="s">
        <v>1315</v>
      </c>
      <c r="Q1292" s="428">
        <v>4506</v>
      </c>
      <c r="R1292" s="437" t="s">
        <v>985</v>
      </c>
      <c r="S1292" s="428">
        <v>4506</v>
      </c>
    </row>
    <row r="1293" spans="1:19" ht="10.199999999999999" customHeight="1" x14ac:dyDescent="0.3">
      <c r="A1293" s="428">
        <v>4506</v>
      </c>
      <c r="B1293" s="428">
        <f t="shared" si="24"/>
        <v>6</v>
      </c>
      <c r="C1293" s="437">
        <v>450605</v>
      </c>
      <c r="D1293" s="428" t="s">
        <v>1619</v>
      </c>
      <c r="E1293" s="428" t="s">
        <v>1315</v>
      </c>
      <c r="F1293" s="428" t="s">
        <v>1315</v>
      </c>
      <c r="G1293" s="428" t="s">
        <v>1315</v>
      </c>
      <c r="I1293" s="428" t="s">
        <v>1315</v>
      </c>
      <c r="J1293" s="428" t="s">
        <v>1315</v>
      </c>
      <c r="K1293" s="428" t="s">
        <v>1315</v>
      </c>
      <c r="L1293" s="428" t="s">
        <v>1315</v>
      </c>
      <c r="M1293" s="428" t="s">
        <v>1315</v>
      </c>
      <c r="N1293" s="428" t="s">
        <v>1315</v>
      </c>
      <c r="O1293" s="428" t="s">
        <v>1315</v>
      </c>
      <c r="Q1293" s="428">
        <v>450605</v>
      </c>
      <c r="R1293" s="437" t="s">
        <v>1619</v>
      </c>
      <c r="S1293" s="428">
        <v>450605</v>
      </c>
    </row>
    <row r="1294" spans="1:19" ht="10.199999999999999" customHeight="1" x14ac:dyDescent="0.3">
      <c r="A1294" s="428">
        <v>4506</v>
      </c>
      <c r="B1294" s="428">
        <f t="shared" si="24"/>
        <v>6</v>
      </c>
      <c r="C1294" s="437">
        <v>450610</v>
      </c>
      <c r="D1294" s="428" t="s">
        <v>219</v>
      </c>
      <c r="E1294" s="428" t="s">
        <v>1315</v>
      </c>
      <c r="F1294" s="428" t="s">
        <v>1315</v>
      </c>
      <c r="J1294" s="428" t="s">
        <v>1316</v>
      </c>
      <c r="K1294" s="428" t="s">
        <v>1316</v>
      </c>
      <c r="L1294" s="428" t="s">
        <v>1315</v>
      </c>
      <c r="M1294" s="428" t="s">
        <v>1315</v>
      </c>
      <c r="N1294" s="428" t="s">
        <v>1315</v>
      </c>
      <c r="O1294" s="428" t="s">
        <v>1315</v>
      </c>
      <c r="Q1294" s="428">
        <v>450610</v>
      </c>
      <c r="R1294" s="437" t="s">
        <v>219</v>
      </c>
      <c r="S1294" s="428">
        <v>450610</v>
      </c>
    </row>
    <row r="1295" spans="1:19" ht="10.199999999999999" customHeight="1" x14ac:dyDescent="0.3">
      <c r="A1295" s="428">
        <v>4506</v>
      </c>
      <c r="B1295" s="428">
        <f t="shared" si="24"/>
        <v>6</v>
      </c>
      <c r="C1295" s="437">
        <v>450615</v>
      </c>
      <c r="D1295" s="428" t="s">
        <v>220</v>
      </c>
      <c r="E1295" s="428" t="s">
        <v>1315</v>
      </c>
      <c r="F1295" s="428" t="s">
        <v>1315</v>
      </c>
      <c r="J1295" s="428" t="s">
        <v>1315</v>
      </c>
      <c r="K1295" s="428" t="s">
        <v>1315</v>
      </c>
      <c r="L1295" s="428" t="s">
        <v>1315</v>
      </c>
      <c r="M1295" s="428" t="s">
        <v>1315</v>
      </c>
      <c r="N1295" s="428" t="s">
        <v>1315</v>
      </c>
      <c r="O1295" s="428" t="s">
        <v>1315</v>
      </c>
      <c r="Q1295" s="428">
        <v>450615</v>
      </c>
      <c r="R1295" s="437" t="s">
        <v>220</v>
      </c>
      <c r="S1295" s="428">
        <v>450615</v>
      </c>
    </row>
    <row r="1296" spans="1:19" ht="10.199999999999999" customHeight="1" x14ac:dyDescent="0.3">
      <c r="A1296" s="428">
        <v>4506</v>
      </c>
      <c r="B1296" s="428">
        <f t="shared" si="24"/>
        <v>6</v>
      </c>
      <c r="C1296" s="437">
        <v>450620</v>
      </c>
      <c r="D1296" s="428" t="s">
        <v>221</v>
      </c>
      <c r="E1296" s="428" t="s">
        <v>1315</v>
      </c>
      <c r="F1296" s="428" t="s">
        <v>1315</v>
      </c>
      <c r="G1296" s="428" t="s">
        <v>1315</v>
      </c>
      <c r="I1296" s="428" t="s">
        <v>1315</v>
      </c>
      <c r="J1296" s="428" t="s">
        <v>1315</v>
      </c>
      <c r="K1296" s="428" t="s">
        <v>1315</v>
      </c>
      <c r="L1296" s="428" t="s">
        <v>1315</v>
      </c>
      <c r="M1296" s="428" t="s">
        <v>1315</v>
      </c>
      <c r="N1296" s="428" t="s">
        <v>1315</v>
      </c>
      <c r="O1296" s="428" t="s">
        <v>1315</v>
      </c>
      <c r="Q1296" s="428">
        <v>450620</v>
      </c>
      <c r="R1296" s="437" t="s">
        <v>221</v>
      </c>
      <c r="S1296" s="428">
        <v>450620</v>
      </c>
    </row>
    <row r="1297" spans="1:19" ht="10.199999999999999" customHeight="1" x14ac:dyDescent="0.3">
      <c r="A1297" s="428">
        <v>4506</v>
      </c>
      <c r="B1297" s="428">
        <f t="shared" si="24"/>
        <v>6</v>
      </c>
      <c r="C1297" s="437">
        <v>450625</v>
      </c>
      <c r="D1297" s="428" t="s">
        <v>222</v>
      </c>
      <c r="E1297" s="428" t="s">
        <v>1315</v>
      </c>
      <c r="F1297" s="428" t="s">
        <v>1315</v>
      </c>
      <c r="G1297" s="428" t="s">
        <v>1315</v>
      </c>
      <c r="I1297" s="428" t="s">
        <v>1315</v>
      </c>
      <c r="J1297" s="428" t="s">
        <v>1315</v>
      </c>
      <c r="K1297" s="428" t="s">
        <v>1315</v>
      </c>
      <c r="L1297" s="428" t="s">
        <v>1315</v>
      </c>
      <c r="M1297" s="428" t="s">
        <v>1315</v>
      </c>
      <c r="N1297" s="428" t="s">
        <v>1315</v>
      </c>
      <c r="O1297" s="428" t="s">
        <v>1315</v>
      </c>
      <c r="Q1297" s="428">
        <v>450625</v>
      </c>
      <c r="R1297" s="437" t="s">
        <v>222</v>
      </c>
      <c r="S1297" s="428">
        <v>450625</v>
      </c>
    </row>
    <row r="1298" spans="1:19" ht="10.199999999999999" customHeight="1" x14ac:dyDescent="0.3">
      <c r="A1298" s="428">
        <v>4506</v>
      </c>
      <c r="B1298" s="428">
        <f t="shared" si="24"/>
        <v>6</v>
      </c>
      <c r="C1298" s="437">
        <v>450630</v>
      </c>
      <c r="D1298" s="428" t="s">
        <v>223</v>
      </c>
      <c r="E1298" s="428" t="s">
        <v>1315</v>
      </c>
      <c r="F1298" s="428" t="s">
        <v>1315</v>
      </c>
      <c r="G1298" s="428" t="s">
        <v>1315</v>
      </c>
      <c r="I1298" s="428" t="s">
        <v>1315</v>
      </c>
      <c r="J1298" s="428" t="s">
        <v>1315</v>
      </c>
      <c r="K1298" s="428" t="s">
        <v>1315</v>
      </c>
      <c r="L1298" s="428" t="s">
        <v>1315</v>
      </c>
      <c r="M1298" s="428" t="s">
        <v>1315</v>
      </c>
      <c r="N1298" s="428" t="s">
        <v>1315</v>
      </c>
      <c r="O1298" s="428" t="s">
        <v>1315</v>
      </c>
      <c r="Q1298" s="428">
        <v>450630</v>
      </c>
      <c r="R1298" s="437" t="s">
        <v>223</v>
      </c>
      <c r="S1298" s="428">
        <v>450630</v>
      </c>
    </row>
    <row r="1299" spans="1:19" ht="10.199999999999999" customHeight="1" x14ac:dyDescent="0.3">
      <c r="A1299" s="428">
        <v>4506</v>
      </c>
      <c r="B1299" s="428">
        <f t="shared" si="24"/>
        <v>6</v>
      </c>
      <c r="C1299" s="437">
        <v>450635</v>
      </c>
      <c r="D1299" s="428" t="s">
        <v>224</v>
      </c>
      <c r="E1299" s="428" t="s">
        <v>1315</v>
      </c>
      <c r="F1299" s="428" t="s">
        <v>1315</v>
      </c>
      <c r="G1299" s="428" t="s">
        <v>1315</v>
      </c>
      <c r="I1299" s="428" t="s">
        <v>1315</v>
      </c>
      <c r="J1299" s="428" t="s">
        <v>1315</v>
      </c>
      <c r="K1299" s="428" t="s">
        <v>1315</v>
      </c>
      <c r="O1299" s="428" t="s">
        <v>1315</v>
      </c>
      <c r="Q1299" s="428">
        <v>450635</v>
      </c>
      <c r="R1299" s="437" t="s">
        <v>224</v>
      </c>
      <c r="S1299" s="428">
        <v>450635</v>
      </c>
    </row>
    <row r="1300" spans="1:19" ht="10.199999999999999" customHeight="1" x14ac:dyDescent="0.3">
      <c r="A1300" s="428">
        <v>4506</v>
      </c>
      <c r="B1300" s="428">
        <f t="shared" si="24"/>
        <v>6</v>
      </c>
      <c r="C1300" s="437">
        <v>450690</v>
      </c>
      <c r="D1300" s="428" t="s">
        <v>53</v>
      </c>
      <c r="E1300" s="428" t="s">
        <v>1315</v>
      </c>
      <c r="F1300" s="428" t="s">
        <v>1315</v>
      </c>
      <c r="G1300" s="428" t="s">
        <v>1315</v>
      </c>
      <c r="I1300" s="428" t="s">
        <v>1315</v>
      </c>
      <c r="J1300" s="428" t="s">
        <v>1315</v>
      </c>
      <c r="K1300" s="428" t="s">
        <v>1315</v>
      </c>
      <c r="L1300" s="428" t="s">
        <v>1315</v>
      </c>
      <c r="M1300" s="428" t="s">
        <v>1315</v>
      </c>
      <c r="N1300" s="428" t="s">
        <v>1315</v>
      </c>
      <c r="O1300" s="428" t="s">
        <v>1315</v>
      </c>
      <c r="Q1300" s="428">
        <v>450690</v>
      </c>
      <c r="R1300" s="437" t="s">
        <v>53</v>
      </c>
      <c r="S1300" s="428">
        <v>450690</v>
      </c>
    </row>
    <row r="1301" spans="1:19" ht="10.199999999999999" customHeight="1" x14ac:dyDescent="0.3">
      <c r="A1301" s="428">
        <v>4507</v>
      </c>
      <c r="B1301" s="428">
        <f t="shared" si="24"/>
        <v>4</v>
      </c>
      <c r="C1301" s="437">
        <v>4507</v>
      </c>
      <c r="D1301" s="428" t="s">
        <v>986</v>
      </c>
      <c r="E1301" s="428" t="s">
        <v>1315</v>
      </c>
      <c r="F1301" s="428" t="s">
        <v>1315</v>
      </c>
      <c r="G1301" s="428" t="s">
        <v>1315</v>
      </c>
      <c r="I1301" s="428" t="s">
        <v>1315</v>
      </c>
      <c r="J1301" s="428" t="s">
        <v>1315</v>
      </c>
      <c r="K1301" s="428" t="s">
        <v>1315</v>
      </c>
      <c r="L1301" s="428" t="s">
        <v>1315</v>
      </c>
      <c r="M1301" s="428" t="s">
        <v>1315</v>
      </c>
      <c r="N1301" s="428" t="s">
        <v>1315</v>
      </c>
      <c r="O1301" s="428" t="s">
        <v>1315</v>
      </c>
      <c r="Q1301" s="428">
        <v>4507</v>
      </c>
      <c r="R1301" s="437" t="s">
        <v>986</v>
      </c>
      <c r="S1301" s="428">
        <v>4507</v>
      </c>
    </row>
    <row r="1302" spans="1:19" ht="10.199999999999999" customHeight="1" x14ac:dyDescent="0.3">
      <c r="A1302" s="428">
        <v>4507</v>
      </c>
      <c r="B1302" s="428">
        <f t="shared" si="24"/>
        <v>6</v>
      </c>
      <c r="C1302" s="437">
        <v>450705</v>
      </c>
      <c r="D1302" s="428" t="s">
        <v>1620</v>
      </c>
      <c r="E1302" s="428" t="s">
        <v>1315</v>
      </c>
      <c r="F1302" s="428" t="s">
        <v>1315</v>
      </c>
      <c r="G1302" s="428" t="s">
        <v>1315</v>
      </c>
      <c r="I1302" s="428" t="s">
        <v>1315</v>
      </c>
      <c r="J1302" s="428" t="s">
        <v>1315</v>
      </c>
      <c r="K1302" s="428" t="s">
        <v>1315</v>
      </c>
      <c r="L1302" s="428" t="s">
        <v>1315</v>
      </c>
      <c r="M1302" s="428" t="s">
        <v>1315</v>
      </c>
      <c r="N1302" s="428" t="s">
        <v>1315</v>
      </c>
      <c r="O1302" s="428" t="s">
        <v>1315</v>
      </c>
      <c r="Q1302" s="428">
        <v>450705</v>
      </c>
      <c r="R1302" s="437" t="s">
        <v>1620</v>
      </c>
      <c r="S1302" s="428">
        <v>450705</v>
      </c>
    </row>
    <row r="1303" spans="1:19" ht="10.199999999999999" customHeight="1" x14ac:dyDescent="0.3">
      <c r="A1303" s="428">
        <v>4507</v>
      </c>
      <c r="B1303" s="428">
        <f t="shared" si="24"/>
        <v>6</v>
      </c>
      <c r="C1303" s="437">
        <v>450710</v>
      </c>
      <c r="D1303" s="428" t="s">
        <v>354</v>
      </c>
      <c r="E1303" s="428" t="s">
        <v>1315</v>
      </c>
      <c r="F1303" s="428" t="s">
        <v>1315</v>
      </c>
      <c r="J1303" s="428" t="s">
        <v>1316</v>
      </c>
      <c r="K1303" s="428" t="s">
        <v>1316</v>
      </c>
      <c r="L1303" s="428" t="s">
        <v>1315</v>
      </c>
      <c r="M1303" s="428" t="s">
        <v>1315</v>
      </c>
      <c r="O1303" s="428" t="s">
        <v>1315</v>
      </c>
      <c r="Q1303" s="428">
        <v>450710</v>
      </c>
      <c r="R1303" s="437" t="s">
        <v>354</v>
      </c>
      <c r="S1303" s="428">
        <v>450710</v>
      </c>
    </row>
    <row r="1304" spans="1:19" ht="10.199999999999999" customHeight="1" x14ac:dyDescent="0.3">
      <c r="A1304" s="428">
        <v>4507</v>
      </c>
      <c r="B1304" s="428">
        <f t="shared" si="24"/>
        <v>6</v>
      </c>
      <c r="C1304" s="437">
        <v>450715</v>
      </c>
      <c r="D1304" s="428" t="s">
        <v>1621</v>
      </c>
      <c r="E1304" s="428" t="s">
        <v>1315</v>
      </c>
      <c r="F1304" s="428" t="s">
        <v>1315</v>
      </c>
      <c r="G1304" s="428" t="s">
        <v>1315</v>
      </c>
      <c r="I1304" s="428" t="s">
        <v>1315</v>
      </c>
      <c r="J1304" s="428" t="s">
        <v>1315</v>
      </c>
      <c r="K1304" s="428" t="s">
        <v>1315</v>
      </c>
      <c r="L1304" s="428" t="s">
        <v>1315</v>
      </c>
      <c r="M1304" s="428" t="s">
        <v>1315</v>
      </c>
      <c r="N1304" s="428" t="s">
        <v>1315</v>
      </c>
      <c r="O1304" s="428" t="s">
        <v>1315</v>
      </c>
      <c r="Q1304" s="428">
        <v>450715</v>
      </c>
      <c r="R1304" s="437" t="s">
        <v>1621</v>
      </c>
      <c r="S1304" s="428">
        <v>450715</v>
      </c>
    </row>
    <row r="1305" spans="1:19" ht="10.199999999999999" customHeight="1" x14ac:dyDescent="0.3">
      <c r="A1305" s="428">
        <v>4507</v>
      </c>
      <c r="B1305" s="428">
        <f t="shared" si="24"/>
        <v>6</v>
      </c>
      <c r="C1305" s="437">
        <v>450720</v>
      </c>
      <c r="D1305" s="428" t="s">
        <v>1622</v>
      </c>
      <c r="F1305" s="428" t="s">
        <v>1315</v>
      </c>
      <c r="J1305" s="428" t="s">
        <v>1316</v>
      </c>
      <c r="K1305" s="428" t="s">
        <v>1316</v>
      </c>
      <c r="M1305" s="428" t="s">
        <v>1315</v>
      </c>
      <c r="Q1305" s="428">
        <v>450720</v>
      </c>
      <c r="R1305" s="437" t="s">
        <v>1622</v>
      </c>
      <c r="S1305" s="428">
        <v>450720</v>
      </c>
    </row>
    <row r="1306" spans="1:19" ht="10.199999999999999" customHeight="1" x14ac:dyDescent="0.3">
      <c r="A1306" s="428">
        <v>4507</v>
      </c>
      <c r="B1306" s="428">
        <f t="shared" si="24"/>
        <v>6</v>
      </c>
      <c r="C1306" s="437">
        <v>450790</v>
      </c>
      <c r="D1306" s="428" t="s">
        <v>53</v>
      </c>
      <c r="E1306" s="428" t="s">
        <v>1315</v>
      </c>
      <c r="F1306" s="428" t="s">
        <v>1315</v>
      </c>
      <c r="G1306" s="428" t="s">
        <v>1315</v>
      </c>
      <c r="I1306" s="428" t="s">
        <v>1315</v>
      </c>
      <c r="J1306" s="428" t="s">
        <v>1315</v>
      </c>
      <c r="K1306" s="428" t="s">
        <v>1315</v>
      </c>
      <c r="L1306" s="428" t="s">
        <v>1315</v>
      </c>
      <c r="M1306" s="428" t="s">
        <v>1315</v>
      </c>
      <c r="N1306" s="428" t="s">
        <v>1315</v>
      </c>
      <c r="O1306" s="428" t="s">
        <v>1315</v>
      </c>
      <c r="Q1306" s="428">
        <v>450790</v>
      </c>
      <c r="R1306" s="437" t="s">
        <v>53</v>
      </c>
      <c r="S1306" s="428">
        <v>450790</v>
      </c>
    </row>
    <row r="1307" spans="1:19" ht="10.199999999999999" customHeight="1" x14ac:dyDescent="0.3">
      <c r="A1307" s="428">
        <v>46</v>
      </c>
      <c r="B1307" s="428">
        <f t="shared" si="24"/>
        <v>2</v>
      </c>
      <c r="C1307" s="437">
        <v>46</v>
      </c>
      <c r="D1307" s="428" t="s">
        <v>994</v>
      </c>
      <c r="E1307" s="428" t="s">
        <v>1315</v>
      </c>
      <c r="F1307" s="428" t="s">
        <v>1315</v>
      </c>
      <c r="G1307" s="428" t="s">
        <v>1315</v>
      </c>
      <c r="I1307" s="428" t="s">
        <v>1315</v>
      </c>
      <c r="J1307" s="428" t="s">
        <v>1315</v>
      </c>
      <c r="K1307" s="428" t="s">
        <v>1315</v>
      </c>
      <c r="L1307" s="428" t="s">
        <v>1315</v>
      </c>
      <c r="M1307" s="428" t="s">
        <v>1315</v>
      </c>
      <c r="N1307" s="428" t="s">
        <v>1315</v>
      </c>
      <c r="O1307" s="428" t="s">
        <v>1315</v>
      </c>
      <c r="Q1307" s="428">
        <v>46</v>
      </c>
      <c r="R1307" s="437" t="s">
        <v>994</v>
      </c>
      <c r="S1307" s="428">
        <v>46</v>
      </c>
    </row>
    <row r="1308" spans="1:19" ht="10.199999999999999" customHeight="1" x14ac:dyDescent="0.3">
      <c r="A1308" s="428">
        <v>4601</v>
      </c>
      <c r="B1308" s="428">
        <f t="shared" si="24"/>
        <v>4</v>
      </c>
      <c r="C1308" s="437">
        <v>4601</v>
      </c>
      <c r="D1308" s="428" t="s">
        <v>995</v>
      </c>
      <c r="E1308" s="428" t="s">
        <v>1315</v>
      </c>
      <c r="F1308" s="428" t="s">
        <v>1315</v>
      </c>
      <c r="G1308" s="428" t="s">
        <v>1315</v>
      </c>
      <c r="I1308" s="428" t="s">
        <v>1315</v>
      </c>
      <c r="J1308" s="428" t="s">
        <v>1315</v>
      </c>
      <c r="K1308" s="428" t="s">
        <v>1315</v>
      </c>
      <c r="O1308" s="428" t="s">
        <v>1315</v>
      </c>
      <c r="Q1308" s="428">
        <v>4601</v>
      </c>
      <c r="R1308" s="437" t="s">
        <v>995</v>
      </c>
      <c r="S1308" s="428">
        <v>4601</v>
      </c>
    </row>
    <row r="1309" spans="1:19" ht="10.199999999999999" customHeight="1" x14ac:dyDescent="0.3">
      <c r="A1309" s="428">
        <v>4602</v>
      </c>
      <c r="B1309" s="428">
        <f t="shared" si="24"/>
        <v>4</v>
      </c>
      <c r="C1309" s="437">
        <v>4602</v>
      </c>
      <c r="D1309" s="428" t="s">
        <v>996</v>
      </c>
      <c r="E1309" s="428" t="s">
        <v>1315</v>
      </c>
      <c r="G1309" s="428" t="s">
        <v>1315</v>
      </c>
      <c r="J1309" s="428" t="s">
        <v>1315</v>
      </c>
      <c r="K1309" s="428" t="s">
        <v>1315</v>
      </c>
      <c r="O1309" s="428" t="s">
        <v>1315</v>
      </c>
      <c r="Q1309" s="428">
        <v>4602</v>
      </c>
      <c r="R1309" s="437" t="s">
        <v>996</v>
      </c>
      <c r="S1309" s="428">
        <v>4602</v>
      </c>
    </row>
    <row r="1310" spans="1:19" ht="10.199999999999999" customHeight="1" x14ac:dyDescent="0.3">
      <c r="A1310" s="428">
        <v>4690</v>
      </c>
      <c r="B1310" s="428">
        <f t="shared" si="24"/>
        <v>4</v>
      </c>
      <c r="C1310" s="437">
        <v>4690</v>
      </c>
      <c r="D1310" s="428" t="s">
        <v>118</v>
      </c>
      <c r="E1310" s="428" t="s">
        <v>1315</v>
      </c>
      <c r="F1310" s="428" t="s">
        <v>1315</v>
      </c>
      <c r="G1310" s="428" t="s">
        <v>1315</v>
      </c>
      <c r="I1310" s="428" t="s">
        <v>1315</v>
      </c>
      <c r="J1310" s="428" t="s">
        <v>1315</v>
      </c>
      <c r="K1310" s="428" t="s">
        <v>1315</v>
      </c>
      <c r="L1310" s="428" t="s">
        <v>1315</v>
      </c>
      <c r="M1310" s="428" t="s">
        <v>1315</v>
      </c>
      <c r="N1310" s="428" t="s">
        <v>1315</v>
      </c>
      <c r="O1310" s="428" t="s">
        <v>1315</v>
      </c>
      <c r="Q1310" s="428">
        <v>4690</v>
      </c>
      <c r="R1310" s="437" t="s">
        <v>118</v>
      </c>
      <c r="S1310" s="428">
        <v>4690</v>
      </c>
    </row>
    <row r="1311" spans="1:19" ht="10.199999999999999" customHeight="1" x14ac:dyDescent="0.3">
      <c r="A1311" s="428">
        <v>47</v>
      </c>
      <c r="B1311" s="428">
        <f t="shared" si="24"/>
        <v>2</v>
      </c>
      <c r="C1311" s="437">
        <v>47</v>
      </c>
      <c r="D1311" s="428" t="s">
        <v>1623</v>
      </c>
      <c r="E1311" s="428" t="s">
        <v>1315</v>
      </c>
      <c r="F1311" s="428" t="s">
        <v>1315</v>
      </c>
      <c r="G1311" s="428" t="s">
        <v>1315</v>
      </c>
      <c r="I1311" s="428" t="s">
        <v>1315</v>
      </c>
      <c r="J1311" s="428" t="s">
        <v>1315</v>
      </c>
      <c r="K1311" s="428" t="s">
        <v>1315</v>
      </c>
      <c r="L1311" s="428" t="s">
        <v>1315</v>
      </c>
      <c r="M1311" s="428" t="s">
        <v>1315</v>
      </c>
      <c r="N1311" s="428" t="s">
        <v>1315</v>
      </c>
      <c r="O1311" s="428" t="s">
        <v>1315</v>
      </c>
      <c r="Q1311" s="428">
        <v>47</v>
      </c>
      <c r="R1311" s="437" t="s">
        <v>1209</v>
      </c>
      <c r="S1311" s="428">
        <v>47</v>
      </c>
    </row>
    <row r="1312" spans="1:19" ht="10.199999999999999" customHeight="1" x14ac:dyDescent="0.3">
      <c r="A1312" s="428">
        <v>4701</v>
      </c>
      <c r="B1312" s="428">
        <f t="shared" si="24"/>
        <v>4</v>
      </c>
      <c r="C1312" s="437">
        <v>4701</v>
      </c>
      <c r="D1312" s="428" t="s">
        <v>1000</v>
      </c>
      <c r="E1312" s="428" t="s">
        <v>1315</v>
      </c>
      <c r="F1312" s="428" t="s">
        <v>1315</v>
      </c>
      <c r="G1312" s="428" t="s">
        <v>1315</v>
      </c>
      <c r="I1312" s="428" t="s">
        <v>1315</v>
      </c>
      <c r="J1312" s="428" t="s">
        <v>1315</v>
      </c>
      <c r="K1312" s="428" t="s">
        <v>1315</v>
      </c>
      <c r="L1312" s="428" t="s">
        <v>1315</v>
      </c>
      <c r="M1312" s="428" t="s">
        <v>1315</v>
      </c>
      <c r="N1312" s="428" t="s">
        <v>1315</v>
      </c>
      <c r="O1312" s="428" t="s">
        <v>1315</v>
      </c>
      <c r="Q1312" s="428">
        <v>4701</v>
      </c>
      <c r="R1312" s="437" t="s">
        <v>1000</v>
      </c>
      <c r="S1312" s="428">
        <v>4701</v>
      </c>
    </row>
    <row r="1313" spans="1:19" ht="10.199999999999999" customHeight="1" x14ac:dyDescent="0.3">
      <c r="A1313" s="428">
        <v>4702</v>
      </c>
      <c r="B1313" s="428">
        <f t="shared" si="24"/>
        <v>4</v>
      </c>
      <c r="C1313" s="437">
        <v>4702</v>
      </c>
      <c r="D1313" s="428" t="s">
        <v>1001</v>
      </c>
      <c r="E1313" s="428" t="s">
        <v>1315</v>
      </c>
      <c r="F1313" s="428" t="s">
        <v>1315</v>
      </c>
      <c r="G1313" s="428" t="s">
        <v>1315</v>
      </c>
      <c r="I1313" s="428" t="s">
        <v>1315</v>
      </c>
      <c r="J1313" s="428" t="s">
        <v>1315</v>
      </c>
      <c r="K1313" s="428" t="s">
        <v>1315</v>
      </c>
      <c r="O1313" s="428" t="s">
        <v>1315</v>
      </c>
      <c r="Q1313" s="428">
        <v>4702</v>
      </c>
      <c r="R1313" s="437" t="s">
        <v>1001</v>
      </c>
      <c r="S1313" s="428">
        <v>4702</v>
      </c>
    </row>
    <row r="1314" spans="1:19" ht="10.199999999999999" customHeight="1" x14ac:dyDescent="0.3">
      <c r="A1314" s="428">
        <v>4703</v>
      </c>
      <c r="B1314" s="428">
        <f t="shared" si="24"/>
        <v>4</v>
      </c>
      <c r="C1314" s="437">
        <v>4703</v>
      </c>
      <c r="D1314" s="428" t="s">
        <v>1002</v>
      </c>
      <c r="E1314" s="428" t="s">
        <v>1315</v>
      </c>
      <c r="F1314" s="428" t="s">
        <v>1315</v>
      </c>
      <c r="G1314" s="428" t="s">
        <v>1315</v>
      </c>
      <c r="I1314" s="428" t="s">
        <v>1315</v>
      </c>
      <c r="J1314" s="428" t="s">
        <v>1315</v>
      </c>
      <c r="K1314" s="428" t="s">
        <v>1315</v>
      </c>
      <c r="L1314" s="428" t="s">
        <v>1315</v>
      </c>
      <c r="M1314" s="428" t="s">
        <v>1315</v>
      </c>
      <c r="N1314" s="428" t="s">
        <v>1315</v>
      </c>
      <c r="O1314" s="428" t="s">
        <v>1315</v>
      </c>
      <c r="Q1314" s="428">
        <v>4703</v>
      </c>
      <c r="R1314" s="437" t="s">
        <v>1624</v>
      </c>
      <c r="S1314" s="428">
        <v>4703</v>
      </c>
    </row>
    <row r="1315" spans="1:19" ht="10.199999999999999" customHeight="1" x14ac:dyDescent="0.3">
      <c r="A1315" s="428">
        <v>4790</v>
      </c>
      <c r="B1315" s="428">
        <f t="shared" si="24"/>
        <v>4</v>
      </c>
      <c r="C1315" s="437">
        <v>4790</v>
      </c>
      <c r="D1315" s="428" t="s">
        <v>53</v>
      </c>
      <c r="E1315" s="428" t="s">
        <v>1315</v>
      </c>
      <c r="F1315" s="428" t="s">
        <v>1315</v>
      </c>
      <c r="G1315" s="428" t="s">
        <v>1315</v>
      </c>
      <c r="I1315" s="428" t="s">
        <v>1315</v>
      </c>
      <c r="J1315" s="428" t="s">
        <v>1315</v>
      </c>
      <c r="K1315" s="428" t="s">
        <v>1315</v>
      </c>
      <c r="L1315" s="428" t="s">
        <v>1315</v>
      </c>
      <c r="M1315" s="428" t="s">
        <v>1315</v>
      </c>
      <c r="N1315" s="428" t="s">
        <v>1315</v>
      </c>
      <c r="O1315" s="428" t="s">
        <v>1315</v>
      </c>
      <c r="Q1315" s="428">
        <v>4790</v>
      </c>
      <c r="R1315" s="437" t="s">
        <v>53</v>
      </c>
      <c r="S1315" s="428">
        <v>4790</v>
      </c>
    </row>
    <row r="1316" spans="1:19" ht="10.199999999999999" customHeight="1" x14ac:dyDescent="0.3">
      <c r="A1316" s="428">
        <v>48</v>
      </c>
      <c r="B1316" s="428">
        <f t="shared" si="24"/>
        <v>2</v>
      </c>
      <c r="C1316" s="437">
        <v>48</v>
      </c>
      <c r="D1316" s="428" t="s">
        <v>1210</v>
      </c>
      <c r="E1316" s="428" t="s">
        <v>1315</v>
      </c>
      <c r="F1316" s="428" t="s">
        <v>1315</v>
      </c>
      <c r="G1316" s="428" t="s">
        <v>1315</v>
      </c>
      <c r="I1316" s="428" t="s">
        <v>1315</v>
      </c>
      <c r="J1316" s="428" t="s">
        <v>1316</v>
      </c>
      <c r="K1316" s="428" t="s">
        <v>1316</v>
      </c>
      <c r="L1316" s="428" t="s">
        <v>1315</v>
      </c>
      <c r="M1316" s="428" t="s">
        <v>1315</v>
      </c>
      <c r="N1316" s="428" t="s">
        <v>1315</v>
      </c>
      <c r="O1316" s="428" t="s">
        <v>1315</v>
      </c>
      <c r="Q1316" s="428">
        <v>48</v>
      </c>
      <c r="R1316" s="437" t="s">
        <v>1210</v>
      </c>
      <c r="S1316" s="428">
        <v>48</v>
      </c>
    </row>
    <row r="1317" spans="1:19" ht="10.199999999999999" customHeight="1" x14ac:dyDescent="0.3">
      <c r="A1317" s="428">
        <v>4810</v>
      </c>
      <c r="B1317" s="428">
        <f t="shared" si="24"/>
        <v>4</v>
      </c>
      <c r="C1317" s="437">
        <v>4810</v>
      </c>
      <c r="D1317" s="428" t="s">
        <v>284</v>
      </c>
      <c r="E1317" s="428" t="s">
        <v>1315</v>
      </c>
      <c r="F1317" s="428" t="s">
        <v>1315</v>
      </c>
      <c r="J1317" s="428" t="s">
        <v>1316</v>
      </c>
      <c r="K1317" s="428" t="s">
        <v>1316</v>
      </c>
      <c r="L1317" s="428" t="s">
        <v>1315</v>
      </c>
      <c r="M1317" s="428" t="s">
        <v>1315</v>
      </c>
      <c r="N1317" s="428" t="s">
        <v>1315</v>
      </c>
      <c r="O1317" s="428" t="s">
        <v>1315</v>
      </c>
      <c r="Q1317" s="428">
        <v>4810</v>
      </c>
      <c r="R1317" s="437" t="s">
        <v>284</v>
      </c>
      <c r="S1317" s="428">
        <v>4810</v>
      </c>
    </row>
    <row r="1318" spans="1:19" ht="10.199999999999999" customHeight="1" x14ac:dyDescent="0.3">
      <c r="A1318" s="428">
        <v>4815</v>
      </c>
      <c r="B1318" s="428">
        <f t="shared" si="24"/>
        <v>4</v>
      </c>
      <c r="C1318" s="437">
        <v>4815</v>
      </c>
      <c r="D1318" s="428" t="s">
        <v>290</v>
      </c>
      <c r="E1318" s="428" t="s">
        <v>1315</v>
      </c>
      <c r="F1318" s="428" t="s">
        <v>1315</v>
      </c>
      <c r="J1318" s="428" t="s">
        <v>1316</v>
      </c>
      <c r="K1318" s="428" t="s">
        <v>1316</v>
      </c>
      <c r="L1318" s="428" t="s">
        <v>1315</v>
      </c>
      <c r="M1318" s="428" t="s">
        <v>1315</v>
      </c>
      <c r="N1318" s="428" t="s">
        <v>1315</v>
      </c>
      <c r="O1318" s="428" t="s">
        <v>1315</v>
      </c>
      <c r="Q1318" s="428">
        <v>4815</v>
      </c>
      <c r="R1318" s="437" t="s">
        <v>290</v>
      </c>
      <c r="S1318" s="428">
        <v>4815</v>
      </c>
    </row>
    <row r="1319" spans="1:19" ht="10.199999999999999" customHeight="1" x14ac:dyDescent="0.3">
      <c r="A1319" s="428">
        <v>4890</v>
      </c>
      <c r="B1319" s="428">
        <f t="shared" si="24"/>
        <v>4</v>
      </c>
      <c r="C1319" s="437">
        <v>4890</v>
      </c>
      <c r="D1319" s="428" t="s">
        <v>53</v>
      </c>
      <c r="E1319" s="428" t="s">
        <v>1315</v>
      </c>
      <c r="F1319" s="428" t="s">
        <v>1315</v>
      </c>
      <c r="G1319" s="428" t="s">
        <v>1315</v>
      </c>
      <c r="I1319" s="428" t="s">
        <v>1315</v>
      </c>
      <c r="J1319" s="428" t="s">
        <v>1316</v>
      </c>
      <c r="K1319" s="428" t="s">
        <v>1316</v>
      </c>
      <c r="L1319" s="428" t="s">
        <v>1315</v>
      </c>
      <c r="M1319" s="428" t="s">
        <v>1315</v>
      </c>
      <c r="N1319" s="428" t="s">
        <v>1315</v>
      </c>
      <c r="O1319" s="428" t="s">
        <v>1315</v>
      </c>
      <c r="Q1319" s="428">
        <v>4890</v>
      </c>
      <c r="R1319" s="437" t="s">
        <v>53</v>
      </c>
      <c r="S1319" s="428">
        <v>4890</v>
      </c>
    </row>
    <row r="1320" spans="1:19" ht="10.199999999999999" customHeight="1" x14ac:dyDescent="0.3">
      <c r="A1320" s="428">
        <v>5</v>
      </c>
      <c r="B1320" s="428">
        <f t="shared" si="24"/>
        <v>1</v>
      </c>
      <c r="C1320" s="437">
        <v>5</v>
      </c>
      <c r="D1320" s="428" t="s">
        <v>362</v>
      </c>
      <c r="E1320" s="428" t="s">
        <v>1315</v>
      </c>
      <c r="F1320" s="428" t="s">
        <v>1315</v>
      </c>
      <c r="G1320" s="428" t="s">
        <v>1315</v>
      </c>
      <c r="I1320" s="428" t="s">
        <v>1315</v>
      </c>
      <c r="J1320" s="428" t="s">
        <v>1315</v>
      </c>
      <c r="K1320" s="428" t="s">
        <v>1315</v>
      </c>
      <c r="L1320" s="428" t="s">
        <v>1315</v>
      </c>
      <c r="M1320" s="428" t="s">
        <v>1315</v>
      </c>
      <c r="N1320" s="428" t="s">
        <v>1315</v>
      </c>
      <c r="O1320" s="428" t="s">
        <v>1315</v>
      </c>
      <c r="Q1320" s="428">
        <v>5</v>
      </c>
      <c r="R1320" s="437" t="s">
        <v>362</v>
      </c>
      <c r="S1320" s="428">
        <v>5</v>
      </c>
    </row>
    <row r="1321" spans="1:19" ht="10.199999999999999" customHeight="1" x14ac:dyDescent="0.3">
      <c r="A1321" s="428">
        <v>51</v>
      </c>
      <c r="B1321" s="428">
        <f t="shared" si="24"/>
        <v>2</v>
      </c>
      <c r="C1321" s="437">
        <v>51</v>
      </c>
      <c r="D1321" s="428" t="s">
        <v>533</v>
      </c>
      <c r="E1321" s="428" t="s">
        <v>1315</v>
      </c>
      <c r="F1321" s="428" t="s">
        <v>1315</v>
      </c>
      <c r="G1321" s="428" t="s">
        <v>1315</v>
      </c>
      <c r="I1321" s="428" t="s">
        <v>1315</v>
      </c>
      <c r="J1321" s="428" t="s">
        <v>1315</v>
      </c>
      <c r="K1321" s="428" t="s">
        <v>1315</v>
      </c>
      <c r="L1321" s="428" t="s">
        <v>1315</v>
      </c>
      <c r="M1321" s="428" t="s">
        <v>1315</v>
      </c>
      <c r="N1321" s="428" t="s">
        <v>1315</v>
      </c>
      <c r="O1321" s="428" t="s">
        <v>1315</v>
      </c>
      <c r="Q1321" s="428">
        <v>51</v>
      </c>
      <c r="R1321" s="437" t="s">
        <v>533</v>
      </c>
      <c r="S1321" s="428">
        <v>51</v>
      </c>
    </row>
    <row r="1322" spans="1:19" ht="10.199999999999999" customHeight="1" x14ac:dyDescent="0.3">
      <c r="A1322" s="428">
        <v>5101</v>
      </c>
      <c r="B1322" s="428">
        <f t="shared" si="24"/>
        <v>4</v>
      </c>
      <c r="C1322" s="437">
        <v>5101</v>
      </c>
      <c r="D1322" s="428" t="s">
        <v>944</v>
      </c>
      <c r="E1322" s="428" t="s">
        <v>1315</v>
      </c>
      <c r="F1322" s="428" t="s">
        <v>1315</v>
      </c>
      <c r="G1322" s="428" t="s">
        <v>1315</v>
      </c>
      <c r="I1322" s="428" t="s">
        <v>1315</v>
      </c>
      <c r="J1322" s="428" t="s">
        <v>1315</v>
      </c>
      <c r="K1322" s="428" t="s">
        <v>1315</v>
      </c>
      <c r="L1322" s="428" t="s">
        <v>1315</v>
      </c>
      <c r="M1322" s="428" t="s">
        <v>1315</v>
      </c>
      <c r="N1322" s="428" t="s">
        <v>1315</v>
      </c>
      <c r="O1322" s="428" t="s">
        <v>1315</v>
      </c>
      <c r="Q1322" s="428">
        <v>5101</v>
      </c>
      <c r="R1322" s="437" t="s">
        <v>944</v>
      </c>
      <c r="S1322" s="428">
        <v>5101</v>
      </c>
    </row>
    <row r="1323" spans="1:19" ht="10.199999999999999" customHeight="1" x14ac:dyDescent="0.3">
      <c r="A1323" s="428">
        <v>5101</v>
      </c>
      <c r="B1323" s="428">
        <f t="shared" si="24"/>
        <v>6</v>
      </c>
      <c r="C1323" s="437">
        <v>510105</v>
      </c>
      <c r="D1323" s="428" t="s">
        <v>16</v>
      </c>
      <c r="E1323" s="428" t="s">
        <v>1315</v>
      </c>
      <c r="F1323" s="428" t="s">
        <v>1315</v>
      </c>
      <c r="G1323" s="428" t="s">
        <v>1315</v>
      </c>
      <c r="I1323" s="428" t="s">
        <v>1315</v>
      </c>
      <c r="J1323" s="428" t="s">
        <v>1315</v>
      </c>
      <c r="K1323" s="428" t="s">
        <v>1315</v>
      </c>
      <c r="O1323" s="428" t="s">
        <v>1315</v>
      </c>
      <c r="Q1323" s="428">
        <v>510105</v>
      </c>
      <c r="R1323" s="437" t="s">
        <v>16</v>
      </c>
      <c r="S1323" s="428">
        <v>510105</v>
      </c>
    </row>
    <row r="1324" spans="1:19" ht="10.199999999999999" customHeight="1" x14ac:dyDescent="0.3">
      <c r="A1324" s="428">
        <v>5101</v>
      </c>
      <c r="B1324" s="428">
        <f t="shared" si="24"/>
        <v>6</v>
      </c>
      <c r="C1324" s="437">
        <v>510110</v>
      </c>
      <c r="D1324" s="428" t="s">
        <v>1625</v>
      </c>
      <c r="E1324" s="428" t="s">
        <v>1315</v>
      </c>
      <c r="F1324" s="428" t="s">
        <v>1315</v>
      </c>
      <c r="G1324" s="428" t="s">
        <v>1315</v>
      </c>
      <c r="I1324" s="428" t="s">
        <v>1315</v>
      </c>
      <c r="J1324" s="428" t="s">
        <v>1315</v>
      </c>
      <c r="K1324" s="428" t="s">
        <v>1315</v>
      </c>
      <c r="L1324" s="428" t="s">
        <v>1315</v>
      </c>
      <c r="M1324" s="428" t="s">
        <v>1315</v>
      </c>
      <c r="N1324" s="428" t="s">
        <v>1315</v>
      </c>
      <c r="O1324" s="428" t="s">
        <v>1315</v>
      </c>
      <c r="Q1324" s="428">
        <v>510110</v>
      </c>
      <c r="R1324" s="437" t="s">
        <v>1625</v>
      </c>
      <c r="S1324" s="428">
        <v>510110</v>
      </c>
    </row>
    <row r="1325" spans="1:19" ht="10.199999999999999" customHeight="1" x14ac:dyDescent="0.3">
      <c r="A1325" s="428">
        <v>5101</v>
      </c>
      <c r="B1325" s="428">
        <f t="shared" si="24"/>
        <v>6</v>
      </c>
      <c r="C1325" s="437">
        <v>510115</v>
      </c>
      <c r="D1325" s="428" t="s">
        <v>1626</v>
      </c>
      <c r="E1325" s="428" t="s">
        <v>1315</v>
      </c>
      <c r="F1325" s="428" t="s">
        <v>1315</v>
      </c>
      <c r="G1325" s="428" t="s">
        <v>1315</v>
      </c>
      <c r="I1325" s="428" t="s">
        <v>1315</v>
      </c>
      <c r="J1325" s="428" t="s">
        <v>1315</v>
      </c>
      <c r="K1325" s="428" t="s">
        <v>1315</v>
      </c>
      <c r="L1325" s="428" t="s">
        <v>1315</v>
      </c>
      <c r="M1325" s="428" t="s">
        <v>1315</v>
      </c>
      <c r="N1325" s="428" t="s">
        <v>1315</v>
      </c>
      <c r="O1325" s="428" t="s">
        <v>1315</v>
      </c>
      <c r="Q1325" s="428">
        <v>510115</v>
      </c>
      <c r="R1325" s="437" t="s">
        <v>1626</v>
      </c>
      <c r="S1325" s="428">
        <v>510115</v>
      </c>
    </row>
    <row r="1326" spans="1:19" ht="10.199999999999999" customHeight="1" x14ac:dyDescent="0.3">
      <c r="A1326" s="428">
        <v>5102</v>
      </c>
      <c r="B1326" s="428">
        <f t="shared" si="24"/>
        <v>4</v>
      </c>
      <c r="C1326" s="437">
        <v>5102</v>
      </c>
      <c r="D1326" s="428" t="s">
        <v>435</v>
      </c>
      <c r="E1326" s="428" t="s">
        <v>1315</v>
      </c>
      <c r="F1326" s="428" t="s">
        <v>1315</v>
      </c>
      <c r="G1326" s="428" t="s">
        <v>1315</v>
      </c>
      <c r="I1326" s="428" t="s">
        <v>1315</v>
      </c>
      <c r="J1326" s="428" t="s">
        <v>1315</v>
      </c>
      <c r="K1326" s="428" t="s">
        <v>1315</v>
      </c>
      <c r="L1326" s="428" t="s">
        <v>1315</v>
      </c>
      <c r="M1326" s="428" t="s">
        <v>1315</v>
      </c>
      <c r="N1326" s="428" t="s">
        <v>1315</v>
      </c>
      <c r="O1326" s="428" t="s">
        <v>1315</v>
      </c>
      <c r="Q1326" s="428">
        <v>5102</v>
      </c>
      <c r="R1326" s="437" t="s">
        <v>435</v>
      </c>
      <c r="S1326" s="428">
        <v>5102</v>
      </c>
    </row>
    <row r="1327" spans="1:19" ht="10.199999999999999" customHeight="1" x14ac:dyDescent="0.3">
      <c r="A1327" s="428">
        <v>5102</v>
      </c>
      <c r="B1327" s="428">
        <f t="shared" si="24"/>
        <v>6</v>
      </c>
      <c r="C1327" s="437">
        <v>510205</v>
      </c>
      <c r="D1327" s="428" t="s">
        <v>28</v>
      </c>
      <c r="E1327" s="428" t="s">
        <v>1315</v>
      </c>
      <c r="F1327" s="428" t="s">
        <v>1315</v>
      </c>
      <c r="G1327" s="428" t="s">
        <v>1315</v>
      </c>
      <c r="I1327" s="428" t="s">
        <v>1315</v>
      </c>
      <c r="J1327" s="428" t="s">
        <v>1315</v>
      </c>
      <c r="K1327" s="428" t="s">
        <v>1315</v>
      </c>
      <c r="O1327" s="428" t="s">
        <v>1315</v>
      </c>
      <c r="Q1327" s="428">
        <v>510205</v>
      </c>
      <c r="R1327" s="437" t="s">
        <v>28</v>
      </c>
      <c r="S1327" s="428">
        <v>510205</v>
      </c>
    </row>
    <row r="1328" spans="1:19" ht="10.199999999999999" customHeight="1" x14ac:dyDescent="0.3">
      <c r="A1328" s="428">
        <v>5102</v>
      </c>
      <c r="B1328" s="428">
        <f t="shared" si="24"/>
        <v>6</v>
      </c>
      <c r="C1328" s="437">
        <v>510210</v>
      </c>
      <c r="D1328" s="428" t="s">
        <v>254</v>
      </c>
      <c r="E1328" s="428" t="s">
        <v>1315</v>
      </c>
      <c r="F1328" s="428" t="s">
        <v>1315</v>
      </c>
      <c r="G1328" s="428" t="s">
        <v>1315</v>
      </c>
      <c r="I1328" s="428" t="s">
        <v>1315</v>
      </c>
      <c r="J1328" s="428" t="s">
        <v>1315</v>
      </c>
      <c r="K1328" s="428" t="s">
        <v>1315</v>
      </c>
      <c r="L1328" s="428" t="s">
        <v>1315</v>
      </c>
      <c r="M1328" s="428" t="s">
        <v>1315</v>
      </c>
      <c r="N1328" s="428" t="s">
        <v>1315</v>
      </c>
      <c r="O1328" s="428" t="s">
        <v>1315</v>
      </c>
      <c r="Q1328" s="428">
        <v>510210</v>
      </c>
      <c r="R1328" s="437" t="s">
        <v>254</v>
      </c>
      <c r="S1328" s="428">
        <v>510210</v>
      </c>
    </row>
    <row r="1329" spans="1:22" ht="10.199999999999999" customHeight="1" x14ac:dyDescent="0.3">
      <c r="A1329" s="428">
        <v>5103</v>
      </c>
      <c r="B1329" s="428">
        <f t="shared" si="24"/>
        <v>4</v>
      </c>
      <c r="C1329" s="437">
        <v>5103</v>
      </c>
      <c r="D1329" s="428" t="s">
        <v>945</v>
      </c>
      <c r="E1329" s="428" t="s">
        <v>1315</v>
      </c>
      <c r="F1329" s="428" t="s">
        <v>1315</v>
      </c>
      <c r="G1329" s="428" t="s">
        <v>1315</v>
      </c>
      <c r="I1329" s="428" t="s">
        <v>1315</v>
      </c>
      <c r="J1329" s="428" t="s">
        <v>1315</v>
      </c>
      <c r="K1329" s="428" t="s">
        <v>1315</v>
      </c>
      <c r="L1329" s="428" t="s">
        <v>1315</v>
      </c>
      <c r="M1329" s="428" t="s">
        <v>1315</v>
      </c>
      <c r="N1329" s="428" t="s">
        <v>1315</v>
      </c>
      <c r="O1329" s="428" t="s">
        <v>1315</v>
      </c>
      <c r="Q1329" s="428">
        <v>5103</v>
      </c>
      <c r="R1329" s="437" t="s">
        <v>1627</v>
      </c>
      <c r="S1329" s="428">
        <v>5103</v>
      </c>
    </row>
    <row r="1330" spans="1:22" ht="10.199999999999999" customHeight="1" x14ac:dyDescent="0.3">
      <c r="A1330" s="428">
        <v>5103</v>
      </c>
      <c r="B1330" s="428">
        <f t="shared" si="24"/>
        <v>6</v>
      </c>
      <c r="C1330" s="437">
        <v>510305</v>
      </c>
      <c r="D1330" s="428" t="s">
        <v>1628</v>
      </c>
      <c r="E1330" s="428" t="s">
        <v>1315</v>
      </c>
      <c r="F1330" s="428" t="s">
        <v>1315</v>
      </c>
      <c r="G1330" s="428" t="s">
        <v>1315</v>
      </c>
      <c r="I1330" s="428" t="s">
        <v>1315</v>
      </c>
      <c r="J1330" s="428" t="s">
        <v>1315</v>
      </c>
      <c r="K1330" s="428" t="s">
        <v>1315</v>
      </c>
      <c r="L1330" s="428" t="s">
        <v>1315</v>
      </c>
      <c r="M1330" s="428" t="s">
        <v>1315</v>
      </c>
      <c r="N1330" s="428" t="s">
        <v>1315</v>
      </c>
      <c r="O1330" s="428" t="s">
        <v>1315</v>
      </c>
      <c r="Q1330" s="428">
        <v>510305</v>
      </c>
      <c r="R1330" s="437" t="s">
        <v>1628</v>
      </c>
      <c r="S1330" s="428">
        <v>510305</v>
      </c>
    </row>
    <row r="1331" spans="1:22" ht="10.199999999999999" customHeight="1" x14ac:dyDescent="0.3">
      <c r="A1331" s="428">
        <v>5103</v>
      </c>
      <c r="B1331" s="428">
        <f t="shared" si="24"/>
        <v>6</v>
      </c>
      <c r="C1331" s="437">
        <v>510310</v>
      </c>
      <c r="D1331" s="428" t="s">
        <v>102</v>
      </c>
      <c r="E1331" s="428" t="s">
        <v>1315</v>
      </c>
      <c r="F1331" s="428" t="s">
        <v>1315</v>
      </c>
      <c r="G1331" s="428" t="s">
        <v>1315</v>
      </c>
      <c r="I1331" s="428" t="s">
        <v>1315</v>
      </c>
      <c r="J1331" s="428" t="s">
        <v>1315</v>
      </c>
      <c r="K1331" s="428" t="s">
        <v>1315</v>
      </c>
      <c r="L1331" s="428" t="s">
        <v>1315</v>
      </c>
      <c r="M1331" s="428" t="s">
        <v>1315</v>
      </c>
      <c r="N1331" s="428" t="s">
        <v>1315</v>
      </c>
      <c r="O1331" s="428" t="s">
        <v>1315</v>
      </c>
      <c r="Q1331" s="428">
        <v>510310</v>
      </c>
      <c r="R1331" s="437" t="s">
        <v>102</v>
      </c>
      <c r="S1331" s="428">
        <v>510310</v>
      </c>
    </row>
    <row r="1332" spans="1:22" ht="10.199999999999999" customHeight="1" x14ac:dyDescent="0.3">
      <c r="A1332" s="428">
        <v>5103</v>
      </c>
      <c r="B1332" s="428">
        <f t="shared" si="24"/>
        <v>6</v>
      </c>
      <c r="C1332" s="437">
        <v>510315</v>
      </c>
      <c r="D1332" s="428" t="s">
        <v>103</v>
      </c>
      <c r="E1332" s="428" t="s">
        <v>1315</v>
      </c>
      <c r="F1332" s="428" t="s">
        <v>1315</v>
      </c>
      <c r="G1332" s="428" t="s">
        <v>1315</v>
      </c>
      <c r="I1332" s="428" t="s">
        <v>1315</v>
      </c>
      <c r="J1332" s="428" t="s">
        <v>1315</v>
      </c>
      <c r="K1332" s="428" t="s">
        <v>1315</v>
      </c>
      <c r="L1332" s="428" t="s">
        <v>1315</v>
      </c>
      <c r="M1332" s="428" t="s">
        <v>1315</v>
      </c>
      <c r="N1332" s="428" t="s">
        <v>1315</v>
      </c>
      <c r="O1332" s="428" t="s">
        <v>1315</v>
      </c>
      <c r="Q1332" s="428">
        <v>510315</v>
      </c>
      <c r="R1332" s="437" t="s">
        <v>103</v>
      </c>
      <c r="S1332" s="428">
        <v>510315</v>
      </c>
    </row>
    <row r="1333" spans="1:22" ht="10.199999999999999" customHeight="1" x14ac:dyDescent="0.3">
      <c r="A1333" s="428">
        <v>5103</v>
      </c>
      <c r="B1333" s="428">
        <f t="shared" si="24"/>
        <v>6</v>
      </c>
      <c r="C1333" s="437">
        <v>510320</v>
      </c>
      <c r="D1333" s="428" t="s">
        <v>48</v>
      </c>
      <c r="E1333" s="428" t="s">
        <v>1315</v>
      </c>
      <c r="F1333" s="428" t="s">
        <v>1315</v>
      </c>
      <c r="G1333" s="428" t="s">
        <v>1315</v>
      </c>
      <c r="I1333" s="428" t="s">
        <v>1315</v>
      </c>
      <c r="J1333" s="428" t="s">
        <v>1315</v>
      </c>
      <c r="K1333" s="428" t="s">
        <v>1315</v>
      </c>
      <c r="L1333" s="428" t="s">
        <v>1315</v>
      </c>
      <c r="M1333" s="428" t="s">
        <v>1315</v>
      </c>
      <c r="N1333" s="428" t="s">
        <v>1315</v>
      </c>
      <c r="O1333" s="428" t="s">
        <v>1315</v>
      </c>
      <c r="Q1333" s="428">
        <v>510320</v>
      </c>
      <c r="R1333" s="437" t="s">
        <v>48</v>
      </c>
      <c r="S1333" s="428">
        <v>510320</v>
      </c>
    </row>
    <row r="1334" spans="1:22" ht="10.199999999999999" customHeight="1" x14ac:dyDescent="0.3">
      <c r="A1334" s="428">
        <v>5104</v>
      </c>
      <c r="B1334" s="428">
        <f t="shared" si="24"/>
        <v>4</v>
      </c>
      <c r="C1334" s="437">
        <v>5104</v>
      </c>
      <c r="D1334" s="428" t="s">
        <v>946</v>
      </c>
      <c r="E1334" s="428" t="s">
        <v>1315</v>
      </c>
      <c r="F1334" s="428" t="s">
        <v>1315</v>
      </c>
      <c r="G1334" s="428" t="s">
        <v>1315</v>
      </c>
      <c r="I1334" s="428" t="s">
        <v>1315</v>
      </c>
      <c r="J1334" s="428" t="s">
        <v>1315</v>
      </c>
      <c r="K1334" s="428" t="s">
        <v>1315</v>
      </c>
      <c r="O1334" s="428" t="s">
        <v>1315</v>
      </c>
      <c r="Q1334" s="428">
        <v>5104</v>
      </c>
      <c r="R1334" s="437" t="s">
        <v>1629</v>
      </c>
      <c r="S1334" s="428">
        <v>5104</v>
      </c>
    </row>
    <row r="1335" spans="1:22" ht="10.199999999999999" customHeight="1" x14ac:dyDescent="0.3">
      <c r="A1335" s="428">
        <v>5104</v>
      </c>
      <c r="B1335" s="428">
        <f t="shared" si="24"/>
        <v>6</v>
      </c>
      <c r="C1335" s="437">
        <v>510405</v>
      </c>
      <c r="D1335" s="428" t="s">
        <v>796</v>
      </c>
      <c r="E1335" s="428" t="s">
        <v>1315</v>
      </c>
      <c r="F1335" s="428" t="s">
        <v>1315</v>
      </c>
      <c r="G1335" s="428" t="s">
        <v>1315</v>
      </c>
      <c r="I1335" s="428" t="s">
        <v>1315</v>
      </c>
      <c r="J1335" s="428" t="s">
        <v>1315</v>
      </c>
      <c r="K1335" s="428" t="s">
        <v>1315</v>
      </c>
      <c r="O1335" s="428" t="s">
        <v>1315</v>
      </c>
      <c r="Q1335" s="428">
        <v>510405</v>
      </c>
      <c r="R1335" s="437" t="s">
        <v>1005</v>
      </c>
      <c r="S1335" s="428">
        <f>510405+510421+510425</f>
        <v>1531251</v>
      </c>
      <c r="V1335" s="428" t="s">
        <v>1630</v>
      </c>
    </row>
    <row r="1336" spans="1:22" ht="10.199999999999999" customHeight="1" x14ac:dyDescent="0.3">
      <c r="A1336" s="428">
        <v>5104</v>
      </c>
      <c r="B1336" s="428">
        <f t="shared" si="24"/>
        <v>6</v>
      </c>
      <c r="C1336" s="437">
        <v>510410</v>
      </c>
      <c r="D1336" s="428" t="s">
        <v>797</v>
      </c>
      <c r="E1336" s="428" t="s">
        <v>1315</v>
      </c>
      <c r="F1336" s="428" t="s">
        <v>1315</v>
      </c>
      <c r="J1336" s="428" t="s">
        <v>1315</v>
      </c>
      <c r="K1336" s="428" t="s">
        <v>1315</v>
      </c>
      <c r="O1336" s="428" t="s">
        <v>1315</v>
      </c>
      <c r="Q1336" s="428">
        <v>510410</v>
      </c>
      <c r="R1336" s="437" t="s">
        <v>1631</v>
      </c>
      <c r="S1336" s="428" t="s">
        <v>1632</v>
      </c>
    </row>
    <row r="1337" spans="1:22" ht="10.199999999999999" customHeight="1" x14ac:dyDescent="0.3">
      <c r="A1337" s="428">
        <v>5104</v>
      </c>
      <c r="B1337" s="428">
        <f t="shared" si="24"/>
        <v>6</v>
      </c>
      <c r="C1337" s="437">
        <v>510415</v>
      </c>
      <c r="D1337" s="428" t="s">
        <v>798</v>
      </c>
      <c r="E1337" s="428" t="s">
        <v>1315</v>
      </c>
      <c r="F1337" s="428" t="s">
        <v>1315</v>
      </c>
      <c r="G1337" s="428" t="s">
        <v>1315</v>
      </c>
      <c r="I1337" s="428" t="s">
        <v>1315</v>
      </c>
      <c r="J1337" s="428" t="s">
        <v>1315</v>
      </c>
      <c r="K1337" s="428" t="s">
        <v>1315</v>
      </c>
      <c r="O1337" s="428" t="s">
        <v>1315</v>
      </c>
      <c r="Q1337" s="428">
        <v>510415</v>
      </c>
      <c r="R1337" s="437" t="s">
        <v>1004</v>
      </c>
      <c r="S1337" s="428">
        <v>510415</v>
      </c>
    </row>
    <row r="1338" spans="1:22" ht="10.199999999999999" customHeight="1" x14ac:dyDescent="0.3">
      <c r="A1338" s="428">
        <v>5104</v>
      </c>
      <c r="B1338" s="428">
        <f t="shared" si="24"/>
        <v>6</v>
      </c>
      <c r="C1338" s="437">
        <v>510420</v>
      </c>
      <c r="D1338" s="428" t="s">
        <v>108</v>
      </c>
      <c r="E1338" s="428" t="s">
        <v>1315</v>
      </c>
      <c r="F1338" s="428" t="s">
        <v>1315</v>
      </c>
      <c r="G1338" s="428" t="s">
        <v>1315</v>
      </c>
      <c r="J1338" s="428" t="s">
        <v>1315</v>
      </c>
      <c r="K1338" s="428" t="s">
        <v>1315</v>
      </c>
      <c r="O1338" s="428" t="s">
        <v>1315</v>
      </c>
      <c r="Q1338" s="428">
        <v>510420</v>
      </c>
      <c r="R1338" s="437" t="s">
        <v>1539</v>
      </c>
      <c r="S1338" s="428">
        <v>510420</v>
      </c>
    </row>
    <row r="1339" spans="1:22" ht="10.199999999999999" customHeight="1" x14ac:dyDescent="0.3">
      <c r="A1339" s="428">
        <v>5104</v>
      </c>
      <c r="B1339" s="428">
        <f t="shared" si="24"/>
        <v>6</v>
      </c>
      <c r="C1339" s="437">
        <v>510421</v>
      </c>
      <c r="D1339" s="428" t="s">
        <v>799</v>
      </c>
      <c r="E1339" s="428" t="s">
        <v>1315</v>
      </c>
      <c r="F1339" s="428" t="s">
        <v>1315</v>
      </c>
      <c r="G1339" s="428" t="s">
        <v>1315</v>
      </c>
      <c r="J1339" s="428" t="s">
        <v>1315</v>
      </c>
      <c r="K1339" s="428" t="s">
        <v>1315</v>
      </c>
      <c r="O1339" s="428" t="s">
        <v>1315</v>
      </c>
      <c r="Q1339" s="428" t="s">
        <v>1332</v>
      </c>
      <c r="R1339" s="437" t="s">
        <v>1332</v>
      </c>
      <c r="S1339" s="428" t="s">
        <v>1332</v>
      </c>
    </row>
    <row r="1340" spans="1:22" ht="10.199999999999999" customHeight="1" x14ac:dyDescent="0.3">
      <c r="A1340" s="428">
        <v>5104</v>
      </c>
      <c r="B1340" s="428">
        <f t="shared" si="24"/>
        <v>6</v>
      </c>
      <c r="C1340" s="437">
        <v>510425</v>
      </c>
      <c r="D1340" s="428" t="s">
        <v>800</v>
      </c>
      <c r="E1340" s="428" t="s">
        <v>1315</v>
      </c>
      <c r="F1340" s="428" t="s">
        <v>1315</v>
      </c>
      <c r="G1340" s="428" t="s">
        <v>1315</v>
      </c>
      <c r="J1340" s="428" t="s">
        <v>1315</v>
      </c>
      <c r="K1340" s="428" t="s">
        <v>1315</v>
      </c>
      <c r="O1340" s="428" t="s">
        <v>1315</v>
      </c>
      <c r="Q1340" s="428" t="s">
        <v>1332</v>
      </c>
      <c r="R1340" s="437" t="s">
        <v>1332</v>
      </c>
      <c r="S1340" s="428" t="s">
        <v>1332</v>
      </c>
    </row>
    <row r="1341" spans="1:22" ht="10.199999999999999" customHeight="1" x14ac:dyDescent="0.3">
      <c r="A1341" s="428">
        <v>5104</v>
      </c>
      <c r="B1341" s="428">
        <f t="shared" si="24"/>
        <v>6</v>
      </c>
      <c r="C1341" s="437">
        <v>510426</v>
      </c>
      <c r="D1341" s="428" t="s">
        <v>801</v>
      </c>
      <c r="E1341" s="428" t="s">
        <v>1315</v>
      </c>
      <c r="F1341" s="428" t="s">
        <v>1315</v>
      </c>
      <c r="J1341" s="428" t="s">
        <v>1315</v>
      </c>
      <c r="K1341" s="428" t="s">
        <v>1315</v>
      </c>
      <c r="O1341" s="428" t="s">
        <v>1315</v>
      </c>
      <c r="Q1341" s="428" t="s">
        <v>1332</v>
      </c>
      <c r="R1341" s="437" t="s">
        <v>1332</v>
      </c>
      <c r="S1341" s="428" t="s">
        <v>1332</v>
      </c>
    </row>
    <row r="1342" spans="1:22" ht="10.199999999999999" customHeight="1" x14ac:dyDescent="0.3">
      <c r="A1342" s="428">
        <v>5104</v>
      </c>
      <c r="B1342" s="428">
        <f t="shared" si="24"/>
        <v>6</v>
      </c>
      <c r="C1342" s="437">
        <v>510427</v>
      </c>
      <c r="D1342" s="428" t="s">
        <v>1633</v>
      </c>
      <c r="E1342" s="428" t="s">
        <v>1315</v>
      </c>
      <c r="F1342" s="428" t="s">
        <v>1315</v>
      </c>
      <c r="G1342" s="428" t="s">
        <v>1315</v>
      </c>
      <c r="I1342" s="428" t="s">
        <v>1315</v>
      </c>
      <c r="J1342" s="428" t="s">
        <v>1315</v>
      </c>
      <c r="K1342" s="428" t="s">
        <v>1315</v>
      </c>
      <c r="O1342" s="428" t="s">
        <v>1315</v>
      </c>
      <c r="Q1342" s="428">
        <v>510427</v>
      </c>
      <c r="R1342" s="437" t="s">
        <v>1634</v>
      </c>
      <c r="S1342" s="428">
        <v>510427</v>
      </c>
    </row>
    <row r="1343" spans="1:22" ht="10.199999999999999" customHeight="1" x14ac:dyDescent="0.3">
      <c r="A1343" s="428">
        <v>5104</v>
      </c>
      <c r="B1343" s="428">
        <f t="shared" si="24"/>
        <v>6</v>
      </c>
      <c r="C1343" s="437">
        <v>510428</v>
      </c>
      <c r="D1343" s="428" t="s">
        <v>109</v>
      </c>
      <c r="E1343" s="428" t="s">
        <v>1315</v>
      </c>
      <c r="F1343" s="428" t="s">
        <v>1315</v>
      </c>
      <c r="J1343" s="428" t="s">
        <v>1316</v>
      </c>
      <c r="K1343" s="428" t="s">
        <v>1316</v>
      </c>
      <c r="O1343" s="428" t="s">
        <v>1315</v>
      </c>
      <c r="Q1343" s="428">
        <v>510428</v>
      </c>
      <c r="R1343" s="437" t="s">
        <v>1542</v>
      </c>
      <c r="S1343" s="428">
        <v>510428</v>
      </c>
    </row>
    <row r="1344" spans="1:22" ht="10.199999999999999" customHeight="1" x14ac:dyDescent="0.3">
      <c r="A1344" s="428">
        <v>5104</v>
      </c>
      <c r="B1344" s="428">
        <f t="shared" si="24"/>
        <v>6</v>
      </c>
      <c r="C1344" s="437">
        <v>510429</v>
      </c>
      <c r="D1344" s="428" t="s">
        <v>110</v>
      </c>
      <c r="F1344" s="428" t="s">
        <v>1315</v>
      </c>
      <c r="I1344" s="428" t="s">
        <v>1315</v>
      </c>
      <c r="J1344" s="428" t="s">
        <v>1316</v>
      </c>
      <c r="K1344" s="428" t="s">
        <v>1316</v>
      </c>
      <c r="Q1344" s="428">
        <v>510429</v>
      </c>
      <c r="R1344" s="437" t="s">
        <v>1543</v>
      </c>
      <c r="S1344" s="428">
        <v>510429</v>
      </c>
    </row>
    <row r="1345" spans="1:20" ht="10.199999999999999" customHeight="1" x14ac:dyDescent="0.3">
      <c r="A1345" s="428">
        <v>5104</v>
      </c>
      <c r="B1345" s="428">
        <f t="shared" si="24"/>
        <v>6</v>
      </c>
      <c r="C1345" s="437">
        <v>510430</v>
      </c>
      <c r="D1345" s="428" t="s">
        <v>111</v>
      </c>
      <c r="E1345" s="428" t="s">
        <v>1315</v>
      </c>
      <c r="F1345" s="428" t="s">
        <v>1315</v>
      </c>
      <c r="G1345" s="428" t="s">
        <v>1315</v>
      </c>
      <c r="I1345" s="428" t="s">
        <v>1315</v>
      </c>
      <c r="J1345" s="428" t="s">
        <v>1315</v>
      </c>
      <c r="K1345" s="428" t="s">
        <v>1315</v>
      </c>
      <c r="O1345" s="428" t="s">
        <v>1315</v>
      </c>
      <c r="Q1345" s="428">
        <v>510430</v>
      </c>
      <c r="R1345" s="437" t="s">
        <v>1635</v>
      </c>
      <c r="S1345" s="428">
        <v>510430</v>
      </c>
    </row>
    <row r="1346" spans="1:20" ht="10.199999999999999" customHeight="1" x14ac:dyDescent="0.3">
      <c r="A1346" s="428">
        <v>5104</v>
      </c>
      <c r="B1346" s="428">
        <f t="shared" si="24"/>
        <v>6</v>
      </c>
      <c r="C1346" s="437">
        <v>510435</v>
      </c>
      <c r="D1346" s="428" t="s">
        <v>112</v>
      </c>
      <c r="E1346" s="428" t="s">
        <v>1315</v>
      </c>
      <c r="F1346" s="428" t="s">
        <v>1315</v>
      </c>
      <c r="G1346" s="428" t="s">
        <v>1315</v>
      </c>
      <c r="I1346" s="428" t="s">
        <v>1315</v>
      </c>
      <c r="J1346" s="428" t="s">
        <v>1315</v>
      </c>
      <c r="K1346" s="428" t="s">
        <v>1315</v>
      </c>
      <c r="O1346" s="428" t="s">
        <v>1315</v>
      </c>
      <c r="Q1346" s="428">
        <v>510435</v>
      </c>
      <c r="R1346" s="437" t="s">
        <v>1636</v>
      </c>
      <c r="S1346" s="428">
        <v>510435</v>
      </c>
    </row>
    <row r="1347" spans="1:20" ht="10.199999999999999" customHeight="1" x14ac:dyDescent="0.3">
      <c r="A1347" s="428">
        <v>5104</v>
      </c>
      <c r="B1347" s="428">
        <f t="shared" si="24"/>
        <v>6</v>
      </c>
      <c r="C1347" s="437">
        <v>510450</v>
      </c>
      <c r="D1347" s="428" t="s">
        <v>947</v>
      </c>
      <c r="E1347" s="428" t="s">
        <v>1315</v>
      </c>
      <c r="F1347" s="428" t="s">
        <v>1315</v>
      </c>
      <c r="G1347" s="428" t="s">
        <v>1315</v>
      </c>
      <c r="I1347" s="428" t="s">
        <v>1315</v>
      </c>
      <c r="J1347" s="428" t="s">
        <v>1315</v>
      </c>
      <c r="K1347" s="428" t="s">
        <v>1315</v>
      </c>
      <c r="O1347" s="428" t="s">
        <v>1315</v>
      </c>
      <c r="Q1347" s="428">
        <v>510450</v>
      </c>
      <c r="R1347" s="437" t="s">
        <v>1637</v>
      </c>
      <c r="S1347" s="428">
        <v>510450</v>
      </c>
    </row>
    <row r="1348" spans="1:20" ht="10.199999999999999" customHeight="1" x14ac:dyDescent="0.3">
      <c r="A1348" s="428">
        <v>5104</v>
      </c>
      <c r="B1348" s="428">
        <f t="shared" si="24"/>
        <v>6</v>
      </c>
      <c r="C1348" s="437">
        <v>510455</v>
      </c>
      <c r="D1348" s="428" t="s">
        <v>948</v>
      </c>
      <c r="E1348" s="428" t="s">
        <v>1315</v>
      </c>
      <c r="F1348" s="428" t="s">
        <v>1315</v>
      </c>
      <c r="G1348" s="428" t="s">
        <v>1315</v>
      </c>
      <c r="I1348" s="428" t="s">
        <v>1315</v>
      </c>
      <c r="J1348" s="428" t="s">
        <v>1315</v>
      </c>
      <c r="K1348" s="428" t="s">
        <v>1315</v>
      </c>
      <c r="O1348" s="428" t="s">
        <v>1315</v>
      </c>
      <c r="Q1348" s="428">
        <v>510455</v>
      </c>
      <c r="R1348" s="437" t="s">
        <v>1638</v>
      </c>
      <c r="S1348" s="428">
        <v>510455</v>
      </c>
    </row>
    <row r="1349" spans="1:20" ht="10.199999999999999" customHeight="1" x14ac:dyDescent="0.3">
      <c r="A1349" s="428">
        <v>5190</v>
      </c>
      <c r="B1349" s="428">
        <f t="shared" si="24"/>
        <v>4</v>
      </c>
      <c r="C1349" s="437">
        <v>5190</v>
      </c>
      <c r="D1349" s="428" t="s">
        <v>949</v>
      </c>
      <c r="E1349" s="428" t="s">
        <v>1315</v>
      </c>
      <c r="F1349" s="428" t="s">
        <v>1315</v>
      </c>
      <c r="G1349" s="428" t="s">
        <v>1315</v>
      </c>
      <c r="I1349" s="428" t="s">
        <v>1315</v>
      </c>
      <c r="J1349" s="428" t="s">
        <v>1315</v>
      </c>
      <c r="K1349" s="428" t="s">
        <v>1315</v>
      </c>
      <c r="L1349" s="428" t="s">
        <v>1315</v>
      </c>
      <c r="M1349" s="428" t="s">
        <v>1315</v>
      </c>
      <c r="N1349" s="428" t="s">
        <v>1315</v>
      </c>
      <c r="O1349" s="428" t="s">
        <v>1315</v>
      </c>
      <c r="Q1349" s="428">
        <v>5190</v>
      </c>
      <c r="R1349" s="437" t="s">
        <v>1639</v>
      </c>
      <c r="S1349" s="428">
        <v>5190</v>
      </c>
    </row>
    <row r="1350" spans="1:20" ht="10.199999999999999" customHeight="1" x14ac:dyDescent="0.3">
      <c r="A1350" s="428">
        <v>5190</v>
      </c>
      <c r="B1350" s="428">
        <f t="shared" si="24"/>
        <v>6</v>
      </c>
      <c r="C1350" s="437">
        <v>519005</v>
      </c>
      <c r="D1350" s="428" t="s">
        <v>1640</v>
      </c>
      <c r="E1350" s="428" t="s">
        <v>1315</v>
      </c>
      <c r="F1350" s="428" t="s">
        <v>1315</v>
      </c>
      <c r="G1350" s="428" t="s">
        <v>1315</v>
      </c>
      <c r="J1350" s="428" t="s">
        <v>1315</v>
      </c>
      <c r="K1350" s="428" t="s">
        <v>1315</v>
      </c>
      <c r="O1350" s="428" t="s">
        <v>1315</v>
      </c>
      <c r="Q1350" s="428">
        <v>519005</v>
      </c>
      <c r="R1350" s="437" t="s">
        <v>1640</v>
      </c>
      <c r="S1350" s="428">
        <v>519005</v>
      </c>
    </row>
    <row r="1351" spans="1:20" ht="10.199999999999999" customHeight="1" x14ac:dyDescent="0.3">
      <c r="A1351" s="428">
        <v>5190</v>
      </c>
      <c r="B1351" s="428">
        <f t="shared" si="24"/>
        <v>6</v>
      </c>
      <c r="C1351" s="437">
        <v>519090</v>
      </c>
      <c r="D1351" s="428" t="s">
        <v>53</v>
      </c>
      <c r="E1351" s="428" t="s">
        <v>1315</v>
      </c>
      <c r="F1351" s="428" t="s">
        <v>1315</v>
      </c>
      <c r="G1351" s="428" t="s">
        <v>1315</v>
      </c>
      <c r="I1351" s="428" t="s">
        <v>1315</v>
      </c>
      <c r="J1351" s="428" t="s">
        <v>1315</v>
      </c>
      <c r="K1351" s="428" t="s">
        <v>1315</v>
      </c>
      <c r="L1351" s="428" t="s">
        <v>1315</v>
      </c>
      <c r="M1351" s="428" t="s">
        <v>1315</v>
      </c>
      <c r="N1351" s="428" t="s">
        <v>1315</v>
      </c>
      <c r="O1351" s="428" t="s">
        <v>1315</v>
      </c>
      <c r="Q1351" s="428">
        <v>519090</v>
      </c>
      <c r="R1351" s="437" t="s">
        <v>53</v>
      </c>
      <c r="S1351" s="428">
        <v>519090</v>
      </c>
    </row>
    <row r="1352" spans="1:20" ht="10.199999999999999" customHeight="1" x14ac:dyDescent="0.3">
      <c r="A1352" s="428">
        <v>52</v>
      </c>
      <c r="B1352" s="428">
        <f t="shared" ref="B1352:B1415" si="25">LEN(C1352)</f>
        <v>2</v>
      </c>
      <c r="C1352" s="437">
        <v>52</v>
      </c>
      <c r="D1352" s="428" t="s">
        <v>536</v>
      </c>
      <c r="E1352" s="428" t="s">
        <v>1315</v>
      </c>
      <c r="F1352" s="428" t="s">
        <v>1315</v>
      </c>
      <c r="G1352" s="428" t="s">
        <v>1315</v>
      </c>
      <c r="I1352" s="428" t="s">
        <v>1315</v>
      </c>
      <c r="J1352" s="428" t="s">
        <v>1315</v>
      </c>
      <c r="K1352" s="428" t="s">
        <v>1315</v>
      </c>
      <c r="O1352" s="428" t="s">
        <v>1315</v>
      </c>
      <c r="Q1352" s="428">
        <v>52</v>
      </c>
      <c r="R1352" s="437" t="s">
        <v>536</v>
      </c>
      <c r="S1352" s="428">
        <v>52</v>
      </c>
    </row>
    <row r="1353" spans="1:20" ht="10.199999999999999" customHeight="1" x14ac:dyDescent="0.3">
      <c r="A1353" s="428">
        <v>5201</v>
      </c>
      <c r="B1353" s="428">
        <f t="shared" si="25"/>
        <v>4</v>
      </c>
      <c r="C1353" s="437">
        <v>5201</v>
      </c>
      <c r="D1353" s="428" t="s">
        <v>115</v>
      </c>
      <c r="E1353" s="428" t="s">
        <v>1315</v>
      </c>
      <c r="F1353" s="428" t="s">
        <v>1315</v>
      </c>
      <c r="G1353" s="428" t="s">
        <v>1315</v>
      </c>
      <c r="I1353" s="428" t="s">
        <v>1315</v>
      </c>
      <c r="J1353" s="428" t="s">
        <v>1315</v>
      </c>
      <c r="K1353" s="428" t="s">
        <v>1315</v>
      </c>
      <c r="O1353" s="428" t="s">
        <v>1315</v>
      </c>
      <c r="Q1353" s="428">
        <v>5201</v>
      </c>
      <c r="R1353" s="437" t="s">
        <v>115</v>
      </c>
      <c r="S1353" s="428">
        <v>5201</v>
      </c>
    </row>
    <row r="1354" spans="1:20" ht="10.199999999999999" customHeight="1" x14ac:dyDescent="0.3">
      <c r="A1354" s="428">
        <v>5201</v>
      </c>
      <c r="B1354" s="428">
        <f t="shared" si="25"/>
        <v>6</v>
      </c>
      <c r="C1354" s="437">
        <v>520105</v>
      </c>
      <c r="D1354" s="428" t="s">
        <v>105</v>
      </c>
      <c r="E1354" s="428" t="s">
        <v>1315</v>
      </c>
      <c r="F1354" s="428" t="s">
        <v>1315</v>
      </c>
      <c r="G1354" s="428" t="s">
        <v>1315</v>
      </c>
      <c r="I1354" s="428" t="s">
        <v>1315</v>
      </c>
      <c r="J1354" s="428" t="s">
        <v>1315</v>
      </c>
      <c r="K1354" s="428" t="s">
        <v>1315</v>
      </c>
      <c r="O1354" s="428" t="s">
        <v>1315</v>
      </c>
      <c r="Q1354" s="428">
        <v>520105</v>
      </c>
      <c r="R1354" s="437" t="s">
        <v>1641</v>
      </c>
      <c r="S1354" s="428">
        <v>520105</v>
      </c>
      <c r="T1354" s="428" t="s">
        <v>1642</v>
      </c>
    </row>
    <row r="1355" spans="1:20" ht="10.199999999999999" customHeight="1" x14ac:dyDescent="0.3">
      <c r="A1355" s="428">
        <v>5201</v>
      </c>
      <c r="B1355" s="428">
        <f t="shared" si="25"/>
        <v>6</v>
      </c>
      <c r="C1355" s="437">
        <v>520110</v>
      </c>
      <c r="D1355" s="428" t="s">
        <v>106</v>
      </c>
      <c r="E1355" s="428" t="s">
        <v>1315</v>
      </c>
      <c r="F1355" s="428" t="s">
        <v>1315</v>
      </c>
      <c r="J1355" s="428" t="s">
        <v>1315</v>
      </c>
      <c r="K1355" s="428" t="s">
        <v>1315</v>
      </c>
      <c r="O1355" s="428" t="s">
        <v>1315</v>
      </c>
      <c r="Q1355" s="428">
        <v>520110</v>
      </c>
      <c r="R1355" s="437" t="s">
        <v>106</v>
      </c>
      <c r="S1355" s="428">
        <v>520110</v>
      </c>
    </row>
    <row r="1356" spans="1:20" ht="10.199999999999999" customHeight="1" x14ac:dyDescent="0.3">
      <c r="A1356" s="428">
        <v>5201</v>
      </c>
      <c r="B1356" s="428">
        <f t="shared" si="25"/>
        <v>6</v>
      </c>
      <c r="C1356" s="437">
        <v>520115</v>
      </c>
      <c r="D1356" s="428" t="s">
        <v>107</v>
      </c>
      <c r="E1356" s="428" t="s">
        <v>1315</v>
      </c>
      <c r="F1356" s="428" t="s">
        <v>1315</v>
      </c>
      <c r="G1356" s="428" t="s">
        <v>1315</v>
      </c>
      <c r="J1356" s="428" t="s">
        <v>1316</v>
      </c>
      <c r="K1356" s="428" t="s">
        <v>1316</v>
      </c>
      <c r="O1356" s="428" t="s">
        <v>1315</v>
      </c>
      <c r="Q1356" s="428">
        <v>520115</v>
      </c>
      <c r="R1356" s="437" t="s">
        <v>107</v>
      </c>
      <c r="S1356" s="428">
        <v>520115</v>
      </c>
    </row>
    <row r="1357" spans="1:20" ht="10.199999999999999" customHeight="1" x14ac:dyDescent="0.3">
      <c r="A1357" s="428">
        <v>5201</v>
      </c>
      <c r="B1357" s="428">
        <f t="shared" si="25"/>
        <v>6</v>
      </c>
      <c r="C1357" s="437">
        <v>520120</v>
      </c>
      <c r="D1357" s="428" t="s">
        <v>108</v>
      </c>
      <c r="E1357" s="428" t="s">
        <v>1315</v>
      </c>
      <c r="F1357" s="428" t="s">
        <v>1315</v>
      </c>
      <c r="G1357" s="428" t="s">
        <v>1315</v>
      </c>
      <c r="J1357" s="428" t="s">
        <v>1315</v>
      </c>
      <c r="K1357" s="428" t="s">
        <v>1315</v>
      </c>
      <c r="O1357" s="428" t="s">
        <v>1315</v>
      </c>
      <c r="Q1357" s="428">
        <v>520120</v>
      </c>
      <c r="R1357" s="437" t="s">
        <v>1643</v>
      </c>
      <c r="S1357" s="428">
        <v>520120</v>
      </c>
    </row>
    <row r="1358" spans="1:20" ht="10.199999999999999" customHeight="1" x14ac:dyDescent="0.3">
      <c r="A1358" s="428">
        <v>5201</v>
      </c>
      <c r="B1358" s="428">
        <f t="shared" si="25"/>
        <v>6</v>
      </c>
      <c r="C1358" s="437">
        <v>520125</v>
      </c>
      <c r="D1358" s="428" t="s">
        <v>112</v>
      </c>
      <c r="E1358" s="428" t="s">
        <v>1315</v>
      </c>
      <c r="F1358" s="428" t="s">
        <v>1315</v>
      </c>
      <c r="G1358" s="428" t="s">
        <v>1315</v>
      </c>
      <c r="I1358" s="428" t="s">
        <v>1315</v>
      </c>
      <c r="J1358" s="428" t="s">
        <v>1315</v>
      </c>
      <c r="K1358" s="428" t="s">
        <v>1315</v>
      </c>
      <c r="O1358" s="428" t="s">
        <v>1315</v>
      </c>
      <c r="Q1358" s="428">
        <v>520125</v>
      </c>
      <c r="R1358" s="437" t="s">
        <v>112</v>
      </c>
      <c r="S1358" s="428">
        <v>520125</v>
      </c>
    </row>
    <row r="1359" spans="1:20" ht="10.199999999999999" customHeight="1" x14ac:dyDescent="0.3">
      <c r="A1359" s="428">
        <v>5202</v>
      </c>
      <c r="B1359" s="428">
        <f t="shared" si="25"/>
        <v>4</v>
      </c>
      <c r="C1359" s="437">
        <v>5202</v>
      </c>
      <c r="D1359" s="428" t="s">
        <v>116</v>
      </c>
      <c r="E1359" s="428" t="s">
        <v>1315</v>
      </c>
      <c r="G1359" s="428" t="s">
        <v>1315</v>
      </c>
      <c r="J1359" s="428" t="s">
        <v>1315</v>
      </c>
      <c r="K1359" s="428" t="s">
        <v>1315</v>
      </c>
      <c r="O1359" s="428" t="s">
        <v>1315</v>
      </c>
      <c r="Q1359" s="428">
        <v>5202</v>
      </c>
      <c r="R1359" s="437" t="s">
        <v>116</v>
      </c>
      <c r="S1359" s="428">
        <v>5202</v>
      </c>
    </row>
    <row r="1360" spans="1:20" ht="10.199999999999999" customHeight="1" x14ac:dyDescent="0.3">
      <c r="A1360" s="428">
        <v>5203</v>
      </c>
      <c r="B1360" s="428">
        <f t="shared" si="25"/>
        <v>4</v>
      </c>
      <c r="C1360" s="437">
        <v>5203</v>
      </c>
      <c r="D1360" s="428" t="s">
        <v>378</v>
      </c>
      <c r="E1360" s="428" t="s">
        <v>1315</v>
      </c>
      <c r="G1360" s="428" t="s">
        <v>1315</v>
      </c>
      <c r="J1360" s="428" t="s">
        <v>1315</v>
      </c>
      <c r="K1360" s="428" t="s">
        <v>1315</v>
      </c>
      <c r="O1360" s="428" t="s">
        <v>1315</v>
      </c>
      <c r="Q1360" s="428">
        <v>5203</v>
      </c>
      <c r="R1360" s="437" t="s">
        <v>378</v>
      </c>
      <c r="S1360" s="428">
        <v>5203</v>
      </c>
    </row>
    <row r="1361" spans="1:19" ht="10.199999999999999" customHeight="1" x14ac:dyDescent="0.3">
      <c r="A1361" s="428">
        <v>5204</v>
      </c>
      <c r="B1361" s="428">
        <f t="shared" si="25"/>
        <v>4</v>
      </c>
      <c r="C1361" s="437">
        <v>5204</v>
      </c>
      <c r="D1361" s="428" t="s">
        <v>952</v>
      </c>
      <c r="E1361" s="428" t="s">
        <v>1315</v>
      </c>
      <c r="G1361" s="428" t="s">
        <v>1315</v>
      </c>
      <c r="J1361" s="428" t="s">
        <v>1315</v>
      </c>
      <c r="K1361" s="428" t="s">
        <v>1315</v>
      </c>
      <c r="O1361" s="428" t="s">
        <v>1315</v>
      </c>
      <c r="Q1361" s="428">
        <v>5204</v>
      </c>
      <c r="R1361" s="437" t="s">
        <v>952</v>
      </c>
      <c r="S1361" s="428">
        <v>5204</v>
      </c>
    </row>
    <row r="1362" spans="1:19" ht="10.199999999999999" customHeight="1" x14ac:dyDescent="0.3">
      <c r="A1362" s="428">
        <v>5205</v>
      </c>
      <c r="B1362" s="428">
        <f t="shared" si="25"/>
        <v>4</v>
      </c>
      <c r="C1362" s="437">
        <v>5205</v>
      </c>
      <c r="D1362" s="428" t="s">
        <v>953</v>
      </c>
      <c r="E1362" s="428" t="s">
        <v>1315</v>
      </c>
      <c r="G1362" s="428" t="s">
        <v>1315</v>
      </c>
      <c r="J1362" s="428" t="s">
        <v>1315</v>
      </c>
      <c r="K1362" s="428" t="s">
        <v>1315</v>
      </c>
      <c r="O1362" s="428" t="s">
        <v>1315</v>
      </c>
      <c r="Q1362" s="428">
        <v>5205</v>
      </c>
      <c r="R1362" s="437" t="s">
        <v>953</v>
      </c>
      <c r="S1362" s="428">
        <v>5205</v>
      </c>
    </row>
    <row r="1363" spans="1:19" ht="10.199999999999999" customHeight="1" x14ac:dyDescent="0.3">
      <c r="A1363" s="428">
        <v>5290</v>
      </c>
      <c r="B1363" s="428">
        <f t="shared" si="25"/>
        <v>4</v>
      </c>
      <c r="C1363" s="437">
        <v>5290</v>
      </c>
      <c r="D1363" s="428" t="s">
        <v>118</v>
      </c>
      <c r="E1363" s="428" t="s">
        <v>1315</v>
      </c>
      <c r="F1363" s="428" t="s">
        <v>1315</v>
      </c>
      <c r="G1363" s="428" t="s">
        <v>1315</v>
      </c>
      <c r="I1363" s="428" t="s">
        <v>1315</v>
      </c>
      <c r="J1363" s="428" t="s">
        <v>1315</v>
      </c>
      <c r="K1363" s="428" t="s">
        <v>1315</v>
      </c>
      <c r="O1363" s="428" t="s">
        <v>1315</v>
      </c>
      <c r="Q1363" s="428">
        <v>5290</v>
      </c>
      <c r="R1363" s="437" t="s">
        <v>118</v>
      </c>
      <c r="S1363" s="428">
        <v>5290</v>
      </c>
    </row>
    <row r="1364" spans="1:19" ht="10.199999999999999" customHeight="1" x14ac:dyDescent="0.3">
      <c r="A1364" s="428">
        <v>53</v>
      </c>
      <c r="B1364" s="428">
        <f t="shared" si="25"/>
        <v>2</v>
      </c>
      <c r="C1364" s="437">
        <v>53</v>
      </c>
      <c r="D1364" s="428" t="s">
        <v>539</v>
      </c>
      <c r="E1364" s="428" t="s">
        <v>1315</v>
      </c>
      <c r="F1364" s="428" t="s">
        <v>1315</v>
      </c>
      <c r="G1364" s="428" t="s">
        <v>1315</v>
      </c>
      <c r="I1364" s="428" t="s">
        <v>1315</v>
      </c>
      <c r="J1364" s="428" t="s">
        <v>1315</v>
      </c>
      <c r="K1364" s="428" t="s">
        <v>1315</v>
      </c>
      <c r="L1364" s="428" t="s">
        <v>1315</v>
      </c>
      <c r="M1364" s="428" t="s">
        <v>1315</v>
      </c>
      <c r="N1364" s="428" t="s">
        <v>1315</v>
      </c>
      <c r="O1364" s="428" t="s">
        <v>1315</v>
      </c>
      <c r="Q1364" s="428">
        <v>53</v>
      </c>
      <c r="R1364" s="437" t="s">
        <v>539</v>
      </c>
      <c r="S1364" s="428">
        <v>53</v>
      </c>
    </row>
    <row r="1365" spans="1:19" ht="10.199999999999999" customHeight="1" x14ac:dyDescent="0.3">
      <c r="A1365" s="428">
        <v>5301</v>
      </c>
      <c r="B1365" s="428">
        <f t="shared" si="25"/>
        <v>4</v>
      </c>
      <c r="C1365" s="437">
        <v>5301</v>
      </c>
      <c r="D1365" s="428" t="s">
        <v>967</v>
      </c>
      <c r="E1365" s="428" t="s">
        <v>1315</v>
      </c>
      <c r="F1365" s="428" t="s">
        <v>1315</v>
      </c>
      <c r="G1365" s="428" t="s">
        <v>1315</v>
      </c>
      <c r="I1365" s="428" t="s">
        <v>1315</v>
      </c>
      <c r="J1365" s="428" t="s">
        <v>1315</v>
      </c>
      <c r="K1365" s="428" t="s">
        <v>1315</v>
      </c>
      <c r="L1365" s="428" t="s">
        <v>1315</v>
      </c>
      <c r="M1365" s="428" t="s">
        <v>1315</v>
      </c>
      <c r="O1365" s="428" t="s">
        <v>1315</v>
      </c>
      <c r="Q1365" s="428">
        <v>5301</v>
      </c>
      <c r="R1365" s="437" t="s">
        <v>967</v>
      </c>
      <c r="S1365" s="428">
        <v>5301</v>
      </c>
    </row>
    <row r="1366" spans="1:19" ht="10.199999999999999" customHeight="1" x14ac:dyDescent="0.3">
      <c r="A1366" s="428">
        <v>5302</v>
      </c>
      <c r="B1366" s="428">
        <f t="shared" si="25"/>
        <v>4</v>
      </c>
      <c r="C1366" s="437">
        <v>5302</v>
      </c>
      <c r="D1366" s="428" t="s">
        <v>968</v>
      </c>
      <c r="E1366" s="428" t="s">
        <v>1315</v>
      </c>
      <c r="F1366" s="428" t="s">
        <v>1315</v>
      </c>
      <c r="G1366" s="428" t="s">
        <v>1315</v>
      </c>
      <c r="I1366" s="428" t="s">
        <v>1315</v>
      </c>
      <c r="J1366" s="428" t="s">
        <v>1315</v>
      </c>
      <c r="K1366" s="428" t="s">
        <v>1315</v>
      </c>
      <c r="L1366" s="428" t="s">
        <v>1315</v>
      </c>
      <c r="M1366" s="428" t="s">
        <v>1315</v>
      </c>
      <c r="N1366" s="428" t="s">
        <v>1315</v>
      </c>
      <c r="O1366" s="428" t="s">
        <v>1315</v>
      </c>
      <c r="Q1366" s="428">
        <v>5302</v>
      </c>
      <c r="R1366" s="437" t="s">
        <v>968</v>
      </c>
      <c r="S1366" s="428">
        <v>5302</v>
      </c>
    </row>
    <row r="1367" spans="1:19" ht="10.199999999999999" customHeight="1" x14ac:dyDescent="0.3">
      <c r="A1367" s="428">
        <v>5303</v>
      </c>
      <c r="B1367" s="428">
        <f t="shared" si="25"/>
        <v>4</v>
      </c>
      <c r="C1367" s="437">
        <v>5303</v>
      </c>
      <c r="D1367" s="428" t="s">
        <v>969</v>
      </c>
      <c r="E1367" s="428" t="s">
        <v>1315</v>
      </c>
      <c r="F1367" s="428" t="s">
        <v>1315</v>
      </c>
      <c r="G1367" s="428" t="s">
        <v>1315</v>
      </c>
      <c r="I1367" s="428" t="s">
        <v>1315</v>
      </c>
      <c r="J1367" s="428" t="s">
        <v>1315</v>
      </c>
      <c r="K1367" s="428" t="s">
        <v>1315</v>
      </c>
      <c r="L1367" s="428" t="s">
        <v>1315</v>
      </c>
      <c r="M1367" s="428" t="s">
        <v>1315</v>
      </c>
      <c r="N1367" s="428" t="s">
        <v>1315</v>
      </c>
      <c r="O1367" s="428" t="s">
        <v>1315</v>
      </c>
      <c r="Q1367" s="428">
        <v>5303</v>
      </c>
      <c r="R1367" s="437" t="s">
        <v>969</v>
      </c>
      <c r="S1367" s="428">
        <v>5303</v>
      </c>
    </row>
    <row r="1368" spans="1:19" ht="10.199999999999999" customHeight="1" x14ac:dyDescent="0.3">
      <c r="A1368" s="428">
        <v>5303</v>
      </c>
      <c r="B1368" s="428">
        <f t="shared" si="25"/>
        <v>6</v>
      </c>
      <c r="C1368" s="437">
        <v>530305</v>
      </c>
      <c r="D1368" s="428" t="s">
        <v>1588</v>
      </c>
      <c r="E1368" s="428" t="s">
        <v>1315</v>
      </c>
      <c r="F1368" s="428" t="s">
        <v>1315</v>
      </c>
      <c r="G1368" s="428" t="s">
        <v>1315</v>
      </c>
      <c r="I1368" s="428" t="s">
        <v>1315</v>
      </c>
      <c r="J1368" s="428" t="s">
        <v>1315</v>
      </c>
      <c r="K1368" s="428" t="s">
        <v>1315</v>
      </c>
      <c r="L1368" s="428" t="s">
        <v>1315</v>
      </c>
      <c r="M1368" s="428" t="s">
        <v>1315</v>
      </c>
      <c r="N1368" s="428" t="s">
        <v>1315</v>
      </c>
      <c r="O1368" s="428" t="s">
        <v>1315</v>
      </c>
      <c r="Q1368" s="428">
        <v>530305</v>
      </c>
      <c r="R1368" s="437" t="s">
        <v>1588</v>
      </c>
      <c r="S1368" s="428">
        <v>530305</v>
      </c>
    </row>
    <row r="1369" spans="1:19" ht="10.199999999999999" customHeight="1" x14ac:dyDescent="0.3">
      <c r="A1369" s="428">
        <v>5303</v>
      </c>
      <c r="B1369" s="428">
        <f t="shared" si="25"/>
        <v>6</v>
      </c>
      <c r="C1369" s="437">
        <v>530310</v>
      </c>
      <c r="D1369" s="428" t="s">
        <v>1589</v>
      </c>
      <c r="E1369" s="428" t="s">
        <v>1315</v>
      </c>
      <c r="F1369" s="428" t="s">
        <v>1315</v>
      </c>
      <c r="G1369" s="428" t="s">
        <v>1315</v>
      </c>
      <c r="I1369" s="428" t="s">
        <v>1315</v>
      </c>
      <c r="J1369" s="428" t="s">
        <v>1315</v>
      </c>
      <c r="K1369" s="428" t="s">
        <v>1315</v>
      </c>
      <c r="O1369" s="428" t="s">
        <v>1315</v>
      </c>
      <c r="Q1369" s="428">
        <v>530310</v>
      </c>
      <c r="R1369" s="437" t="s">
        <v>1589</v>
      </c>
      <c r="S1369" s="428">
        <v>530310</v>
      </c>
    </row>
    <row r="1370" spans="1:19" ht="10.199999999999999" customHeight="1" x14ac:dyDescent="0.3">
      <c r="A1370" s="428">
        <v>5303</v>
      </c>
      <c r="B1370" s="428">
        <f t="shared" si="25"/>
        <v>6</v>
      </c>
      <c r="C1370" s="437">
        <v>530390</v>
      </c>
      <c r="D1370" s="428" t="s">
        <v>118</v>
      </c>
      <c r="E1370" s="428" t="s">
        <v>1315</v>
      </c>
      <c r="F1370" s="428" t="s">
        <v>1315</v>
      </c>
      <c r="G1370" s="428" t="s">
        <v>1315</v>
      </c>
      <c r="I1370" s="428" t="s">
        <v>1315</v>
      </c>
      <c r="J1370" s="428" t="s">
        <v>1315</v>
      </c>
      <c r="K1370" s="428" t="s">
        <v>1315</v>
      </c>
      <c r="L1370" s="428" t="s">
        <v>1315</v>
      </c>
      <c r="M1370" s="428" t="s">
        <v>1315</v>
      </c>
      <c r="O1370" s="428" t="s">
        <v>1315</v>
      </c>
      <c r="Q1370" s="428">
        <v>530390</v>
      </c>
      <c r="R1370" s="437" t="s">
        <v>118</v>
      </c>
      <c r="S1370" s="428">
        <v>530390</v>
      </c>
    </row>
    <row r="1371" spans="1:19" ht="10.199999999999999" customHeight="1" x14ac:dyDescent="0.3">
      <c r="A1371" s="428">
        <v>5304</v>
      </c>
      <c r="B1371" s="428">
        <f t="shared" si="25"/>
        <v>4</v>
      </c>
      <c r="C1371" s="437">
        <v>5304</v>
      </c>
      <c r="D1371" s="428" t="s">
        <v>970</v>
      </c>
      <c r="E1371" s="428" t="s">
        <v>1315</v>
      </c>
      <c r="F1371" s="428" t="s">
        <v>1315</v>
      </c>
      <c r="G1371" s="428" t="s">
        <v>1315</v>
      </c>
      <c r="I1371" s="428" t="s">
        <v>1315</v>
      </c>
      <c r="J1371" s="428" t="s">
        <v>1315</v>
      </c>
      <c r="K1371" s="428" t="s">
        <v>1315</v>
      </c>
      <c r="L1371" s="428" t="s">
        <v>1315</v>
      </c>
      <c r="M1371" s="428" t="s">
        <v>1315</v>
      </c>
      <c r="N1371" s="428" t="s">
        <v>1315</v>
      </c>
      <c r="O1371" s="428" t="s">
        <v>1315</v>
      </c>
      <c r="Q1371" s="428">
        <v>5304</v>
      </c>
      <c r="R1371" s="437" t="s">
        <v>970</v>
      </c>
      <c r="S1371" s="428">
        <v>5304</v>
      </c>
    </row>
    <row r="1372" spans="1:19" ht="10.199999999999999" customHeight="1" x14ac:dyDescent="0.3">
      <c r="A1372" s="428">
        <v>5305</v>
      </c>
      <c r="B1372" s="428">
        <f t="shared" si="25"/>
        <v>4</v>
      </c>
      <c r="C1372" s="437">
        <v>5305</v>
      </c>
      <c r="D1372" s="428" t="s">
        <v>971</v>
      </c>
      <c r="E1372" s="428" t="s">
        <v>1315</v>
      </c>
      <c r="G1372" s="428" t="s">
        <v>1315</v>
      </c>
      <c r="J1372" s="428" t="s">
        <v>1315</v>
      </c>
      <c r="K1372" s="428" t="s">
        <v>1315</v>
      </c>
      <c r="O1372" s="428" t="s">
        <v>1315</v>
      </c>
      <c r="Q1372" s="428">
        <v>5305</v>
      </c>
      <c r="R1372" s="437" t="s">
        <v>971</v>
      </c>
      <c r="S1372" s="428">
        <v>5305</v>
      </c>
    </row>
    <row r="1373" spans="1:19" ht="10.199999999999999" customHeight="1" x14ac:dyDescent="0.3">
      <c r="A1373" s="428">
        <v>5390</v>
      </c>
      <c r="B1373" s="428">
        <f t="shared" si="25"/>
        <v>4</v>
      </c>
      <c r="C1373" s="437">
        <v>5390</v>
      </c>
      <c r="D1373" s="428" t="s">
        <v>118</v>
      </c>
      <c r="J1373" s="428" t="s">
        <v>1315</v>
      </c>
      <c r="K1373" s="428" t="s">
        <v>1315</v>
      </c>
      <c r="Q1373" s="428">
        <v>5390</v>
      </c>
      <c r="R1373" s="437" t="s">
        <v>118</v>
      </c>
      <c r="S1373" s="428">
        <v>5390</v>
      </c>
    </row>
    <row r="1374" spans="1:19" ht="10.199999999999999" customHeight="1" x14ac:dyDescent="0.3">
      <c r="A1374" s="428">
        <v>54</v>
      </c>
      <c r="B1374" s="428">
        <f t="shared" si="25"/>
        <v>2</v>
      </c>
      <c r="C1374" s="437">
        <v>54</v>
      </c>
      <c r="D1374" s="428" t="s">
        <v>537</v>
      </c>
      <c r="E1374" s="428" t="s">
        <v>1315</v>
      </c>
      <c r="F1374" s="428" t="s">
        <v>1315</v>
      </c>
      <c r="G1374" s="428" t="s">
        <v>1315</v>
      </c>
      <c r="I1374" s="428" t="s">
        <v>1315</v>
      </c>
      <c r="J1374" s="428" t="s">
        <v>1315</v>
      </c>
      <c r="K1374" s="428" t="s">
        <v>1315</v>
      </c>
      <c r="M1374" s="428" t="s">
        <v>1315</v>
      </c>
      <c r="N1374" s="428" t="s">
        <v>1315</v>
      </c>
      <c r="O1374" s="428" t="s">
        <v>1315</v>
      </c>
      <c r="Q1374" s="428">
        <v>54</v>
      </c>
      <c r="R1374" s="437" t="s">
        <v>537</v>
      </c>
      <c r="S1374" s="428">
        <v>54</v>
      </c>
    </row>
    <row r="1375" spans="1:19" ht="10.199999999999999" customHeight="1" x14ac:dyDescent="0.3">
      <c r="A1375" s="428">
        <v>5401</v>
      </c>
      <c r="B1375" s="428">
        <f t="shared" si="25"/>
        <v>4</v>
      </c>
      <c r="C1375" s="437">
        <v>5401</v>
      </c>
      <c r="D1375" s="428" t="s">
        <v>954</v>
      </c>
      <c r="F1375" s="428" t="s">
        <v>1315</v>
      </c>
      <c r="G1375" s="428" t="s">
        <v>1315</v>
      </c>
      <c r="J1375" s="428" t="s">
        <v>1315</v>
      </c>
      <c r="K1375" s="428" t="s">
        <v>1315</v>
      </c>
      <c r="Q1375" s="428">
        <v>5401</v>
      </c>
      <c r="R1375" s="437" t="s">
        <v>954</v>
      </c>
      <c r="S1375" s="428">
        <v>5401</v>
      </c>
    </row>
    <row r="1376" spans="1:19" ht="10.199999999999999" customHeight="1" x14ac:dyDescent="0.3">
      <c r="A1376" s="428">
        <v>5402</v>
      </c>
      <c r="B1376" s="428">
        <f t="shared" si="25"/>
        <v>4</v>
      </c>
      <c r="C1376" s="437">
        <v>5402</v>
      </c>
      <c r="D1376" s="428" t="s">
        <v>955</v>
      </c>
      <c r="J1376" s="428" t="s">
        <v>1316</v>
      </c>
      <c r="K1376" s="428" t="s">
        <v>1316</v>
      </c>
      <c r="M1376" s="428" t="s">
        <v>1315</v>
      </c>
      <c r="Q1376" s="428">
        <v>5402</v>
      </c>
      <c r="R1376" s="437" t="s">
        <v>955</v>
      </c>
      <c r="S1376" s="428">
        <v>5402</v>
      </c>
    </row>
    <row r="1377" spans="1:19" ht="10.199999999999999" customHeight="1" x14ac:dyDescent="0.3">
      <c r="A1377" s="428">
        <v>5402</v>
      </c>
      <c r="B1377" s="428">
        <f t="shared" si="25"/>
        <v>6</v>
      </c>
      <c r="C1377" s="437">
        <v>540205</v>
      </c>
      <c r="D1377" s="428" t="s">
        <v>956</v>
      </c>
      <c r="J1377" s="428" t="s">
        <v>1316</v>
      </c>
      <c r="K1377" s="428" t="s">
        <v>1316</v>
      </c>
      <c r="M1377" s="428" t="s">
        <v>1315</v>
      </c>
      <c r="Q1377" s="428">
        <v>540205</v>
      </c>
      <c r="R1377" s="437" t="s">
        <v>956</v>
      </c>
      <c r="S1377" s="428">
        <v>540205</v>
      </c>
    </row>
    <row r="1378" spans="1:19" ht="10.199999999999999" customHeight="1" x14ac:dyDescent="0.3">
      <c r="A1378" s="428">
        <v>5402</v>
      </c>
      <c r="B1378" s="428">
        <f t="shared" si="25"/>
        <v>6</v>
      </c>
      <c r="C1378" s="437">
        <v>540210</v>
      </c>
      <c r="D1378" s="428" t="s">
        <v>957</v>
      </c>
      <c r="J1378" s="428" t="s">
        <v>1316</v>
      </c>
      <c r="K1378" s="428" t="s">
        <v>1316</v>
      </c>
      <c r="M1378" s="428" t="s">
        <v>1315</v>
      </c>
      <c r="Q1378" s="428">
        <v>540210</v>
      </c>
      <c r="R1378" s="437" t="s">
        <v>957</v>
      </c>
      <c r="S1378" s="428">
        <v>540210</v>
      </c>
    </row>
    <row r="1379" spans="1:19" ht="10.199999999999999" customHeight="1" x14ac:dyDescent="0.3">
      <c r="A1379" s="428">
        <v>5402</v>
      </c>
      <c r="B1379" s="428">
        <f t="shared" si="25"/>
        <v>6</v>
      </c>
      <c r="C1379" s="437">
        <v>540215</v>
      </c>
      <c r="D1379" s="428" t="s">
        <v>958</v>
      </c>
      <c r="J1379" s="428" t="s">
        <v>1316</v>
      </c>
      <c r="K1379" s="428" t="s">
        <v>1316</v>
      </c>
      <c r="M1379" s="428" t="s">
        <v>1315</v>
      </c>
      <c r="Q1379" s="428">
        <v>540215</v>
      </c>
      <c r="R1379" s="437" t="s">
        <v>958</v>
      </c>
      <c r="S1379" s="428">
        <v>540215</v>
      </c>
    </row>
    <row r="1380" spans="1:19" ht="10.199999999999999" customHeight="1" x14ac:dyDescent="0.3">
      <c r="A1380" s="428">
        <v>5402</v>
      </c>
      <c r="B1380" s="428">
        <f t="shared" si="25"/>
        <v>6</v>
      </c>
      <c r="C1380" s="437">
        <v>540290</v>
      </c>
      <c r="D1380" s="428" t="s">
        <v>53</v>
      </c>
      <c r="J1380" s="428" t="s">
        <v>1316</v>
      </c>
      <c r="K1380" s="428" t="s">
        <v>1316</v>
      </c>
      <c r="M1380" s="428" t="s">
        <v>1315</v>
      </c>
      <c r="Q1380" s="428">
        <v>540290</v>
      </c>
      <c r="R1380" s="437" t="s">
        <v>53</v>
      </c>
      <c r="S1380" s="428">
        <v>540290</v>
      </c>
    </row>
    <row r="1381" spans="1:19" ht="10.199999999999999" customHeight="1" x14ac:dyDescent="0.3">
      <c r="A1381" s="428">
        <v>5404</v>
      </c>
      <c r="B1381" s="428">
        <f t="shared" si="25"/>
        <v>4</v>
      </c>
      <c r="C1381" s="437">
        <v>5404</v>
      </c>
      <c r="D1381" s="428" t="s">
        <v>959</v>
      </c>
      <c r="E1381" s="428" t="s">
        <v>1315</v>
      </c>
      <c r="F1381" s="428" t="s">
        <v>1315</v>
      </c>
      <c r="G1381" s="428" t="s">
        <v>1315</v>
      </c>
      <c r="J1381" s="428" t="s">
        <v>1316</v>
      </c>
      <c r="K1381" s="428" t="s">
        <v>1316</v>
      </c>
      <c r="O1381" s="428" t="s">
        <v>1315</v>
      </c>
      <c r="Q1381" s="428">
        <v>5404</v>
      </c>
      <c r="R1381" s="437" t="s">
        <v>959</v>
      </c>
      <c r="S1381" s="428">
        <v>5404</v>
      </c>
    </row>
    <row r="1382" spans="1:19" ht="10.199999999999999" customHeight="1" x14ac:dyDescent="0.3">
      <c r="A1382" s="428">
        <v>5405</v>
      </c>
      <c r="B1382" s="428">
        <f t="shared" si="25"/>
        <v>4</v>
      </c>
      <c r="C1382" s="437">
        <v>5405</v>
      </c>
      <c r="D1382" s="428" t="s">
        <v>960</v>
      </c>
      <c r="J1382" s="428" t="s">
        <v>1316</v>
      </c>
      <c r="K1382" s="428" t="s">
        <v>1316</v>
      </c>
      <c r="N1382" s="428" t="s">
        <v>1315</v>
      </c>
      <c r="Q1382" s="428">
        <v>5405</v>
      </c>
      <c r="R1382" s="437" t="s">
        <v>960</v>
      </c>
      <c r="S1382" s="428">
        <v>5405</v>
      </c>
    </row>
    <row r="1383" spans="1:19" ht="10.199999999999999" customHeight="1" x14ac:dyDescent="0.3">
      <c r="A1383" s="428">
        <v>5405</v>
      </c>
      <c r="B1383" s="428">
        <f t="shared" si="25"/>
        <v>6</v>
      </c>
      <c r="C1383" s="437">
        <v>540505</v>
      </c>
      <c r="D1383" s="428" t="s">
        <v>961</v>
      </c>
      <c r="J1383" s="428" t="s">
        <v>1316</v>
      </c>
      <c r="K1383" s="428" t="s">
        <v>1316</v>
      </c>
      <c r="N1383" s="428" t="s">
        <v>1315</v>
      </c>
      <c r="Q1383" s="428">
        <v>540505</v>
      </c>
      <c r="R1383" s="437" t="s">
        <v>961</v>
      </c>
      <c r="S1383" s="428">
        <v>540505</v>
      </c>
    </row>
    <row r="1384" spans="1:19" ht="10.199999999999999" customHeight="1" x14ac:dyDescent="0.3">
      <c r="A1384" s="428">
        <v>5405</v>
      </c>
      <c r="B1384" s="428">
        <f t="shared" si="25"/>
        <v>6</v>
      </c>
      <c r="C1384" s="437">
        <v>540510</v>
      </c>
      <c r="D1384" s="428" t="s">
        <v>962</v>
      </c>
      <c r="J1384" s="428" t="s">
        <v>1316</v>
      </c>
      <c r="K1384" s="428" t="s">
        <v>1316</v>
      </c>
      <c r="N1384" s="428" t="s">
        <v>1315</v>
      </c>
      <c r="Q1384" s="428">
        <v>540510</v>
      </c>
      <c r="R1384" s="437" t="s">
        <v>962</v>
      </c>
      <c r="S1384" s="428">
        <v>540510</v>
      </c>
    </row>
    <row r="1385" spans="1:19" ht="10.199999999999999" customHeight="1" x14ac:dyDescent="0.3">
      <c r="A1385" s="428">
        <v>5406</v>
      </c>
      <c r="B1385" s="428">
        <f t="shared" si="25"/>
        <v>4</v>
      </c>
      <c r="C1385" s="437">
        <v>5406</v>
      </c>
      <c r="D1385" s="428" t="s">
        <v>1644</v>
      </c>
      <c r="E1385" s="428" t="s">
        <v>1315</v>
      </c>
      <c r="F1385" s="428" t="s">
        <v>1315</v>
      </c>
      <c r="J1385" s="428" t="s">
        <v>1315</v>
      </c>
      <c r="K1385" s="428" t="s">
        <v>1315</v>
      </c>
      <c r="O1385" s="428" t="s">
        <v>1315</v>
      </c>
      <c r="Q1385" s="428">
        <v>5406</v>
      </c>
      <c r="R1385" s="437" t="s">
        <v>1644</v>
      </c>
      <c r="S1385" s="428">
        <v>5406</v>
      </c>
    </row>
    <row r="1386" spans="1:19" ht="10.199999999999999" customHeight="1" x14ac:dyDescent="0.3">
      <c r="A1386" s="428">
        <v>5406</v>
      </c>
      <c r="B1386" s="428">
        <f t="shared" si="25"/>
        <v>6</v>
      </c>
      <c r="C1386" s="437">
        <v>540601</v>
      </c>
      <c r="D1386" s="428" t="s">
        <v>1645</v>
      </c>
      <c r="E1386" s="428" t="s">
        <v>1315</v>
      </c>
      <c r="F1386" s="428" t="s">
        <v>1315</v>
      </c>
      <c r="J1386" s="428" t="s">
        <v>1315</v>
      </c>
      <c r="K1386" s="428" t="s">
        <v>1315</v>
      </c>
      <c r="O1386" s="428" t="s">
        <v>1315</v>
      </c>
      <c r="Q1386" s="428">
        <v>540601</v>
      </c>
      <c r="R1386" s="437" t="s">
        <v>1645</v>
      </c>
      <c r="S1386" s="428">
        <v>540601</v>
      </c>
    </row>
    <row r="1387" spans="1:19" ht="10.199999999999999" customHeight="1" x14ac:dyDescent="0.3">
      <c r="A1387" s="428">
        <v>5406</v>
      </c>
      <c r="B1387" s="428">
        <f t="shared" si="25"/>
        <v>6</v>
      </c>
      <c r="C1387" s="437">
        <v>540602</v>
      </c>
      <c r="D1387" s="428" t="s">
        <v>1646</v>
      </c>
      <c r="E1387" s="428" t="s">
        <v>1315</v>
      </c>
      <c r="F1387" s="428" t="s">
        <v>1315</v>
      </c>
      <c r="J1387" s="428" t="s">
        <v>1315</v>
      </c>
      <c r="K1387" s="428" t="s">
        <v>1315</v>
      </c>
      <c r="O1387" s="428" t="s">
        <v>1315</v>
      </c>
      <c r="Q1387" s="428">
        <v>540602</v>
      </c>
      <c r="R1387" s="437" t="s">
        <v>1646</v>
      </c>
      <c r="S1387" s="428">
        <v>540602</v>
      </c>
    </row>
    <row r="1388" spans="1:19" ht="10.199999999999999" customHeight="1" x14ac:dyDescent="0.3">
      <c r="A1388" s="428">
        <v>5406</v>
      </c>
      <c r="B1388" s="428">
        <f t="shared" si="25"/>
        <v>6</v>
      </c>
      <c r="C1388" s="437">
        <v>540603</v>
      </c>
      <c r="D1388" s="428" t="s">
        <v>1647</v>
      </c>
      <c r="E1388" s="428" t="s">
        <v>1315</v>
      </c>
      <c r="F1388" s="428" t="s">
        <v>1315</v>
      </c>
      <c r="J1388" s="428" t="s">
        <v>1315</v>
      </c>
      <c r="K1388" s="428" t="s">
        <v>1315</v>
      </c>
      <c r="O1388" s="428" t="s">
        <v>1315</v>
      </c>
      <c r="Q1388" s="428">
        <v>540603</v>
      </c>
      <c r="R1388" s="437" t="s">
        <v>1647</v>
      </c>
      <c r="S1388" s="428">
        <v>540603</v>
      </c>
    </row>
    <row r="1389" spans="1:19" ht="10.199999999999999" customHeight="1" x14ac:dyDescent="0.3">
      <c r="A1389" s="428">
        <v>5406</v>
      </c>
      <c r="B1389" s="428">
        <f t="shared" si="25"/>
        <v>6</v>
      </c>
      <c r="C1389" s="437">
        <v>540604</v>
      </c>
      <c r="D1389" s="428" t="s">
        <v>1648</v>
      </c>
      <c r="E1389" s="428" t="s">
        <v>1315</v>
      </c>
      <c r="F1389" s="428" t="s">
        <v>1315</v>
      </c>
      <c r="J1389" s="428" t="s">
        <v>1315</v>
      </c>
      <c r="K1389" s="428" t="s">
        <v>1315</v>
      </c>
      <c r="O1389" s="428" t="s">
        <v>1315</v>
      </c>
      <c r="Q1389" s="428">
        <v>540604</v>
      </c>
      <c r="R1389" s="437" t="s">
        <v>1648</v>
      </c>
      <c r="S1389" s="428">
        <v>540604</v>
      </c>
    </row>
    <row r="1390" spans="1:19" ht="10.199999999999999" customHeight="1" x14ac:dyDescent="0.3">
      <c r="A1390" s="428">
        <v>5406</v>
      </c>
      <c r="B1390" s="428">
        <f t="shared" si="25"/>
        <v>6</v>
      </c>
      <c r="C1390" s="437">
        <v>540605</v>
      </c>
      <c r="D1390" s="428" t="s">
        <v>1649</v>
      </c>
      <c r="E1390" s="428" t="s">
        <v>1315</v>
      </c>
      <c r="F1390" s="428" t="s">
        <v>1315</v>
      </c>
      <c r="J1390" s="428" t="s">
        <v>1315</v>
      </c>
      <c r="K1390" s="428" t="s">
        <v>1315</v>
      </c>
      <c r="O1390" s="428" t="s">
        <v>1315</v>
      </c>
      <c r="Q1390" s="428">
        <v>540605</v>
      </c>
      <c r="R1390" s="437" t="s">
        <v>1649</v>
      </c>
      <c r="S1390" s="428">
        <v>540605</v>
      </c>
    </row>
    <row r="1391" spans="1:19" ht="10.199999999999999" customHeight="1" x14ac:dyDescent="0.3">
      <c r="A1391" s="428">
        <v>5406</v>
      </c>
      <c r="B1391" s="428">
        <f t="shared" si="25"/>
        <v>6</v>
      </c>
      <c r="C1391" s="437">
        <v>540606</v>
      </c>
      <c r="D1391" s="428" t="s">
        <v>1650</v>
      </c>
      <c r="E1391" s="428" t="s">
        <v>1315</v>
      </c>
      <c r="F1391" s="428" t="s">
        <v>1315</v>
      </c>
      <c r="J1391" s="428" t="s">
        <v>1315</v>
      </c>
      <c r="K1391" s="428" t="s">
        <v>1315</v>
      </c>
      <c r="O1391" s="428" t="s">
        <v>1315</v>
      </c>
      <c r="Q1391" s="428">
        <v>540606</v>
      </c>
      <c r="R1391" s="437" t="s">
        <v>1650</v>
      </c>
      <c r="S1391" s="428">
        <v>540606</v>
      </c>
    </row>
    <row r="1392" spans="1:19" ht="10.199999999999999" customHeight="1" x14ac:dyDescent="0.3">
      <c r="A1392" s="428">
        <v>5406</v>
      </c>
      <c r="B1392" s="428">
        <f t="shared" si="25"/>
        <v>6</v>
      </c>
      <c r="C1392" s="437">
        <v>540607</v>
      </c>
      <c r="D1392" s="428" t="s">
        <v>1651</v>
      </c>
      <c r="E1392" s="428" t="s">
        <v>1315</v>
      </c>
      <c r="F1392" s="428" t="s">
        <v>1315</v>
      </c>
      <c r="J1392" s="428" t="s">
        <v>1315</v>
      </c>
      <c r="K1392" s="428" t="s">
        <v>1315</v>
      </c>
      <c r="O1392" s="428" t="s">
        <v>1315</v>
      </c>
      <c r="Q1392" s="428">
        <v>540607</v>
      </c>
      <c r="R1392" s="437" t="s">
        <v>1651</v>
      </c>
      <c r="S1392" s="428">
        <v>540607</v>
      </c>
    </row>
    <row r="1393" spans="1:19" ht="10.199999999999999" customHeight="1" x14ac:dyDescent="0.3">
      <c r="A1393" s="428">
        <v>5406</v>
      </c>
      <c r="B1393" s="428">
        <f t="shared" si="25"/>
        <v>6</v>
      </c>
      <c r="C1393" s="437">
        <v>540608</v>
      </c>
      <c r="D1393" s="428" t="s">
        <v>1652</v>
      </c>
      <c r="E1393" s="428" t="s">
        <v>1315</v>
      </c>
      <c r="F1393" s="428" t="s">
        <v>1315</v>
      </c>
      <c r="J1393" s="428" t="s">
        <v>1315</v>
      </c>
      <c r="K1393" s="428" t="s">
        <v>1315</v>
      </c>
      <c r="O1393" s="428" t="s">
        <v>1315</v>
      </c>
      <c r="Q1393" s="428">
        <v>540608</v>
      </c>
      <c r="R1393" s="437" t="s">
        <v>1652</v>
      </c>
      <c r="S1393" s="428">
        <v>540608</v>
      </c>
    </row>
    <row r="1394" spans="1:19" ht="10.199999999999999" customHeight="1" x14ac:dyDescent="0.3">
      <c r="A1394" s="428">
        <v>5406</v>
      </c>
      <c r="B1394" s="428">
        <f t="shared" si="25"/>
        <v>6</v>
      </c>
      <c r="C1394" s="437">
        <v>540609</v>
      </c>
      <c r="D1394" s="428" t="s">
        <v>1653</v>
      </c>
      <c r="E1394" s="428" t="s">
        <v>1315</v>
      </c>
      <c r="F1394" s="428" t="s">
        <v>1315</v>
      </c>
      <c r="J1394" s="428" t="s">
        <v>1315</v>
      </c>
      <c r="K1394" s="428" t="s">
        <v>1315</v>
      </c>
      <c r="O1394" s="428" t="s">
        <v>1315</v>
      </c>
      <c r="Q1394" s="428">
        <v>540609</v>
      </c>
      <c r="R1394" s="437" t="s">
        <v>1653</v>
      </c>
      <c r="S1394" s="428">
        <v>540609</v>
      </c>
    </row>
    <row r="1395" spans="1:19" ht="10.199999999999999" customHeight="1" x14ac:dyDescent="0.3">
      <c r="A1395" s="428">
        <v>5406</v>
      </c>
      <c r="B1395" s="428">
        <f t="shared" si="25"/>
        <v>6</v>
      </c>
      <c r="C1395" s="437">
        <v>540610</v>
      </c>
      <c r="D1395" s="428" t="s">
        <v>1654</v>
      </c>
      <c r="E1395" s="428" t="s">
        <v>1315</v>
      </c>
      <c r="F1395" s="428" t="s">
        <v>1315</v>
      </c>
      <c r="J1395" s="428" t="s">
        <v>1315</v>
      </c>
      <c r="K1395" s="428" t="s">
        <v>1315</v>
      </c>
      <c r="O1395" s="428" t="s">
        <v>1315</v>
      </c>
      <c r="Q1395" s="428">
        <v>540610</v>
      </c>
      <c r="R1395" s="437" t="s">
        <v>1654</v>
      </c>
      <c r="S1395" s="428">
        <v>540610</v>
      </c>
    </row>
    <row r="1396" spans="1:19" ht="10.199999999999999" customHeight="1" x14ac:dyDescent="0.3">
      <c r="A1396" s="428">
        <v>5406</v>
      </c>
      <c r="B1396" s="428">
        <f t="shared" si="25"/>
        <v>6</v>
      </c>
      <c r="C1396" s="437">
        <v>540611</v>
      </c>
      <c r="D1396" s="428" t="s">
        <v>1655</v>
      </c>
      <c r="E1396" s="428" t="s">
        <v>1315</v>
      </c>
      <c r="F1396" s="428" t="s">
        <v>1315</v>
      </c>
      <c r="J1396" s="428" t="s">
        <v>1315</v>
      </c>
      <c r="K1396" s="428" t="s">
        <v>1315</v>
      </c>
      <c r="O1396" s="428" t="s">
        <v>1315</v>
      </c>
      <c r="Q1396" s="428">
        <v>540611</v>
      </c>
      <c r="R1396" s="437" t="s">
        <v>1655</v>
      </c>
      <c r="S1396" s="428">
        <v>540611</v>
      </c>
    </row>
    <row r="1397" spans="1:19" ht="10.199999999999999" customHeight="1" x14ac:dyDescent="0.3">
      <c r="A1397" s="428">
        <v>5406</v>
      </c>
      <c r="B1397" s="428">
        <f t="shared" si="25"/>
        <v>6</v>
      </c>
      <c r="C1397" s="437">
        <v>540612</v>
      </c>
      <c r="D1397" s="428" t="s">
        <v>1656</v>
      </c>
      <c r="E1397" s="428" t="s">
        <v>1315</v>
      </c>
      <c r="F1397" s="428" t="s">
        <v>1315</v>
      </c>
      <c r="J1397" s="428" t="s">
        <v>1315</v>
      </c>
      <c r="K1397" s="428" t="s">
        <v>1315</v>
      </c>
      <c r="O1397" s="428" t="s">
        <v>1315</v>
      </c>
      <c r="Q1397" s="428">
        <v>540612</v>
      </c>
      <c r="R1397" s="437" t="s">
        <v>1656</v>
      </c>
      <c r="S1397" s="428">
        <v>540612</v>
      </c>
    </row>
    <row r="1398" spans="1:19" ht="10.199999999999999" customHeight="1" x14ac:dyDescent="0.3">
      <c r="A1398" s="428">
        <v>5406</v>
      </c>
      <c r="B1398" s="428">
        <f t="shared" si="25"/>
        <v>6</v>
      </c>
      <c r="C1398" s="437">
        <v>540613</v>
      </c>
      <c r="D1398" s="428" t="s">
        <v>1657</v>
      </c>
      <c r="E1398" s="428" t="s">
        <v>1315</v>
      </c>
      <c r="F1398" s="428" t="s">
        <v>1315</v>
      </c>
      <c r="J1398" s="428" t="s">
        <v>1315</v>
      </c>
      <c r="K1398" s="428" t="s">
        <v>1315</v>
      </c>
      <c r="O1398" s="428" t="s">
        <v>1315</v>
      </c>
      <c r="Q1398" s="428">
        <v>540613</v>
      </c>
      <c r="R1398" s="437" t="s">
        <v>1657</v>
      </c>
      <c r="S1398" s="428">
        <v>540613</v>
      </c>
    </row>
    <row r="1399" spans="1:19" ht="10.199999999999999" customHeight="1" x14ac:dyDescent="0.3">
      <c r="A1399" s="428">
        <v>5406</v>
      </c>
      <c r="B1399" s="428">
        <f t="shared" si="25"/>
        <v>6</v>
      </c>
      <c r="C1399" s="437">
        <v>540614</v>
      </c>
      <c r="D1399" s="428" t="s">
        <v>1658</v>
      </c>
      <c r="E1399" s="428" t="s">
        <v>1315</v>
      </c>
      <c r="F1399" s="428" t="s">
        <v>1315</v>
      </c>
      <c r="J1399" s="428" t="s">
        <v>1315</v>
      </c>
      <c r="K1399" s="428" t="s">
        <v>1315</v>
      </c>
      <c r="O1399" s="428" t="s">
        <v>1315</v>
      </c>
      <c r="Q1399" s="428">
        <v>540614</v>
      </c>
      <c r="R1399" s="437" t="s">
        <v>1658</v>
      </c>
      <c r="S1399" s="428">
        <v>540614</v>
      </c>
    </row>
    <row r="1400" spans="1:19" ht="10.199999999999999" customHeight="1" x14ac:dyDescent="0.3">
      <c r="A1400" s="428">
        <v>5406</v>
      </c>
      <c r="B1400" s="428">
        <f t="shared" si="25"/>
        <v>6</v>
      </c>
      <c r="C1400" s="437">
        <v>540615</v>
      </c>
      <c r="D1400" s="428" t="s">
        <v>1659</v>
      </c>
      <c r="E1400" s="428" t="s">
        <v>1315</v>
      </c>
      <c r="F1400" s="428" t="s">
        <v>1315</v>
      </c>
      <c r="J1400" s="428" t="s">
        <v>1315</v>
      </c>
      <c r="K1400" s="428" t="s">
        <v>1315</v>
      </c>
      <c r="O1400" s="428" t="s">
        <v>1315</v>
      </c>
      <c r="Q1400" s="428">
        <v>540615</v>
      </c>
      <c r="R1400" s="437" t="s">
        <v>1659</v>
      </c>
      <c r="S1400" s="428">
        <v>540615</v>
      </c>
    </row>
    <row r="1401" spans="1:19" ht="10.199999999999999" customHeight="1" x14ac:dyDescent="0.3">
      <c r="A1401" s="428">
        <v>5406</v>
      </c>
      <c r="B1401" s="428">
        <f t="shared" si="25"/>
        <v>6</v>
      </c>
      <c r="C1401" s="437">
        <v>540616</v>
      </c>
      <c r="D1401" s="428" t="s">
        <v>1660</v>
      </c>
      <c r="E1401" s="428" t="s">
        <v>1315</v>
      </c>
      <c r="F1401" s="428" t="s">
        <v>1315</v>
      </c>
      <c r="J1401" s="428" t="s">
        <v>1315</v>
      </c>
      <c r="K1401" s="428" t="s">
        <v>1315</v>
      </c>
      <c r="O1401" s="428" t="s">
        <v>1315</v>
      </c>
      <c r="Q1401" s="428">
        <v>540616</v>
      </c>
      <c r="R1401" s="437" t="s">
        <v>1660</v>
      </c>
      <c r="S1401" s="428">
        <v>540616</v>
      </c>
    </row>
    <row r="1402" spans="1:19" ht="10.199999999999999" customHeight="1" x14ac:dyDescent="0.3">
      <c r="A1402" s="428">
        <v>5406</v>
      </c>
      <c r="B1402" s="428">
        <f t="shared" si="25"/>
        <v>6</v>
      </c>
      <c r="C1402" s="437">
        <v>540617</v>
      </c>
      <c r="D1402" s="428" t="s">
        <v>1661</v>
      </c>
      <c r="E1402" s="428" t="s">
        <v>1315</v>
      </c>
      <c r="F1402" s="428" t="s">
        <v>1315</v>
      </c>
      <c r="J1402" s="428" t="s">
        <v>1315</v>
      </c>
      <c r="K1402" s="428" t="s">
        <v>1315</v>
      </c>
      <c r="O1402" s="428" t="s">
        <v>1315</v>
      </c>
      <c r="Q1402" s="428">
        <v>540617</v>
      </c>
      <c r="R1402" s="437" t="s">
        <v>1661</v>
      </c>
      <c r="S1402" s="428">
        <v>540617</v>
      </c>
    </row>
    <row r="1403" spans="1:19" ht="10.199999999999999" customHeight="1" x14ac:dyDescent="0.3">
      <c r="A1403" s="428">
        <v>5406</v>
      </c>
      <c r="B1403" s="428">
        <f t="shared" si="25"/>
        <v>6</v>
      </c>
      <c r="C1403" s="437">
        <v>540618</v>
      </c>
      <c r="D1403" s="428" t="s">
        <v>1662</v>
      </c>
      <c r="E1403" s="428" t="s">
        <v>1315</v>
      </c>
      <c r="F1403" s="428" t="s">
        <v>1315</v>
      </c>
      <c r="J1403" s="428" t="s">
        <v>1315</v>
      </c>
      <c r="K1403" s="428" t="s">
        <v>1315</v>
      </c>
      <c r="O1403" s="428" t="s">
        <v>1315</v>
      </c>
      <c r="Q1403" s="428">
        <v>540618</v>
      </c>
      <c r="R1403" s="437" t="s">
        <v>1662</v>
      </c>
      <c r="S1403" s="428">
        <v>540618</v>
      </c>
    </row>
    <row r="1404" spans="1:19" ht="10.199999999999999" customHeight="1" x14ac:dyDescent="0.3">
      <c r="A1404" s="428">
        <v>5406</v>
      </c>
      <c r="B1404" s="428">
        <f t="shared" si="25"/>
        <v>6</v>
      </c>
      <c r="C1404" s="437">
        <v>540619</v>
      </c>
      <c r="D1404" s="428" t="s">
        <v>1663</v>
      </c>
      <c r="E1404" s="428" t="s">
        <v>1315</v>
      </c>
      <c r="F1404" s="428" t="s">
        <v>1315</v>
      </c>
      <c r="J1404" s="428" t="s">
        <v>1315</v>
      </c>
      <c r="K1404" s="428" t="s">
        <v>1315</v>
      </c>
      <c r="O1404" s="428" t="s">
        <v>1315</v>
      </c>
      <c r="Q1404" s="428">
        <v>540619</v>
      </c>
      <c r="R1404" s="437" t="s">
        <v>1663</v>
      </c>
      <c r="S1404" s="428">
        <v>540619</v>
      </c>
    </row>
    <row r="1405" spans="1:19" ht="10.199999999999999" customHeight="1" x14ac:dyDescent="0.3">
      <c r="A1405" s="428">
        <v>5406</v>
      </c>
      <c r="B1405" s="428">
        <f t="shared" si="25"/>
        <v>6</v>
      </c>
      <c r="C1405" s="437">
        <v>540620</v>
      </c>
      <c r="D1405" s="428" t="s">
        <v>1664</v>
      </c>
      <c r="E1405" s="428" t="s">
        <v>1315</v>
      </c>
      <c r="F1405" s="428" t="s">
        <v>1315</v>
      </c>
      <c r="J1405" s="428" t="s">
        <v>1315</v>
      </c>
      <c r="K1405" s="428" t="s">
        <v>1315</v>
      </c>
      <c r="O1405" s="428" t="s">
        <v>1315</v>
      </c>
      <c r="Q1405" s="428">
        <v>540620</v>
      </c>
      <c r="R1405" s="437" t="s">
        <v>1664</v>
      </c>
      <c r="S1405" s="428">
        <v>540620</v>
      </c>
    </row>
    <row r="1406" spans="1:19" ht="10.199999999999999" customHeight="1" x14ac:dyDescent="0.3">
      <c r="A1406" s="428">
        <v>5406</v>
      </c>
      <c r="B1406" s="428">
        <f t="shared" si="25"/>
        <v>6</v>
      </c>
      <c r="C1406" s="437">
        <v>540621</v>
      </c>
      <c r="D1406" s="428" t="s">
        <v>1665</v>
      </c>
      <c r="E1406" s="428" t="s">
        <v>1315</v>
      </c>
      <c r="F1406" s="428" t="s">
        <v>1315</v>
      </c>
      <c r="J1406" s="428" t="s">
        <v>1315</v>
      </c>
      <c r="K1406" s="428" t="s">
        <v>1315</v>
      </c>
      <c r="O1406" s="428" t="s">
        <v>1315</v>
      </c>
      <c r="Q1406" s="428">
        <v>540621</v>
      </c>
      <c r="R1406" s="437" t="s">
        <v>1665</v>
      </c>
      <c r="S1406" s="428">
        <v>540621</v>
      </c>
    </row>
    <row r="1407" spans="1:19" ht="10.199999999999999" customHeight="1" x14ac:dyDescent="0.3">
      <c r="A1407" s="428">
        <v>5406</v>
      </c>
      <c r="B1407" s="428">
        <f t="shared" si="25"/>
        <v>6</v>
      </c>
      <c r="C1407" s="437">
        <v>540690</v>
      </c>
      <c r="D1407" s="428" t="s">
        <v>1666</v>
      </c>
      <c r="E1407" s="428" t="s">
        <v>1315</v>
      </c>
      <c r="F1407" s="428" t="s">
        <v>1315</v>
      </c>
      <c r="J1407" s="428" t="s">
        <v>1315</v>
      </c>
      <c r="K1407" s="428" t="s">
        <v>1315</v>
      </c>
      <c r="O1407" s="428" t="s">
        <v>1315</v>
      </c>
      <c r="Q1407" s="428">
        <v>540690</v>
      </c>
      <c r="R1407" s="437" t="s">
        <v>1666</v>
      </c>
      <c r="S1407" s="428">
        <v>540690</v>
      </c>
    </row>
    <row r="1408" spans="1:19" ht="10.199999999999999" customHeight="1" x14ac:dyDescent="0.3">
      <c r="A1408" s="428">
        <v>5407</v>
      </c>
      <c r="B1408" s="428">
        <f t="shared" si="25"/>
        <v>4</v>
      </c>
      <c r="C1408" s="437">
        <v>5407</v>
      </c>
      <c r="D1408" s="428" t="s">
        <v>1667</v>
      </c>
      <c r="E1408" s="428" t="s">
        <v>1315</v>
      </c>
      <c r="J1408" s="428" t="s">
        <v>1315</v>
      </c>
      <c r="K1408" s="428" t="s">
        <v>1315</v>
      </c>
      <c r="O1408" s="428" t="s">
        <v>1315</v>
      </c>
      <c r="Q1408" s="428">
        <v>5407</v>
      </c>
      <c r="R1408" s="437" t="s">
        <v>1667</v>
      </c>
      <c r="S1408" s="428">
        <v>5407</v>
      </c>
    </row>
    <row r="1409" spans="1:19" ht="10.199999999999999" customHeight="1" x14ac:dyDescent="0.3">
      <c r="A1409" s="428">
        <v>5407</v>
      </c>
      <c r="B1409" s="428">
        <f t="shared" si="25"/>
        <v>6</v>
      </c>
      <c r="C1409" s="437">
        <v>540701</v>
      </c>
      <c r="D1409" s="428" t="s">
        <v>1645</v>
      </c>
      <c r="E1409" s="428" t="s">
        <v>1315</v>
      </c>
      <c r="J1409" s="428" t="s">
        <v>1315</v>
      </c>
      <c r="K1409" s="428" t="s">
        <v>1315</v>
      </c>
      <c r="O1409" s="428" t="s">
        <v>1315</v>
      </c>
      <c r="Q1409" s="428">
        <v>540701</v>
      </c>
      <c r="R1409" s="437" t="s">
        <v>1645</v>
      </c>
      <c r="S1409" s="428">
        <v>540701</v>
      </c>
    </row>
    <row r="1410" spans="1:19" ht="10.199999999999999" customHeight="1" x14ac:dyDescent="0.3">
      <c r="A1410" s="428">
        <v>5407</v>
      </c>
      <c r="B1410" s="428">
        <f t="shared" si="25"/>
        <v>6</v>
      </c>
      <c r="C1410" s="437">
        <v>540702</v>
      </c>
      <c r="D1410" s="428" t="s">
        <v>1646</v>
      </c>
      <c r="E1410" s="428" t="s">
        <v>1315</v>
      </c>
      <c r="J1410" s="428" t="s">
        <v>1315</v>
      </c>
      <c r="K1410" s="428" t="s">
        <v>1315</v>
      </c>
      <c r="O1410" s="428" t="s">
        <v>1315</v>
      </c>
      <c r="Q1410" s="428">
        <v>540702</v>
      </c>
      <c r="R1410" s="437" t="s">
        <v>1646</v>
      </c>
      <c r="S1410" s="428">
        <v>540702</v>
      </c>
    </row>
    <row r="1411" spans="1:19" ht="10.199999999999999" customHeight="1" x14ac:dyDescent="0.3">
      <c r="A1411" s="428">
        <v>5407</v>
      </c>
      <c r="B1411" s="428">
        <f t="shared" si="25"/>
        <v>6</v>
      </c>
      <c r="C1411" s="437">
        <v>540703</v>
      </c>
      <c r="D1411" s="428" t="s">
        <v>1647</v>
      </c>
      <c r="E1411" s="428" t="s">
        <v>1315</v>
      </c>
      <c r="J1411" s="428" t="s">
        <v>1315</v>
      </c>
      <c r="K1411" s="428" t="s">
        <v>1315</v>
      </c>
      <c r="O1411" s="428" t="s">
        <v>1315</v>
      </c>
      <c r="Q1411" s="428">
        <v>540703</v>
      </c>
      <c r="R1411" s="437" t="s">
        <v>1647</v>
      </c>
      <c r="S1411" s="428">
        <v>540703</v>
      </c>
    </row>
    <row r="1412" spans="1:19" ht="10.199999999999999" customHeight="1" x14ac:dyDescent="0.3">
      <c r="A1412" s="428">
        <v>5407</v>
      </c>
      <c r="B1412" s="428">
        <f t="shared" si="25"/>
        <v>6</v>
      </c>
      <c r="C1412" s="437">
        <v>540704</v>
      </c>
      <c r="D1412" s="428" t="s">
        <v>1648</v>
      </c>
      <c r="E1412" s="428" t="s">
        <v>1315</v>
      </c>
      <c r="J1412" s="428" t="s">
        <v>1315</v>
      </c>
      <c r="K1412" s="428" t="s">
        <v>1315</v>
      </c>
      <c r="O1412" s="428" t="s">
        <v>1315</v>
      </c>
      <c r="Q1412" s="428">
        <v>540704</v>
      </c>
      <c r="R1412" s="437" t="s">
        <v>1648</v>
      </c>
      <c r="S1412" s="428">
        <v>540704</v>
      </c>
    </row>
    <row r="1413" spans="1:19" ht="10.199999999999999" customHeight="1" x14ac:dyDescent="0.3">
      <c r="A1413" s="428">
        <v>5407</v>
      </c>
      <c r="B1413" s="428">
        <f t="shared" si="25"/>
        <v>6</v>
      </c>
      <c r="C1413" s="437">
        <v>540705</v>
      </c>
      <c r="D1413" s="428" t="s">
        <v>1649</v>
      </c>
      <c r="E1413" s="428" t="s">
        <v>1315</v>
      </c>
      <c r="J1413" s="428" t="s">
        <v>1315</v>
      </c>
      <c r="K1413" s="428" t="s">
        <v>1315</v>
      </c>
      <c r="O1413" s="428" t="s">
        <v>1315</v>
      </c>
      <c r="Q1413" s="428">
        <v>540705</v>
      </c>
      <c r="R1413" s="437" t="s">
        <v>1649</v>
      </c>
      <c r="S1413" s="428">
        <v>540705</v>
      </c>
    </row>
    <row r="1414" spans="1:19" ht="10.199999999999999" customHeight="1" x14ac:dyDescent="0.3">
      <c r="A1414" s="428">
        <v>5407</v>
      </c>
      <c r="B1414" s="428">
        <f t="shared" si="25"/>
        <v>6</v>
      </c>
      <c r="C1414" s="437">
        <v>540706</v>
      </c>
      <c r="D1414" s="428" t="s">
        <v>1650</v>
      </c>
      <c r="E1414" s="428" t="s">
        <v>1315</v>
      </c>
      <c r="J1414" s="428" t="s">
        <v>1315</v>
      </c>
      <c r="K1414" s="428" t="s">
        <v>1315</v>
      </c>
      <c r="O1414" s="428" t="s">
        <v>1315</v>
      </c>
      <c r="Q1414" s="428">
        <v>540706</v>
      </c>
      <c r="R1414" s="437" t="s">
        <v>1650</v>
      </c>
      <c r="S1414" s="428">
        <v>540706</v>
      </c>
    </row>
    <row r="1415" spans="1:19" ht="10.199999999999999" customHeight="1" x14ac:dyDescent="0.3">
      <c r="A1415" s="428">
        <v>5407</v>
      </c>
      <c r="B1415" s="428">
        <f t="shared" si="25"/>
        <v>6</v>
      </c>
      <c r="C1415" s="437">
        <v>540707</v>
      </c>
      <c r="D1415" s="428" t="s">
        <v>1651</v>
      </c>
      <c r="E1415" s="428" t="s">
        <v>1315</v>
      </c>
      <c r="J1415" s="428" t="s">
        <v>1315</v>
      </c>
      <c r="K1415" s="428" t="s">
        <v>1315</v>
      </c>
      <c r="O1415" s="428" t="s">
        <v>1315</v>
      </c>
      <c r="Q1415" s="428">
        <v>540707</v>
      </c>
      <c r="R1415" s="437" t="s">
        <v>1651</v>
      </c>
      <c r="S1415" s="428">
        <v>540707</v>
      </c>
    </row>
    <row r="1416" spans="1:19" ht="10.199999999999999" customHeight="1" x14ac:dyDescent="0.3">
      <c r="A1416" s="428">
        <v>5407</v>
      </c>
      <c r="B1416" s="428">
        <f t="shared" ref="B1416:B1479" si="26">LEN(C1416)</f>
        <v>6</v>
      </c>
      <c r="C1416" s="437">
        <v>540708</v>
      </c>
      <c r="D1416" s="428" t="s">
        <v>1652</v>
      </c>
      <c r="E1416" s="428" t="s">
        <v>1315</v>
      </c>
      <c r="J1416" s="428" t="s">
        <v>1315</v>
      </c>
      <c r="K1416" s="428" t="s">
        <v>1315</v>
      </c>
      <c r="O1416" s="428" t="s">
        <v>1315</v>
      </c>
      <c r="Q1416" s="428">
        <v>540708</v>
      </c>
      <c r="R1416" s="437" t="s">
        <v>1652</v>
      </c>
      <c r="S1416" s="428">
        <v>540708</v>
      </c>
    </row>
    <row r="1417" spans="1:19" ht="10.199999999999999" customHeight="1" x14ac:dyDescent="0.3">
      <c r="A1417" s="428">
        <v>5407</v>
      </c>
      <c r="B1417" s="428">
        <f t="shared" si="26"/>
        <v>6</v>
      </c>
      <c r="C1417" s="437">
        <v>540709</v>
      </c>
      <c r="D1417" s="428" t="s">
        <v>1653</v>
      </c>
      <c r="E1417" s="428" t="s">
        <v>1315</v>
      </c>
      <c r="J1417" s="428" t="s">
        <v>1315</v>
      </c>
      <c r="K1417" s="428" t="s">
        <v>1315</v>
      </c>
      <c r="O1417" s="428" t="s">
        <v>1315</v>
      </c>
      <c r="Q1417" s="428">
        <v>540709</v>
      </c>
      <c r="R1417" s="437" t="s">
        <v>1653</v>
      </c>
      <c r="S1417" s="428">
        <v>540709</v>
      </c>
    </row>
    <row r="1418" spans="1:19" ht="10.199999999999999" customHeight="1" x14ac:dyDescent="0.3">
      <c r="A1418" s="428">
        <v>5407</v>
      </c>
      <c r="B1418" s="428">
        <f t="shared" si="26"/>
        <v>6</v>
      </c>
      <c r="C1418" s="437">
        <v>540710</v>
      </c>
      <c r="D1418" s="428" t="s">
        <v>1654</v>
      </c>
      <c r="E1418" s="428" t="s">
        <v>1315</v>
      </c>
      <c r="J1418" s="428" t="s">
        <v>1315</v>
      </c>
      <c r="K1418" s="428" t="s">
        <v>1315</v>
      </c>
      <c r="O1418" s="428" t="s">
        <v>1315</v>
      </c>
      <c r="Q1418" s="428">
        <v>540710</v>
      </c>
      <c r="R1418" s="437" t="s">
        <v>1654</v>
      </c>
      <c r="S1418" s="428">
        <v>540710</v>
      </c>
    </row>
    <row r="1419" spans="1:19" ht="10.199999999999999" customHeight="1" x14ac:dyDescent="0.3">
      <c r="A1419" s="428">
        <v>5407</v>
      </c>
      <c r="B1419" s="428">
        <f t="shared" si="26"/>
        <v>6</v>
      </c>
      <c r="C1419" s="437">
        <v>540711</v>
      </c>
      <c r="D1419" s="428" t="s">
        <v>1655</v>
      </c>
      <c r="E1419" s="428" t="s">
        <v>1315</v>
      </c>
      <c r="J1419" s="428" t="s">
        <v>1315</v>
      </c>
      <c r="K1419" s="428" t="s">
        <v>1315</v>
      </c>
      <c r="O1419" s="428" t="s">
        <v>1315</v>
      </c>
      <c r="Q1419" s="428">
        <v>540711</v>
      </c>
      <c r="R1419" s="437" t="s">
        <v>1655</v>
      </c>
      <c r="S1419" s="428">
        <v>540711</v>
      </c>
    </row>
    <row r="1420" spans="1:19" ht="10.199999999999999" customHeight="1" x14ac:dyDescent="0.3">
      <c r="A1420" s="428">
        <v>5407</v>
      </c>
      <c r="B1420" s="428">
        <f t="shared" si="26"/>
        <v>6</v>
      </c>
      <c r="C1420" s="437">
        <v>540712</v>
      </c>
      <c r="D1420" s="428" t="s">
        <v>1656</v>
      </c>
      <c r="E1420" s="428" t="s">
        <v>1315</v>
      </c>
      <c r="J1420" s="428" t="s">
        <v>1315</v>
      </c>
      <c r="K1420" s="428" t="s">
        <v>1315</v>
      </c>
      <c r="O1420" s="428" t="s">
        <v>1315</v>
      </c>
      <c r="Q1420" s="428">
        <v>540712</v>
      </c>
      <c r="R1420" s="437" t="s">
        <v>1656</v>
      </c>
      <c r="S1420" s="428">
        <v>540712</v>
      </c>
    </row>
    <row r="1421" spans="1:19" ht="10.199999999999999" customHeight="1" x14ac:dyDescent="0.3">
      <c r="A1421" s="428">
        <v>5407</v>
      </c>
      <c r="B1421" s="428">
        <f t="shared" si="26"/>
        <v>6</v>
      </c>
      <c r="C1421" s="437">
        <v>540713</v>
      </c>
      <c r="D1421" s="428" t="s">
        <v>1657</v>
      </c>
      <c r="E1421" s="428" t="s">
        <v>1315</v>
      </c>
      <c r="J1421" s="428" t="s">
        <v>1315</v>
      </c>
      <c r="K1421" s="428" t="s">
        <v>1315</v>
      </c>
      <c r="O1421" s="428" t="s">
        <v>1315</v>
      </c>
      <c r="Q1421" s="428">
        <v>540713</v>
      </c>
      <c r="R1421" s="437" t="s">
        <v>1657</v>
      </c>
      <c r="S1421" s="428">
        <v>540713</v>
      </c>
    </row>
    <row r="1422" spans="1:19" ht="10.199999999999999" customHeight="1" x14ac:dyDescent="0.3">
      <c r="A1422" s="428">
        <v>5407</v>
      </c>
      <c r="B1422" s="428">
        <f t="shared" si="26"/>
        <v>6</v>
      </c>
      <c r="C1422" s="437">
        <v>540714</v>
      </c>
      <c r="D1422" s="428" t="s">
        <v>1658</v>
      </c>
      <c r="E1422" s="428" t="s">
        <v>1315</v>
      </c>
      <c r="J1422" s="428" t="s">
        <v>1315</v>
      </c>
      <c r="K1422" s="428" t="s">
        <v>1315</v>
      </c>
      <c r="O1422" s="428" t="s">
        <v>1315</v>
      </c>
      <c r="Q1422" s="428">
        <v>540714</v>
      </c>
      <c r="R1422" s="437" t="s">
        <v>1658</v>
      </c>
      <c r="S1422" s="428">
        <v>540714</v>
      </c>
    </row>
    <row r="1423" spans="1:19" ht="10.199999999999999" customHeight="1" x14ac:dyDescent="0.3">
      <c r="A1423" s="428">
        <v>5407</v>
      </c>
      <c r="B1423" s="428">
        <f t="shared" si="26"/>
        <v>6</v>
      </c>
      <c r="C1423" s="437">
        <v>540715</v>
      </c>
      <c r="D1423" s="428" t="s">
        <v>1659</v>
      </c>
      <c r="E1423" s="428" t="s">
        <v>1315</v>
      </c>
      <c r="J1423" s="428" t="s">
        <v>1315</v>
      </c>
      <c r="K1423" s="428" t="s">
        <v>1315</v>
      </c>
      <c r="O1423" s="428" t="s">
        <v>1315</v>
      </c>
      <c r="Q1423" s="428">
        <v>540715</v>
      </c>
      <c r="R1423" s="437" t="s">
        <v>1659</v>
      </c>
      <c r="S1423" s="428">
        <v>540715</v>
      </c>
    </row>
    <row r="1424" spans="1:19" ht="10.199999999999999" customHeight="1" x14ac:dyDescent="0.3">
      <c r="A1424" s="428">
        <v>5407</v>
      </c>
      <c r="B1424" s="428">
        <f t="shared" si="26"/>
        <v>6</v>
      </c>
      <c r="C1424" s="437">
        <v>540716</v>
      </c>
      <c r="D1424" s="428" t="s">
        <v>1660</v>
      </c>
      <c r="E1424" s="428" t="s">
        <v>1315</v>
      </c>
      <c r="J1424" s="428" t="s">
        <v>1315</v>
      </c>
      <c r="K1424" s="428" t="s">
        <v>1315</v>
      </c>
      <c r="O1424" s="428" t="s">
        <v>1315</v>
      </c>
      <c r="Q1424" s="428">
        <v>540716</v>
      </c>
      <c r="R1424" s="437" t="s">
        <v>1660</v>
      </c>
      <c r="S1424" s="428">
        <v>540716</v>
      </c>
    </row>
    <row r="1425" spans="1:19" ht="10.199999999999999" customHeight="1" x14ac:dyDescent="0.3">
      <c r="A1425" s="428">
        <v>5407</v>
      </c>
      <c r="B1425" s="428">
        <f t="shared" si="26"/>
        <v>6</v>
      </c>
      <c r="C1425" s="437">
        <v>540717</v>
      </c>
      <c r="D1425" s="428" t="s">
        <v>1661</v>
      </c>
      <c r="E1425" s="428" t="s">
        <v>1315</v>
      </c>
      <c r="J1425" s="428" t="s">
        <v>1315</v>
      </c>
      <c r="K1425" s="428" t="s">
        <v>1315</v>
      </c>
      <c r="O1425" s="428" t="s">
        <v>1315</v>
      </c>
      <c r="Q1425" s="428">
        <v>540717</v>
      </c>
      <c r="R1425" s="437" t="s">
        <v>1661</v>
      </c>
      <c r="S1425" s="428">
        <v>540717</v>
      </c>
    </row>
    <row r="1426" spans="1:19" ht="10.199999999999999" customHeight="1" x14ac:dyDescent="0.3">
      <c r="A1426" s="428">
        <v>5407</v>
      </c>
      <c r="B1426" s="428">
        <f t="shared" si="26"/>
        <v>6</v>
      </c>
      <c r="C1426" s="437">
        <v>540718</v>
      </c>
      <c r="D1426" s="428" t="s">
        <v>1662</v>
      </c>
      <c r="E1426" s="428" t="s">
        <v>1315</v>
      </c>
      <c r="J1426" s="428" t="s">
        <v>1315</v>
      </c>
      <c r="K1426" s="428" t="s">
        <v>1315</v>
      </c>
      <c r="O1426" s="428" t="s">
        <v>1315</v>
      </c>
      <c r="Q1426" s="428">
        <v>540718</v>
      </c>
      <c r="R1426" s="437" t="s">
        <v>1662</v>
      </c>
      <c r="S1426" s="428">
        <v>540718</v>
      </c>
    </row>
    <row r="1427" spans="1:19" ht="10.199999999999999" customHeight="1" x14ac:dyDescent="0.3">
      <c r="A1427" s="428">
        <v>5407</v>
      </c>
      <c r="B1427" s="428">
        <f t="shared" si="26"/>
        <v>6</v>
      </c>
      <c r="C1427" s="437">
        <v>540719</v>
      </c>
      <c r="D1427" s="428" t="s">
        <v>1663</v>
      </c>
      <c r="E1427" s="428" t="s">
        <v>1315</v>
      </c>
      <c r="J1427" s="428" t="s">
        <v>1315</v>
      </c>
      <c r="K1427" s="428" t="s">
        <v>1315</v>
      </c>
      <c r="O1427" s="428" t="s">
        <v>1315</v>
      </c>
      <c r="Q1427" s="428">
        <v>540719</v>
      </c>
      <c r="R1427" s="437" t="s">
        <v>1663</v>
      </c>
      <c r="S1427" s="428">
        <v>540719</v>
      </c>
    </row>
    <row r="1428" spans="1:19" ht="10.199999999999999" customHeight="1" x14ac:dyDescent="0.3">
      <c r="A1428" s="428">
        <v>5407</v>
      </c>
      <c r="B1428" s="428">
        <f t="shared" si="26"/>
        <v>6</v>
      </c>
      <c r="C1428" s="437">
        <v>540720</v>
      </c>
      <c r="D1428" s="428" t="s">
        <v>1664</v>
      </c>
      <c r="E1428" s="428" t="s">
        <v>1315</v>
      </c>
      <c r="J1428" s="428" t="s">
        <v>1315</v>
      </c>
      <c r="K1428" s="428" t="s">
        <v>1315</v>
      </c>
      <c r="O1428" s="428" t="s">
        <v>1315</v>
      </c>
      <c r="Q1428" s="428">
        <v>540720</v>
      </c>
      <c r="R1428" s="437" t="s">
        <v>1664</v>
      </c>
      <c r="S1428" s="428">
        <v>540720</v>
      </c>
    </row>
    <row r="1429" spans="1:19" ht="10.199999999999999" customHeight="1" x14ac:dyDescent="0.3">
      <c r="A1429" s="428">
        <v>5407</v>
      </c>
      <c r="B1429" s="428">
        <f t="shared" si="26"/>
        <v>6</v>
      </c>
      <c r="C1429" s="437">
        <v>540721</v>
      </c>
      <c r="D1429" s="428" t="s">
        <v>1665</v>
      </c>
      <c r="E1429" s="428" t="s">
        <v>1315</v>
      </c>
      <c r="J1429" s="428" t="s">
        <v>1315</v>
      </c>
      <c r="K1429" s="428" t="s">
        <v>1315</v>
      </c>
      <c r="O1429" s="428" t="s">
        <v>1315</v>
      </c>
      <c r="Q1429" s="428">
        <v>540721</v>
      </c>
      <c r="R1429" s="437" t="s">
        <v>1665</v>
      </c>
      <c r="S1429" s="428">
        <v>540721</v>
      </c>
    </row>
    <row r="1430" spans="1:19" ht="10.199999999999999" customHeight="1" x14ac:dyDescent="0.3">
      <c r="A1430" s="428">
        <v>5490</v>
      </c>
      <c r="B1430" s="428">
        <f t="shared" si="26"/>
        <v>4</v>
      </c>
      <c r="C1430" s="437">
        <v>5490</v>
      </c>
      <c r="D1430" s="428" t="s">
        <v>963</v>
      </c>
      <c r="E1430" s="428" t="s">
        <v>1315</v>
      </c>
      <c r="F1430" s="428" t="s">
        <v>1315</v>
      </c>
      <c r="G1430" s="428" t="s">
        <v>1315</v>
      </c>
      <c r="I1430" s="428" t="s">
        <v>1315</v>
      </c>
      <c r="J1430" s="428" t="s">
        <v>1315</v>
      </c>
      <c r="K1430" s="428" t="s">
        <v>1315</v>
      </c>
      <c r="M1430" s="428" t="s">
        <v>1315</v>
      </c>
      <c r="O1430" s="428" t="s">
        <v>1315</v>
      </c>
      <c r="Q1430" s="428">
        <v>5490</v>
      </c>
      <c r="R1430" s="437" t="s">
        <v>963</v>
      </c>
      <c r="S1430" s="428">
        <v>5490</v>
      </c>
    </row>
    <row r="1431" spans="1:19" ht="10.199999999999999" customHeight="1" x14ac:dyDescent="0.3">
      <c r="A1431" s="428">
        <v>55</v>
      </c>
      <c r="B1431" s="428">
        <f t="shared" si="26"/>
        <v>2</v>
      </c>
      <c r="C1431" s="437">
        <v>55</v>
      </c>
      <c r="D1431" s="428" t="s">
        <v>542</v>
      </c>
      <c r="E1431" s="428" t="s">
        <v>1315</v>
      </c>
      <c r="F1431" s="428" t="s">
        <v>1315</v>
      </c>
      <c r="G1431" s="428" t="s">
        <v>1315</v>
      </c>
      <c r="I1431" s="428" t="s">
        <v>1315</v>
      </c>
      <c r="J1431" s="428" t="s">
        <v>1315</v>
      </c>
      <c r="K1431" s="428" t="s">
        <v>1315</v>
      </c>
      <c r="L1431" s="428" t="s">
        <v>1315</v>
      </c>
      <c r="M1431" s="428" t="s">
        <v>1315</v>
      </c>
      <c r="N1431" s="428" t="s">
        <v>1315</v>
      </c>
      <c r="O1431" s="428" t="s">
        <v>1315</v>
      </c>
      <c r="Q1431" s="428">
        <v>55</v>
      </c>
      <c r="R1431" s="437" t="s">
        <v>542</v>
      </c>
      <c r="S1431" s="428">
        <v>55</v>
      </c>
    </row>
    <row r="1432" spans="1:19" ht="10.199999999999999" customHeight="1" x14ac:dyDescent="0.3">
      <c r="A1432" s="428">
        <v>5501</v>
      </c>
      <c r="B1432" s="428">
        <f t="shared" si="26"/>
        <v>4</v>
      </c>
      <c r="C1432" s="437">
        <v>5501</v>
      </c>
      <c r="D1432" s="428" t="s">
        <v>987</v>
      </c>
      <c r="E1432" s="428" t="s">
        <v>1315</v>
      </c>
      <c r="F1432" s="428" t="s">
        <v>1315</v>
      </c>
      <c r="G1432" s="428" t="s">
        <v>1315</v>
      </c>
      <c r="I1432" s="428" t="s">
        <v>1315</v>
      </c>
      <c r="J1432" s="428" t="s">
        <v>1315</v>
      </c>
      <c r="K1432" s="428" t="s">
        <v>1315</v>
      </c>
      <c r="N1432" s="428" t="s">
        <v>1315</v>
      </c>
      <c r="O1432" s="428" t="s">
        <v>1315</v>
      </c>
      <c r="Q1432" s="428">
        <v>5501</v>
      </c>
      <c r="R1432" s="437" t="s">
        <v>987</v>
      </c>
      <c r="S1432" s="428">
        <v>5501</v>
      </c>
    </row>
    <row r="1433" spans="1:19" ht="10.199999999999999" customHeight="1" x14ac:dyDescent="0.3">
      <c r="A1433" s="428">
        <v>5502</v>
      </c>
      <c r="B1433" s="428">
        <f t="shared" si="26"/>
        <v>4</v>
      </c>
      <c r="C1433" s="437">
        <v>5502</v>
      </c>
      <c r="D1433" s="428" t="s">
        <v>988</v>
      </c>
      <c r="E1433" s="428" t="s">
        <v>1315</v>
      </c>
      <c r="G1433" s="428" t="s">
        <v>1315</v>
      </c>
      <c r="J1433" s="428" t="s">
        <v>1315</v>
      </c>
      <c r="K1433" s="428" t="s">
        <v>1315</v>
      </c>
      <c r="O1433" s="428" t="s">
        <v>1315</v>
      </c>
      <c r="Q1433" s="428">
        <v>5502</v>
      </c>
      <c r="R1433" s="437" t="s">
        <v>988</v>
      </c>
      <c r="S1433" s="428">
        <v>5502</v>
      </c>
    </row>
    <row r="1434" spans="1:19" ht="10.199999999999999" customHeight="1" x14ac:dyDescent="0.3">
      <c r="A1434" s="428">
        <v>5505</v>
      </c>
      <c r="B1434" s="428">
        <f t="shared" si="26"/>
        <v>4</v>
      </c>
      <c r="C1434" s="437">
        <v>5505</v>
      </c>
      <c r="D1434" s="428" t="s">
        <v>991</v>
      </c>
      <c r="G1434" s="428" t="s">
        <v>1315</v>
      </c>
      <c r="I1434" s="428" t="s">
        <v>1315</v>
      </c>
      <c r="J1434" s="428" t="s">
        <v>1315</v>
      </c>
      <c r="K1434" s="428" t="s">
        <v>1315</v>
      </c>
      <c r="Q1434" s="428">
        <v>5505</v>
      </c>
      <c r="R1434" s="437" t="s">
        <v>991</v>
      </c>
      <c r="S1434" s="428">
        <v>5505</v>
      </c>
    </row>
    <row r="1435" spans="1:19" ht="10.199999999999999" customHeight="1" x14ac:dyDescent="0.3">
      <c r="A1435" s="428">
        <v>5506</v>
      </c>
      <c r="B1435" s="428">
        <f t="shared" si="26"/>
        <v>4</v>
      </c>
      <c r="C1435" s="437">
        <v>5506</v>
      </c>
      <c r="D1435" s="428" t="s">
        <v>992</v>
      </c>
      <c r="G1435" s="428" t="s">
        <v>1315</v>
      </c>
      <c r="I1435" s="428" t="s">
        <v>1315</v>
      </c>
      <c r="J1435" s="428" t="s">
        <v>1315</v>
      </c>
      <c r="K1435" s="428" t="s">
        <v>1315</v>
      </c>
      <c r="Q1435" s="428">
        <v>5506</v>
      </c>
      <c r="R1435" s="437" t="s">
        <v>992</v>
      </c>
      <c r="S1435" s="428">
        <v>5506</v>
      </c>
    </row>
    <row r="1436" spans="1:19" ht="10.199999999999999" customHeight="1" x14ac:dyDescent="0.3">
      <c r="A1436" s="428">
        <v>5507</v>
      </c>
      <c r="B1436" s="428">
        <f t="shared" si="26"/>
        <v>4</v>
      </c>
      <c r="C1436" s="437">
        <v>5507</v>
      </c>
      <c r="D1436" s="428" t="s">
        <v>993</v>
      </c>
      <c r="J1436" s="428" t="s">
        <v>1316</v>
      </c>
      <c r="K1436" s="428" t="s">
        <v>1316</v>
      </c>
      <c r="N1436" s="428" t="s">
        <v>1315</v>
      </c>
      <c r="Q1436" s="428">
        <v>5507</v>
      </c>
      <c r="R1436" s="437" t="s">
        <v>993</v>
      </c>
      <c r="S1436" s="428">
        <v>5507</v>
      </c>
    </row>
    <row r="1437" spans="1:19" ht="10.199999999999999" customHeight="1" x14ac:dyDescent="0.3">
      <c r="A1437" s="428">
        <v>5590</v>
      </c>
      <c r="B1437" s="428">
        <f t="shared" si="26"/>
        <v>4</v>
      </c>
      <c r="C1437" s="437">
        <v>5590</v>
      </c>
      <c r="D1437" s="428" t="s">
        <v>53</v>
      </c>
      <c r="E1437" s="428" t="s">
        <v>1315</v>
      </c>
      <c r="F1437" s="428" t="s">
        <v>1315</v>
      </c>
      <c r="G1437" s="428" t="s">
        <v>1315</v>
      </c>
      <c r="I1437" s="428" t="s">
        <v>1315</v>
      </c>
      <c r="J1437" s="428" t="s">
        <v>1315</v>
      </c>
      <c r="K1437" s="428" t="s">
        <v>1315</v>
      </c>
      <c r="L1437" s="428" t="s">
        <v>1315</v>
      </c>
      <c r="M1437" s="428" t="s">
        <v>1315</v>
      </c>
      <c r="N1437" s="428" t="s">
        <v>1315</v>
      </c>
      <c r="O1437" s="428" t="s">
        <v>1315</v>
      </c>
      <c r="Q1437" s="428">
        <v>5590</v>
      </c>
      <c r="R1437" s="437" t="s">
        <v>53</v>
      </c>
      <c r="S1437" s="428">
        <v>5590</v>
      </c>
    </row>
    <row r="1438" spans="1:19" ht="10.199999999999999" customHeight="1" x14ac:dyDescent="0.3">
      <c r="A1438" s="428">
        <v>56</v>
      </c>
      <c r="B1438" s="428">
        <f t="shared" si="26"/>
        <v>2</v>
      </c>
      <c r="C1438" s="437">
        <v>56</v>
      </c>
      <c r="D1438" s="428" t="s">
        <v>544</v>
      </c>
      <c r="E1438" s="428" t="s">
        <v>1315</v>
      </c>
      <c r="F1438" s="428" t="s">
        <v>1315</v>
      </c>
      <c r="G1438" s="428" t="s">
        <v>1315</v>
      </c>
      <c r="I1438" s="428" t="s">
        <v>1315</v>
      </c>
      <c r="J1438" s="428" t="s">
        <v>1315</v>
      </c>
      <c r="K1438" s="428" t="s">
        <v>1315</v>
      </c>
      <c r="L1438" s="428" t="s">
        <v>1315</v>
      </c>
      <c r="M1438" s="428" t="s">
        <v>1315</v>
      </c>
      <c r="N1438" s="428" t="s">
        <v>1315</v>
      </c>
      <c r="O1438" s="428" t="s">
        <v>1315</v>
      </c>
      <c r="Q1438" s="428">
        <v>56</v>
      </c>
      <c r="R1438" s="437" t="s">
        <v>544</v>
      </c>
      <c r="S1438" s="428">
        <v>56</v>
      </c>
    </row>
    <row r="1439" spans="1:19" ht="10.199999999999999" customHeight="1" x14ac:dyDescent="0.3">
      <c r="A1439" s="428">
        <v>5601</v>
      </c>
      <c r="B1439" s="428">
        <f t="shared" si="26"/>
        <v>4</v>
      </c>
      <c r="C1439" s="437">
        <v>5601</v>
      </c>
      <c r="D1439" s="428" t="s">
        <v>997</v>
      </c>
      <c r="E1439" s="428" t="s">
        <v>1315</v>
      </c>
      <c r="F1439" s="428" t="s">
        <v>1315</v>
      </c>
      <c r="G1439" s="428" t="s">
        <v>1315</v>
      </c>
      <c r="I1439" s="428" t="s">
        <v>1315</v>
      </c>
      <c r="J1439" s="428" t="s">
        <v>1315</v>
      </c>
      <c r="K1439" s="428" t="s">
        <v>1315</v>
      </c>
      <c r="L1439" s="428" t="s">
        <v>1315</v>
      </c>
      <c r="M1439" s="428" t="s">
        <v>1315</v>
      </c>
      <c r="N1439" s="428" t="s">
        <v>1315</v>
      </c>
      <c r="O1439" s="428" t="s">
        <v>1315</v>
      </c>
      <c r="Q1439" s="428">
        <v>5601</v>
      </c>
      <c r="R1439" s="437" t="s">
        <v>997</v>
      </c>
      <c r="S1439" s="428">
        <v>5601</v>
      </c>
    </row>
    <row r="1440" spans="1:19" ht="10.199999999999999" customHeight="1" x14ac:dyDescent="0.3">
      <c r="A1440" s="428">
        <v>5602</v>
      </c>
      <c r="B1440" s="428">
        <f t="shared" si="26"/>
        <v>4</v>
      </c>
      <c r="C1440" s="437">
        <v>5602</v>
      </c>
      <c r="D1440" s="428" t="s">
        <v>998</v>
      </c>
      <c r="E1440" s="428" t="s">
        <v>1315</v>
      </c>
      <c r="F1440" s="428" t="s">
        <v>1315</v>
      </c>
      <c r="G1440" s="428" t="s">
        <v>1315</v>
      </c>
      <c r="I1440" s="428" t="s">
        <v>1315</v>
      </c>
      <c r="J1440" s="428" t="s">
        <v>1315</v>
      </c>
      <c r="K1440" s="428" t="s">
        <v>1315</v>
      </c>
      <c r="O1440" s="428" t="s">
        <v>1315</v>
      </c>
      <c r="Q1440" s="428">
        <v>5602</v>
      </c>
      <c r="R1440" s="437" t="s">
        <v>998</v>
      </c>
      <c r="S1440" s="428">
        <v>5602</v>
      </c>
    </row>
    <row r="1441" spans="1:19" ht="10.199999999999999" customHeight="1" x14ac:dyDescent="0.3">
      <c r="A1441" s="428">
        <v>5603</v>
      </c>
      <c r="B1441" s="428">
        <f t="shared" si="26"/>
        <v>4</v>
      </c>
      <c r="C1441" s="437">
        <v>5603</v>
      </c>
      <c r="D1441" s="428" t="s">
        <v>140</v>
      </c>
      <c r="E1441" s="428" t="s">
        <v>1315</v>
      </c>
      <c r="F1441" s="428" t="s">
        <v>1315</v>
      </c>
      <c r="G1441" s="428" t="s">
        <v>1315</v>
      </c>
      <c r="I1441" s="428" t="s">
        <v>1315</v>
      </c>
      <c r="J1441" s="428" t="s">
        <v>1315</v>
      </c>
      <c r="K1441" s="428" t="s">
        <v>1315</v>
      </c>
      <c r="L1441" s="428" t="s">
        <v>1315</v>
      </c>
      <c r="M1441" s="428" t="s">
        <v>1315</v>
      </c>
      <c r="N1441" s="428" t="s">
        <v>1315</v>
      </c>
      <c r="O1441" s="428" t="s">
        <v>1315</v>
      </c>
      <c r="Q1441" s="428">
        <v>5603</v>
      </c>
      <c r="R1441" s="437" t="s">
        <v>140</v>
      </c>
      <c r="S1441" s="428">
        <v>5603</v>
      </c>
    </row>
    <row r="1442" spans="1:19" ht="10.199999999999999" customHeight="1" x14ac:dyDescent="0.3">
      <c r="A1442" s="428">
        <v>5604</v>
      </c>
      <c r="B1442" s="428">
        <f t="shared" si="26"/>
        <v>4</v>
      </c>
      <c r="C1442" s="437">
        <v>5604</v>
      </c>
      <c r="D1442" s="428" t="s">
        <v>999</v>
      </c>
      <c r="E1442" s="428" t="s">
        <v>1315</v>
      </c>
      <c r="F1442" s="428" t="s">
        <v>1315</v>
      </c>
      <c r="G1442" s="428" t="s">
        <v>1315</v>
      </c>
      <c r="I1442" s="428" t="s">
        <v>1315</v>
      </c>
      <c r="J1442" s="428" t="s">
        <v>1315</v>
      </c>
      <c r="K1442" s="428" t="s">
        <v>1315</v>
      </c>
      <c r="L1442" s="428" t="s">
        <v>1315</v>
      </c>
      <c r="M1442" s="428" t="s">
        <v>1315</v>
      </c>
      <c r="N1442" s="428" t="s">
        <v>1315</v>
      </c>
      <c r="O1442" s="428" t="s">
        <v>1315</v>
      </c>
      <c r="Q1442" s="428">
        <v>5604</v>
      </c>
      <c r="R1442" s="437" t="s">
        <v>999</v>
      </c>
      <c r="S1442" s="428">
        <v>5604</v>
      </c>
    </row>
    <row r="1443" spans="1:19" ht="10.199999999999999" customHeight="1" x14ac:dyDescent="0.3">
      <c r="A1443" s="428">
        <v>5604</v>
      </c>
      <c r="B1443" s="428">
        <f t="shared" si="26"/>
        <v>6</v>
      </c>
      <c r="C1443" s="437">
        <v>560405</v>
      </c>
      <c r="D1443" s="428" t="s">
        <v>1668</v>
      </c>
      <c r="E1443" s="428" t="s">
        <v>1315</v>
      </c>
      <c r="F1443" s="428" t="s">
        <v>1315</v>
      </c>
      <c r="G1443" s="428" t="s">
        <v>1315</v>
      </c>
      <c r="I1443" s="428" t="s">
        <v>1315</v>
      </c>
      <c r="J1443" s="428" t="s">
        <v>1315</v>
      </c>
      <c r="K1443" s="428" t="s">
        <v>1315</v>
      </c>
      <c r="L1443" s="428" t="s">
        <v>1315</v>
      </c>
      <c r="M1443" s="428" t="s">
        <v>1315</v>
      </c>
      <c r="N1443" s="428" t="s">
        <v>1315</v>
      </c>
      <c r="O1443" s="428" t="s">
        <v>1315</v>
      </c>
      <c r="Q1443" s="428">
        <v>560405</v>
      </c>
      <c r="R1443" s="437" t="s">
        <v>1668</v>
      </c>
      <c r="S1443" s="428">
        <v>560405</v>
      </c>
    </row>
    <row r="1444" spans="1:19" ht="10.199999999999999" customHeight="1" x14ac:dyDescent="0.3">
      <c r="A1444" s="428">
        <v>5604</v>
      </c>
      <c r="B1444" s="428">
        <f t="shared" si="26"/>
        <v>6</v>
      </c>
      <c r="C1444" s="437">
        <v>560410</v>
      </c>
      <c r="D1444" s="428" t="s">
        <v>1669</v>
      </c>
      <c r="E1444" s="428" t="s">
        <v>1315</v>
      </c>
      <c r="F1444" s="428" t="s">
        <v>1315</v>
      </c>
      <c r="G1444" s="428" t="s">
        <v>1315</v>
      </c>
      <c r="I1444" s="428" t="s">
        <v>1315</v>
      </c>
      <c r="J1444" s="428" t="s">
        <v>1315</v>
      </c>
      <c r="K1444" s="428" t="s">
        <v>1315</v>
      </c>
      <c r="L1444" s="428" t="s">
        <v>1315</v>
      </c>
      <c r="M1444" s="428" t="s">
        <v>1315</v>
      </c>
      <c r="N1444" s="428" t="s">
        <v>1315</v>
      </c>
      <c r="O1444" s="428" t="s">
        <v>1315</v>
      </c>
      <c r="Q1444" s="428">
        <v>560410</v>
      </c>
      <c r="R1444" s="437" t="s">
        <v>1669</v>
      </c>
      <c r="S1444" s="428">
        <v>560410</v>
      </c>
    </row>
    <row r="1445" spans="1:19" ht="10.199999999999999" customHeight="1" x14ac:dyDescent="0.3">
      <c r="A1445" s="428">
        <v>5604</v>
      </c>
      <c r="B1445" s="428">
        <f t="shared" si="26"/>
        <v>6</v>
      </c>
      <c r="C1445" s="437">
        <v>560415</v>
      </c>
      <c r="D1445" s="428" t="s">
        <v>1670</v>
      </c>
      <c r="E1445" s="428" t="s">
        <v>1315</v>
      </c>
      <c r="F1445" s="428" t="s">
        <v>1315</v>
      </c>
      <c r="J1445" s="428" t="s">
        <v>1316</v>
      </c>
      <c r="K1445" s="428" t="s">
        <v>1316</v>
      </c>
      <c r="L1445" s="428" t="s">
        <v>1315</v>
      </c>
      <c r="M1445" s="428" t="s">
        <v>1315</v>
      </c>
      <c r="N1445" s="428" t="s">
        <v>1315</v>
      </c>
      <c r="O1445" s="428" t="s">
        <v>1315</v>
      </c>
      <c r="Q1445" s="428">
        <v>560415</v>
      </c>
      <c r="R1445" s="437" t="s">
        <v>1670</v>
      </c>
      <c r="S1445" s="428">
        <v>560415</v>
      </c>
    </row>
    <row r="1446" spans="1:19" ht="10.199999999999999" customHeight="1" x14ac:dyDescent="0.3">
      <c r="A1446" s="428">
        <v>5604</v>
      </c>
      <c r="B1446" s="428">
        <f t="shared" si="26"/>
        <v>6</v>
      </c>
      <c r="C1446" s="437">
        <v>560420</v>
      </c>
      <c r="D1446" s="428" t="s">
        <v>1671</v>
      </c>
      <c r="E1446" s="428" t="s">
        <v>1315</v>
      </c>
      <c r="F1446" s="428" t="s">
        <v>1315</v>
      </c>
      <c r="G1446" s="428" t="s">
        <v>1315</v>
      </c>
      <c r="I1446" s="428" t="s">
        <v>1315</v>
      </c>
      <c r="J1446" s="428" t="s">
        <v>1315</v>
      </c>
      <c r="K1446" s="428" t="s">
        <v>1315</v>
      </c>
      <c r="L1446" s="428" t="s">
        <v>1315</v>
      </c>
      <c r="M1446" s="428" t="s">
        <v>1315</v>
      </c>
      <c r="N1446" s="428" t="s">
        <v>1315</v>
      </c>
      <c r="O1446" s="428" t="s">
        <v>1315</v>
      </c>
      <c r="Q1446" s="428">
        <v>560420</v>
      </c>
      <c r="R1446" s="437" t="s">
        <v>1672</v>
      </c>
      <c r="S1446" s="428">
        <v>560420</v>
      </c>
    </row>
    <row r="1447" spans="1:19" ht="10.199999999999999" customHeight="1" x14ac:dyDescent="0.3">
      <c r="A1447" s="428">
        <v>5690</v>
      </c>
      <c r="B1447" s="428">
        <f t="shared" si="26"/>
        <v>4</v>
      </c>
      <c r="C1447" s="437">
        <v>5690</v>
      </c>
      <c r="D1447" s="428" t="s">
        <v>53</v>
      </c>
      <c r="E1447" s="428" t="s">
        <v>1315</v>
      </c>
      <c r="F1447" s="428" t="s">
        <v>1315</v>
      </c>
      <c r="G1447" s="428" t="s">
        <v>1315</v>
      </c>
      <c r="I1447" s="428" t="s">
        <v>1315</v>
      </c>
      <c r="J1447" s="428" t="s">
        <v>1315</v>
      </c>
      <c r="K1447" s="428" t="s">
        <v>1315</v>
      </c>
      <c r="L1447" s="428" t="s">
        <v>1315</v>
      </c>
      <c r="M1447" s="428" t="s">
        <v>1315</v>
      </c>
      <c r="N1447" s="428" t="s">
        <v>1315</v>
      </c>
      <c r="O1447" s="428" t="s">
        <v>1315</v>
      </c>
      <c r="Q1447" s="428">
        <v>5690</v>
      </c>
      <c r="R1447" s="437" t="s">
        <v>53</v>
      </c>
      <c r="S1447" s="428">
        <v>5690</v>
      </c>
    </row>
    <row r="1448" spans="1:19" ht="10.199999999999999" customHeight="1" x14ac:dyDescent="0.3">
      <c r="A1448" s="428">
        <v>59</v>
      </c>
      <c r="B1448" s="428">
        <f t="shared" si="26"/>
        <v>2</v>
      </c>
      <c r="C1448" s="437">
        <v>59</v>
      </c>
      <c r="D1448" s="428" t="s">
        <v>1673</v>
      </c>
      <c r="E1448" s="428" t="s">
        <v>1315</v>
      </c>
      <c r="F1448" s="428" t="s">
        <v>1315</v>
      </c>
      <c r="G1448" s="428" t="s">
        <v>1315</v>
      </c>
      <c r="I1448" s="428" t="s">
        <v>1315</v>
      </c>
      <c r="J1448" s="428" t="s">
        <v>1315</v>
      </c>
      <c r="K1448" s="428" t="s">
        <v>1315</v>
      </c>
      <c r="L1448" s="428" t="s">
        <v>1315</v>
      </c>
      <c r="M1448" s="428" t="s">
        <v>1315</v>
      </c>
      <c r="N1448" s="428" t="s">
        <v>1315</v>
      </c>
      <c r="O1448" s="428" t="s">
        <v>1315</v>
      </c>
      <c r="Q1448" s="428">
        <v>59</v>
      </c>
      <c r="R1448" s="437" t="s">
        <v>1673</v>
      </c>
      <c r="S1448" s="428">
        <v>59</v>
      </c>
    </row>
    <row r="1449" spans="1:19" ht="10.199999999999999" customHeight="1" x14ac:dyDescent="0.3">
      <c r="A1449" s="428">
        <v>6</v>
      </c>
      <c r="B1449" s="428">
        <f t="shared" si="26"/>
        <v>1</v>
      </c>
      <c r="C1449" s="437">
        <v>6</v>
      </c>
      <c r="D1449" s="428" t="s">
        <v>365</v>
      </c>
      <c r="E1449" s="428" t="s">
        <v>1315</v>
      </c>
      <c r="F1449" s="428" t="s">
        <v>1315</v>
      </c>
      <c r="G1449" s="428" t="s">
        <v>1315</v>
      </c>
      <c r="I1449" s="428" t="s">
        <v>1315</v>
      </c>
      <c r="J1449" s="428" t="s">
        <v>1315</v>
      </c>
      <c r="K1449" s="428" t="s">
        <v>1315</v>
      </c>
      <c r="L1449" s="428" t="s">
        <v>1315</v>
      </c>
      <c r="M1449" s="428" t="s">
        <v>1315</v>
      </c>
      <c r="N1449" s="428" t="s">
        <v>1315</v>
      </c>
      <c r="O1449" s="428" t="s">
        <v>1315</v>
      </c>
      <c r="Q1449" s="428">
        <v>6</v>
      </c>
      <c r="R1449" s="437" t="s">
        <v>365</v>
      </c>
      <c r="S1449" s="428">
        <v>6</v>
      </c>
    </row>
    <row r="1450" spans="1:19" ht="10.199999999999999" customHeight="1" x14ac:dyDescent="0.3">
      <c r="A1450" s="428">
        <v>61</v>
      </c>
      <c r="B1450" s="428">
        <f t="shared" si="26"/>
        <v>2</v>
      </c>
      <c r="C1450" s="437">
        <v>61</v>
      </c>
      <c r="D1450" s="428" t="s">
        <v>366</v>
      </c>
      <c r="E1450" s="428" t="s">
        <v>1315</v>
      </c>
      <c r="F1450" s="428" t="s">
        <v>1315</v>
      </c>
      <c r="G1450" s="428" t="s">
        <v>1315</v>
      </c>
      <c r="I1450" s="428" t="s">
        <v>1315</v>
      </c>
      <c r="J1450" s="428" t="s">
        <v>1315</v>
      </c>
      <c r="K1450" s="428" t="s">
        <v>1315</v>
      </c>
      <c r="O1450" s="428" t="s">
        <v>1315</v>
      </c>
      <c r="Q1450" s="428">
        <v>61</v>
      </c>
      <c r="R1450" s="437" t="s">
        <v>366</v>
      </c>
      <c r="S1450" s="428">
        <v>61</v>
      </c>
    </row>
    <row r="1451" spans="1:19" ht="10.199999999999999" customHeight="1" x14ac:dyDescent="0.3">
      <c r="A1451" s="428">
        <v>6101</v>
      </c>
      <c r="B1451" s="428">
        <f t="shared" si="26"/>
        <v>4</v>
      </c>
      <c r="C1451" s="437">
        <v>6101</v>
      </c>
      <c r="D1451" s="428" t="s">
        <v>367</v>
      </c>
      <c r="E1451" s="428" t="s">
        <v>1315</v>
      </c>
      <c r="G1451" s="428" t="s">
        <v>1315</v>
      </c>
      <c r="J1451" s="428" t="s">
        <v>1316</v>
      </c>
      <c r="K1451" s="428" t="s">
        <v>1316</v>
      </c>
      <c r="O1451" s="428" t="s">
        <v>1315</v>
      </c>
      <c r="Q1451" s="428">
        <v>6101</v>
      </c>
      <c r="R1451" s="437" t="s">
        <v>367</v>
      </c>
      <c r="S1451" s="428">
        <v>6101</v>
      </c>
    </row>
    <row r="1452" spans="1:19" ht="10.199999999999999" customHeight="1" x14ac:dyDescent="0.3">
      <c r="A1452" s="428">
        <v>6101</v>
      </c>
      <c r="B1452" s="428">
        <f t="shared" si="26"/>
        <v>6</v>
      </c>
      <c r="C1452" s="437">
        <v>610105</v>
      </c>
      <c r="D1452" s="428" t="s">
        <v>368</v>
      </c>
      <c r="E1452" s="428" t="s">
        <v>1315</v>
      </c>
      <c r="G1452" s="428" t="s">
        <v>1315</v>
      </c>
      <c r="J1452" s="428" t="s">
        <v>1316</v>
      </c>
      <c r="K1452" s="428" t="s">
        <v>1316</v>
      </c>
      <c r="O1452" s="428" t="s">
        <v>1315</v>
      </c>
      <c r="Q1452" s="428">
        <v>610105</v>
      </c>
      <c r="R1452" s="437" t="s">
        <v>368</v>
      </c>
      <c r="S1452" s="428">
        <v>610105</v>
      </c>
    </row>
    <row r="1453" spans="1:19" ht="10.199999999999999" customHeight="1" x14ac:dyDescent="0.3">
      <c r="A1453" s="428">
        <v>6101</v>
      </c>
      <c r="B1453" s="428">
        <f t="shared" si="26"/>
        <v>6</v>
      </c>
      <c r="C1453" s="437">
        <v>610110</v>
      </c>
      <c r="D1453" s="428" t="s">
        <v>369</v>
      </c>
      <c r="E1453" s="428" t="s">
        <v>1315</v>
      </c>
      <c r="G1453" s="428" t="s">
        <v>1315</v>
      </c>
      <c r="J1453" s="428" t="s">
        <v>1316</v>
      </c>
      <c r="K1453" s="428" t="s">
        <v>1316</v>
      </c>
      <c r="O1453" s="428" t="s">
        <v>1315</v>
      </c>
      <c r="Q1453" s="428">
        <v>610110</v>
      </c>
      <c r="R1453" s="437" t="s">
        <v>369</v>
      </c>
      <c r="S1453" s="428">
        <v>610110</v>
      </c>
    </row>
    <row r="1454" spans="1:19" ht="10.199999999999999" customHeight="1" x14ac:dyDescent="0.3">
      <c r="A1454" s="428">
        <v>6101</v>
      </c>
      <c r="B1454" s="428">
        <f t="shared" si="26"/>
        <v>6</v>
      </c>
      <c r="C1454" s="437">
        <v>610115</v>
      </c>
      <c r="D1454" s="428" t="s">
        <v>370</v>
      </c>
      <c r="E1454" s="428" t="s">
        <v>1315</v>
      </c>
      <c r="G1454" s="428" t="s">
        <v>1315</v>
      </c>
      <c r="J1454" s="428" t="s">
        <v>1316</v>
      </c>
      <c r="K1454" s="428" t="s">
        <v>1316</v>
      </c>
      <c r="O1454" s="428" t="s">
        <v>1315</v>
      </c>
      <c r="Q1454" s="428">
        <v>610115</v>
      </c>
      <c r="R1454" s="437" t="s">
        <v>370</v>
      </c>
      <c r="S1454" s="428">
        <v>610115</v>
      </c>
    </row>
    <row r="1455" spans="1:19" ht="10.199999999999999" customHeight="1" x14ac:dyDescent="0.3">
      <c r="A1455" s="428">
        <v>6101</v>
      </c>
      <c r="B1455" s="428">
        <f t="shared" si="26"/>
        <v>6</v>
      </c>
      <c r="C1455" s="437">
        <v>610120</v>
      </c>
      <c r="D1455" s="428" t="s">
        <v>371</v>
      </c>
      <c r="E1455" s="428" t="s">
        <v>1315</v>
      </c>
      <c r="G1455" s="428" t="s">
        <v>1315</v>
      </c>
      <c r="J1455" s="428" t="s">
        <v>1316</v>
      </c>
      <c r="K1455" s="428" t="s">
        <v>1316</v>
      </c>
      <c r="O1455" s="428" t="s">
        <v>1315</v>
      </c>
      <c r="Q1455" s="428">
        <v>610120</v>
      </c>
      <c r="R1455" s="437" t="s">
        <v>371</v>
      </c>
      <c r="S1455" s="428">
        <v>610120</v>
      </c>
    </row>
    <row r="1456" spans="1:19" ht="10.199999999999999" customHeight="1" x14ac:dyDescent="0.3">
      <c r="A1456" s="428">
        <v>6102</v>
      </c>
      <c r="B1456" s="428">
        <f t="shared" si="26"/>
        <v>4</v>
      </c>
      <c r="C1456" s="437">
        <v>6102</v>
      </c>
      <c r="D1456" s="428" t="s">
        <v>372</v>
      </c>
      <c r="E1456" s="428" t="s">
        <v>1315</v>
      </c>
      <c r="G1456" s="428" t="s">
        <v>1315</v>
      </c>
      <c r="J1456" s="428" t="s">
        <v>1316</v>
      </c>
      <c r="K1456" s="428" t="s">
        <v>1316</v>
      </c>
      <c r="O1456" s="428" t="s">
        <v>1315</v>
      </c>
      <c r="Q1456" s="428">
        <v>6102</v>
      </c>
      <c r="R1456" s="437" t="s">
        <v>372</v>
      </c>
      <c r="S1456" s="428">
        <v>6102</v>
      </c>
    </row>
    <row r="1457" spans="1:19" ht="10.199999999999999" customHeight="1" x14ac:dyDescent="0.3">
      <c r="A1457" s="428">
        <v>6102</v>
      </c>
      <c r="B1457" s="428">
        <f t="shared" si="26"/>
        <v>6</v>
      </c>
      <c r="C1457" s="437">
        <v>610205</v>
      </c>
      <c r="D1457" s="428" t="s">
        <v>368</v>
      </c>
      <c r="E1457" s="428" t="s">
        <v>1315</v>
      </c>
      <c r="G1457" s="428" t="s">
        <v>1315</v>
      </c>
      <c r="J1457" s="428" t="s">
        <v>1316</v>
      </c>
      <c r="K1457" s="428" t="s">
        <v>1316</v>
      </c>
      <c r="O1457" s="428" t="s">
        <v>1315</v>
      </c>
      <c r="Q1457" s="428">
        <v>610205</v>
      </c>
      <c r="R1457" s="437" t="s">
        <v>368</v>
      </c>
      <c r="S1457" s="428">
        <v>610205</v>
      </c>
    </row>
    <row r="1458" spans="1:19" ht="10.199999999999999" customHeight="1" x14ac:dyDescent="0.3">
      <c r="A1458" s="428">
        <v>6102</v>
      </c>
      <c r="B1458" s="428">
        <f t="shared" si="26"/>
        <v>6</v>
      </c>
      <c r="C1458" s="437">
        <v>610210</v>
      </c>
      <c r="D1458" s="428" t="s">
        <v>369</v>
      </c>
      <c r="E1458" s="428" t="s">
        <v>1315</v>
      </c>
      <c r="G1458" s="428" t="s">
        <v>1315</v>
      </c>
      <c r="J1458" s="428" t="s">
        <v>1316</v>
      </c>
      <c r="K1458" s="428" t="s">
        <v>1316</v>
      </c>
      <c r="O1458" s="428" t="s">
        <v>1315</v>
      </c>
      <c r="Q1458" s="428">
        <v>610210</v>
      </c>
      <c r="R1458" s="437" t="s">
        <v>369</v>
      </c>
      <c r="S1458" s="428">
        <v>610210</v>
      </c>
    </row>
    <row r="1459" spans="1:19" ht="10.199999999999999" customHeight="1" x14ac:dyDescent="0.3">
      <c r="A1459" s="428">
        <v>6102</v>
      </c>
      <c r="B1459" s="428">
        <f t="shared" si="26"/>
        <v>6</v>
      </c>
      <c r="C1459" s="437">
        <v>610215</v>
      </c>
      <c r="D1459" s="428" t="s">
        <v>370</v>
      </c>
      <c r="E1459" s="428" t="s">
        <v>1315</v>
      </c>
      <c r="G1459" s="428" t="s">
        <v>1315</v>
      </c>
      <c r="J1459" s="428" t="s">
        <v>1316</v>
      </c>
      <c r="K1459" s="428" t="s">
        <v>1316</v>
      </c>
      <c r="O1459" s="428" t="s">
        <v>1315</v>
      </c>
      <c r="Q1459" s="428">
        <v>610215</v>
      </c>
      <c r="R1459" s="437" t="s">
        <v>370</v>
      </c>
      <c r="S1459" s="428">
        <v>610215</v>
      </c>
    </row>
    <row r="1460" spans="1:19" ht="10.199999999999999" customHeight="1" x14ac:dyDescent="0.3">
      <c r="A1460" s="428">
        <v>6102</v>
      </c>
      <c r="B1460" s="428">
        <f t="shared" si="26"/>
        <v>6</v>
      </c>
      <c r="C1460" s="437">
        <v>610220</v>
      </c>
      <c r="D1460" s="428" t="s">
        <v>371</v>
      </c>
      <c r="E1460" s="428" t="s">
        <v>1315</v>
      </c>
      <c r="G1460" s="428" t="s">
        <v>1315</v>
      </c>
      <c r="J1460" s="428" t="s">
        <v>1316</v>
      </c>
      <c r="K1460" s="428" t="s">
        <v>1316</v>
      </c>
      <c r="O1460" s="428" t="s">
        <v>1315</v>
      </c>
      <c r="Q1460" s="428">
        <v>610220</v>
      </c>
      <c r="R1460" s="437" t="s">
        <v>371</v>
      </c>
      <c r="S1460" s="428">
        <v>610220</v>
      </c>
    </row>
    <row r="1461" spans="1:19" ht="10.199999999999999" customHeight="1" x14ac:dyDescent="0.3">
      <c r="A1461" s="428">
        <v>6103</v>
      </c>
      <c r="B1461" s="428">
        <f t="shared" si="26"/>
        <v>4</v>
      </c>
      <c r="C1461" s="437">
        <v>6103</v>
      </c>
      <c r="D1461" s="428" t="s">
        <v>373</v>
      </c>
      <c r="E1461" s="428" t="s">
        <v>1315</v>
      </c>
      <c r="G1461" s="428" t="s">
        <v>1315</v>
      </c>
      <c r="J1461" s="428" t="s">
        <v>1316</v>
      </c>
      <c r="K1461" s="428" t="s">
        <v>1316</v>
      </c>
      <c r="O1461" s="428" t="s">
        <v>1315</v>
      </c>
      <c r="Q1461" s="428">
        <v>6103</v>
      </c>
      <c r="R1461" s="437" t="s">
        <v>373</v>
      </c>
      <c r="S1461" s="428">
        <v>6103</v>
      </c>
    </row>
    <row r="1462" spans="1:19" ht="10.199999999999999" customHeight="1" x14ac:dyDescent="0.3">
      <c r="A1462" s="428">
        <v>6104</v>
      </c>
      <c r="B1462" s="428">
        <f t="shared" si="26"/>
        <v>4</v>
      </c>
      <c r="C1462" s="437">
        <v>6104</v>
      </c>
      <c r="D1462" s="428" t="s">
        <v>374</v>
      </c>
      <c r="E1462" s="428" t="s">
        <v>1315</v>
      </c>
      <c r="G1462" s="428" t="s">
        <v>1315</v>
      </c>
      <c r="J1462" s="428" t="s">
        <v>1316</v>
      </c>
      <c r="K1462" s="428" t="s">
        <v>1316</v>
      </c>
      <c r="O1462" s="428" t="s">
        <v>1315</v>
      </c>
      <c r="Q1462" s="428">
        <v>6104</v>
      </c>
      <c r="R1462" s="437" t="s">
        <v>374</v>
      </c>
      <c r="S1462" s="428">
        <v>6104</v>
      </c>
    </row>
    <row r="1463" spans="1:19" ht="10.199999999999999" customHeight="1" x14ac:dyDescent="0.3">
      <c r="A1463" s="428">
        <v>6105</v>
      </c>
      <c r="B1463" s="428">
        <f t="shared" si="26"/>
        <v>4</v>
      </c>
      <c r="C1463" s="437">
        <v>6105</v>
      </c>
      <c r="D1463" s="428" t="s">
        <v>375</v>
      </c>
      <c r="E1463" s="428" t="s">
        <v>1315</v>
      </c>
      <c r="G1463" s="428" t="s">
        <v>1315</v>
      </c>
      <c r="J1463" s="428" t="s">
        <v>1316</v>
      </c>
      <c r="K1463" s="428" t="s">
        <v>1316</v>
      </c>
      <c r="O1463" s="428" t="s">
        <v>1315</v>
      </c>
      <c r="Q1463" s="428">
        <v>6105</v>
      </c>
      <c r="R1463" s="437" t="s">
        <v>375</v>
      </c>
      <c r="S1463" s="428">
        <v>6105</v>
      </c>
    </row>
    <row r="1464" spans="1:19" ht="10.199999999999999" customHeight="1" x14ac:dyDescent="0.3">
      <c r="A1464" s="428">
        <v>6190</v>
      </c>
      <c r="B1464" s="428">
        <f t="shared" si="26"/>
        <v>4</v>
      </c>
      <c r="C1464" s="437">
        <v>6190</v>
      </c>
      <c r="D1464" s="428" t="s">
        <v>376</v>
      </c>
      <c r="E1464" s="428" t="s">
        <v>1315</v>
      </c>
      <c r="F1464" s="428" t="s">
        <v>1315</v>
      </c>
      <c r="G1464" s="428" t="s">
        <v>1315</v>
      </c>
      <c r="I1464" s="428" t="s">
        <v>1315</v>
      </c>
      <c r="J1464" s="428" t="s">
        <v>1315</v>
      </c>
      <c r="K1464" s="428" t="s">
        <v>1315</v>
      </c>
      <c r="O1464" s="428" t="s">
        <v>1315</v>
      </c>
      <c r="Q1464" s="428">
        <v>6190</v>
      </c>
      <c r="R1464" s="437" t="s">
        <v>376</v>
      </c>
      <c r="S1464" s="428">
        <v>6190</v>
      </c>
    </row>
    <row r="1465" spans="1:19" ht="10.199999999999999" customHeight="1" x14ac:dyDescent="0.3">
      <c r="A1465" s="428">
        <v>62</v>
      </c>
      <c r="B1465" s="428">
        <f t="shared" si="26"/>
        <v>2</v>
      </c>
      <c r="C1465" s="437">
        <v>62</v>
      </c>
      <c r="D1465" s="428" t="s">
        <v>856</v>
      </c>
      <c r="F1465" s="428" t="s">
        <v>1315</v>
      </c>
      <c r="J1465" s="428" t="s">
        <v>1316</v>
      </c>
      <c r="K1465" s="428" t="s">
        <v>1316</v>
      </c>
      <c r="N1465" s="428" t="s">
        <v>1315</v>
      </c>
      <c r="Q1465" s="428">
        <v>62</v>
      </c>
      <c r="R1465" s="437" t="s">
        <v>856</v>
      </c>
      <c r="S1465" s="428">
        <v>62</v>
      </c>
    </row>
    <row r="1466" spans="1:19" ht="10.199999999999999" customHeight="1" x14ac:dyDescent="0.3">
      <c r="A1466" s="428">
        <v>6201</v>
      </c>
      <c r="B1466" s="428">
        <f t="shared" si="26"/>
        <v>4</v>
      </c>
      <c r="C1466" s="437">
        <v>6201</v>
      </c>
      <c r="D1466" s="428" t="s">
        <v>857</v>
      </c>
      <c r="J1466" s="428" t="s">
        <v>1316</v>
      </c>
      <c r="K1466" s="428" t="s">
        <v>1316</v>
      </c>
      <c r="Q1466" s="428">
        <v>6201</v>
      </c>
      <c r="R1466" s="437" t="s">
        <v>857</v>
      </c>
      <c r="S1466" s="428">
        <v>6201</v>
      </c>
    </row>
    <row r="1467" spans="1:19" ht="10.199999999999999" customHeight="1" x14ac:dyDescent="0.3">
      <c r="A1467" s="428">
        <v>6202</v>
      </c>
      <c r="B1467" s="428">
        <f t="shared" si="26"/>
        <v>4</v>
      </c>
      <c r="C1467" s="437">
        <v>6202</v>
      </c>
      <c r="D1467" s="428" t="s">
        <v>372</v>
      </c>
      <c r="J1467" s="428" t="s">
        <v>1316</v>
      </c>
      <c r="K1467" s="428" t="s">
        <v>1316</v>
      </c>
      <c r="Q1467" s="428">
        <v>6202</v>
      </c>
      <c r="R1467" s="437" t="s">
        <v>372</v>
      </c>
      <c r="S1467" s="428">
        <v>6202</v>
      </c>
    </row>
    <row r="1468" spans="1:19" ht="10.199999999999999" customHeight="1" x14ac:dyDescent="0.3">
      <c r="A1468" s="428">
        <v>6203</v>
      </c>
      <c r="B1468" s="428">
        <f t="shared" si="26"/>
        <v>4</v>
      </c>
      <c r="C1468" s="437">
        <v>6203</v>
      </c>
      <c r="D1468" s="428" t="s">
        <v>373</v>
      </c>
      <c r="J1468" s="428" t="s">
        <v>1316</v>
      </c>
      <c r="K1468" s="428" t="s">
        <v>1316</v>
      </c>
      <c r="Q1468" s="428">
        <v>6203</v>
      </c>
      <c r="R1468" s="437" t="s">
        <v>373</v>
      </c>
      <c r="S1468" s="428">
        <v>6203</v>
      </c>
    </row>
    <row r="1469" spans="1:19" ht="10.199999999999999" customHeight="1" x14ac:dyDescent="0.3">
      <c r="A1469" s="428">
        <v>6204</v>
      </c>
      <c r="B1469" s="428">
        <f t="shared" si="26"/>
        <v>4</v>
      </c>
      <c r="C1469" s="437">
        <v>6204</v>
      </c>
      <c r="D1469" s="428" t="s">
        <v>374</v>
      </c>
      <c r="J1469" s="428" t="s">
        <v>1316</v>
      </c>
      <c r="K1469" s="428" t="s">
        <v>1316</v>
      </c>
      <c r="Q1469" s="428">
        <v>6204</v>
      </c>
      <c r="R1469" s="437" t="s">
        <v>374</v>
      </c>
      <c r="S1469" s="428">
        <v>6204</v>
      </c>
    </row>
    <row r="1470" spans="1:19" ht="10.199999999999999" customHeight="1" x14ac:dyDescent="0.3">
      <c r="A1470" s="428">
        <v>6205</v>
      </c>
      <c r="B1470" s="428">
        <f t="shared" si="26"/>
        <v>4</v>
      </c>
      <c r="C1470" s="437">
        <v>6205</v>
      </c>
      <c r="D1470" s="428" t="s">
        <v>375</v>
      </c>
      <c r="J1470" s="428" t="s">
        <v>1316</v>
      </c>
      <c r="K1470" s="428" t="s">
        <v>1316</v>
      </c>
      <c r="Q1470" s="428">
        <v>6205</v>
      </c>
      <c r="R1470" s="437" t="s">
        <v>375</v>
      </c>
      <c r="S1470" s="428">
        <v>6205</v>
      </c>
    </row>
    <row r="1471" spans="1:19" ht="10.199999999999999" customHeight="1" x14ac:dyDescent="0.3">
      <c r="A1471" s="428">
        <v>6290</v>
      </c>
      <c r="B1471" s="428">
        <f t="shared" si="26"/>
        <v>4</v>
      </c>
      <c r="C1471" s="437">
        <v>6290</v>
      </c>
      <c r="D1471" s="428" t="s">
        <v>376</v>
      </c>
      <c r="F1471" s="428" t="s">
        <v>1315</v>
      </c>
      <c r="J1471" s="428" t="s">
        <v>1316</v>
      </c>
      <c r="K1471" s="428" t="s">
        <v>1316</v>
      </c>
      <c r="N1471" s="428" t="s">
        <v>1315</v>
      </c>
      <c r="Q1471" s="428">
        <v>6290</v>
      </c>
      <c r="R1471" s="437" t="s">
        <v>376</v>
      </c>
      <c r="S1471" s="428">
        <v>6290</v>
      </c>
    </row>
    <row r="1472" spans="1:19" ht="10.199999999999999" customHeight="1" x14ac:dyDescent="0.3">
      <c r="A1472" s="428">
        <v>63</v>
      </c>
      <c r="B1472" s="428">
        <f t="shared" si="26"/>
        <v>2</v>
      </c>
      <c r="C1472" s="437">
        <v>63</v>
      </c>
      <c r="D1472" s="428" t="s">
        <v>858</v>
      </c>
      <c r="F1472" s="428" t="s">
        <v>1315</v>
      </c>
      <c r="J1472" s="428" t="s">
        <v>1316</v>
      </c>
      <c r="K1472" s="428" t="s">
        <v>1316</v>
      </c>
      <c r="L1472" s="428" t="s">
        <v>1315</v>
      </c>
      <c r="N1472" s="428" t="s">
        <v>1315</v>
      </c>
      <c r="Q1472" s="428">
        <v>63</v>
      </c>
      <c r="R1472" s="437" t="s">
        <v>858</v>
      </c>
      <c r="S1472" s="428">
        <v>63</v>
      </c>
    </row>
    <row r="1473" spans="1:19" ht="10.199999999999999" customHeight="1" x14ac:dyDescent="0.3">
      <c r="A1473" s="428">
        <v>6301</v>
      </c>
      <c r="B1473" s="428">
        <f t="shared" si="26"/>
        <v>4</v>
      </c>
      <c r="C1473" s="437">
        <v>6301</v>
      </c>
      <c r="D1473" s="428" t="s">
        <v>378</v>
      </c>
      <c r="J1473" s="428" t="s">
        <v>1316</v>
      </c>
      <c r="K1473" s="428" t="s">
        <v>1316</v>
      </c>
      <c r="Q1473" s="428">
        <v>6301</v>
      </c>
      <c r="R1473" s="437" t="s">
        <v>378</v>
      </c>
      <c r="S1473" s="428">
        <v>6301</v>
      </c>
    </row>
    <row r="1474" spans="1:19" ht="10.199999999999999" customHeight="1" x14ac:dyDescent="0.3">
      <c r="A1474" s="428">
        <v>6302</v>
      </c>
      <c r="B1474" s="428">
        <f t="shared" si="26"/>
        <v>4</v>
      </c>
      <c r="C1474" s="437">
        <v>6302</v>
      </c>
      <c r="D1474" s="428" t="s">
        <v>381</v>
      </c>
      <c r="J1474" s="428" t="s">
        <v>1316</v>
      </c>
      <c r="K1474" s="428" t="s">
        <v>1316</v>
      </c>
      <c r="Q1474" s="428">
        <v>6302</v>
      </c>
      <c r="R1474" s="437" t="s">
        <v>381</v>
      </c>
      <c r="S1474" s="428">
        <v>6302</v>
      </c>
    </row>
    <row r="1475" spans="1:19" ht="10.199999999999999" customHeight="1" x14ac:dyDescent="0.3">
      <c r="A1475" s="428">
        <v>6303</v>
      </c>
      <c r="B1475" s="428">
        <f t="shared" si="26"/>
        <v>4</v>
      </c>
      <c r="C1475" s="437">
        <v>6303</v>
      </c>
      <c r="D1475" s="428" t="s">
        <v>385</v>
      </c>
      <c r="J1475" s="428" t="s">
        <v>1316</v>
      </c>
      <c r="K1475" s="428" t="s">
        <v>1316</v>
      </c>
      <c r="Q1475" s="428">
        <v>6303</v>
      </c>
      <c r="R1475" s="437" t="s">
        <v>385</v>
      </c>
      <c r="S1475" s="428">
        <v>6303</v>
      </c>
    </row>
    <row r="1476" spans="1:19" ht="10.199999999999999" customHeight="1" x14ac:dyDescent="0.3">
      <c r="A1476" s="428">
        <v>6304</v>
      </c>
      <c r="B1476" s="428">
        <f t="shared" si="26"/>
        <v>4</v>
      </c>
      <c r="C1476" s="437">
        <v>6304</v>
      </c>
      <c r="D1476" s="428" t="s">
        <v>389</v>
      </c>
      <c r="J1476" s="428" t="s">
        <v>1316</v>
      </c>
      <c r="K1476" s="428" t="s">
        <v>1316</v>
      </c>
      <c r="Q1476" s="428">
        <v>6304</v>
      </c>
      <c r="R1476" s="437" t="s">
        <v>389</v>
      </c>
      <c r="S1476" s="428">
        <v>6304</v>
      </c>
    </row>
    <row r="1477" spans="1:19" ht="10.199999999999999" customHeight="1" x14ac:dyDescent="0.3">
      <c r="A1477" s="428">
        <v>6305</v>
      </c>
      <c r="B1477" s="428">
        <f t="shared" si="26"/>
        <v>4</v>
      </c>
      <c r="C1477" s="437">
        <v>6305</v>
      </c>
      <c r="D1477" s="428" t="s">
        <v>390</v>
      </c>
      <c r="F1477" s="428" t="s">
        <v>1315</v>
      </c>
      <c r="J1477" s="428" t="s">
        <v>1316</v>
      </c>
      <c r="K1477" s="428" t="s">
        <v>1316</v>
      </c>
      <c r="L1477" s="428" t="s">
        <v>1315</v>
      </c>
      <c r="Q1477" s="428">
        <v>6305</v>
      </c>
      <c r="R1477" s="437" t="s">
        <v>390</v>
      </c>
      <c r="S1477" s="428">
        <v>6305</v>
      </c>
    </row>
    <row r="1478" spans="1:19" ht="10.199999999999999" customHeight="1" x14ac:dyDescent="0.3">
      <c r="A1478" s="428">
        <v>6306</v>
      </c>
      <c r="B1478" s="428">
        <f t="shared" si="26"/>
        <v>4</v>
      </c>
      <c r="C1478" s="437">
        <v>6306</v>
      </c>
      <c r="D1478" s="428" t="s">
        <v>859</v>
      </c>
      <c r="J1478" s="428" t="s">
        <v>1316</v>
      </c>
      <c r="K1478" s="428" t="s">
        <v>1316</v>
      </c>
      <c r="Q1478" s="428">
        <v>6306</v>
      </c>
      <c r="R1478" s="437" t="s">
        <v>859</v>
      </c>
      <c r="S1478" s="428">
        <v>6306</v>
      </c>
    </row>
    <row r="1479" spans="1:19" ht="10.199999999999999" customHeight="1" x14ac:dyDescent="0.3">
      <c r="A1479" s="428">
        <v>6307</v>
      </c>
      <c r="B1479" s="428">
        <f t="shared" si="26"/>
        <v>4</v>
      </c>
      <c r="C1479" s="437">
        <v>6307</v>
      </c>
      <c r="D1479" s="428" t="s">
        <v>396</v>
      </c>
      <c r="J1479" s="428" t="s">
        <v>1316</v>
      </c>
      <c r="K1479" s="428" t="s">
        <v>1316</v>
      </c>
      <c r="Q1479" s="428">
        <v>6307</v>
      </c>
      <c r="R1479" s="437" t="s">
        <v>396</v>
      </c>
      <c r="S1479" s="428">
        <v>6307</v>
      </c>
    </row>
    <row r="1480" spans="1:19" ht="10.199999999999999" customHeight="1" x14ac:dyDescent="0.3">
      <c r="A1480" s="428">
        <v>6308</v>
      </c>
      <c r="B1480" s="428">
        <f t="shared" ref="B1480:B1543" si="27">LEN(C1480)</f>
        <v>4</v>
      </c>
      <c r="C1480" s="437">
        <v>6308</v>
      </c>
      <c r="D1480" s="428" t="s">
        <v>398</v>
      </c>
      <c r="J1480" s="428" t="s">
        <v>1316</v>
      </c>
      <c r="K1480" s="428" t="s">
        <v>1316</v>
      </c>
      <c r="Q1480" s="428">
        <v>6308</v>
      </c>
      <c r="R1480" s="437" t="s">
        <v>398</v>
      </c>
      <c r="S1480" s="428">
        <v>6308</v>
      </c>
    </row>
    <row r="1481" spans="1:19" ht="10.199999999999999" customHeight="1" x14ac:dyDescent="0.3">
      <c r="A1481" s="428">
        <v>6309</v>
      </c>
      <c r="B1481" s="428">
        <f t="shared" si="27"/>
        <v>4</v>
      </c>
      <c r="C1481" s="437">
        <v>6309</v>
      </c>
      <c r="D1481" s="428" t="s">
        <v>399</v>
      </c>
      <c r="J1481" s="428" t="s">
        <v>1316</v>
      </c>
      <c r="K1481" s="428" t="s">
        <v>1316</v>
      </c>
      <c r="Q1481" s="428">
        <v>6309</v>
      </c>
      <c r="R1481" s="437" t="s">
        <v>399</v>
      </c>
      <c r="S1481" s="428">
        <v>6309</v>
      </c>
    </row>
    <row r="1482" spans="1:19" ht="10.199999999999999" customHeight="1" x14ac:dyDescent="0.3">
      <c r="A1482" s="428">
        <v>6310</v>
      </c>
      <c r="B1482" s="428">
        <f t="shared" si="27"/>
        <v>4</v>
      </c>
      <c r="C1482" s="437">
        <v>6310</v>
      </c>
      <c r="D1482" s="428" t="s">
        <v>400</v>
      </c>
      <c r="J1482" s="428" t="s">
        <v>1316</v>
      </c>
      <c r="K1482" s="428" t="s">
        <v>1316</v>
      </c>
      <c r="Q1482" s="428">
        <v>6310</v>
      </c>
      <c r="R1482" s="437" t="s">
        <v>400</v>
      </c>
      <c r="S1482" s="428">
        <v>6310</v>
      </c>
    </row>
    <row r="1483" spans="1:19" ht="10.199999999999999" customHeight="1" x14ac:dyDescent="0.3">
      <c r="A1483" s="428">
        <v>6311</v>
      </c>
      <c r="B1483" s="428">
        <f t="shared" si="27"/>
        <v>4</v>
      </c>
      <c r="C1483" s="437">
        <v>6311</v>
      </c>
      <c r="D1483" s="428" t="s">
        <v>375</v>
      </c>
      <c r="J1483" s="428" t="s">
        <v>1316</v>
      </c>
      <c r="K1483" s="428" t="s">
        <v>1316</v>
      </c>
      <c r="Q1483" s="428">
        <v>6311</v>
      </c>
      <c r="R1483" s="437" t="s">
        <v>375</v>
      </c>
      <c r="S1483" s="428">
        <v>6311</v>
      </c>
    </row>
    <row r="1484" spans="1:19" ht="10.199999999999999" customHeight="1" x14ac:dyDescent="0.3">
      <c r="A1484" s="428">
        <v>6312</v>
      </c>
      <c r="B1484" s="428">
        <f t="shared" si="27"/>
        <v>4</v>
      </c>
      <c r="C1484" s="437">
        <v>6312</v>
      </c>
      <c r="D1484" s="428" t="s">
        <v>1674</v>
      </c>
      <c r="J1484" s="428" t="s">
        <v>1316</v>
      </c>
      <c r="K1484" s="428" t="s">
        <v>1316</v>
      </c>
      <c r="N1484" s="428" t="s">
        <v>1315</v>
      </c>
      <c r="Q1484" s="428">
        <v>6312</v>
      </c>
      <c r="R1484" s="437" t="s">
        <v>1674</v>
      </c>
      <c r="S1484" s="428">
        <v>6312</v>
      </c>
    </row>
    <row r="1485" spans="1:19" ht="10.199999999999999" customHeight="1" x14ac:dyDescent="0.3">
      <c r="A1485" s="428">
        <v>6390</v>
      </c>
      <c r="B1485" s="428">
        <f t="shared" si="27"/>
        <v>4</v>
      </c>
      <c r="C1485" s="437">
        <v>6390</v>
      </c>
      <c r="D1485" s="428" t="s">
        <v>401</v>
      </c>
      <c r="J1485" s="428" t="s">
        <v>1316</v>
      </c>
      <c r="K1485" s="428" t="s">
        <v>1316</v>
      </c>
      <c r="N1485" s="428" t="s">
        <v>1315</v>
      </c>
      <c r="Q1485" s="428">
        <v>6390</v>
      </c>
      <c r="R1485" s="437" t="s">
        <v>401</v>
      </c>
      <c r="S1485" s="428">
        <v>6390</v>
      </c>
    </row>
    <row r="1486" spans="1:19" ht="10.199999999999999" customHeight="1" x14ac:dyDescent="0.3">
      <c r="A1486" s="428">
        <v>64</v>
      </c>
      <c r="B1486" s="428">
        <f t="shared" si="27"/>
        <v>2</v>
      </c>
      <c r="C1486" s="437">
        <v>64</v>
      </c>
      <c r="D1486" s="428" t="s">
        <v>377</v>
      </c>
      <c r="E1486" s="428" t="s">
        <v>1315</v>
      </c>
      <c r="F1486" s="428" t="s">
        <v>1315</v>
      </c>
      <c r="G1486" s="428" t="s">
        <v>1315</v>
      </c>
      <c r="I1486" s="428" t="s">
        <v>1315</v>
      </c>
      <c r="J1486" s="428" t="s">
        <v>1315</v>
      </c>
      <c r="K1486" s="428" t="s">
        <v>1315</v>
      </c>
      <c r="L1486" s="428" t="s">
        <v>1315</v>
      </c>
      <c r="M1486" s="428" t="s">
        <v>1315</v>
      </c>
      <c r="N1486" s="428" t="s">
        <v>1315</v>
      </c>
      <c r="O1486" s="428" t="s">
        <v>1315</v>
      </c>
      <c r="Q1486" s="428">
        <v>64</v>
      </c>
      <c r="R1486" s="437" t="s">
        <v>377</v>
      </c>
      <c r="S1486" s="428">
        <v>64</v>
      </c>
    </row>
    <row r="1487" spans="1:19" ht="10.199999999999999" customHeight="1" x14ac:dyDescent="0.3">
      <c r="A1487" s="428">
        <v>6401</v>
      </c>
      <c r="B1487" s="428">
        <f t="shared" si="27"/>
        <v>4</v>
      </c>
      <c r="C1487" s="437">
        <v>6401</v>
      </c>
      <c r="D1487" s="428" t="s">
        <v>378</v>
      </c>
      <c r="E1487" s="428" t="s">
        <v>1315</v>
      </c>
      <c r="G1487" s="428" t="s">
        <v>1315</v>
      </c>
      <c r="J1487" s="428" t="s">
        <v>1315</v>
      </c>
      <c r="K1487" s="428" t="s">
        <v>1315</v>
      </c>
      <c r="O1487" s="428" t="s">
        <v>1315</v>
      </c>
      <c r="Q1487" s="428">
        <v>6401</v>
      </c>
      <c r="R1487" s="437" t="s">
        <v>378</v>
      </c>
      <c r="S1487" s="428">
        <v>6401</v>
      </c>
    </row>
    <row r="1488" spans="1:19" ht="10.199999999999999" customHeight="1" x14ac:dyDescent="0.3">
      <c r="A1488" s="428">
        <v>6401</v>
      </c>
      <c r="B1488" s="428">
        <f t="shared" si="27"/>
        <v>6</v>
      </c>
      <c r="C1488" s="437">
        <v>640105</v>
      </c>
      <c r="D1488" s="428" t="s">
        <v>379</v>
      </c>
      <c r="E1488" s="428" t="s">
        <v>1315</v>
      </c>
      <c r="G1488" s="428" t="s">
        <v>1315</v>
      </c>
      <c r="J1488" s="428" t="s">
        <v>1315</v>
      </c>
      <c r="K1488" s="428" t="s">
        <v>1315</v>
      </c>
      <c r="O1488" s="428" t="s">
        <v>1315</v>
      </c>
      <c r="Q1488" s="428">
        <v>640105</v>
      </c>
      <c r="R1488" s="437" t="s">
        <v>379</v>
      </c>
      <c r="S1488" s="428">
        <v>640105</v>
      </c>
    </row>
    <row r="1489" spans="1:19" ht="10.199999999999999" customHeight="1" x14ac:dyDescent="0.3">
      <c r="A1489" s="428">
        <v>6401</v>
      </c>
      <c r="B1489" s="428">
        <f t="shared" si="27"/>
        <v>6</v>
      </c>
      <c r="C1489" s="437">
        <v>640110</v>
      </c>
      <c r="D1489" s="428" t="s">
        <v>380</v>
      </c>
      <c r="E1489" s="428" t="s">
        <v>1315</v>
      </c>
      <c r="G1489" s="428" t="s">
        <v>1315</v>
      </c>
      <c r="J1489" s="428" t="s">
        <v>1315</v>
      </c>
      <c r="K1489" s="428" t="s">
        <v>1315</v>
      </c>
      <c r="O1489" s="428" t="s">
        <v>1315</v>
      </c>
      <c r="Q1489" s="428">
        <v>640110</v>
      </c>
      <c r="R1489" s="437" t="s">
        <v>380</v>
      </c>
      <c r="S1489" s="428">
        <v>640110</v>
      </c>
    </row>
    <row r="1490" spans="1:19" ht="10.199999999999999" customHeight="1" x14ac:dyDescent="0.3">
      <c r="A1490" s="428">
        <v>6402</v>
      </c>
      <c r="B1490" s="428">
        <f t="shared" si="27"/>
        <v>4</v>
      </c>
      <c r="C1490" s="437">
        <v>6402</v>
      </c>
      <c r="D1490" s="428" t="s">
        <v>381</v>
      </c>
      <c r="E1490" s="428" t="s">
        <v>1315</v>
      </c>
      <c r="G1490" s="428" t="s">
        <v>1315</v>
      </c>
      <c r="J1490" s="428" t="s">
        <v>1315</v>
      </c>
      <c r="K1490" s="428" t="s">
        <v>1315</v>
      </c>
      <c r="O1490" s="428" t="s">
        <v>1315</v>
      </c>
      <c r="Q1490" s="428">
        <v>6402</v>
      </c>
      <c r="R1490" s="437" t="s">
        <v>381</v>
      </c>
      <c r="S1490" s="428">
        <v>6402</v>
      </c>
    </row>
    <row r="1491" spans="1:19" ht="10.199999999999999" customHeight="1" x14ac:dyDescent="0.3">
      <c r="A1491" s="428">
        <v>6402</v>
      </c>
      <c r="B1491" s="428">
        <f t="shared" si="27"/>
        <v>6</v>
      </c>
      <c r="C1491" s="437">
        <v>640205</v>
      </c>
      <c r="D1491" s="428" t="s">
        <v>382</v>
      </c>
      <c r="E1491" s="428" t="s">
        <v>1315</v>
      </c>
      <c r="G1491" s="428" t="s">
        <v>1315</v>
      </c>
      <c r="J1491" s="428" t="s">
        <v>1315</v>
      </c>
      <c r="K1491" s="428" t="s">
        <v>1315</v>
      </c>
      <c r="O1491" s="428" t="s">
        <v>1315</v>
      </c>
      <c r="Q1491" s="428">
        <v>640205</v>
      </c>
      <c r="R1491" s="437" t="s">
        <v>382</v>
      </c>
      <c r="S1491" s="428">
        <v>640205</v>
      </c>
    </row>
    <row r="1492" spans="1:19" ht="10.199999999999999" customHeight="1" x14ac:dyDescent="0.3">
      <c r="A1492" s="428">
        <v>6402</v>
      </c>
      <c r="B1492" s="428">
        <f t="shared" si="27"/>
        <v>6</v>
      </c>
      <c r="C1492" s="437">
        <v>640210</v>
      </c>
      <c r="D1492" s="428" t="s">
        <v>383</v>
      </c>
      <c r="E1492" s="428" t="s">
        <v>1315</v>
      </c>
      <c r="J1492" s="428" t="s">
        <v>1315</v>
      </c>
      <c r="K1492" s="428" t="s">
        <v>1315</v>
      </c>
      <c r="O1492" s="428" t="s">
        <v>1315</v>
      </c>
      <c r="Q1492" s="428">
        <v>640210</v>
      </c>
      <c r="R1492" s="437" t="s">
        <v>383</v>
      </c>
      <c r="S1492" s="428">
        <v>640210</v>
      </c>
    </row>
    <row r="1493" spans="1:19" ht="10.199999999999999" customHeight="1" x14ac:dyDescent="0.3">
      <c r="A1493" s="428">
        <v>6402</v>
      </c>
      <c r="B1493" s="428">
        <f t="shared" si="27"/>
        <v>6</v>
      </c>
      <c r="C1493" s="437">
        <v>640215</v>
      </c>
      <c r="D1493" s="428" t="s">
        <v>384</v>
      </c>
      <c r="E1493" s="428" t="s">
        <v>1315</v>
      </c>
      <c r="G1493" s="428" t="s">
        <v>1315</v>
      </c>
      <c r="J1493" s="428" t="s">
        <v>1315</v>
      </c>
      <c r="K1493" s="428" t="s">
        <v>1315</v>
      </c>
      <c r="O1493" s="428" t="s">
        <v>1315</v>
      </c>
      <c r="Q1493" s="428">
        <v>640215</v>
      </c>
      <c r="R1493" s="437" t="s">
        <v>384</v>
      </c>
      <c r="S1493" s="428">
        <v>640215</v>
      </c>
    </row>
    <row r="1494" spans="1:19" ht="10.199999999999999" customHeight="1" x14ac:dyDescent="0.3">
      <c r="A1494" s="428">
        <v>6402</v>
      </c>
      <c r="B1494" s="428">
        <f t="shared" si="27"/>
        <v>6</v>
      </c>
      <c r="C1494" s="437">
        <v>640290</v>
      </c>
      <c r="D1494" s="428" t="s">
        <v>118</v>
      </c>
      <c r="E1494" s="428" t="s">
        <v>1315</v>
      </c>
      <c r="G1494" s="428" t="s">
        <v>1315</v>
      </c>
      <c r="J1494" s="428" t="s">
        <v>1315</v>
      </c>
      <c r="K1494" s="428" t="s">
        <v>1315</v>
      </c>
      <c r="O1494" s="428" t="s">
        <v>1315</v>
      </c>
      <c r="Q1494" s="428">
        <v>640290</v>
      </c>
      <c r="R1494" s="437" t="s">
        <v>118</v>
      </c>
      <c r="S1494" s="428">
        <v>640290</v>
      </c>
    </row>
    <row r="1495" spans="1:19" ht="10.199999999999999" customHeight="1" x14ac:dyDescent="0.3">
      <c r="A1495" s="428">
        <v>6403</v>
      </c>
      <c r="B1495" s="428">
        <f t="shared" si="27"/>
        <v>4</v>
      </c>
      <c r="C1495" s="437">
        <v>6403</v>
      </c>
      <c r="D1495" s="428" t="s">
        <v>385</v>
      </c>
      <c r="E1495" s="428" t="s">
        <v>1315</v>
      </c>
      <c r="G1495" s="428" t="s">
        <v>1315</v>
      </c>
      <c r="J1495" s="428" t="s">
        <v>1315</v>
      </c>
      <c r="K1495" s="428" t="s">
        <v>1315</v>
      </c>
      <c r="O1495" s="428" t="s">
        <v>1315</v>
      </c>
      <c r="Q1495" s="428">
        <v>6403</v>
      </c>
      <c r="R1495" s="437" t="s">
        <v>385</v>
      </c>
      <c r="S1495" s="428">
        <v>6403</v>
      </c>
    </row>
    <row r="1496" spans="1:19" ht="10.199999999999999" customHeight="1" x14ac:dyDescent="0.3">
      <c r="A1496" s="428">
        <v>6403</v>
      </c>
      <c r="B1496" s="428">
        <f t="shared" si="27"/>
        <v>6</v>
      </c>
      <c r="C1496" s="437">
        <v>640305</v>
      </c>
      <c r="D1496" s="428" t="s">
        <v>386</v>
      </c>
      <c r="E1496" s="428" t="s">
        <v>1315</v>
      </c>
      <c r="G1496" s="428" t="s">
        <v>1315</v>
      </c>
      <c r="J1496" s="428" t="s">
        <v>1315</v>
      </c>
      <c r="K1496" s="428" t="s">
        <v>1315</v>
      </c>
      <c r="O1496" s="428" t="s">
        <v>1315</v>
      </c>
      <c r="Q1496" s="428">
        <v>640305</v>
      </c>
      <c r="R1496" s="437" t="s">
        <v>386</v>
      </c>
      <c r="S1496" s="428">
        <v>640305</v>
      </c>
    </row>
    <row r="1497" spans="1:19" ht="10.199999999999999" customHeight="1" x14ac:dyDescent="0.3">
      <c r="A1497" s="428">
        <v>6403</v>
      </c>
      <c r="B1497" s="428">
        <f t="shared" si="27"/>
        <v>6</v>
      </c>
      <c r="C1497" s="437">
        <v>640310</v>
      </c>
      <c r="D1497" s="428" t="s">
        <v>387</v>
      </c>
      <c r="E1497" s="428" t="s">
        <v>1315</v>
      </c>
      <c r="G1497" s="428" t="s">
        <v>1315</v>
      </c>
      <c r="J1497" s="428" t="s">
        <v>1315</v>
      </c>
      <c r="K1497" s="428" t="s">
        <v>1315</v>
      </c>
      <c r="O1497" s="428" t="s">
        <v>1315</v>
      </c>
      <c r="Q1497" s="428">
        <v>640310</v>
      </c>
      <c r="R1497" s="437" t="s">
        <v>387</v>
      </c>
      <c r="S1497" s="428">
        <v>640310</v>
      </c>
    </row>
    <row r="1498" spans="1:19" ht="10.199999999999999" customHeight="1" x14ac:dyDescent="0.3">
      <c r="A1498" s="428">
        <v>6403</v>
      </c>
      <c r="B1498" s="428">
        <f t="shared" si="27"/>
        <v>6</v>
      </c>
      <c r="C1498" s="437">
        <v>640315</v>
      </c>
      <c r="D1498" s="428" t="s">
        <v>388</v>
      </c>
      <c r="E1498" s="428" t="s">
        <v>1315</v>
      </c>
      <c r="G1498" s="428" t="s">
        <v>1315</v>
      </c>
      <c r="J1498" s="428" t="s">
        <v>1315</v>
      </c>
      <c r="K1498" s="428" t="s">
        <v>1315</v>
      </c>
      <c r="O1498" s="428" t="s">
        <v>1315</v>
      </c>
      <c r="Q1498" s="428">
        <v>640315</v>
      </c>
      <c r="R1498" s="437" t="s">
        <v>388</v>
      </c>
      <c r="S1498" s="428">
        <v>640315</v>
      </c>
    </row>
    <row r="1499" spans="1:19" ht="10.199999999999999" customHeight="1" x14ac:dyDescent="0.3">
      <c r="A1499" s="428">
        <v>6404</v>
      </c>
      <c r="B1499" s="428">
        <f t="shared" si="27"/>
        <v>4</v>
      </c>
      <c r="C1499" s="437">
        <v>6404</v>
      </c>
      <c r="D1499" s="428" t="s">
        <v>389</v>
      </c>
      <c r="E1499" s="428" t="s">
        <v>1315</v>
      </c>
      <c r="G1499" s="428" t="s">
        <v>1315</v>
      </c>
      <c r="I1499" s="428" t="s">
        <v>1315</v>
      </c>
      <c r="J1499" s="428" t="s">
        <v>1315</v>
      </c>
      <c r="K1499" s="428" t="s">
        <v>1315</v>
      </c>
      <c r="O1499" s="428" t="s">
        <v>1315</v>
      </c>
      <c r="Q1499" s="428">
        <v>6404</v>
      </c>
      <c r="R1499" s="437" t="s">
        <v>1675</v>
      </c>
      <c r="S1499" s="428">
        <v>6404</v>
      </c>
    </row>
    <row r="1500" spans="1:19" ht="10.199999999999999" customHeight="1" x14ac:dyDescent="0.3">
      <c r="A1500" s="428">
        <v>6404</v>
      </c>
      <c r="B1500" s="428">
        <f t="shared" si="27"/>
        <v>6</v>
      </c>
      <c r="C1500" s="437">
        <v>640405</v>
      </c>
      <c r="D1500" s="428" t="s">
        <v>796</v>
      </c>
      <c r="E1500" s="428" t="s">
        <v>1315</v>
      </c>
      <c r="G1500" s="428" t="s">
        <v>1315</v>
      </c>
      <c r="I1500" s="428" t="s">
        <v>1315</v>
      </c>
      <c r="J1500" s="428" t="s">
        <v>1315</v>
      </c>
      <c r="K1500" s="428" t="s">
        <v>1315</v>
      </c>
      <c r="O1500" s="428" t="s">
        <v>1315</v>
      </c>
      <c r="Q1500" s="428">
        <v>640405</v>
      </c>
      <c r="R1500" s="437" t="s">
        <v>1005</v>
      </c>
      <c r="S1500" s="430" t="s">
        <v>1676</v>
      </c>
    </row>
    <row r="1501" spans="1:19" ht="10.199999999999999" customHeight="1" x14ac:dyDescent="0.3">
      <c r="A1501" s="428">
        <v>6404</v>
      </c>
      <c r="B1501" s="428">
        <f t="shared" si="27"/>
        <v>6</v>
      </c>
      <c r="C1501" s="437">
        <v>640410</v>
      </c>
      <c r="D1501" s="428" t="s">
        <v>797</v>
      </c>
      <c r="E1501" s="428" t="s">
        <v>1315</v>
      </c>
      <c r="J1501" s="428" t="s">
        <v>1315</v>
      </c>
      <c r="K1501" s="428" t="s">
        <v>1315</v>
      </c>
      <c r="O1501" s="428" t="s">
        <v>1315</v>
      </c>
      <c r="Q1501" s="428">
        <v>640410</v>
      </c>
      <c r="R1501" s="437" t="s">
        <v>1631</v>
      </c>
      <c r="S1501" s="430" t="s">
        <v>1677</v>
      </c>
    </row>
    <row r="1502" spans="1:19" ht="10.199999999999999" customHeight="1" x14ac:dyDescent="0.3">
      <c r="A1502" s="428">
        <v>6404</v>
      </c>
      <c r="B1502" s="428">
        <f t="shared" si="27"/>
        <v>6</v>
      </c>
      <c r="C1502" s="437">
        <v>640415</v>
      </c>
      <c r="D1502" s="428" t="s">
        <v>798</v>
      </c>
      <c r="E1502" s="428" t="s">
        <v>1315</v>
      </c>
      <c r="G1502" s="428" t="s">
        <v>1315</v>
      </c>
      <c r="I1502" s="428" t="s">
        <v>1315</v>
      </c>
      <c r="J1502" s="428" t="s">
        <v>1315</v>
      </c>
      <c r="K1502" s="428" t="s">
        <v>1315</v>
      </c>
      <c r="O1502" s="428" t="s">
        <v>1315</v>
      </c>
      <c r="Q1502" s="428">
        <v>640415</v>
      </c>
      <c r="R1502" s="437" t="s">
        <v>1004</v>
      </c>
      <c r="S1502" s="428">
        <v>640415</v>
      </c>
    </row>
    <row r="1503" spans="1:19" ht="10.199999999999999" customHeight="1" x14ac:dyDescent="0.3">
      <c r="A1503" s="428">
        <v>6404</v>
      </c>
      <c r="B1503" s="428">
        <f t="shared" si="27"/>
        <v>6</v>
      </c>
      <c r="C1503" s="437">
        <v>640420</v>
      </c>
      <c r="D1503" s="428" t="s">
        <v>108</v>
      </c>
      <c r="E1503" s="428" t="s">
        <v>1315</v>
      </c>
      <c r="G1503" s="428" t="s">
        <v>1315</v>
      </c>
      <c r="J1503" s="428" t="s">
        <v>1315</v>
      </c>
      <c r="K1503" s="428" t="s">
        <v>1315</v>
      </c>
      <c r="O1503" s="428" t="s">
        <v>1315</v>
      </c>
      <c r="Q1503" s="428">
        <v>640420</v>
      </c>
      <c r="R1503" s="437" t="s">
        <v>1539</v>
      </c>
      <c r="S1503" s="428">
        <v>640420</v>
      </c>
    </row>
    <row r="1504" spans="1:19" ht="10.199999999999999" customHeight="1" x14ac:dyDescent="0.3">
      <c r="A1504" s="428">
        <v>6404</v>
      </c>
      <c r="B1504" s="428">
        <f t="shared" si="27"/>
        <v>6</v>
      </c>
      <c r="C1504" s="437">
        <v>640425</v>
      </c>
      <c r="D1504" s="428" t="s">
        <v>799</v>
      </c>
      <c r="E1504" s="428" t="s">
        <v>1315</v>
      </c>
      <c r="G1504" s="428" t="s">
        <v>1315</v>
      </c>
      <c r="J1504" s="428" t="s">
        <v>1315</v>
      </c>
      <c r="K1504" s="428" t="s">
        <v>1315</v>
      </c>
      <c r="O1504" s="428" t="s">
        <v>1315</v>
      </c>
      <c r="Q1504" s="428" t="s">
        <v>1332</v>
      </c>
      <c r="R1504" s="437" t="s">
        <v>1332</v>
      </c>
      <c r="S1504" s="428" t="s">
        <v>1332</v>
      </c>
    </row>
    <row r="1505" spans="1:19" ht="10.199999999999999" customHeight="1" x14ac:dyDescent="0.3">
      <c r="A1505" s="428">
        <v>6404</v>
      </c>
      <c r="B1505" s="428">
        <f t="shared" si="27"/>
        <v>6</v>
      </c>
      <c r="C1505" s="437">
        <v>640430</v>
      </c>
      <c r="D1505" s="428" t="s">
        <v>800</v>
      </c>
      <c r="E1505" s="428" t="s">
        <v>1315</v>
      </c>
      <c r="G1505" s="428" t="s">
        <v>1315</v>
      </c>
      <c r="J1505" s="428" t="s">
        <v>1315</v>
      </c>
      <c r="K1505" s="428" t="s">
        <v>1315</v>
      </c>
      <c r="O1505" s="428" t="s">
        <v>1315</v>
      </c>
      <c r="Q1505" s="428" t="s">
        <v>1332</v>
      </c>
      <c r="R1505" s="437" t="s">
        <v>1332</v>
      </c>
      <c r="S1505" s="428" t="s">
        <v>1332</v>
      </c>
    </row>
    <row r="1506" spans="1:19" ht="10.199999999999999" customHeight="1" x14ac:dyDescent="0.3">
      <c r="A1506" s="428">
        <v>6404</v>
      </c>
      <c r="B1506" s="428">
        <f t="shared" si="27"/>
        <v>6</v>
      </c>
      <c r="C1506" s="437">
        <v>640435</v>
      </c>
      <c r="D1506" s="428" t="s">
        <v>801</v>
      </c>
      <c r="E1506" s="428" t="s">
        <v>1315</v>
      </c>
      <c r="J1506" s="428" t="s">
        <v>1315</v>
      </c>
      <c r="K1506" s="428" t="s">
        <v>1315</v>
      </c>
      <c r="O1506" s="428" t="s">
        <v>1315</v>
      </c>
      <c r="Q1506" s="428" t="s">
        <v>1332</v>
      </c>
      <c r="R1506" s="437" t="s">
        <v>1332</v>
      </c>
      <c r="S1506" s="428" t="s">
        <v>1332</v>
      </c>
    </row>
    <row r="1507" spans="1:19" ht="10.199999999999999" customHeight="1" x14ac:dyDescent="0.3">
      <c r="A1507" s="428">
        <v>6404</v>
      </c>
      <c r="B1507" s="428">
        <f t="shared" si="27"/>
        <v>6</v>
      </c>
      <c r="C1507" s="437">
        <v>640440</v>
      </c>
      <c r="D1507" s="428" t="s">
        <v>1633</v>
      </c>
      <c r="E1507" s="428" t="s">
        <v>1315</v>
      </c>
      <c r="G1507" s="428" t="s">
        <v>1315</v>
      </c>
      <c r="I1507" s="428" t="s">
        <v>1315</v>
      </c>
      <c r="J1507" s="428" t="s">
        <v>1315</v>
      </c>
      <c r="K1507" s="428" t="s">
        <v>1315</v>
      </c>
      <c r="O1507" s="428" t="s">
        <v>1315</v>
      </c>
      <c r="Q1507" s="428">
        <v>640440</v>
      </c>
      <c r="R1507" s="437" t="s">
        <v>1541</v>
      </c>
      <c r="S1507" s="428">
        <v>640440</v>
      </c>
    </row>
    <row r="1508" spans="1:19" ht="10.199999999999999" customHeight="1" x14ac:dyDescent="0.3">
      <c r="A1508" s="428">
        <v>6404</v>
      </c>
      <c r="B1508" s="428">
        <f t="shared" si="27"/>
        <v>6</v>
      </c>
      <c r="C1508" s="437">
        <v>640445</v>
      </c>
      <c r="D1508" s="428" t="s">
        <v>109</v>
      </c>
      <c r="E1508" s="428" t="s">
        <v>1315</v>
      </c>
      <c r="J1508" s="428" t="s">
        <v>1316</v>
      </c>
      <c r="K1508" s="428" t="s">
        <v>1316</v>
      </c>
      <c r="O1508" s="428" t="s">
        <v>1315</v>
      </c>
      <c r="Q1508" s="428">
        <v>640445</v>
      </c>
      <c r="R1508" s="437" t="s">
        <v>1006</v>
      </c>
      <c r="S1508" s="428">
        <v>640445</v>
      </c>
    </row>
    <row r="1509" spans="1:19" ht="10.199999999999999" customHeight="1" x14ac:dyDescent="0.3">
      <c r="A1509" s="428">
        <v>6404</v>
      </c>
      <c r="B1509" s="428">
        <f t="shared" si="27"/>
        <v>6</v>
      </c>
      <c r="C1509" s="437">
        <v>640450</v>
      </c>
      <c r="D1509" s="428" t="s">
        <v>110</v>
      </c>
      <c r="I1509" s="428" t="s">
        <v>1315</v>
      </c>
      <c r="J1509" s="428" t="s">
        <v>1316</v>
      </c>
      <c r="K1509" s="428" t="s">
        <v>1316</v>
      </c>
      <c r="Q1509" s="428">
        <v>640450</v>
      </c>
      <c r="R1509" s="437" t="s">
        <v>1678</v>
      </c>
      <c r="S1509" s="428">
        <v>640450</v>
      </c>
    </row>
    <row r="1510" spans="1:19" ht="10.199999999999999" customHeight="1" x14ac:dyDescent="0.3">
      <c r="A1510" s="428">
        <v>6405</v>
      </c>
      <c r="B1510" s="428">
        <f t="shared" si="27"/>
        <v>4</v>
      </c>
      <c r="C1510" s="437">
        <v>6405</v>
      </c>
      <c r="D1510" s="428" t="s">
        <v>390</v>
      </c>
      <c r="E1510" s="428" t="s">
        <v>1315</v>
      </c>
      <c r="F1510" s="428" t="s">
        <v>1315</v>
      </c>
      <c r="G1510" s="428" t="s">
        <v>1315</v>
      </c>
      <c r="I1510" s="428" t="s">
        <v>1315</v>
      </c>
      <c r="J1510" s="428" t="s">
        <v>1315</v>
      </c>
      <c r="K1510" s="428" t="s">
        <v>1315</v>
      </c>
      <c r="L1510" s="428" t="s">
        <v>1315</v>
      </c>
      <c r="M1510" s="428" t="s">
        <v>1315</v>
      </c>
      <c r="N1510" s="428" t="s">
        <v>1315</v>
      </c>
      <c r="O1510" s="428" t="s">
        <v>1315</v>
      </c>
      <c r="Q1510" s="428">
        <v>6405</v>
      </c>
      <c r="R1510" s="437" t="s">
        <v>390</v>
      </c>
      <c r="S1510" s="428">
        <v>6405</v>
      </c>
    </row>
    <row r="1511" spans="1:19" ht="10.199999999999999" customHeight="1" x14ac:dyDescent="0.3">
      <c r="A1511" s="428">
        <v>6405</v>
      </c>
      <c r="B1511" s="428">
        <f t="shared" si="27"/>
        <v>6</v>
      </c>
      <c r="C1511" s="437">
        <v>640505</v>
      </c>
      <c r="D1511" s="428" t="s">
        <v>391</v>
      </c>
      <c r="E1511" s="428" t="s">
        <v>1315</v>
      </c>
      <c r="F1511" s="428" t="s">
        <v>1315</v>
      </c>
      <c r="G1511" s="428" t="s">
        <v>1315</v>
      </c>
      <c r="I1511" s="428" t="s">
        <v>1315</v>
      </c>
      <c r="J1511" s="428" t="s">
        <v>1315</v>
      </c>
      <c r="K1511" s="428" t="s">
        <v>1315</v>
      </c>
      <c r="N1511" s="428" t="s">
        <v>1315</v>
      </c>
      <c r="O1511" s="428" t="s">
        <v>1315</v>
      </c>
      <c r="Q1511" s="428">
        <v>640505</v>
      </c>
      <c r="R1511" s="437" t="s">
        <v>391</v>
      </c>
      <c r="S1511" s="428">
        <v>640505</v>
      </c>
    </row>
    <row r="1512" spans="1:19" ht="10.199999999999999" customHeight="1" x14ac:dyDescent="0.3">
      <c r="A1512" s="428">
        <v>6405</v>
      </c>
      <c r="B1512" s="428">
        <f t="shared" si="27"/>
        <v>6</v>
      </c>
      <c r="C1512" s="437">
        <v>640510</v>
      </c>
      <c r="D1512" s="428" t="s">
        <v>392</v>
      </c>
      <c r="E1512" s="428" t="s">
        <v>1315</v>
      </c>
      <c r="F1512" s="428" t="s">
        <v>1315</v>
      </c>
      <c r="J1512" s="428" t="s">
        <v>1316</v>
      </c>
      <c r="K1512" s="428" t="s">
        <v>1316</v>
      </c>
      <c r="O1512" s="428" t="s">
        <v>1315</v>
      </c>
      <c r="Q1512" s="428">
        <v>640510</v>
      </c>
      <c r="R1512" s="437" t="s">
        <v>392</v>
      </c>
      <c r="S1512" s="428">
        <v>640510</v>
      </c>
    </row>
    <row r="1513" spans="1:19" ht="10.199999999999999" customHeight="1" x14ac:dyDescent="0.3">
      <c r="A1513" s="428">
        <v>6405</v>
      </c>
      <c r="B1513" s="428">
        <f t="shared" si="27"/>
        <v>6</v>
      </c>
      <c r="C1513" s="437">
        <v>640515</v>
      </c>
      <c r="D1513" s="428" t="s">
        <v>393</v>
      </c>
      <c r="E1513" s="428" t="s">
        <v>1315</v>
      </c>
      <c r="F1513" s="428" t="s">
        <v>1315</v>
      </c>
      <c r="J1513" s="428" t="s">
        <v>1316</v>
      </c>
      <c r="K1513" s="428" t="s">
        <v>1316</v>
      </c>
      <c r="N1513" s="428" t="s">
        <v>1315</v>
      </c>
      <c r="O1513" s="428" t="s">
        <v>1315</v>
      </c>
      <c r="Q1513" s="428">
        <v>640515</v>
      </c>
      <c r="R1513" s="437" t="s">
        <v>393</v>
      </c>
      <c r="S1513" s="428">
        <v>640515</v>
      </c>
    </row>
    <row r="1514" spans="1:19" ht="10.199999999999999" customHeight="1" x14ac:dyDescent="0.3">
      <c r="A1514" s="428">
        <v>6405</v>
      </c>
      <c r="B1514" s="428">
        <f t="shared" si="27"/>
        <v>6</v>
      </c>
      <c r="C1514" s="437">
        <v>640590</v>
      </c>
      <c r="D1514" s="428" t="s">
        <v>394</v>
      </c>
      <c r="E1514" s="428" t="s">
        <v>1315</v>
      </c>
      <c r="F1514" s="428" t="s">
        <v>1315</v>
      </c>
      <c r="G1514" s="428" t="s">
        <v>1315</v>
      </c>
      <c r="I1514" s="428" t="s">
        <v>1315</v>
      </c>
      <c r="J1514" s="428" t="s">
        <v>1315</v>
      </c>
      <c r="K1514" s="428" t="s">
        <v>1315</v>
      </c>
      <c r="L1514" s="428" t="s">
        <v>1315</v>
      </c>
      <c r="M1514" s="428" t="s">
        <v>1315</v>
      </c>
      <c r="O1514" s="428" t="s">
        <v>1315</v>
      </c>
      <c r="Q1514" s="428">
        <v>640590</v>
      </c>
      <c r="R1514" s="437" t="s">
        <v>394</v>
      </c>
      <c r="S1514" s="428">
        <v>640590</v>
      </c>
    </row>
    <row r="1515" spans="1:19" ht="10.199999999999999" customHeight="1" x14ac:dyDescent="0.3">
      <c r="A1515" s="428">
        <v>6406</v>
      </c>
      <c r="B1515" s="428">
        <f t="shared" si="27"/>
        <v>4</v>
      </c>
      <c r="C1515" s="437">
        <v>6406</v>
      </c>
      <c r="D1515" s="428" t="s">
        <v>395</v>
      </c>
      <c r="J1515" s="428" t="s">
        <v>1316</v>
      </c>
      <c r="K1515" s="428" t="s">
        <v>1316</v>
      </c>
      <c r="M1515" s="428" t="s">
        <v>1315</v>
      </c>
      <c r="Q1515" s="428">
        <v>6406</v>
      </c>
      <c r="R1515" s="437" t="s">
        <v>395</v>
      </c>
      <c r="S1515" s="428">
        <v>6406</v>
      </c>
    </row>
    <row r="1516" spans="1:19" ht="10.199999999999999" customHeight="1" x14ac:dyDescent="0.3">
      <c r="A1516" s="428">
        <v>6406</v>
      </c>
      <c r="B1516" s="428">
        <f t="shared" si="27"/>
        <v>6</v>
      </c>
      <c r="C1516" s="437">
        <v>640605</v>
      </c>
      <c r="D1516" s="428" t="s">
        <v>1679</v>
      </c>
      <c r="J1516" s="428" t="s">
        <v>1316</v>
      </c>
      <c r="K1516" s="428" t="s">
        <v>1316</v>
      </c>
      <c r="M1516" s="428" t="s">
        <v>1315</v>
      </c>
      <c r="Q1516" s="428">
        <v>640605</v>
      </c>
      <c r="R1516" s="437" t="s">
        <v>1679</v>
      </c>
      <c r="S1516" s="428">
        <v>640605</v>
      </c>
    </row>
    <row r="1517" spans="1:19" ht="10.199999999999999" customHeight="1" x14ac:dyDescent="0.3">
      <c r="A1517" s="428">
        <v>6406</v>
      </c>
      <c r="B1517" s="428">
        <f t="shared" si="27"/>
        <v>6</v>
      </c>
      <c r="C1517" s="437">
        <v>640610</v>
      </c>
      <c r="D1517" s="428" t="s">
        <v>1680</v>
      </c>
      <c r="J1517" s="428" t="s">
        <v>1316</v>
      </c>
      <c r="K1517" s="428" t="s">
        <v>1316</v>
      </c>
      <c r="M1517" s="428" t="s">
        <v>1315</v>
      </c>
      <c r="Q1517" s="428">
        <v>640610</v>
      </c>
      <c r="R1517" s="437" t="s">
        <v>1680</v>
      </c>
      <c r="S1517" s="428">
        <v>640610</v>
      </c>
    </row>
    <row r="1518" spans="1:19" ht="10.199999999999999" customHeight="1" x14ac:dyDescent="0.3">
      <c r="A1518" s="428">
        <v>6406</v>
      </c>
      <c r="B1518" s="428">
        <f t="shared" si="27"/>
        <v>6</v>
      </c>
      <c r="C1518" s="437">
        <v>640615</v>
      </c>
      <c r="D1518" s="428" t="s">
        <v>1681</v>
      </c>
      <c r="J1518" s="428" t="s">
        <v>1316</v>
      </c>
      <c r="K1518" s="428" t="s">
        <v>1316</v>
      </c>
      <c r="M1518" s="428" t="s">
        <v>1315</v>
      </c>
      <c r="Q1518" s="428">
        <v>640615</v>
      </c>
      <c r="R1518" s="437" t="s">
        <v>1681</v>
      </c>
      <c r="S1518" s="428">
        <v>640615</v>
      </c>
    </row>
    <row r="1519" spans="1:19" ht="10.199999999999999" customHeight="1" x14ac:dyDescent="0.3">
      <c r="A1519" s="428">
        <v>6406</v>
      </c>
      <c r="B1519" s="428">
        <f t="shared" si="27"/>
        <v>6</v>
      </c>
      <c r="C1519" s="437">
        <v>640620</v>
      </c>
      <c r="D1519" s="428" t="s">
        <v>1682</v>
      </c>
      <c r="J1519" s="428" t="s">
        <v>1316</v>
      </c>
      <c r="K1519" s="428" t="s">
        <v>1316</v>
      </c>
      <c r="M1519" s="428" t="s">
        <v>1315</v>
      </c>
      <c r="Q1519" s="428">
        <v>640620</v>
      </c>
      <c r="R1519" s="437" t="s">
        <v>1682</v>
      </c>
      <c r="S1519" s="428">
        <v>640620</v>
      </c>
    </row>
    <row r="1520" spans="1:19" ht="10.199999999999999" customHeight="1" x14ac:dyDescent="0.3">
      <c r="A1520" s="428">
        <v>6407</v>
      </c>
      <c r="B1520" s="428">
        <f t="shared" si="27"/>
        <v>4</v>
      </c>
      <c r="C1520" s="437">
        <v>6407</v>
      </c>
      <c r="D1520" s="428" t="s">
        <v>396</v>
      </c>
      <c r="E1520" s="428" t="s">
        <v>1315</v>
      </c>
      <c r="G1520" s="428" t="s">
        <v>1315</v>
      </c>
      <c r="J1520" s="428" t="s">
        <v>1316</v>
      </c>
      <c r="K1520" s="428" t="s">
        <v>1316</v>
      </c>
      <c r="O1520" s="428" t="s">
        <v>1315</v>
      </c>
      <c r="Q1520" s="428">
        <v>6407</v>
      </c>
      <c r="R1520" s="437" t="s">
        <v>396</v>
      </c>
      <c r="S1520" s="428">
        <v>6407</v>
      </c>
    </row>
    <row r="1521" spans="1:19" ht="10.199999999999999" customHeight="1" x14ac:dyDescent="0.3">
      <c r="A1521" s="428">
        <v>6407</v>
      </c>
      <c r="B1521" s="428">
        <f t="shared" si="27"/>
        <v>6</v>
      </c>
      <c r="C1521" s="437">
        <v>640705</v>
      </c>
      <c r="D1521" s="428" t="s">
        <v>368</v>
      </c>
      <c r="E1521" s="428" t="s">
        <v>1315</v>
      </c>
      <c r="G1521" s="428" t="s">
        <v>1315</v>
      </c>
      <c r="J1521" s="428" t="s">
        <v>1316</v>
      </c>
      <c r="K1521" s="428" t="s">
        <v>1316</v>
      </c>
      <c r="O1521" s="428" t="s">
        <v>1315</v>
      </c>
      <c r="Q1521" s="428">
        <v>640705</v>
      </c>
      <c r="R1521" s="437" t="s">
        <v>368</v>
      </c>
      <c r="S1521" s="428">
        <v>640705</v>
      </c>
    </row>
    <row r="1522" spans="1:19" ht="10.199999999999999" customHeight="1" x14ac:dyDescent="0.3">
      <c r="A1522" s="428">
        <v>6407</v>
      </c>
      <c r="B1522" s="428">
        <f t="shared" si="27"/>
        <v>6</v>
      </c>
      <c r="C1522" s="437">
        <v>640710</v>
      </c>
      <c r="D1522" s="428" t="s">
        <v>369</v>
      </c>
      <c r="E1522" s="428" t="s">
        <v>1315</v>
      </c>
      <c r="G1522" s="428" t="s">
        <v>1315</v>
      </c>
      <c r="J1522" s="428" t="s">
        <v>1316</v>
      </c>
      <c r="K1522" s="428" t="s">
        <v>1316</v>
      </c>
      <c r="O1522" s="428" t="s">
        <v>1315</v>
      </c>
      <c r="Q1522" s="428">
        <v>640710</v>
      </c>
      <c r="R1522" s="437" t="s">
        <v>369</v>
      </c>
      <c r="S1522" s="428">
        <v>640710</v>
      </c>
    </row>
    <row r="1523" spans="1:19" ht="10.199999999999999" customHeight="1" x14ac:dyDescent="0.3">
      <c r="A1523" s="428">
        <v>6407</v>
      </c>
      <c r="B1523" s="428">
        <f t="shared" si="27"/>
        <v>6</v>
      </c>
      <c r="C1523" s="437">
        <v>640715</v>
      </c>
      <c r="D1523" s="428" t="s">
        <v>370</v>
      </c>
      <c r="E1523" s="428" t="s">
        <v>1315</v>
      </c>
      <c r="G1523" s="428" t="s">
        <v>1315</v>
      </c>
      <c r="J1523" s="428" t="s">
        <v>1316</v>
      </c>
      <c r="K1523" s="428" t="s">
        <v>1316</v>
      </c>
      <c r="O1523" s="428" t="s">
        <v>1315</v>
      </c>
      <c r="Q1523" s="428">
        <v>640715</v>
      </c>
      <c r="R1523" s="437" t="s">
        <v>370</v>
      </c>
      <c r="S1523" s="428">
        <v>640715</v>
      </c>
    </row>
    <row r="1524" spans="1:19" ht="10.199999999999999" customHeight="1" x14ac:dyDescent="0.3">
      <c r="A1524" s="428">
        <v>6407</v>
      </c>
      <c r="B1524" s="428">
        <f t="shared" si="27"/>
        <v>6</v>
      </c>
      <c r="C1524" s="437">
        <v>640720</v>
      </c>
      <c r="D1524" s="428" t="s">
        <v>397</v>
      </c>
      <c r="E1524" s="428" t="s">
        <v>1315</v>
      </c>
      <c r="G1524" s="428" t="s">
        <v>1315</v>
      </c>
      <c r="J1524" s="428" t="s">
        <v>1316</v>
      </c>
      <c r="K1524" s="428" t="s">
        <v>1316</v>
      </c>
      <c r="O1524" s="428" t="s">
        <v>1315</v>
      </c>
      <c r="Q1524" s="428">
        <v>640720</v>
      </c>
      <c r="R1524" s="437" t="s">
        <v>397</v>
      </c>
      <c r="S1524" s="428">
        <v>640720</v>
      </c>
    </row>
    <row r="1525" spans="1:19" ht="10.199999999999999" customHeight="1" x14ac:dyDescent="0.3">
      <c r="A1525" s="428">
        <v>6408</v>
      </c>
      <c r="B1525" s="428">
        <f t="shared" si="27"/>
        <v>4</v>
      </c>
      <c r="C1525" s="437">
        <v>6408</v>
      </c>
      <c r="D1525" s="428" t="s">
        <v>398</v>
      </c>
      <c r="E1525" s="428" t="s">
        <v>1315</v>
      </c>
      <c r="G1525" s="428" t="s">
        <v>1315</v>
      </c>
      <c r="J1525" s="428" t="s">
        <v>1316</v>
      </c>
      <c r="K1525" s="428" t="s">
        <v>1316</v>
      </c>
      <c r="O1525" s="428" t="s">
        <v>1315</v>
      </c>
      <c r="Q1525" s="428">
        <v>6408</v>
      </c>
      <c r="R1525" s="437" t="s">
        <v>398</v>
      </c>
      <c r="S1525" s="428">
        <v>6408</v>
      </c>
    </row>
    <row r="1526" spans="1:19" ht="10.199999999999999" customHeight="1" x14ac:dyDescent="0.3">
      <c r="A1526" s="428">
        <v>6408</v>
      </c>
      <c r="B1526" s="428">
        <f t="shared" si="27"/>
        <v>6</v>
      </c>
      <c r="C1526" s="437">
        <v>640805</v>
      </c>
      <c r="D1526" s="428" t="s">
        <v>368</v>
      </c>
      <c r="E1526" s="428" t="s">
        <v>1315</v>
      </c>
      <c r="G1526" s="428" t="s">
        <v>1315</v>
      </c>
      <c r="J1526" s="428" t="s">
        <v>1316</v>
      </c>
      <c r="K1526" s="428" t="s">
        <v>1316</v>
      </c>
      <c r="O1526" s="428" t="s">
        <v>1315</v>
      </c>
      <c r="Q1526" s="428">
        <v>640805</v>
      </c>
      <c r="R1526" s="437" t="s">
        <v>368</v>
      </c>
      <c r="S1526" s="428">
        <v>640805</v>
      </c>
    </row>
    <row r="1527" spans="1:19" ht="10.199999999999999" customHeight="1" x14ac:dyDescent="0.3">
      <c r="A1527" s="428">
        <v>6408</v>
      </c>
      <c r="B1527" s="428">
        <f t="shared" si="27"/>
        <v>6</v>
      </c>
      <c r="C1527" s="437">
        <v>640810</v>
      </c>
      <c r="D1527" s="428" t="s">
        <v>369</v>
      </c>
      <c r="E1527" s="428" t="s">
        <v>1315</v>
      </c>
      <c r="G1527" s="428" t="s">
        <v>1315</v>
      </c>
      <c r="J1527" s="428" t="s">
        <v>1316</v>
      </c>
      <c r="K1527" s="428" t="s">
        <v>1316</v>
      </c>
      <c r="O1527" s="428" t="s">
        <v>1315</v>
      </c>
      <c r="Q1527" s="428">
        <v>640810</v>
      </c>
      <c r="R1527" s="437" t="s">
        <v>369</v>
      </c>
      <c r="S1527" s="428">
        <v>640810</v>
      </c>
    </row>
    <row r="1528" spans="1:19" ht="10.199999999999999" customHeight="1" x14ac:dyDescent="0.3">
      <c r="A1528" s="428">
        <v>6408</v>
      </c>
      <c r="B1528" s="428">
        <f t="shared" si="27"/>
        <v>6</v>
      </c>
      <c r="C1528" s="437">
        <v>640815</v>
      </c>
      <c r="D1528" s="428" t="s">
        <v>370</v>
      </c>
      <c r="E1528" s="428" t="s">
        <v>1315</v>
      </c>
      <c r="G1528" s="428" t="s">
        <v>1315</v>
      </c>
      <c r="J1528" s="428" t="s">
        <v>1316</v>
      </c>
      <c r="K1528" s="428" t="s">
        <v>1316</v>
      </c>
      <c r="O1528" s="428" t="s">
        <v>1315</v>
      </c>
      <c r="Q1528" s="428">
        <v>640815</v>
      </c>
      <c r="R1528" s="437" t="s">
        <v>370</v>
      </c>
      <c r="S1528" s="428">
        <v>640815</v>
      </c>
    </row>
    <row r="1529" spans="1:19" ht="10.199999999999999" customHeight="1" x14ac:dyDescent="0.3">
      <c r="A1529" s="428">
        <v>6408</v>
      </c>
      <c r="B1529" s="428">
        <f t="shared" si="27"/>
        <v>6</v>
      </c>
      <c r="C1529" s="437">
        <v>640820</v>
      </c>
      <c r="D1529" s="428" t="s">
        <v>397</v>
      </c>
      <c r="E1529" s="428" t="s">
        <v>1315</v>
      </c>
      <c r="G1529" s="428" t="s">
        <v>1315</v>
      </c>
      <c r="J1529" s="428" t="s">
        <v>1316</v>
      </c>
      <c r="K1529" s="428" t="s">
        <v>1316</v>
      </c>
      <c r="O1529" s="428" t="s">
        <v>1315</v>
      </c>
      <c r="Q1529" s="428">
        <v>640820</v>
      </c>
      <c r="R1529" s="437" t="s">
        <v>397</v>
      </c>
      <c r="S1529" s="428">
        <v>640820</v>
      </c>
    </row>
    <row r="1530" spans="1:19" ht="10.199999999999999" customHeight="1" x14ac:dyDescent="0.3">
      <c r="A1530" s="428">
        <v>6409</v>
      </c>
      <c r="B1530" s="428">
        <f t="shared" si="27"/>
        <v>4</v>
      </c>
      <c r="C1530" s="437">
        <v>6409</v>
      </c>
      <c r="D1530" s="428" t="s">
        <v>399</v>
      </c>
      <c r="E1530" s="428" t="s">
        <v>1315</v>
      </c>
      <c r="G1530" s="428" t="s">
        <v>1315</v>
      </c>
      <c r="J1530" s="428" t="s">
        <v>1316</v>
      </c>
      <c r="K1530" s="428" t="s">
        <v>1316</v>
      </c>
      <c r="O1530" s="428" t="s">
        <v>1315</v>
      </c>
      <c r="Q1530" s="428">
        <v>6409</v>
      </c>
      <c r="R1530" s="437" t="s">
        <v>399</v>
      </c>
      <c r="S1530" s="428">
        <v>6409</v>
      </c>
    </row>
    <row r="1531" spans="1:19" ht="10.199999999999999" customHeight="1" x14ac:dyDescent="0.3">
      <c r="A1531" s="428">
        <v>6410</v>
      </c>
      <c r="B1531" s="428">
        <f t="shared" si="27"/>
        <v>4</v>
      </c>
      <c r="C1531" s="437">
        <v>6410</v>
      </c>
      <c r="D1531" s="428" t="s">
        <v>400</v>
      </c>
      <c r="E1531" s="428" t="s">
        <v>1315</v>
      </c>
      <c r="G1531" s="428" t="s">
        <v>1315</v>
      </c>
      <c r="J1531" s="428" t="s">
        <v>1316</v>
      </c>
      <c r="K1531" s="428" t="s">
        <v>1316</v>
      </c>
      <c r="O1531" s="428" t="s">
        <v>1315</v>
      </c>
      <c r="Q1531" s="428">
        <v>6410</v>
      </c>
      <c r="R1531" s="437" t="s">
        <v>400</v>
      </c>
      <c r="S1531" s="428">
        <v>6410</v>
      </c>
    </row>
    <row r="1532" spans="1:19" ht="10.199999999999999" customHeight="1" x14ac:dyDescent="0.3">
      <c r="A1532" s="428">
        <v>6411</v>
      </c>
      <c r="B1532" s="428">
        <f t="shared" si="27"/>
        <v>4</v>
      </c>
      <c r="C1532" s="437">
        <v>6411</v>
      </c>
      <c r="D1532" s="428" t="s">
        <v>375</v>
      </c>
      <c r="E1532" s="428" t="s">
        <v>1315</v>
      </c>
      <c r="G1532" s="428" t="s">
        <v>1315</v>
      </c>
      <c r="J1532" s="428" t="s">
        <v>1316</v>
      </c>
      <c r="K1532" s="428" t="s">
        <v>1316</v>
      </c>
      <c r="O1532" s="428" t="s">
        <v>1315</v>
      </c>
      <c r="Q1532" s="428">
        <v>6411</v>
      </c>
      <c r="R1532" s="437" t="s">
        <v>375</v>
      </c>
      <c r="S1532" s="428">
        <v>6411</v>
      </c>
    </row>
    <row r="1533" spans="1:19" ht="10.199999999999999" customHeight="1" x14ac:dyDescent="0.3">
      <c r="A1533" s="428">
        <v>6412</v>
      </c>
      <c r="B1533" s="428">
        <f t="shared" si="27"/>
        <v>4</v>
      </c>
      <c r="C1533" s="437">
        <v>6412</v>
      </c>
      <c r="D1533" s="428" t="s">
        <v>1683</v>
      </c>
      <c r="J1533" s="428" t="s">
        <v>1316</v>
      </c>
      <c r="K1533" s="428" t="s">
        <v>1316</v>
      </c>
      <c r="N1533" s="428" t="s">
        <v>1315</v>
      </c>
      <c r="Q1533" s="428">
        <v>6412</v>
      </c>
      <c r="R1533" s="437" t="s">
        <v>1683</v>
      </c>
      <c r="S1533" s="428">
        <v>6412</v>
      </c>
    </row>
    <row r="1534" spans="1:19" ht="10.199999999999999" customHeight="1" x14ac:dyDescent="0.3">
      <c r="A1534" s="428">
        <v>6412</v>
      </c>
      <c r="B1534" s="428">
        <f t="shared" si="27"/>
        <v>6</v>
      </c>
      <c r="C1534" s="437">
        <v>641205</v>
      </c>
      <c r="D1534" s="428" t="s">
        <v>1684</v>
      </c>
      <c r="J1534" s="428" t="s">
        <v>1316</v>
      </c>
      <c r="K1534" s="428" t="s">
        <v>1316</v>
      </c>
      <c r="N1534" s="428" t="s">
        <v>1315</v>
      </c>
      <c r="Q1534" s="428">
        <v>641205</v>
      </c>
      <c r="R1534" s="437" t="s">
        <v>1684</v>
      </c>
      <c r="S1534" s="428">
        <v>641205</v>
      </c>
    </row>
    <row r="1535" spans="1:19" ht="10.199999999999999" customHeight="1" x14ac:dyDescent="0.3">
      <c r="A1535" s="428">
        <v>6412</v>
      </c>
      <c r="B1535" s="428">
        <f t="shared" si="27"/>
        <v>6</v>
      </c>
      <c r="C1535" s="437">
        <v>641210</v>
      </c>
      <c r="D1535" s="428" t="s">
        <v>1685</v>
      </c>
      <c r="J1535" s="428" t="s">
        <v>1316</v>
      </c>
      <c r="K1535" s="428" t="s">
        <v>1316</v>
      </c>
      <c r="N1535" s="428" t="s">
        <v>1315</v>
      </c>
      <c r="Q1535" s="428">
        <v>641210</v>
      </c>
      <c r="R1535" s="437" t="s">
        <v>1685</v>
      </c>
      <c r="S1535" s="428">
        <v>641210</v>
      </c>
    </row>
    <row r="1536" spans="1:19" ht="10.199999999999999" customHeight="1" x14ac:dyDescent="0.3">
      <c r="A1536" s="428">
        <v>6490</v>
      </c>
      <c r="B1536" s="428">
        <f t="shared" si="27"/>
        <v>4</v>
      </c>
      <c r="C1536" s="437">
        <v>6490</v>
      </c>
      <c r="D1536" s="428" t="s">
        <v>401</v>
      </c>
      <c r="E1536" s="428" t="s">
        <v>1315</v>
      </c>
      <c r="G1536" s="428" t="s">
        <v>1315</v>
      </c>
      <c r="J1536" s="428" t="s">
        <v>1316</v>
      </c>
      <c r="K1536" s="428" t="s">
        <v>1316</v>
      </c>
      <c r="O1536" s="428" t="s">
        <v>1315</v>
      </c>
      <c r="Q1536" s="428">
        <v>6490</v>
      </c>
      <c r="R1536" s="437" t="s">
        <v>401</v>
      </c>
      <c r="S1536" s="428">
        <v>6490</v>
      </c>
    </row>
    <row r="1537" spans="1:22" ht="10.199999999999999" customHeight="1" x14ac:dyDescent="0.3">
      <c r="A1537" s="428">
        <v>7</v>
      </c>
      <c r="B1537" s="428">
        <f t="shared" si="27"/>
        <v>1</v>
      </c>
      <c r="C1537" s="437">
        <v>7</v>
      </c>
      <c r="D1537" s="428" t="s">
        <v>402</v>
      </c>
      <c r="E1537" s="428" t="s">
        <v>1315</v>
      </c>
      <c r="F1537" s="428" t="s">
        <v>1315</v>
      </c>
      <c r="G1537" s="428" t="s">
        <v>1315</v>
      </c>
      <c r="I1537" s="428" t="s">
        <v>1315</v>
      </c>
      <c r="J1537" s="428" t="s">
        <v>1315</v>
      </c>
      <c r="K1537" s="428" t="s">
        <v>1315</v>
      </c>
      <c r="L1537" s="428" t="s">
        <v>1315</v>
      </c>
      <c r="M1537" s="428" t="s">
        <v>1315</v>
      </c>
      <c r="N1537" s="428" t="s">
        <v>1315</v>
      </c>
      <c r="O1537" s="428" t="s">
        <v>1315</v>
      </c>
      <c r="Q1537" s="428">
        <v>7</v>
      </c>
      <c r="R1537" s="437" t="s">
        <v>402</v>
      </c>
      <c r="S1537" s="428">
        <v>7</v>
      </c>
    </row>
    <row r="1538" spans="1:22" ht="10.199999999999999" customHeight="1" x14ac:dyDescent="0.3">
      <c r="A1538" s="428">
        <v>71</v>
      </c>
      <c r="B1538" s="428">
        <f t="shared" si="27"/>
        <v>2</v>
      </c>
      <c r="C1538" s="437">
        <v>71</v>
      </c>
      <c r="D1538" s="428" t="s">
        <v>403</v>
      </c>
      <c r="E1538" s="428" t="s">
        <v>1315</v>
      </c>
      <c r="F1538" s="428" t="s">
        <v>1315</v>
      </c>
      <c r="G1538" s="428" t="s">
        <v>1315</v>
      </c>
      <c r="I1538" s="428" t="s">
        <v>1315</v>
      </c>
      <c r="J1538" s="428" t="s">
        <v>1315</v>
      </c>
      <c r="K1538" s="428" t="s">
        <v>1315</v>
      </c>
      <c r="L1538" s="428" t="s">
        <v>1315</v>
      </c>
      <c r="M1538" s="428" t="s">
        <v>1315</v>
      </c>
      <c r="N1538" s="428" t="s">
        <v>1315</v>
      </c>
      <c r="O1538" s="428" t="s">
        <v>1315</v>
      </c>
      <c r="Q1538" s="428">
        <v>71</v>
      </c>
      <c r="R1538" s="437" t="s">
        <v>403</v>
      </c>
      <c r="S1538" s="428">
        <v>71</v>
      </c>
    </row>
    <row r="1539" spans="1:22" ht="10.199999999999999" customHeight="1" x14ac:dyDescent="0.3">
      <c r="A1539" s="428">
        <v>7101</v>
      </c>
      <c r="B1539" s="428">
        <f t="shared" si="27"/>
        <v>4</v>
      </c>
      <c r="C1539" s="437">
        <v>7101</v>
      </c>
      <c r="D1539" s="428" t="s">
        <v>404</v>
      </c>
      <c r="E1539" s="428" t="s">
        <v>1315</v>
      </c>
      <c r="F1539" s="428" t="s">
        <v>1315</v>
      </c>
      <c r="G1539" s="428" t="s">
        <v>1315</v>
      </c>
      <c r="I1539" s="428" t="s">
        <v>1315</v>
      </c>
      <c r="J1539" s="428" t="s">
        <v>1315</v>
      </c>
      <c r="K1539" s="428" t="s">
        <v>1315</v>
      </c>
      <c r="L1539" s="428" t="s">
        <v>1315</v>
      </c>
      <c r="M1539" s="428" t="s">
        <v>1315</v>
      </c>
      <c r="N1539" s="428" t="s">
        <v>1315</v>
      </c>
      <c r="O1539" s="428" t="s">
        <v>1315</v>
      </c>
      <c r="Q1539" s="428">
        <v>7101</v>
      </c>
      <c r="R1539" s="437" t="s">
        <v>404</v>
      </c>
      <c r="S1539" s="428">
        <v>7101</v>
      </c>
    </row>
    <row r="1540" spans="1:22" ht="10.199999999999999" customHeight="1" x14ac:dyDescent="0.3">
      <c r="A1540" s="428">
        <v>7101</v>
      </c>
      <c r="B1540" s="428">
        <f t="shared" si="27"/>
        <v>6</v>
      </c>
      <c r="C1540" s="437">
        <v>710105</v>
      </c>
      <c r="D1540" s="428" t="s">
        <v>405</v>
      </c>
      <c r="E1540" s="428" t="s">
        <v>1315</v>
      </c>
      <c r="F1540" s="428" t="s">
        <v>1315</v>
      </c>
      <c r="G1540" s="428" t="s">
        <v>1315</v>
      </c>
      <c r="I1540" s="428" t="s">
        <v>1315</v>
      </c>
      <c r="J1540" s="428" t="s">
        <v>1315</v>
      </c>
      <c r="K1540" s="428" t="s">
        <v>1315</v>
      </c>
      <c r="L1540" s="428" t="s">
        <v>1315</v>
      </c>
      <c r="M1540" s="428" t="s">
        <v>1315</v>
      </c>
      <c r="N1540" s="428" t="s">
        <v>1315</v>
      </c>
      <c r="O1540" s="428" t="s">
        <v>1315</v>
      </c>
      <c r="Q1540" s="428">
        <v>710105</v>
      </c>
      <c r="R1540" s="437" t="s">
        <v>405</v>
      </c>
      <c r="S1540" s="428">
        <v>710105</v>
      </c>
    </row>
    <row r="1541" spans="1:22" ht="10.199999999999999" customHeight="1" x14ac:dyDescent="0.3">
      <c r="A1541" s="428">
        <v>7101</v>
      </c>
      <c r="B1541" s="428">
        <f t="shared" si="27"/>
        <v>6</v>
      </c>
      <c r="C1541" s="437">
        <v>710110</v>
      </c>
      <c r="D1541" s="428" t="s">
        <v>406</v>
      </c>
      <c r="E1541" s="428" t="s">
        <v>1315</v>
      </c>
      <c r="F1541" s="428" t="s">
        <v>1315</v>
      </c>
      <c r="G1541" s="428" t="s">
        <v>1315</v>
      </c>
      <c r="J1541" s="428" t="s">
        <v>1315</v>
      </c>
      <c r="K1541" s="428" t="s">
        <v>1315</v>
      </c>
      <c r="L1541" s="428" t="s">
        <v>1315</v>
      </c>
      <c r="M1541" s="428" t="s">
        <v>1315</v>
      </c>
      <c r="N1541" s="428" t="s">
        <v>1315</v>
      </c>
      <c r="O1541" s="428" t="s">
        <v>1315</v>
      </c>
      <c r="Q1541" s="428">
        <v>710110</v>
      </c>
      <c r="R1541" s="437" t="s">
        <v>406</v>
      </c>
      <c r="S1541" s="428">
        <v>710110</v>
      </c>
    </row>
    <row r="1542" spans="1:22" ht="10.199999999999999" customHeight="1" x14ac:dyDescent="0.3">
      <c r="A1542" s="428">
        <v>7101</v>
      </c>
      <c r="B1542" s="428">
        <f t="shared" si="27"/>
        <v>6</v>
      </c>
      <c r="C1542" s="437">
        <v>710115</v>
      </c>
      <c r="D1542" s="428" t="s">
        <v>407</v>
      </c>
      <c r="E1542" s="428" t="s">
        <v>1315</v>
      </c>
      <c r="F1542" s="428" t="s">
        <v>1315</v>
      </c>
      <c r="J1542" s="428" t="s">
        <v>1316</v>
      </c>
      <c r="K1542" s="428" t="s">
        <v>1316</v>
      </c>
      <c r="O1542" s="428" t="s">
        <v>1315</v>
      </c>
      <c r="Q1542" s="428">
        <v>710115</v>
      </c>
      <c r="R1542" s="437" t="s">
        <v>407</v>
      </c>
      <c r="S1542" s="428">
        <v>710115</v>
      </c>
    </row>
    <row r="1543" spans="1:22" ht="10.199999999999999" customHeight="1" x14ac:dyDescent="0.3">
      <c r="A1543" s="428">
        <v>7101</v>
      </c>
      <c r="B1543" s="428">
        <f t="shared" si="27"/>
        <v>6</v>
      </c>
      <c r="C1543" s="437">
        <v>710120</v>
      </c>
      <c r="D1543" s="428" t="s">
        <v>408</v>
      </c>
      <c r="E1543" s="428" t="s">
        <v>1315</v>
      </c>
      <c r="F1543" s="428" t="s">
        <v>1315</v>
      </c>
      <c r="G1543" s="428" t="s">
        <v>1315</v>
      </c>
      <c r="J1543" s="428" t="s">
        <v>1315</v>
      </c>
      <c r="K1543" s="428" t="s">
        <v>1315</v>
      </c>
      <c r="O1543" s="428" t="s">
        <v>1315</v>
      </c>
      <c r="Q1543" s="428">
        <v>710120</v>
      </c>
      <c r="R1543" s="437" t="s">
        <v>408</v>
      </c>
      <c r="S1543" s="428">
        <v>710120</v>
      </c>
    </row>
    <row r="1544" spans="1:22" ht="10.199999999999999" customHeight="1" x14ac:dyDescent="0.3">
      <c r="A1544" s="428">
        <v>7101</v>
      </c>
      <c r="B1544" s="428">
        <f t="shared" ref="B1544:B1607" si="28">LEN(C1544)</f>
        <v>6</v>
      </c>
      <c r="C1544" s="437">
        <v>710125</v>
      </c>
      <c r="D1544" s="428" t="s">
        <v>409</v>
      </c>
      <c r="E1544" s="428" t="s">
        <v>1315</v>
      </c>
      <c r="F1544" s="428" t="s">
        <v>1315</v>
      </c>
      <c r="G1544" s="428" t="s">
        <v>1315</v>
      </c>
      <c r="I1544" s="428" t="s">
        <v>1315</v>
      </c>
      <c r="J1544" s="428" t="s">
        <v>1316</v>
      </c>
      <c r="K1544" s="428" t="s">
        <v>1316</v>
      </c>
      <c r="O1544" s="428" t="s">
        <v>1315</v>
      </c>
      <c r="Q1544" s="428">
        <v>710125</v>
      </c>
      <c r="R1544" s="437" t="s">
        <v>409</v>
      </c>
      <c r="S1544" s="428">
        <v>710125</v>
      </c>
    </row>
    <row r="1545" spans="1:22" ht="10.199999999999999" customHeight="1" x14ac:dyDescent="0.3">
      <c r="A1545" s="428">
        <v>7101</v>
      </c>
      <c r="B1545" s="428">
        <f t="shared" si="28"/>
        <v>6</v>
      </c>
      <c r="C1545" s="437">
        <v>710190</v>
      </c>
      <c r="D1545" s="428" t="s">
        <v>53</v>
      </c>
      <c r="E1545" s="428" t="s">
        <v>1315</v>
      </c>
      <c r="F1545" s="428" t="s">
        <v>1315</v>
      </c>
      <c r="G1545" s="428" t="s">
        <v>1315</v>
      </c>
      <c r="I1545" s="428" t="s">
        <v>1315</v>
      </c>
      <c r="J1545" s="428" t="s">
        <v>1315</v>
      </c>
      <c r="K1545" s="428" t="s">
        <v>1315</v>
      </c>
      <c r="L1545" s="428" t="s">
        <v>1315</v>
      </c>
      <c r="M1545" s="428" t="s">
        <v>1315</v>
      </c>
      <c r="N1545" s="428" t="s">
        <v>1315</v>
      </c>
      <c r="O1545" s="428" t="s">
        <v>1315</v>
      </c>
      <c r="Q1545" s="428">
        <v>710190</v>
      </c>
      <c r="R1545" s="437" t="s">
        <v>53</v>
      </c>
      <c r="S1545" s="428">
        <v>710190</v>
      </c>
    </row>
    <row r="1546" spans="1:22" ht="10.199999999999999" customHeight="1" x14ac:dyDescent="0.3">
      <c r="A1546" s="428">
        <v>7102</v>
      </c>
      <c r="B1546" s="428">
        <f t="shared" si="28"/>
        <v>4</v>
      </c>
      <c r="C1546" s="437">
        <v>7102</v>
      </c>
      <c r="D1546" s="428" t="s">
        <v>410</v>
      </c>
      <c r="E1546" s="428" t="s">
        <v>1315</v>
      </c>
      <c r="F1546" s="428" t="s">
        <v>1315</v>
      </c>
      <c r="G1546" s="428" t="s">
        <v>1315</v>
      </c>
      <c r="I1546" s="428" t="s">
        <v>1315</v>
      </c>
      <c r="J1546" s="428" t="s">
        <v>1315</v>
      </c>
      <c r="K1546" s="428" t="s">
        <v>1315</v>
      </c>
      <c r="L1546" s="428" t="s">
        <v>1315</v>
      </c>
      <c r="M1546" s="428" t="s">
        <v>1315</v>
      </c>
      <c r="N1546" s="428" t="s">
        <v>1315</v>
      </c>
      <c r="O1546" s="428" t="s">
        <v>1315</v>
      </c>
      <c r="Q1546" s="428">
        <v>7102</v>
      </c>
      <c r="R1546" s="437" t="s">
        <v>1686</v>
      </c>
      <c r="S1546" s="428">
        <v>7102</v>
      </c>
    </row>
    <row r="1547" spans="1:22" ht="10.199999999999999" customHeight="1" x14ac:dyDescent="0.3">
      <c r="A1547" s="428">
        <v>7102</v>
      </c>
      <c r="B1547" s="428">
        <f t="shared" si="28"/>
        <v>6</v>
      </c>
      <c r="C1547" s="437">
        <v>710205</v>
      </c>
      <c r="D1547" s="428" t="s">
        <v>1687</v>
      </c>
      <c r="E1547" s="428" t="s">
        <v>1315</v>
      </c>
      <c r="F1547" s="428" t="s">
        <v>1315</v>
      </c>
      <c r="G1547" s="428" t="s">
        <v>1315</v>
      </c>
      <c r="I1547" s="428" t="s">
        <v>1315</v>
      </c>
      <c r="J1547" s="428" t="s">
        <v>1315</v>
      </c>
      <c r="K1547" s="428" t="s">
        <v>1315</v>
      </c>
      <c r="L1547" s="428" t="s">
        <v>1315</v>
      </c>
      <c r="M1547" s="428" t="s">
        <v>1315</v>
      </c>
      <c r="N1547" s="428" t="s">
        <v>1315</v>
      </c>
      <c r="O1547" s="428" t="s">
        <v>1315</v>
      </c>
      <c r="Q1547" s="428">
        <v>710205</v>
      </c>
      <c r="R1547" s="437" t="s">
        <v>1687</v>
      </c>
      <c r="S1547" s="428">
        <v>710205</v>
      </c>
    </row>
    <row r="1548" spans="1:22" ht="10.199999999999999" customHeight="1" x14ac:dyDescent="0.3">
      <c r="A1548" s="428">
        <v>7102</v>
      </c>
      <c r="B1548" s="428">
        <f t="shared" si="28"/>
        <v>6</v>
      </c>
      <c r="C1548" s="437">
        <v>710210</v>
      </c>
      <c r="D1548" s="428" t="s">
        <v>411</v>
      </c>
      <c r="E1548" s="428" t="s">
        <v>1315</v>
      </c>
      <c r="F1548" s="428" t="s">
        <v>1315</v>
      </c>
      <c r="G1548" s="428" t="s">
        <v>1315</v>
      </c>
      <c r="I1548" s="428" t="s">
        <v>1315</v>
      </c>
      <c r="J1548" s="428" t="s">
        <v>1315</v>
      </c>
      <c r="K1548" s="428" t="s">
        <v>1315</v>
      </c>
      <c r="L1548" s="428" t="s">
        <v>1315</v>
      </c>
      <c r="M1548" s="428" t="s">
        <v>1315</v>
      </c>
      <c r="N1548" s="428" t="s">
        <v>1315</v>
      </c>
      <c r="O1548" s="428" t="s">
        <v>1315</v>
      </c>
      <c r="Q1548" s="428">
        <v>710210</v>
      </c>
      <c r="R1548" s="437" t="s">
        <v>411</v>
      </c>
      <c r="S1548" s="428">
        <v>710210</v>
      </c>
    </row>
    <row r="1549" spans="1:22" ht="10.199999999999999" customHeight="1" x14ac:dyDescent="0.3">
      <c r="A1549" s="428">
        <v>7102</v>
      </c>
      <c r="B1549" s="428">
        <f t="shared" si="28"/>
        <v>6</v>
      </c>
      <c r="C1549" s="437">
        <v>710215</v>
      </c>
      <c r="D1549" s="428" t="s">
        <v>412</v>
      </c>
      <c r="E1549" s="428" t="s">
        <v>1315</v>
      </c>
      <c r="F1549" s="428" t="s">
        <v>1315</v>
      </c>
      <c r="G1549" s="428" t="s">
        <v>1315</v>
      </c>
      <c r="I1549" s="428" t="s">
        <v>1315</v>
      </c>
      <c r="J1549" s="428" t="s">
        <v>1315</v>
      </c>
      <c r="K1549" s="428" t="s">
        <v>1315</v>
      </c>
      <c r="L1549" s="428" t="s">
        <v>1315</v>
      </c>
      <c r="M1549" s="428" t="s">
        <v>1315</v>
      </c>
      <c r="N1549" s="428" t="s">
        <v>1315</v>
      </c>
      <c r="O1549" s="428" t="s">
        <v>1315</v>
      </c>
      <c r="Q1549" s="428">
        <v>710215</v>
      </c>
      <c r="R1549" s="437" t="s">
        <v>412</v>
      </c>
      <c r="S1549" s="428">
        <v>710215</v>
      </c>
    </row>
    <row r="1550" spans="1:22" ht="10.199999999999999" customHeight="1" x14ac:dyDescent="0.3">
      <c r="A1550" s="428">
        <v>7102</v>
      </c>
      <c r="B1550" s="428">
        <f t="shared" si="28"/>
        <v>6</v>
      </c>
      <c r="C1550" s="437">
        <v>710220</v>
      </c>
      <c r="D1550" s="428" t="s">
        <v>413</v>
      </c>
      <c r="E1550" s="428" t="s">
        <v>1315</v>
      </c>
      <c r="F1550" s="428" t="s">
        <v>1315</v>
      </c>
      <c r="G1550" s="428" t="s">
        <v>1315</v>
      </c>
      <c r="I1550" s="428" t="s">
        <v>1315</v>
      </c>
      <c r="J1550" s="428" t="s">
        <v>1315</v>
      </c>
      <c r="K1550" s="428" t="s">
        <v>1315</v>
      </c>
      <c r="L1550" s="428" t="s">
        <v>1315</v>
      </c>
      <c r="M1550" s="428" t="s">
        <v>1315</v>
      </c>
      <c r="N1550" s="428" t="s">
        <v>1315</v>
      </c>
      <c r="O1550" s="428" t="s">
        <v>1315</v>
      </c>
      <c r="Q1550" s="428">
        <v>710220</v>
      </c>
      <c r="R1550" s="437" t="s">
        <v>413</v>
      </c>
      <c r="S1550" s="428">
        <v>710220</v>
      </c>
    </row>
    <row r="1551" spans="1:22" ht="10.199999999999999" customHeight="1" x14ac:dyDescent="0.3">
      <c r="A1551" s="428">
        <v>7102</v>
      </c>
      <c r="B1551" s="428">
        <f t="shared" si="28"/>
        <v>6</v>
      </c>
      <c r="C1551" s="437">
        <v>710225</v>
      </c>
      <c r="D1551" s="428" t="s">
        <v>861</v>
      </c>
      <c r="E1551" s="428" t="s">
        <v>1315</v>
      </c>
      <c r="F1551" s="428" t="s">
        <v>1315</v>
      </c>
      <c r="G1551" s="428" t="s">
        <v>1315</v>
      </c>
      <c r="I1551" s="428" t="s">
        <v>1315</v>
      </c>
      <c r="J1551" s="428" t="s">
        <v>1315</v>
      </c>
      <c r="K1551" s="428" t="s">
        <v>1315</v>
      </c>
      <c r="O1551" s="428" t="s">
        <v>1315</v>
      </c>
      <c r="Q1551" s="428">
        <v>710225</v>
      </c>
      <c r="R1551" s="437" t="s">
        <v>1005</v>
      </c>
      <c r="S1551" s="430" t="s">
        <v>1688</v>
      </c>
      <c r="V1551" s="428" t="s">
        <v>1689</v>
      </c>
    </row>
    <row r="1552" spans="1:22" ht="10.199999999999999" customHeight="1" x14ac:dyDescent="0.3">
      <c r="A1552" s="428">
        <v>7102</v>
      </c>
      <c r="B1552" s="428">
        <f t="shared" si="28"/>
        <v>6</v>
      </c>
      <c r="C1552" s="437">
        <v>710230</v>
      </c>
      <c r="D1552" s="428" t="s">
        <v>862</v>
      </c>
      <c r="E1552" s="428" t="s">
        <v>1315</v>
      </c>
      <c r="F1552" s="428" t="s">
        <v>1315</v>
      </c>
      <c r="J1552" s="428" t="s">
        <v>1315</v>
      </c>
      <c r="K1552" s="428" t="s">
        <v>1315</v>
      </c>
      <c r="O1552" s="428" t="s">
        <v>1315</v>
      </c>
      <c r="Q1552" s="428">
        <v>710230</v>
      </c>
      <c r="R1552" s="437" t="s">
        <v>1536</v>
      </c>
      <c r="S1552" s="428" t="s">
        <v>1690</v>
      </c>
      <c r="V1552" s="428" t="s">
        <v>1691</v>
      </c>
    </row>
    <row r="1553" spans="1:19" ht="10.199999999999999" customHeight="1" x14ac:dyDescent="0.3">
      <c r="A1553" s="428">
        <v>7102</v>
      </c>
      <c r="B1553" s="428">
        <f t="shared" si="28"/>
        <v>6</v>
      </c>
      <c r="C1553" s="437">
        <v>710235</v>
      </c>
      <c r="D1553" s="428" t="s">
        <v>863</v>
      </c>
      <c r="E1553" s="428" t="s">
        <v>1315</v>
      </c>
      <c r="F1553" s="428" t="s">
        <v>1315</v>
      </c>
      <c r="G1553" s="428" t="s">
        <v>1315</v>
      </c>
      <c r="I1553" s="428" t="s">
        <v>1315</v>
      </c>
      <c r="J1553" s="428" t="s">
        <v>1315</v>
      </c>
      <c r="K1553" s="428" t="s">
        <v>1315</v>
      </c>
      <c r="O1553" s="428" t="s">
        <v>1315</v>
      </c>
      <c r="Q1553" s="428">
        <v>710235</v>
      </c>
      <c r="R1553" s="437" t="s">
        <v>1538</v>
      </c>
      <c r="S1553" s="428">
        <v>710235</v>
      </c>
    </row>
    <row r="1554" spans="1:19" ht="10.199999999999999" customHeight="1" x14ac:dyDescent="0.3">
      <c r="A1554" s="428">
        <v>7102</v>
      </c>
      <c r="B1554" s="428">
        <f t="shared" si="28"/>
        <v>6</v>
      </c>
      <c r="C1554" s="437">
        <v>710240</v>
      </c>
      <c r="D1554" s="428" t="s">
        <v>414</v>
      </c>
      <c r="E1554" s="428" t="s">
        <v>1315</v>
      </c>
      <c r="F1554" s="428" t="s">
        <v>1315</v>
      </c>
      <c r="G1554" s="428" t="s">
        <v>1315</v>
      </c>
      <c r="J1554" s="428" t="s">
        <v>1315</v>
      </c>
      <c r="K1554" s="428" t="s">
        <v>1315</v>
      </c>
      <c r="O1554" s="428" t="s">
        <v>1315</v>
      </c>
      <c r="Q1554" s="428">
        <v>710240</v>
      </c>
      <c r="R1554" s="437" t="s">
        <v>1539</v>
      </c>
      <c r="S1554" s="428">
        <v>710240</v>
      </c>
    </row>
    <row r="1555" spans="1:19" ht="10.199999999999999" customHeight="1" x14ac:dyDescent="0.3">
      <c r="A1555" s="428">
        <v>7102</v>
      </c>
      <c r="B1555" s="428">
        <f t="shared" si="28"/>
        <v>6</v>
      </c>
      <c r="C1555" s="437">
        <v>710245</v>
      </c>
      <c r="D1555" s="428" t="s">
        <v>799</v>
      </c>
      <c r="E1555" s="428" t="s">
        <v>1315</v>
      </c>
      <c r="F1555" s="428" t="s">
        <v>1315</v>
      </c>
      <c r="G1555" s="428" t="s">
        <v>1315</v>
      </c>
      <c r="J1555" s="428" t="s">
        <v>1315</v>
      </c>
      <c r="K1555" s="428" t="s">
        <v>1315</v>
      </c>
      <c r="O1555" s="428" t="s">
        <v>1315</v>
      </c>
      <c r="Q1555" s="428" t="s">
        <v>1332</v>
      </c>
      <c r="R1555" s="437" t="s">
        <v>1332</v>
      </c>
      <c r="S1555" s="428" t="s">
        <v>1332</v>
      </c>
    </row>
    <row r="1556" spans="1:19" ht="10.199999999999999" customHeight="1" x14ac:dyDescent="0.3">
      <c r="A1556" s="428">
        <v>7102</v>
      </c>
      <c r="B1556" s="428">
        <f t="shared" si="28"/>
        <v>6</v>
      </c>
      <c r="C1556" s="437">
        <v>710250</v>
      </c>
      <c r="D1556" s="428" t="s">
        <v>800</v>
      </c>
      <c r="E1556" s="428" t="s">
        <v>1315</v>
      </c>
      <c r="F1556" s="428" t="s">
        <v>1315</v>
      </c>
      <c r="G1556" s="428" t="s">
        <v>1315</v>
      </c>
      <c r="J1556" s="428" t="s">
        <v>1315</v>
      </c>
      <c r="K1556" s="428" t="s">
        <v>1315</v>
      </c>
      <c r="O1556" s="428" t="s">
        <v>1315</v>
      </c>
      <c r="Q1556" s="428" t="s">
        <v>1332</v>
      </c>
      <c r="R1556" s="437" t="s">
        <v>1332</v>
      </c>
      <c r="S1556" s="428" t="s">
        <v>1332</v>
      </c>
    </row>
    <row r="1557" spans="1:19" ht="10.199999999999999" customHeight="1" x14ac:dyDescent="0.3">
      <c r="A1557" s="428">
        <v>7102</v>
      </c>
      <c r="B1557" s="428">
        <f t="shared" si="28"/>
        <v>6</v>
      </c>
      <c r="C1557" s="437">
        <v>710255</v>
      </c>
      <c r="D1557" s="428" t="s">
        <v>801</v>
      </c>
      <c r="E1557" s="428" t="s">
        <v>1315</v>
      </c>
      <c r="F1557" s="428" t="s">
        <v>1315</v>
      </c>
      <c r="J1557" s="428" t="s">
        <v>1315</v>
      </c>
      <c r="K1557" s="428" t="s">
        <v>1315</v>
      </c>
      <c r="O1557" s="428" t="s">
        <v>1315</v>
      </c>
      <c r="Q1557" s="428" t="s">
        <v>1332</v>
      </c>
      <c r="R1557" s="437" t="s">
        <v>1332</v>
      </c>
      <c r="S1557" s="428" t="s">
        <v>1332</v>
      </c>
    </row>
    <row r="1558" spans="1:19" ht="10.199999999999999" customHeight="1" x14ac:dyDescent="0.3">
      <c r="A1558" s="428">
        <v>7102</v>
      </c>
      <c r="B1558" s="428">
        <f t="shared" si="28"/>
        <v>6</v>
      </c>
      <c r="C1558" s="437">
        <v>710260</v>
      </c>
      <c r="D1558" s="428" t="s">
        <v>1540</v>
      </c>
      <c r="E1558" s="428" t="s">
        <v>1315</v>
      </c>
      <c r="F1558" s="428" t="s">
        <v>1315</v>
      </c>
      <c r="G1558" s="428" t="s">
        <v>1315</v>
      </c>
      <c r="I1558" s="428" t="s">
        <v>1315</v>
      </c>
      <c r="J1558" s="428" t="s">
        <v>1315</v>
      </c>
      <c r="K1558" s="428" t="s">
        <v>1315</v>
      </c>
      <c r="O1558" s="428" t="s">
        <v>1315</v>
      </c>
      <c r="Q1558" s="428">
        <v>710260</v>
      </c>
      <c r="R1558" s="437" t="s">
        <v>1634</v>
      </c>
      <c r="S1558" s="428">
        <v>710260</v>
      </c>
    </row>
    <row r="1559" spans="1:19" ht="10.199999999999999" customHeight="1" x14ac:dyDescent="0.3">
      <c r="A1559" s="428">
        <v>7102</v>
      </c>
      <c r="B1559" s="428">
        <f t="shared" si="28"/>
        <v>6</v>
      </c>
      <c r="C1559" s="437">
        <v>710261</v>
      </c>
      <c r="D1559" s="428" t="s">
        <v>109</v>
      </c>
      <c r="E1559" s="428" t="s">
        <v>1315</v>
      </c>
      <c r="F1559" s="428" t="s">
        <v>1315</v>
      </c>
      <c r="J1559" s="428" t="s">
        <v>1316</v>
      </c>
      <c r="K1559" s="428" t="s">
        <v>1316</v>
      </c>
      <c r="O1559" s="428" t="s">
        <v>1315</v>
      </c>
      <c r="Q1559" s="428">
        <v>710261</v>
      </c>
      <c r="R1559" s="437" t="s">
        <v>1542</v>
      </c>
      <c r="S1559" s="428">
        <v>710261</v>
      </c>
    </row>
    <row r="1560" spans="1:19" ht="10.199999999999999" customHeight="1" x14ac:dyDescent="0.3">
      <c r="A1560" s="428">
        <v>7102</v>
      </c>
      <c r="B1560" s="428">
        <f t="shared" si="28"/>
        <v>6</v>
      </c>
      <c r="C1560" s="437">
        <v>710262</v>
      </c>
      <c r="D1560" s="428" t="s">
        <v>110</v>
      </c>
      <c r="F1560" s="428" t="s">
        <v>1315</v>
      </c>
      <c r="I1560" s="428" t="s">
        <v>1315</v>
      </c>
      <c r="J1560" s="428" t="s">
        <v>1316</v>
      </c>
      <c r="K1560" s="428" t="s">
        <v>1316</v>
      </c>
      <c r="Q1560" s="428">
        <v>710262</v>
      </c>
      <c r="R1560" s="437" t="s">
        <v>1543</v>
      </c>
      <c r="S1560" s="428">
        <v>710262</v>
      </c>
    </row>
    <row r="1561" spans="1:19" ht="10.199999999999999" customHeight="1" x14ac:dyDescent="0.3">
      <c r="A1561" s="428">
        <v>7102</v>
      </c>
      <c r="B1561" s="428">
        <f t="shared" si="28"/>
        <v>6</v>
      </c>
      <c r="C1561" s="437">
        <v>710265</v>
      </c>
      <c r="D1561" s="428" t="s">
        <v>415</v>
      </c>
      <c r="E1561" s="428" t="s">
        <v>1315</v>
      </c>
      <c r="F1561" s="428" t="s">
        <v>1315</v>
      </c>
      <c r="G1561" s="428" t="s">
        <v>1315</v>
      </c>
      <c r="I1561" s="428" t="s">
        <v>1315</v>
      </c>
      <c r="J1561" s="428" t="s">
        <v>1315</v>
      </c>
      <c r="K1561" s="428" t="s">
        <v>1315</v>
      </c>
      <c r="O1561" s="428" t="s">
        <v>1315</v>
      </c>
      <c r="Q1561" s="428">
        <v>710265</v>
      </c>
      <c r="R1561" s="437" t="s">
        <v>1544</v>
      </c>
      <c r="S1561" s="428">
        <v>710265</v>
      </c>
    </row>
    <row r="1562" spans="1:19" ht="10.199999999999999" customHeight="1" x14ac:dyDescent="0.3">
      <c r="A1562" s="428">
        <v>7102</v>
      </c>
      <c r="B1562" s="428">
        <f t="shared" si="28"/>
        <v>6</v>
      </c>
      <c r="C1562" s="437">
        <v>710270</v>
      </c>
      <c r="D1562" s="428" t="s">
        <v>416</v>
      </c>
      <c r="E1562" s="428" t="s">
        <v>1315</v>
      </c>
      <c r="F1562" s="428" t="s">
        <v>1315</v>
      </c>
      <c r="G1562" s="428" t="s">
        <v>1315</v>
      </c>
      <c r="I1562" s="428" t="s">
        <v>1315</v>
      </c>
      <c r="J1562" s="428" t="s">
        <v>1315</v>
      </c>
      <c r="K1562" s="428" t="s">
        <v>1315</v>
      </c>
      <c r="O1562" s="428" t="s">
        <v>1315</v>
      </c>
      <c r="Q1562" s="428">
        <v>710270</v>
      </c>
      <c r="R1562" s="437" t="s">
        <v>1545</v>
      </c>
      <c r="S1562" s="428">
        <v>710270</v>
      </c>
    </row>
    <row r="1563" spans="1:19" ht="10.199999999999999" customHeight="1" x14ac:dyDescent="0.3">
      <c r="A1563" s="428">
        <v>7102</v>
      </c>
      <c r="B1563" s="428">
        <f t="shared" si="28"/>
        <v>6</v>
      </c>
      <c r="C1563" s="437">
        <v>710275</v>
      </c>
      <c r="D1563" s="428" t="s">
        <v>417</v>
      </c>
      <c r="E1563" s="428" t="s">
        <v>1315</v>
      </c>
      <c r="F1563" s="428" t="s">
        <v>1315</v>
      </c>
      <c r="G1563" s="428" t="s">
        <v>1315</v>
      </c>
      <c r="I1563" s="428" t="s">
        <v>1315</v>
      </c>
      <c r="J1563" s="428" t="s">
        <v>1315</v>
      </c>
      <c r="K1563" s="428" t="s">
        <v>1315</v>
      </c>
      <c r="L1563" s="428" t="s">
        <v>1315</v>
      </c>
      <c r="M1563" s="428" t="s">
        <v>1315</v>
      </c>
      <c r="N1563" s="428" t="s">
        <v>1315</v>
      </c>
      <c r="O1563" s="428" t="s">
        <v>1315</v>
      </c>
      <c r="Q1563" s="428">
        <v>710275</v>
      </c>
      <c r="R1563" s="437" t="s">
        <v>417</v>
      </c>
      <c r="S1563" s="428">
        <v>710275</v>
      </c>
    </row>
    <row r="1564" spans="1:19" ht="10.199999999999999" customHeight="1" x14ac:dyDescent="0.3">
      <c r="A1564" s="428">
        <v>7102</v>
      </c>
      <c r="B1564" s="428">
        <f t="shared" si="28"/>
        <v>6</v>
      </c>
      <c r="C1564" s="437">
        <v>710280</v>
      </c>
      <c r="D1564" s="428" t="s">
        <v>418</v>
      </c>
      <c r="E1564" s="428" t="s">
        <v>1315</v>
      </c>
      <c r="F1564" s="428" t="s">
        <v>1315</v>
      </c>
      <c r="G1564" s="428" t="s">
        <v>1315</v>
      </c>
      <c r="I1564" s="428" t="s">
        <v>1315</v>
      </c>
      <c r="J1564" s="428" t="s">
        <v>1315</v>
      </c>
      <c r="K1564" s="428" t="s">
        <v>1315</v>
      </c>
      <c r="L1564" s="428" t="s">
        <v>1315</v>
      </c>
      <c r="M1564" s="428" t="s">
        <v>1315</v>
      </c>
      <c r="N1564" s="428" t="s">
        <v>1315</v>
      </c>
      <c r="O1564" s="428" t="s">
        <v>1315</v>
      </c>
      <c r="Q1564" s="428">
        <v>710280</v>
      </c>
      <c r="R1564" s="437" t="s">
        <v>418</v>
      </c>
      <c r="S1564" s="428">
        <v>710280</v>
      </c>
    </row>
    <row r="1565" spans="1:19" ht="10.199999999999999" customHeight="1" x14ac:dyDescent="0.3">
      <c r="A1565" s="428">
        <v>7102</v>
      </c>
      <c r="B1565" s="428">
        <f t="shared" si="28"/>
        <v>6</v>
      </c>
      <c r="C1565" s="437">
        <v>710290</v>
      </c>
      <c r="D1565" s="428" t="s">
        <v>419</v>
      </c>
      <c r="E1565" s="428" t="s">
        <v>1315</v>
      </c>
      <c r="F1565" s="428" t="s">
        <v>1315</v>
      </c>
      <c r="G1565" s="428" t="s">
        <v>1315</v>
      </c>
      <c r="I1565" s="428" t="s">
        <v>1315</v>
      </c>
      <c r="J1565" s="428" t="s">
        <v>1315</v>
      </c>
      <c r="K1565" s="428" t="s">
        <v>1315</v>
      </c>
      <c r="L1565" s="428" t="s">
        <v>1315</v>
      </c>
      <c r="M1565" s="428" t="s">
        <v>1315</v>
      </c>
      <c r="N1565" s="428" t="s">
        <v>1315</v>
      </c>
      <c r="O1565" s="428" t="s">
        <v>1315</v>
      </c>
      <c r="Q1565" s="428">
        <v>710290</v>
      </c>
      <c r="R1565" s="437" t="s">
        <v>419</v>
      </c>
      <c r="S1565" s="428">
        <v>710290</v>
      </c>
    </row>
    <row r="1566" spans="1:19" ht="10.199999999999999" customHeight="1" x14ac:dyDescent="0.3">
      <c r="A1566" s="428">
        <v>7103</v>
      </c>
      <c r="B1566" s="428">
        <f t="shared" si="28"/>
        <v>4</v>
      </c>
      <c r="C1566" s="437">
        <v>7103</v>
      </c>
      <c r="D1566" s="428" t="s">
        <v>420</v>
      </c>
      <c r="E1566" s="428" t="s">
        <v>1315</v>
      </c>
      <c r="F1566" s="428" t="s">
        <v>1315</v>
      </c>
      <c r="G1566" s="428" t="s">
        <v>1315</v>
      </c>
      <c r="I1566" s="428" t="s">
        <v>1315</v>
      </c>
      <c r="J1566" s="428" t="s">
        <v>1315</v>
      </c>
      <c r="K1566" s="428" t="s">
        <v>1315</v>
      </c>
      <c r="L1566" s="428" t="s">
        <v>1315</v>
      </c>
      <c r="M1566" s="428" t="s">
        <v>1315</v>
      </c>
      <c r="N1566" s="428" t="s">
        <v>1315</v>
      </c>
      <c r="O1566" s="428" t="s">
        <v>1315</v>
      </c>
      <c r="Q1566" s="428">
        <v>7103</v>
      </c>
      <c r="R1566" s="437" t="s">
        <v>420</v>
      </c>
      <c r="S1566" s="428">
        <v>7103</v>
      </c>
    </row>
    <row r="1567" spans="1:19" ht="10.199999999999999" customHeight="1" x14ac:dyDescent="0.3">
      <c r="A1567" s="428">
        <v>7103</v>
      </c>
      <c r="B1567" s="428">
        <f t="shared" si="28"/>
        <v>6</v>
      </c>
      <c r="C1567" s="437">
        <v>710305</v>
      </c>
      <c r="D1567" s="428" t="s">
        <v>199</v>
      </c>
      <c r="E1567" s="428" t="s">
        <v>1315</v>
      </c>
      <c r="F1567" s="428" t="s">
        <v>1315</v>
      </c>
      <c r="G1567" s="428" t="s">
        <v>1315</v>
      </c>
      <c r="I1567" s="428" t="s">
        <v>1315</v>
      </c>
      <c r="J1567" s="428" t="s">
        <v>1315</v>
      </c>
      <c r="K1567" s="428" t="s">
        <v>1315</v>
      </c>
      <c r="L1567" s="428" t="s">
        <v>1315</v>
      </c>
      <c r="M1567" s="428" t="s">
        <v>1315</v>
      </c>
      <c r="N1567" s="428" t="s">
        <v>1315</v>
      </c>
      <c r="O1567" s="428" t="s">
        <v>1315</v>
      </c>
      <c r="Q1567" s="428">
        <v>710305</v>
      </c>
      <c r="R1567" s="437" t="s">
        <v>199</v>
      </c>
      <c r="S1567" s="428">
        <v>710305</v>
      </c>
    </row>
    <row r="1568" spans="1:19" ht="10.199999999999999" customHeight="1" x14ac:dyDescent="0.3">
      <c r="A1568" s="428">
        <v>7103</v>
      </c>
      <c r="B1568" s="428">
        <f t="shared" si="28"/>
        <v>6</v>
      </c>
      <c r="C1568" s="437">
        <v>710310</v>
      </c>
      <c r="D1568" s="428" t="s">
        <v>115</v>
      </c>
      <c r="E1568" s="428" t="s">
        <v>1315</v>
      </c>
      <c r="F1568" s="428" t="s">
        <v>1315</v>
      </c>
      <c r="G1568" s="428" t="s">
        <v>1315</v>
      </c>
      <c r="I1568" s="428" t="s">
        <v>1315</v>
      </c>
      <c r="J1568" s="428" t="s">
        <v>1315</v>
      </c>
      <c r="K1568" s="428" t="s">
        <v>1315</v>
      </c>
      <c r="O1568" s="428" t="s">
        <v>1315</v>
      </c>
      <c r="Q1568" s="428">
        <v>710310</v>
      </c>
      <c r="R1568" s="437" t="s">
        <v>115</v>
      </c>
      <c r="S1568" s="428">
        <v>710310</v>
      </c>
    </row>
    <row r="1569" spans="1:19" ht="10.199999999999999" customHeight="1" x14ac:dyDescent="0.3">
      <c r="A1569" s="428">
        <v>7103</v>
      </c>
      <c r="B1569" s="428">
        <f t="shared" si="28"/>
        <v>6</v>
      </c>
      <c r="C1569" s="437">
        <v>710315</v>
      </c>
      <c r="D1569" s="428" t="s">
        <v>116</v>
      </c>
      <c r="E1569" s="428" t="s">
        <v>1315</v>
      </c>
      <c r="F1569" s="428" t="s">
        <v>1315</v>
      </c>
      <c r="G1569" s="428" t="s">
        <v>1315</v>
      </c>
      <c r="J1569" s="428" t="s">
        <v>1315</v>
      </c>
      <c r="K1569" s="428" t="s">
        <v>1315</v>
      </c>
      <c r="O1569" s="428" t="s">
        <v>1315</v>
      </c>
      <c r="Q1569" s="428">
        <v>710315</v>
      </c>
      <c r="R1569" s="437" t="s">
        <v>116</v>
      </c>
      <c r="S1569" s="428">
        <v>710315</v>
      </c>
    </row>
    <row r="1570" spans="1:19" ht="10.199999999999999" customHeight="1" x14ac:dyDescent="0.3">
      <c r="A1570" s="428">
        <v>7103</v>
      </c>
      <c r="B1570" s="428">
        <f t="shared" si="28"/>
        <v>6</v>
      </c>
      <c r="C1570" s="437">
        <v>710320</v>
      </c>
      <c r="D1570" s="428" t="s">
        <v>209</v>
      </c>
      <c r="E1570" s="428" t="s">
        <v>1315</v>
      </c>
      <c r="F1570" s="428" t="s">
        <v>1315</v>
      </c>
      <c r="G1570" s="428" t="s">
        <v>1315</v>
      </c>
      <c r="I1570" s="428" t="s">
        <v>1315</v>
      </c>
      <c r="J1570" s="428" t="s">
        <v>1315</v>
      </c>
      <c r="K1570" s="428" t="s">
        <v>1315</v>
      </c>
      <c r="L1570" s="428" t="s">
        <v>1315</v>
      </c>
      <c r="M1570" s="428" t="s">
        <v>1315</v>
      </c>
      <c r="N1570" s="428" t="s">
        <v>1315</v>
      </c>
      <c r="O1570" s="428" t="s">
        <v>1315</v>
      </c>
      <c r="Q1570" s="428">
        <v>710320</v>
      </c>
      <c r="R1570" s="437" t="s">
        <v>209</v>
      </c>
      <c r="S1570" s="428">
        <v>710320</v>
      </c>
    </row>
    <row r="1571" spans="1:19" ht="10.199999999999999" customHeight="1" x14ac:dyDescent="0.3">
      <c r="A1571" s="428">
        <v>7103</v>
      </c>
      <c r="B1571" s="428">
        <f t="shared" si="28"/>
        <v>6</v>
      </c>
      <c r="C1571" s="437">
        <v>710325</v>
      </c>
      <c r="D1571" s="428" t="s">
        <v>421</v>
      </c>
      <c r="E1571" s="428" t="s">
        <v>1315</v>
      </c>
      <c r="F1571" s="428" t="s">
        <v>1315</v>
      </c>
      <c r="G1571" s="428" t="s">
        <v>1315</v>
      </c>
      <c r="I1571" s="428" t="s">
        <v>1315</v>
      </c>
      <c r="J1571" s="428" t="s">
        <v>1315</v>
      </c>
      <c r="K1571" s="428" t="s">
        <v>1315</v>
      </c>
      <c r="L1571" s="428" t="s">
        <v>1315</v>
      </c>
      <c r="M1571" s="428" t="s">
        <v>1315</v>
      </c>
      <c r="O1571" s="428" t="s">
        <v>1315</v>
      </c>
      <c r="Q1571" s="428">
        <v>710325</v>
      </c>
      <c r="R1571" s="437" t="s">
        <v>421</v>
      </c>
      <c r="S1571" s="428">
        <v>710325</v>
      </c>
    </row>
    <row r="1572" spans="1:19" ht="10.199999999999999" customHeight="1" x14ac:dyDescent="0.3">
      <c r="A1572" s="428">
        <v>7103</v>
      </c>
      <c r="B1572" s="428">
        <f t="shared" si="28"/>
        <v>6</v>
      </c>
      <c r="C1572" s="437">
        <v>710330</v>
      </c>
      <c r="D1572" s="428" t="s">
        <v>210</v>
      </c>
      <c r="E1572" s="428" t="s">
        <v>1315</v>
      </c>
      <c r="F1572" s="428" t="s">
        <v>1315</v>
      </c>
      <c r="G1572" s="428" t="s">
        <v>1315</v>
      </c>
      <c r="I1572" s="428" t="s">
        <v>1315</v>
      </c>
      <c r="J1572" s="428" t="s">
        <v>1315</v>
      </c>
      <c r="K1572" s="428" t="s">
        <v>1315</v>
      </c>
      <c r="L1572" s="428" t="s">
        <v>1315</v>
      </c>
      <c r="M1572" s="428" t="s">
        <v>1315</v>
      </c>
      <c r="N1572" s="428" t="s">
        <v>1315</v>
      </c>
      <c r="O1572" s="428" t="s">
        <v>1315</v>
      </c>
      <c r="Q1572" s="428">
        <v>710330</v>
      </c>
      <c r="R1572" s="437" t="s">
        <v>210</v>
      </c>
      <c r="S1572" s="428">
        <v>710330</v>
      </c>
    </row>
    <row r="1573" spans="1:19" ht="10.199999999999999" customHeight="1" x14ac:dyDescent="0.3">
      <c r="A1573" s="428">
        <v>7104</v>
      </c>
      <c r="B1573" s="428">
        <f t="shared" si="28"/>
        <v>4</v>
      </c>
      <c r="C1573" s="437">
        <v>7104</v>
      </c>
      <c r="D1573" s="428" t="s">
        <v>422</v>
      </c>
      <c r="E1573" s="428" t="s">
        <v>1315</v>
      </c>
      <c r="F1573" s="428" t="s">
        <v>1315</v>
      </c>
      <c r="G1573" s="428" t="s">
        <v>1315</v>
      </c>
      <c r="I1573" s="428" t="s">
        <v>1315</v>
      </c>
      <c r="J1573" s="428" t="s">
        <v>1315</v>
      </c>
      <c r="K1573" s="428" t="s">
        <v>1315</v>
      </c>
      <c r="L1573" s="428" t="s">
        <v>1315</v>
      </c>
      <c r="M1573" s="428" t="s">
        <v>1315</v>
      </c>
      <c r="N1573" s="428" t="s">
        <v>1315</v>
      </c>
      <c r="O1573" s="428" t="s">
        <v>1315</v>
      </c>
      <c r="Q1573" s="428">
        <v>7104</v>
      </c>
      <c r="R1573" s="437" t="s">
        <v>422</v>
      </c>
      <c r="S1573" s="428">
        <v>7104</v>
      </c>
    </row>
    <row r="1574" spans="1:19" ht="10.199999999999999" customHeight="1" x14ac:dyDescent="0.3">
      <c r="A1574" s="428">
        <v>7104</v>
      </c>
      <c r="B1574" s="428">
        <f t="shared" si="28"/>
        <v>6</v>
      </c>
      <c r="C1574" s="437">
        <v>710405</v>
      </c>
      <c r="D1574" s="428" t="s">
        <v>25</v>
      </c>
      <c r="E1574" s="428" t="s">
        <v>1315</v>
      </c>
      <c r="F1574" s="428" t="s">
        <v>1315</v>
      </c>
      <c r="G1574" s="428" t="s">
        <v>1315</v>
      </c>
      <c r="I1574" s="428" t="s">
        <v>1315</v>
      </c>
      <c r="J1574" s="428" t="s">
        <v>1315</v>
      </c>
      <c r="K1574" s="428" t="s">
        <v>1315</v>
      </c>
      <c r="L1574" s="428" t="s">
        <v>1315</v>
      </c>
      <c r="M1574" s="428" t="s">
        <v>1315</v>
      </c>
      <c r="N1574" s="428" t="s">
        <v>1315</v>
      </c>
      <c r="O1574" s="428" t="s">
        <v>1315</v>
      </c>
      <c r="Q1574" s="428">
        <v>710405</v>
      </c>
      <c r="R1574" s="437" t="s">
        <v>25</v>
      </c>
      <c r="S1574" s="428">
        <v>710405</v>
      </c>
    </row>
    <row r="1575" spans="1:19" ht="10.199999999999999" customHeight="1" x14ac:dyDescent="0.3">
      <c r="A1575" s="428">
        <v>7104</v>
      </c>
      <c r="B1575" s="428">
        <f t="shared" si="28"/>
        <v>6</v>
      </c>
      <c r="C1575" s="437">
        <v>710410</v>
      </c>
      <c r="D1575" s="428" t="s">
        <v>26</v>
      </c>
      <c r="E1575" s="428" t="s">
        <v>1315</v>
      </c>
      <c r="F1575" s="428" t="s">
        <v>1315</v>
      </c>
      <c r="G1575" s="428" t="s">
        <v>1315</v>
      </c>
      <c r="I1575" s="428" t="s">
        <v>1315</v>
      </c>
      <c r="J1575" s="428" t="s">
        <v>1315</v>
      </c>
      <c r="K1575" s="428" t="s">
        <v>1315</v>
      </c>
      <c r="L1575" s="428" t="s">
        <v>1315</v>
      </c>
      <c r="M1575" s="428" t="s">
        <v>1315</v>
      </c>
      <c r="N1575" s="428" t="s">
        <v>1315</v>
      </c>
      <c r="O1575" s="428" t="s">
        <v>1315</v>
      </c>
      <c r="Q1575" s="428">
        <v>710410</v>
      </c>
      <c r="R1575" s="437" t="s">
        <v>26</v>
      </c>
      <c r="S1575" s="428">
        <v>710410</v>
      </c>
    </row>
    <row r="1576" spans="1:19" ht="10.199999999999999" customHeight="1" x14ac:dyDescent="0.3">
      <c r="A1576" s="428">
        <v>7105</v>
      </c>
      <c r="B1576" s="428">
        <f t="shared" si="28"/>
        <v>4</v>
      </c>
      <c r="C1576" s="437">
        <v>7105</v>
      </c>
      <c r="D1576" s="428" t="s">
        <v>423</v>
      </c>
      <c r="E1576" s="428" t="s">
        <v>1315</v>
      </c>
      <c r="F1576" s="428" t="s">
        <v>1315</v>
      </c>
      <c r="J1576" s="428" t="s">
        <v>1316</v>
      </c>
      <c r="K1576" s="428" t="s">
        <v>1316</v>
      </c>
      <c r="L1576" s="428" t="s">
        <v>1315</v>
      </c>
      <c r="M1576" s="428" t="s">
        <v>1315</v>
      </c>
      <c r="O1576" s="428" t="s">
        <v>1315</v>
      </c>
      <c r="Q1576" s="428">
        <v>7105</v>
      </c>
      <c r="R1576" s="437" t="s">
        <v>423</v>
      </c>
      <c r="S1576" s="428">
        <v>7105</v>
      </c>
    </row>
    <row r="1577" spans="1:19" ht="10.199999999999999" customHeight="1" x14ac:dyDescent="0.3">
      <c r="A1577" s="428">
        <v>7105</v>
      </c>
      <c r="B1577" s="428">
        <f t="shared" si="28"/>
        <v>6</v>
      </c>
      <c r="C1577" s="437">
        <v>710505</v>
      </c>
      <c r="D1577" s="428" t="s">
        <v>199</v>
      </c>
      <c r="E1577" s="428" t="s">
        <v>1315</v>
      </c>
      <c r="F1577" s="428" t="s">
        <v>1315</v>
      </c>
      <c r="J1577" s="428" t="s">
        <v>1316</v>
      </c>
      <c r="K1577" s="428" t="s">
        <v>1316</v>
      </c>
      <c r="L1577" s="428" t="s">
        <v>1315</v>
      </c>
      <c r="M1577" s="428" t="s">
        <v>1315</v>
      </c>
      <c r="O1577" s="428" t="s">
        <v>1315</v>
      </c>
      <c r="Q1577" s="428">
        <v>710505</v>
      </c>
      <c r="R1577" s="437" t="s">
        <v>199</v>
      </c>
      <c r="S1577" s="428">
        <v>710505</v>
      </c>
    </row>
    <row r="1578" spans="1:19" ht="10.199999999999999" customHeight="1" x14ac:dyDescent="0.3">
      <c r="A1578" s="428">
        <v>7105</v>
      </c>
      <c r="B1578" s="428">
        <f t="shared" si="28"/>
        <v>6</v>
      </c>
      <c r="C1578" s="437">
        <v>710510</v>
      </c>
      <c r="D1578" s="428" t="s">
        <v>115</v>
      </c>
      <c r="E1578" s="428" t="s">
        <v>1315</v>
      </c>
      <c r="F1578" s="428" t="s">
        <v>1315</v>
      </c>
      <c r="J1578" s="428" t="s">
        <v>1316</v>
      </c>
      <c r="K1578" s="428" t="s">
        <v>1316</v>
      </c>
      <c r="L1578" s="428" t="s">
        <v>1315</v>
      </c>
      <c r="M1578" s="428" t="s">
        <v>1315</v>
      </c>
      <c r="O1578" s="428" t="s">
        <v>1315</v>
      </c>
      <c r="Q1578" s="428">
        <v>710510</v>
      </c>
      <c r="R1578" s="437" t="s">
        <v>115</v>
      </c>
      <c r="S1578" s="428">
        <v>710510</v>
      </c>
    </row>
    <row r="1579" spans="1:19" ht="10.199999999999999" customHeight="1" x14ac:dyDescent="0.3">
      <c r="A1579" s="428">
        <v>7105</v>
      </c>
      <c r="B1579" s="428">
        <f t="shared" si="28"/>
        <v>6</v>
      </c>
      <c r="C1579" s="437">
        <v>710515</v>
      </c>
      <c r="D1579" s="428" t="s">
        <v>116</v>
      </c>
      <c r="E1579" s="428" t="s">
        <v>1315</v>
      </c>
      <c r="F1579" s="428" t="s">
        <v>1315</v>
      </c>
      <c r="J1579" s="428" t="s">
        <v>1316</v>
      </c>
      <c r="K1579" s="428" t="s">
        <v>1316</v>
      </c>
      <c r="L1579" s="428" t="s">
        <v>1315</v>
      </c>
      <c r="M1579" s="428" t="s">
        <v>1315</v>
      </c>
      <c r="O1579" s="428" t="s">
        <v>1315</v>
      </c>
      <c r="Q1579" s="428">
        <v>710515</v>
      </c>
      <c r="R1579" s="437" t="s">
        <v>116</v>
      </c>
      <c r="S1579" s="428">
        <v>710515</v>
      </c>
    </row>
    <row r="1580" spans="1:19" ht="10.199999999999999" customHeight="1" x14ac:dyDescent="0.3">
      <c r="A1580" s="428">
        <v>7105</v>
      </c>
      <c r="B1580" s="428">
        <f t="shared" si="28"/>
        <v>6</v>
      </c>
      <c r="C1580" s="437">
        <v>710520</v>
      </c>
      <c r="D1580" s="428" t="s">
        <v>209</v>
      </c>
      <c r="E1580" s="428" t="s">
        <v>1315</v>
      </c>
      <c r="F1580" s="428" t="s">
        <v>1315</v>
      </c>
      <c r="J1580" s="428" t="s">
        <v>1316</v>
      </c>
      <c r="K1580" s="428" t="s">
        <v>1316</v>
      </c>
      <c r="L1580" s="428" t="s">
        <v>1315</v>
      </c>
      <c r="M1580" s="428" t="s">
        <v>1315</v>
      </c>
      <c r="O1580" s="428" t="s">
        <v>1315</v>
      </c>
      <c r="Q1580" s="428">
        <v>710520</v>
      </c>
      <c r="R1580" s="437" t="s">
        <v>209</v>
      </c>
      <c r="S1580" s="428">
        <v>710520</v>
      </c>
    </row>
    <row r="1581" spans="1:19" ht="10.199999999999999" customHeight="1" x14ac:dyDescent="0.3">
      <c r="A1581" s="428">
        <v>7105</v>
      </c>
      <c r="B1581" s="428">
        <f t="shared" si="28"/>
        <v>6</v>
      </c>
      <c r="C1581" s="437">
        <v>710525</v>
      </c>
      <c r="D1581" s="428" t="s">
        <v>421</v>
      </c>
      <c r="E1581" s="428" t="s">
        <v>1315</v>
      </c>
      <c r="F1581" s="428" t="s">
        <v>1315</v>
      </c>
      <c r="J1581" s="428" t="s">
        <v>1316</v>
      </c>
      <c r="K1581" s="428" t="s">
        <v>1316</v>
      </c>
      <c r="L1581" s="428" t="s">
        <v>1315</v>
      </c>
      <c r="M1581" s="428" t="s">
        <v>1315</v>
      </c>
      <c r="O1581" s="428" t="s">
        <v>1315</v>
      </c>
      <c r="Q1581" s="428">
        <v>710525</v>
      </c>
      <c r="R1581" s="437" t="s">
        <v>421</v>
      </c>
      <c r="S1581" s="428">
        <v>710525</v>
      </c>
    </row>
    <row r="1582" spans="1:19" ht="10.199999999999999" customHeight="1" x14ac:dyDescent="0.3">
      <c r="A1582" s="428">
        <v>7105</v>
      </c>
      <c r="B1582" s="428">
        <f t="shared" si="28"/>
        <v>6</v>
      </c>
      <c r="C1582" s="437">
        <v>710530</v>
      </c>
      <c r="D1582" s="428" t="s">
        <v>210</v>
      </c>
      <c r="E1582" s="428" t="s">
        <v>1315</v>
      </c>
      <c r="F1582" s="428" t="s">
        <v>1315</v>
      </c>
      <c r="J1582" s="428" t="s">
        <v>1316</v>
      </c>
      <c r="K1582" s="428" t="s">
        <v>1316</v>
      </c>
      <c r="L1582" s="428" t="s">
        <v>1315</v>
      </c>
      <c r="M1582" s="428" t="s">
        <v>1315</v>
      </c>
      <c r="O1582" s="428" t="s">
        <v>1315</v>
      </c>
      <c r="Q1582" s="428">
        <v>710530</v>
      </c>
      <c r="R1582" s="437" t="s">
        <v>210</v>
      </c>
      <c r="S1582" s="428">
        <v>710530</v>
      </c>
    </row>
    <row r="1583" spans="1:19" ht="10.199999999999999" customHeight="1" x14ac:dyDescent="0.3">
      <c r="A1583" s="428">
        <v>7105</v>
      </c>
      <c r="B1583" s="428">
        <f t="shared" si="28"/>
        <v>6</v>
      </c>
      <c r="C1583" s="437">
        <v>710535</v>
      </c>
      <c r="D1583" s="428" t="s">
        <v>117</v>
      </c>
      <c r="E1583" s="428" t="s">
        <v>1315</v>
      </c>
      <c r="F1583" s="428" t="s">
        <v>1315</v>
      </c>
      <c r="J1583" s="428" t="s">
        <v>1316</v>
      </c>
      <c r="K1583" s="428" t="s">
        <v>1316</v>
      </c>
      <c r="L1583" s="428" t="s">
        <v>1315</v>
      </c>
      <c r="M1583" s="428" t="s">
        <v>1315</v>
      </c>
      <c r="O1583" s="428" t="s">
        <v>1315</v>
      </c>
      <c r="Q1583" s="428">
        <v>710535</v>
      </c>
      <c r="R1583" s="437" t="s">
        <v>117</v>
      </c>
      <c r="S1583" s="428">
        <v>710535</v>
      </c>
    </row>
    <row r="1584" spans="1:19" ht="10.199999999999999" customHeight="1" x14ac:dyDescent="0.3">
      <c r="A1584" s="428">
        <v>7106</v>
      </c>
      <c r="B1584" s="428">
        <f t="shared" si="28"/>
        <v>4</v>
      </c>
      <c r="C1584" s="437">
        <v>7106</v>
      </c>
      <c r="D1584" s="428" t="s">
        <v>424</v>
      </c>
      <c r="E1584" s="428" t="s">
        <v>1315</v>
      </c>
      <c r="J1584" s="428" t="s">
        <v>1316</v>
      </c>
      <c r="K1584" s="428" t="s">
        <v>1316</v>
      </c>
      <c r="M1584" s="428" t="s">
        <v>1315</v>
      </c>
      <c r="O1584" s="428" t="s">
        <v>1315</v>
      </c>
      <c r="Q1584" s="428">
        <v>7106</v>
      </c>
      <c r="R1584" s="437" t="s">
        <v>424</v>
      </c>
      <c r="S1584" s="428">
        <v>7106</v>
      </c>
    </row>
    <row r="1585" spans="1:19" ht="10.199999999999999" customHeight="1" x14ac:dyDescent="0.3">
      <c r="A1585" s="428">
        <v>7106</v>
      </c>
      <c r="B1585" s="428">
        <f t="shared" si="28"/>
        <v>6</v>
      </c>
      <c r="C1585" s="437">
        <v>710605</v>
      </c>
      <c r="D1585" s="428" t="s">
        <v>199</v>
      </c>
      <c r="E1585" s="428" t="s">
        <v>1315</v>
      </c>
      <c r="J1585" s="428" t="s">
        <v>1316</v>
      </c>
      <c r="K1585" s="428" t="s">
        <v>1316</v>
      </c>
      <c r="M1585" s="428" t="s">
        <v>1315</v>
      </c>
      <c r="O1585" s="428" t="s">
        <v>1315</v>
      </c>
      <c r="Q1585" s="428">
        <v>710605</v>
      </c>
      <c r="R1585" s="437" t="s">
        <v>199</v>
      </c>
      <c r="S1585" s="428">
        <v>710605</v>
      </c>
    </row>
    <row r="1586" spans="1:19" ht="10.199999999999999" customHeight="1" x14ac:dyDescent="0.3">
      <c r="A1586" s="428">
        <v>7106</v>
      </c>
      <c r="B1586" s="428">
        <f t="shared" si="28"/>
        <v>6</v>
      </c>
      <c r="C1586" s="437">
        <v>710610</v>
      </c>
      <c r="D1586" s="428" t="s">
        <v>115</v>
      </c>
      <c r="E1586" s="428" t="s">
        <v>1315</v>
      </c>
      <c r="J1586" s="428" t="s">
        <v>1316</v>
      </c>
      <c r="K1586" s="428" t="s">
        <v>1316</v>
      </c>
      <c r="M1586" s="428" t="s">
        <v>1315</v>
      </c>
      <c r="O1586" s="428" t="s">
        <v>1315</v>
      </c>
      <c r="Q1586" s="428">
        <v>710610</v>
      </c>
      <c r="R1586" s="437" t="s">
        <v>115</v>
      </c>
      <c r="S1586" s="428">
        <v>710610</v>
      </c>
    </row>
    <row r="1587" spans="1:19" ht="10.199999999999999" customHeight="1" x14ac:dyDescent="0.3">
      <c r="A1587" s="428">
        <v>7106</v>
      </c>
      <c r="B1587" s="428">
        <f t="shared" si="28"/>
        <v>6</v>
      </c>
      <c r="C1587" s="437">
        <v>710615</v>
      </c>
      <c r="D1587" s="428" t="s">
        <v>116</v>
      </c>
      <c r="E1587" s="428" t="s">
        <v>1315</v>
      </c>
      <c r="J1587" s="428" t="s">
        <v>1316</v>
      </c>
      <c r="K1587" s="428" t="s">
        <v>1316</v>
      </c>
      <c r="M1587" s="428" t="s">
        <v>1315</v>
      </c>
      <c r="O1587" s="428" t="s">
        <v>1315</v>
      </c>
      <c r="Q1587" s="428">
        <v>710615</v>
      </c>
      <c r="R1587" s="437" t="s">
        <v>116</v>
      </c>
      <c r="S1587" s="428">
        <v>710615</v>
      </c>
    </row>
    <row r="1588" spans="1:19" ht="10.199999999999999" customHeight="1" x14ac:dyDescent="0.3">
      <c r="A1588" s="428">
        <v>7106</v>
      </c>
      <c r="B1588" s="428">
        <f t="shared" si="28"/>
        <v>6</v>
      </c>
      <c r="C1588" s="437">
        <v>710620</v>
      </c>
      <c r="D1588" s="428" t="s">
        <v>209</v>
      </c>
      <c r="E1588" s="428" t="s">
        <v>1315</v>
      </c>
      <c r="J1588" s="428" t="s">
        <v>1316</v>
      </c>
      <c r="K1588" s="428" t="s">
        <v>1316</v>
      </c>
      <c r="M1588" s="428" t="s">
        <v>1315</v>
      </c>
      <c r="O1588" s="428" t="s">
        <v>1315</v>
      </c>
      <c r="Q1588" s="428">
        <v>710620</v>
      </c>
      <c r="R1588" s="437" t="s">
        <v>209</v>
      </c>
      <c r="S1588" s="428">
        <v>710620</v>
      </c>
    </row>
    <row r="1589" spans="1:19" ht="10.199999999999999" customHeight="1" x14ac:dyDescent="0.3">
      <c r="A1589" s="428">
        <v>7106</v>
      </c>
      <c r="B1589" s="428">
        <f t="shared" si="28"/>
        <v>6</v>
      </c>
      <c r="C1589" s="437">
        <v>710625</v>
      </c>
      <c r="D1589" s="428" t="s">
        <v>421</v>
      </c>
      <c r="E1589" s="428" t="s">
        <v>1315</v>
      </c>
      <c r="J1589" s="428" t="s">
        <v>1316</v>
      </c>
      <c r="K1589" s="428" t="s">
        <v>1316</v>
      </c>
      <c r="M1589" s="428" t="s">
        <v>1315</v>
      </c>
      <c r="O1589" s="428" t="s">
        <v>1315</v>
      </c>
      <c r="Q1589" s="428">
        <v>710625</v>
      </c>
      <c r="R1589" s="437" t="s">
        <v>421</v>
      </c>
      <c r="S1589" s="428">
        <v>710625</v>
      </c>
    </row>
    <row r="1590" spans="1:19" ht="10.199999999999999" customHeight="1" x14ac:dyDescent="0.3">
      <c r="A1590" s="428">
        <v>7106</v>
      </c>
      <c r="B1590" s="428">
        <f t="shared" si="28"/>
        <v>6</v>
      </c>
      <c r="C1590" s="437">
        <v>710630</v>
      </c>
      <c r="D1590" s="428" t="s">
        <v>210</v>
      </c>
      <c r="E1590" s="428" t="s">
        <v>1315</v>
      </c>
      <c r="J1590" s="428" t="s">
        <v>1316</v>
      </c>
      <c r="K1590" s="428" t="s">
        <v>1316</v>
      </c>
      <c r="M1590" s="428" t="s">
        <v>1315</v>
      </c>
      <c r="O1590" s="428" t="s">
        <v>1315</v>
      </c>
      <c r="Q1590" s="428">
        <v>710630</v>
      </c>
      <c r="R1590" s="437" t="s">
        <v>210</v>
      </c>
      <c r="S1590" s="428">
        <v>710630</v>
      </c>
    </row>
    <row r="1591" spans="1:19" ht="10.199999999999999" customHeight="1" x14ac:dyDescent="0.3">
      <c r="A1591" s="428">
        <v>7106</v>
      </c>
      <c r="B1591" s="428">
        <f t="shared" si="28"/>
        <v>6</v>
      </c>
      <c r="C1591" s="437">
        <v>710635</v>
      </c>
      <c r="D1591" s="428" t="s">
        <v>117</v>
      </c>
      <c r="E1591" s="428" t="s">
        <v>1315</v>
      </c>
      <c r="J1591" s="428" t="s">
        <v>1316</v>
      </c>
      <c r="K1591" s="428" t="s">
        <v>1316</v>
      </c>
      <c r="M1591" s="428" t="s">
        <v>1315</v>
      </c>
      <c r="O1591" s="428" t="s">
        <v>1315</v>
      </c>
      <c r="Q1591" s="428">
        <v>710635</v>
      </c>
      <c r="R1591" s="437" t="s">
        <v>117</v>
      </c>
      <c r="S1591" s="428">
        <v>710635</v>
      </c>
    </row>
    <row r="1592" spans="1:19" ht="10.199999999999999" customHeight="1" x14ac:dyDescent="0.3">
      <c r="A1592" s="428">
        <v>7107</v>
      </c>
      <c r="B1592" s="428">
        <f t="shared" si="28"/>
        <v>4</v>
      </c>
      <c r="C1592" s="437">
        <v>7107</v>
      </c>
      <c r="D1592" s="428" t="s">
        <v>425</v>
      </c>
      <c r="E1592" s="428" t="s">
        <v>1315</v>
      </c>
      <c r="F1592" s="428" t="s">
        <v>1315</v>
      </c>
      <c r="G1592" s="428" t="s">
        <v>1315</v>
      </c>
      <c r="I1592" s="428" t="s">
        <v>1315</v>
      </c>
      <c r="J1592" s="428" t="s">
        <v>1315</v>
      </c>
      <c r="K1592" s="428" t="s">
        <v>1315</v>
      </c>
      <c r="L1592" s="428" t="s">
        <v>1315</v>
      </c>
      <c r="M1592" s="428" t="s">
        <v>1315</v>
      </c>
      <c r="N1592" s="428" t="s">
        <v>1315</v>
      </c>
      <c r="O1592" s="428" t="s">
        <v>1315</v>
      </c>
      <c r="Q1592" s="428">
        <v>7107</v>
      </c>
      <c r="R1592" s="437" t="s">
        <v>1692</v>
      </c>
      <c r="S1592" s="428">
        <v>7107</v>
      </c>
    </row>
    <row r="1593" spans="1:19" ht="10.199999999999999" customHeight="1" x14ac:dyDescent="0.3">
      <c r="A1593" s="428">
        <v>7107</v>
      </c>
      <c r="B1593" s="428">
        <f t="shared" si="28"/>
        <v>6</v>
      </c>
      <c r="C1593" s="437">
        <v>710705</v>
      </c>
      <c r="D1593" s="428" t="s">
        <v>864</v>
      </c>
      <c r="E1593" s="428" t="s">
        <v>1315</v>
      </c>
      <c r="F1593" s="428" t="s">
        <v>1315</v>
      </c>
      <c r="G1593" s="428" t="s">
        <v>1315</v>
      </c>
      <c r="I1593" s="428" t="s">
        <v>1315</v>
      </c>
      <c r="J1593" s="428" t="s">
        <v>1315</v>
      </c>
      <c r="K1593" s="428" t="s">
        <v>1315</v>
      </c>
      <c r="O1593" s="428" t="s">
        <v>1315</v>
      </c>
      <c r="Q1593" s="428">
        <v>710705</v>
      </c>
      <c r="R1593" s="437" t="s">
        <v>1161</v>
      </c>
      <c r="S1593" s="428" t="s">
        <v>1693</v>
      </c>
    </row>
    <row r="1594" spans="1:19" ht="10.199999999999999" customHeight="1" x14ac:dyDescent="0.3">
      <c r="A1594" s="428">
        <v>7107</v>
      </c>
      <c r="B1594" s="428">
        <f t="shared" si="28"/>
        <v>6</v>
      </c>
      <c r="C1594" s="437">
        <v>710710</v>
      </c>
      <c r="D1594" s="428" t="s">
        <v>1270</v>
      </c>
      <c r="E1594" s="428" t="s">
        <v>1315</v>
      </c>
      <c r="F1594" s="428" t="s">
        <v>1315</v>
      </c>
      <c r="J1594" s="428" t="s">
        <v>1315</v>
      </c>
      <c r="K1594" s="428" t="s">
        <v>1315</v>
      </c>
      <c r="O1594" s="428" t="s">
        <v>1315</v>
      </c>
      <c r="Q1594" s="428">
        <v>710710</v>
      </c>
      <c r="R1594" s="437" t="s">
        <v>1282</v>
      </c>
      <c r="S1594" s="428" t="s">
        <v>1694</v>
      </c>
    </row>
    <row r="1595" spans="1:19" ht="10.199999999999999" customHeight="1" x14ac:dyDescent="0.3">
      <c r="A1595" s="428">
        <v>7107</v>
      </c>
      <c r="B1595" s="428">
        <f t="shared" si="28"/>
        <v>6</v>
      </c>
      <c r="C1595" s="437">
        <v>710715</v>
      </c>
      <c r="D1595" s="428" t="s">
        <v>865</v>
      </c>
      <c r="E1595" s="428" t="s">
        <v>1315</v>
      </c>
      <c r="F1595" s="428" t="s">
        <v>1315</v>
      </c>
      <c r="G1595" s="428" t="s">
        <v>1315</v>
      </c>
      <c r="I1595" s="428" t="s">
        <v>1315</v>
      </c>
      <c r="J1595" s="428" t="s">
        <v>1315</v>
      </c>
      <c r="K1595" s="428" t="s">
        <v>1315</v>
      </c>
      <c r="O1595" s="428" t="s">
        <v>1315</v>
      </c>
      <c r="Q1595" s="428">
        <v>710715</v>
      </c>
      <c r="R1595" s="437" t="s">
        <v>1162</v>
      </c>
      <c r="S1595" s="428">
        <v>710715</v>
      </c>
    </row>
    <row r="1596" spans="1:19" ht="10.199999999999999" customHeight="1" x14ac:dyDescent="0.3">
      <c r="A1596" s="428">
        <v>7107</v>
      </c>
      <c r="B1596" s="428">
        <f t="shared" si="28"/>
        <v>6</v>
      </c>
      <c r="C1596" s="437">
        <v>710720</v>
      </c>
      <c r="D1596" s="428" t="s">
        <v>426</v>
      </c>
      <c r="E1596" s="428" t="s">
        <v>1315</v>
      </c>
      <c r="F1596" s="428" t="s">
        <v>1315</v>
      </c>
      <c r="G1596" s="428" t="s">
        <v>1315</v>
      </c>
      <c r="J1596" s="428" t="s">
        <v>1315</v>
      </c>
      <c r="K1596" s="428" t="s">
        <v>1315</v>
      </c>
      <c r="O1596" s="428" t="s">
        <v>1315</v>
      </c>
      <c r="Q1596" s="428">
        <v>710720</v>
      </c>
      <c r="R1596" s="437" t="s">
        <v>1695</v>
      </c>
      <c r="S1596" s="428">
        <v>710720</v>
      </c>
    </row>
    <row r="1597" spans="1:19" ht="10.199999999999999" customHeight="1" x14ac:dyDescent="0.3">
      <c r="A1597" s="428">
        <v>7107</v>
      </c>
      <c r="B1597" s="428">
        <f t="shared" si="28"/>
        <v>6</v>
      </c>
      <c r="C1597" s="437">
        <v>710725</v>
      </c>
      <c r="D1597" s="428" t="s">
        <v>799</v>
      </c>
      <c r="E1597" s="428" t="s">
        <v>1315</v>
      </c>
      <c r="F1597" s="428" t="s">
        <v>1315</v>
      </c>
      <c r="G1597" s="428" t="s">
        <v>1315</v>
      </c>
      <c r="J1597" s="428" t="s">
        <v>1315</v>
      </c>
      <c r="K1597" s="428" t="s">
        <v>1315</v>
      </c>
      <c r="O1597" s="428" t="s">
        <v>1315</v>
      </c>
      <c r="Q1597" s="428" t="s">
        <v>1332</v>
      </c>
      <c r="R1597" s="437" t="s">
        <v>1332</v>
      </c>
      <c r="S1597" s="428" t="s">
        <v>1332</v>
      </c>
    </row>
    <row r="1598" spans="1:19" ht="10.199999999999999" customHeight="1" x14ac:dyDescent="0.3">
      <c r="A1598" s="428">
        <v>7107</v>
      </c>
      <c r="B1598" s="428">
        <f t="shared" si="28"/>
        <v>6</v>
      </c>
      <c r="C1598" s="437">
        <v>710730</v>
      </c>
      <c r="D1598" s="428" t="s">
        <v>866</v>
      </c>
      <c r="E1598" s="428" t="s">
        <v>1315</v>
      </c>
      <c r="F1598" s="428" t="s">
        <v>1315</v>
      </c>
      <c r="G1598" s="428" t="s">
        <v>1315</v>
      </c>
      <c r="J1598" s="428" t="s">
        <v>1315</v>
      </c>
      <c r="K1598" s="428" t="s">
        <v>1315</v>
      </c>
      <c r="O1598" s="428" t="s">
        <v>1315</v>
      </c>
      <c r="Q1598" s="428" t="s">
        <v>1332</v>
      </c>
      <c r="R1598" s="437" t="s">
        <v>1332</v>
      </c>
      <c r="S1598" s="428" t="s">
        <v>1332</v>
      </c>
    </row>
    <row r="1599" spans="1:19" ht="10.199999999999999" customHeight="1" x14ac:dyDescent="0.3">
      <c r="A1599" s="428">
        <v>7107</v>
      </c>
      <c r="B1599" s="428">
        <f t="shared" si="28"/>
        <v>6</v>
      </c>
      <c r="C1599" s="437">
        <v>710735</v>
      </c>
      <c r="D1599" s="428" t="s">
        <v>801</v>
      </c>
      <c r="E1599" s="428" t="s">
        <v>1315</v>
      </c>
      <c r="F1599" s="428" t="s">
        <v>1315</v>
      </c>
      <c r="J1599" s="428" t="s">
        <v>1315</v>
      </c>
      <c r="K1599" s="428" t="s">
        <v>1315</v>
      </c>
      <c r="O1599" s="428" t="s">
        <v>1315</v>
      </c>
      <c r="Q1599" s="428" t="s">
        <v>1332</v>
      </c>
      <c r="R1599" s="437" t="s">
        <v>1332</v>
      </c>
      <c r="S1599" s="428" t="s">
        <v>1332</v>
      </c>
    </row>
    <row r="1600" spans="1:19" ht="10.199999999999999" customHeight="1" x14ac:dyDescent="0.3">
      <c r="A1600" s="428">
        <v>7107</v>
      </c>
      <c r="B1600" s="428">
        <f t="shared" si="28"/>
        <v>6</v>
      </c>
      <c r="C1600" s="437">
        <v>710740</v>
      </c>
      <c r="D1600" s="428" t="s">
        <v>1540</v>
      </c>
      <c r="E1600" s="428" t="s">
        <v>1315</v>
      </c>
      <c r="F1600" s="428" t="s">
        <v>1315</v>
      </c>
      <c r="G1600" s="428" t="s">
        <v>1315</v>
      </c>
      <c r="I1600" s="428" t="s">
        <v>1315</v>
      </c>
      <c r="J1600" s="428" t="s">
        <v>1315</v>
      </c>
      <c r="K1600" s="428" t="s">
        <v>1315</v>
      </c>
      <c r="O1600" s="428" t="s">
        <v>1315</v>
      </c>
      <c r="Q1600" s="428">
        <v>710740</v>
      </c>
      <c r="R1600" s="437" t="s">
        <v>1634</v>
      </c>
      <c r="S1600" s="428">
        <v>710740</v>
      </c>
    </row>
    <row r="1601" spans="1:19" ht="10.199999999999999" customHeight="1" x14ac:dyDescent="0.3">
      <c r="A1601" s="428">
        <v>7107</v>
      </c>
      <c r="B1601" s="428">
        <f t="shared" si="28"/>
        <v>6</v>
      </c>
      <c r="C1601" s="437">
        <v>710741</v>
      </c>
      <c r="D1601" s="428" t="s">
        <v>109</v>
      </c>
      <c r="E1601" s="428" t="s">
        <v>1315</v>
      </c>
      <c r="F1601" s="428" t="s">
        <v>1315</v>
      </c>
      <c r="J1601" s="428" t="s">
        <v>1316</v>
      </c>
      <c r="K1601" s="428" t="s">
        <v>1316</v>
      </c>
      <c r="O1601" s="428" t="s">
        <v>1315</v>
      </c>
      <c r="Q1601" s="428">
        <v>710741</v>
      </c>
      <c r="R1601" s="437" t="s">
        <v>1542</v>
      </c>
      <c r="S1601" s="428">
        <v>710741</v>
      </c>
    </row>
    <row r="1602" spans="1:19" ht="10.199999999999999" customHeight="1" x14ac:dyDescent="0.3">
      <c r="A1602" s="428">
        <v>7107</v>
      </c>
      <c r="B1602" s="428">
        <f t="shared" si="28"/>
        <v>6</v>
      </c>
      <c r="C1602" s="437">
        <v>710742</v>
      </c>
      <c r="D1602" s="428" t="s">
        <v>110</v>
      </c>
      <c r="F1602" s="428" t="s">
        <v>1315</v>
      </c>
      <c r="I1602" s="428" t="s">
        <v>1315</v>
      </c>
      <c r="J1602" s="428" t="s">
        <v>1316</v>
      </c>
      <c r="K1602" s="428" t="s">
        <v>1316</v>
      </c>
      <c r="Q1602" s="428">
        <v>710742</v>
      </c>
      <c r="R1602" s="437" t="s">
        <v>1543</v>
      </c>
      <c r="S1602" s="428">
        <v>710742</v>
      </c>
    </row>
    <row r="1603" spans="1:19" ht="10.199999999999999" customHeight="1" x14ac:dyDescent="0.3">
      <c r="A1603" s="428">
        <v>7107</v>
      </c>
      <c r="B1603" s="428">
        <f t="shared" si="28"/>
        <v>6</v>
      </c>
      <c r="C1603" s="437">
        <v>710745</v>
      </c>
      <c r="D1603" s="428" t="s">
        <v>427</v>
      </c>
      <c r="E1603" s="428" t="s">
        <v>1315</v>
      </c>
      <c r="F1603" s="428" t="s">
        <v>1315</v>
      </c>
      <c r="G1603" s="428" t="s">
        <v>1315</v>
      </c>
      <c r="I1603" s="428" t="s">
        <v>1315</v>
      </c>
      <c r="J1603" s="428" t="s">
        <v>1315</v>
      </c>
      <c r="K1603" s="428" t="s">
        <v>1315</v>
      </c>
      <c r="O1603" s="428" t="s">
        <v>1315</v>
      </c>
      <c r="Q1603" s="428">
        <v>710745</v>
      </c>
      <c r="R1603" s="437" t="s">
        <v>726</v>
      </c>
      <c r="S1603" s="428">
        <v>710745</v>
      </c>
    </row>
    <row r="1604" spans="1:19" ht="10.199999999999999" customHeight="1" x14ac:dyDescent="0.3">
      <c r="A1604" s="428">
        <v>7107</v>
      </c>
      <c r="B1604" s="428">
        <f t="shared" si="28"/>
        <v>6</v>
      </c>
      <c r="C1604" s="437">
        <v>710750</v>
      </c>
      <c r="D1604" s="428" t="s">
        <v>428</v>
      </c>
      <c r="E1604" s="428" t="s">
        <v>1315</v>
      </c>
      <c r="F1604" s="428" t="s">
        <v>1315</v>
      </c>
      <c r="G1604" s="428" t="s">
        <v>1315</v>
      </c>
      <c r="I1604" s="428" t="s">
        <v>1315</v>
      </c>
      <c r="J1604" s="428" t="s">
        <v>1315</v>
      </c>
      <c r="K1604" s="428" t="s">
        <v>1315</v>
      </c>
      <c r="O1604" s="428" t="s">
        <v>1315</v>
      </c>
      <c r="Q1604" s="428">
        <v>710750</v>
      </c>
      <c r="R1604" s="437" t="s">
        <v>727</v>
      </c>
      <c r="S1604" s="428">
        <v>710750</v>
      </c>
    </row>
    <row r="1605" spans="1:19" ht="10.199999999999999" customHeight="1" x14ac:dyDescent="0.3">
      <c r="A1605" s="428">
        <v>7107</v>
      </c>
      <c r="B1605" s="428">
        <f t="shared" si="28"/>
        <v>6</v>
      </c>
      <c r="C1605" s="437">
        <v>710755</v>
      </c>
      <c r="D1605" s="428" t="s">
        <v>199</v>
      </c>
      <c r="E1605" s="428" t="s">
        <v>1315</v>
      </c>
      <c r="F1605" s="428" t="s">
        <v>1315</v>
      </c>
      <c r="G1605" s="428" t="s">
        <v>1315</v>
      </c>
      <c r="I1605" s="428" t="s">
        <v>1315</v>
      </c>
      <c r="J1605" s="428" t="s">
        <v>1315</v>
      </c>
      <c r="K1605" s="428" t="s">
        <v>1315</v>
      </c>
      <c r="L1605" s="428" t="s">
        <v>1315</v>
      </c>
      <c r="M1605" s="428" t="s">
        <v>1315</v>
      </c>
      <c r="N1605" s="428" t="s">
        <v>1315</v>
      </c>
      <c r="O1605" s="428" t="s">
        <v>1315</v>
      </c>
      <c r="Q1605" s="428">
        <v>710755</v>
      </c>
      <c r="R1605" s="437" t="s">
        <v>33</v>
      </c>
      <c r="S1605" s="428">
        <v>710755</v>
      </c>
    </row>
    <row r="1606" spans="1:19" ht="10.199999999999999" customHeight="1" x14ac:dyDescent="0.3">
      <c r="A1606" s="428">
        <v>7107</v>
      </c>
      <c r="B1606" s="428">
        <f t="shared" si="28"/>
        <v>6</v>
      </c>
      <c r="C1606" s="437">
        <v>710760</v>
      </c>
      <c r="D1606" s="428" t="s">
        <v>209</v>
      </c>
      <c r="E1606" s="428" t="s">
        <v>1315</v>
      </c>
      <c r="F1606" s="428" t="s">
        <v>1315</v>
      </c>
      <c r="G1606" s="428" t="s">
        <v>1315</v>
      </c>
      <c r="I1606" s="428" t="s">
        <v>1315</v>
      </c>
      <c r="J1606" s="428" t="s">
        <v>1315</v>
      </c>
      <c r="K1606" s="428" t="s">
        <v>1315</v>
      </c>
      <c r="L1606" s="428" t="s">
        <v>1315</v>
      </c>
      <c r="M1606" s="428" t="s">
        <v>1315</v>
      </c>
      <c r="N1606" s="428" t="s">
        <v>1315</v>
      </c>
      <c r="O1606" s="428" t="s">
        <v>1315</v>
      </c>
      <c r="Q1606" s="428">
        <v>710760</v>
      </c>
      <c r="R1606" s="437" t="s">
        <v>97</v>
      </c>
      <c r="S1606" s="428">
        <v>710760</v>
      </c>
    </row>
    <row r="1607" spans="1:19" ht="10.199999999999999" customHeight="1" x14ac:dyDescent="0.3">
      <c r="A1607" s="428">
        <v>7107</v>
      </c>
      <c r="B1607" s="428">
        <f t="shared" si="28"/>
        <v>6</v>
      </c>
      <c r="C1607" s="437">
        <v>710790</v>
      </c>
      <c r="D1607" s="428" t="s">
        <v>210</v>
      </c>
      <c r="E1607" s="428" t="s">
        <v>1315</v>
      </c>
      <c r="F1607" s="428" t="s">
        <v>1315</v>
      </c>
      <c r="G1607" s="428" t="s">
        <v>1315</v>
      </c>
      <c r="I1607" s="428" t="s">
        <v>1315</v>
      </c>
      <c r="J1607" s="428" t="s">
        <v>1315</v>
      </c>
      <c r="K1607" s="428" t="s">
        <v>1315</v>
      </c>
      <c r="L1607" s="428" t="s">
        <v>1315</v>
      </c>
      <c r="M1607" s="428" t="s">
        <v>1315</v>
      </c>
      <c r="N1607" s="428" t="s">
        <v>1315</v>
      </c>
      <c r="O1607" s="428" t="s">
        <v>1315</v>
      </c>
      <c r="Q1607" s="428">
        <v>710790</v>
      </c>
      <c r="R1607" s="437" t="s">
        <v>192</v>
      </c>
      <c r="S1607" s="428">
        <v>710790</v>
      </c>
    </row>
    <row r="1608" spans="1:19" ht="10.199999999999999" customHeight="1" x14ac:dyDescent="0.3">
      <c r="A1608" s="428">
        <v>7109</v>
      </c>
      <c r="B1608" s="428">
        <f t="shared" ref="B1608:B1671" si="29">LEN(C1608)</f>
        <v>4</v>
      </c>
      <c r="C1608" s="437">
        <v>7109</v>
      </c>
      <c r="D1608" s="428" t="s">
        <v>429</v>
      </c>
      <c r="E1608" s="428" t="s">
        <v>1315</v>
      </c>
      <c r="F1608" s="428" t="s">
        <v>1315</v>
      </c>
      <c r="G1608" s="428" t="s">
        <v>1315</v>
      </c>
      <c r="I1608" s="428" t="s">
        <v>1315</v>
      </c>
      <c r="J1608" s="428" t="s">
        <v>1315</v>
      </c>
      <c r="K1608" s="428" t="s">
        <v>1315</v>
      </c>
      <c r="N1608" s="428" t="s">
        <v>1315</v>
      </c>
      <c r="O1608" s="428" t="s">
        <v>1315</v>
      </c>
      <c r="Q1608" s="428">
        <v>7109</v>
      </c>
      <c r="R1608" s="437" t="s">
        <v>1696</v>
      </c>
      <c r="S1608" s="428">
        <v>7109</v>
      </c>
    </row>
    <row r="1609" spans="1:19" ht="10.199999999999999" customHeight="1" x14ac:dyDescent="0.3">
      <c r="A1609" s="428">
        <v>7109</v>
      </c>
      <c r="B1609" s="428">
        <f t="shared" si="29"/>
        <v>6</v>
      </c>
      <c r="C1609" s="437">
        <v>710905</v>
      </c>
      <c r="D1609" s="428" t="s">
        <v>796</v>
      </c>
      <c r="E1609" s="428" t="s">
        <v>1315</v>
      </c>
      <c r="F1609" s="428" t="s">
        <v>1315</v>
      </c>
      <c r="G1609" s="428" t="s">
        <v>1315</v>
      </c>
      <c r="I1609" s="428" t="s">
        <v>1315</v>
      </c>
      <c r="J1609" s="428" t="s">
        <v>1315</v>
      </c>
      <c r="K1609" s="428" t="s">
        <v>1315</v>
      </c>
      <c r="O1609" s="428" t="s">
        <v>1315</v>
      </c>
      <c r="Q1609" s="428">
        <v>710905</v>
      </c>
      <c r="R1609" s="437" t="s">
        <v>1005</v>
      </c>
      <c r="S1609" s="428" t="s">
        <v>1697</v>
      </c>
    </row>
    <row r="1610" spans="1:19" ht="10.199999999999999" customHeight="1" x14ac:dyDescent="0.3">
      <c r="A1610" s="428">
        <v>7109</v>
      </c>
      <c r="B1610" s="428">
        <f t="shared" si="29"/>
        <v>6</v>
      </c>
      <c r="C1610" s="437">
        <v>710910</v>
      </c>
      <c r="D1610" s="428" t="s">
        <v>797</v>
      </c>
      <c r="E1610" s="428" t="s">
        <v>1315</v>
      </c>
      <c r="F1610" s="428" t="s">
        <v>1315</v>
      </c>
      <c r="J1610" s="428" t="s">
        <v>1315</v>
      </c>
      <c r="K1610" s="428" t="s">
        <v>1315</v>
      </c>
      <c r="O1610" s="428" t="s">
        <v>1315</v>
      </c>
      <c r="Q1610" s="428">
        <v>710910</v>
      </c>
      <c r="R1610" s="437" t="s">
        <v>1536</v>
      </c>
      <c r="S1610" s="428" t="s">
        <v>1698</v>
      </c>
    </row>
    <row r="1611" spans="1:19" ht="10.199999999999999" customHeight="1" x14ac:dyDescent="0.3">
      <c r="A1611" s="428">
        <v>7109</v>
      </c>
      <c r="B1611" s="428">
        <f t="shared" si="29"/>
        <v>6</v>
      </c>
      <c r="C1611" s="437">
        <v>710915</v>
      </c>
      <c r="D1611" s="428" t="s">
        <v>798</v>
      </c>
      <c r="E1611" s="428" t="s">
        <v>1315</v>
      </c>
      <c r="F1611" s="428" t="s">
        <v>1315</v>
      </c>
      <c r="G1611" s="428" t="s">
        <v>1315</v>
      </c>
      <c r="I1611" s="428" t="s">
        <v>1315</v>
      </c>
      <c r="J1611" s="428" t="s">
        <v>1315</v>
      </c>
      <c r="K1611" s="428" t="s">
        <v>1315</v>
      </c>
      <c r="O1611" s="428" t="s">
        <v>1315</v>
      </c>
      <c r="Q1611" s="428">
        <v>710915</v>
      </c>
      <c r="R1611" s="437" t="s">
        <v>1538</v>
      </c>
      <c r="S1611" s="428">
        <v>710915</v>
      </c>
    </row>
    <row r="1612" spans="1:19" ht="10.199999999999999" customHeight="1" x14ac:dyDescent="0.3">
      <c r="A1612" s="428">
        <v>7109</v>
      </c>
      <c r="B1612" s="428">
        <f t="shared" si="29"/>
        <v>6</v>
      </c>
      <c r="C1612" s="437">
        <v>710920</v>
      </c>
      <c r="D1612" s="428" t="s">
        <v>108</v>
      </c>
      <c r="E1612" s="428" t="s">
        <v>1315</v>
      </c>
      <c r="F1612" s="428" t="s">
        <v>1315</v>
      </c>
      <c r="G1612" s="428" t="s">
        <v>1315</v>
      </c>
      <c r="J1612" s="428" t="s">
        <v>1315</v>
      </c>
      <c r="K1612" s="428" t="s">
        <v>1315</v>
      </c>
      <c r="O1612" s="428" t="s">
        <v>1315</v>
      </c>
      <c r="Q1612" s="428">
        <v>710920</v>
      </c>
      <c r="R1612" s="437" t="s">
        <v>1539</v>
      </c>
      <c r="S1612" s="428">
        <v>710920</v>
      </c>
    </row>
    <row r="1613" spans="1:19" ht="10.199999999999999" customHeight="1" x14ac:dyDescent="0.3">
      <c r="A1613" s="428">
        <v>7109</v>
      </c>
      <c r="B1613" s="428">
        <f t="shared" si="29"/>
        <v>6</v>
      </c>
      <c r="C1613" s="437">
        <v>710925</v>
      </c>
      <c r="D1613" s="428" t="s">
        <v>799</v>
      </c>
      <c r="E1613" s="428" t="s">
        <v>1315</v>
      </c>
      <c r="F1613" s="428" t="s">
        <v>1315</v>
      </c>
      <c r="G1613" s="428" t="s">
        <v>1315</v>
      </c>
      <c r="J1613" s="428" t="s">
        <v>1315</v>
      </c>
      <c r="K1613" s="428" t="s">
        <v>1315</v>
      </c>
      <c r="O1613" s="428" t="s">
        <v>1315</v>
      </c>
      <c r="Q1613" s="428" t="s">
        <v>1332</v>
      </c>
      <c r="R1613" s="437" t="s">
        <v>1332</v>
      </c>
      <c r="S1613" s="428" t="s">
        <v>1332</v>
      </c>
    </row>
    <row r="1614" spans="1:19" ht="10.199999999999999" customHeight="1" x14ac:dyDescent="0.3">
      <c r="A1614" s="428">
        <v>7109</v>
      </c>
      <c r="B1614" s="428">
        <f t="shared" si="29"/>
        <v>6</v>
      </c>
      <c r="C1614" s="437">
        <v>710930</v>
      </c>
      <c r="D1614" s="428" t="s">
        <v>800</v>
      </c>
      <c r="E1614" s="428" t="s">
        <v>1315</v>
      </c>
      <c r="F1614" s="428" t="s">
        <v>1315</v>
      </c>
      <c r="G1614" s="428" t="s">
        <v>1315</v>
      </c>
      <c r="J1614" s="428" t="s">
        <v>1315</v>
      </c>
      <c r="K1614" s="428" t="s">
        <v>1315</v>
      </c>
      <c r="O1614" s="428" t="s">
        <v>1315</v>
      </c>
      <c r="Q1614" s="428" t="s">
        <v>1332</v>
      </c>
      <c r="R1614" s="437" t="s">
        <v>1332</v>
      </c>
      <c r="S1614" s="428" t="s">
        <v>1332</v>
      </c>
    </row>
    <row r="1615" spans="1:19" ht="10.199999999999999" customHeight="1" x14ac:dyDescent="0.3">
      <c r="A1615" s="428">
        <v>7109</v>
      </c>
      <c r="B1615" s="428">
        <f t="shared" si="29"/>
        <v>6</v>
      </c>
      <c r="C1615" s="437">
        <v>710935</v>
      </c>
      <c r="D1615" s="428" t="s">
        <v>801</v>
      </c>
      <c r="E1615" s="428" t="s">
        <v>1315</v>
      </c>
      <c r="F1615" s="428" t="s">
        <v>1315</v>
      </c>
      <c r="J1615" s="428" t="s">
        <v>1315</v>
      </c>
      <c r="K1615" s="428" t="s">
        <v>1315</v>
      </c>
      <c r="O1615" s="428" t="s">
        <v>1315</v>
      </c>
      <c r="Q1615" s="428" t="s">
        <v>1332</v>
      </c>
      <c r="R1615" s="437" t="s">
        <v>1332</v>
      </c>
      <c r="S1615" s="428" t="s">
        <v>1332</v>
      </c>
    </row>
    <row r="1616" spans="1:19" ht="10.199999999999999" customHeight="1" x14ac:dyDescent="0.3">
      <c r="A1616" s="428">
        <v>7109</v>
      </c>
      <c r="B1616" s="428">
        <f t="shared" si="29"/>
        <v>6</v>
      </c>
      <c r="C1616" s="437">
        <v>710940</v>
      </c>
      <c r="D1616" s="428" t="s">
        <v>1540</v>
      </c>
      <c r="E1616" s="428" t="s">
        <v>1315</v>
      </c>
      <c r="F1616" s="428" t="s">
        <v>1315</v>
      </c>
      <c r="G1616" s="428" t="s">
        <v>1315</v>
      </c>
      <c r="I1616" s="428" t="s">
        <v>1315</v>
      </c>
      <c r="J1616" s="428" t="s">
        <v>1315</v>
      </c>
      <c r="K1616" s="428" t="s">
        <v>1315</v>
      </c>
      <c r="O1616" s="428" t="s">
        <v>1315</v>
      </c>
      <c r="Q1616" s="428">
        <v>710940</v>
      </c>
      <c r="R1616" s="437" t="s">
        <v>1541</v>
      </c>
      <c r="S1616" s="428">
        <v>710940</v>
      </c>
    </row>
    <row r="1617" spans="1:19" ht="10.199999999999999" customHeight="1" x14ac:dyDescent="0.3">
      <c r="A1617" s="428">
        <v>7109</v>
      </c>
      <c r="B1617" s="428">
        <f t="shared" si="29"/>
        <v>6</v>
      </c>
      <c r="C1617" s="437">
        <v>710941</v>
      </c>
      <c r="D1617" s="428" t="s">
        <v>109</v>
      </c>
      <c r="E1617" s="428" t="s">
        <v>1315</v>
      </c>
      <c r="F1617" s="428" t="s">
        <v>1315</v>
      </c>
      <c r="J1617" s="428" t="s">
        <v>1316</v>
      </c>
      <c r="K1617" s="428" t="s">
        <v>1316</v>
      </c>
      <c r="O1617" s="428" t="s">
        <v>1315</v>
      </c>
      <c r="Q1617" s="428">
        <v>710941</v>
      </c>
      <c r="R1617" s="437" t="s">
        <v>1542</v>
      </c>
      <c r="S1617" s="428">
        <v>710941</v>
      </c>
    </row>
    <row r="1618" spans="1:19" ht="10.199999999999999" customHeight="1" x14ac:dyDescent="0.3">
      <c r="A1618" s="428">
        <v>7109</v>
      </c>
      <c r="B1618" s="428">
        <f t="shared" si="29"/>
        <v>6</v>
      </c>
      <c r="C1618" s="437">
        <v>710942</v>
      </c>
      <c r="D1618" s="428" t="s">
        <v>110</v>
      </c>
      <c r="F1618" s="428" t="s">
        <v>1315</v>
      </c>
      <c r="I1618" s="428" t="s">
        <v>1315</v>
      </c>
      <c r="J1618" s="428" t="s">
        <v>1316</v>
      </c>
      <c r="K1618" s="428" t="s">
        <v>1316</v>
      </c>
      <c r="Q1618" s="428">
        <v>710942</v>
      </c>
      <c r="R1618" s="437" t="s">
        <v>1678</v>
      </c>
      <c r="S1618" s="428">
        <v>710942</v>
      </c>
    </row>
    <row r="1619" spans="1:19" ht="10.199999999999999" customHeight="1" x14ac:dyDescent="0.3">
      <c r="A1619" s="428">
        <v>7109</v>
      </c>
      <c r="B1619" s="428">
        <f t="shared" si="29"/>
        <v>6</v>
      </c>
      <c r="C1619" s="437">
        <v>710945</v>
      </c>
      <c r="D1619" s="428" t="s">
        <v>111</v>
      </c>
      <c r="E1619" s="428" t="s">
        <v>1315</v>
      </c>
      <c r="F1619" s="428" t="s">
        <v>1315</v>
      </c>
      <c r="G1619" s="428" t="s">
        <v>1315</v>
      </c>
      <c r="I1619" s="428" t="s">
        <v>1315</v>
      </c>
      <c r="J1619" s="428" t="s">
        <v>1315</v>
      </c>
      <c r="K1619" s="428" t="s">
        <v>1315</v>
      </c>
      <c r="O1619" s="428" t="s">
        <v>1315</v>
      </c>
      <c r="Q1619" s="428">
        <v>710945</v>
      </c>
      <c r="R1619" s="437" t="s">
        <v>1544</v>
      </c>
      <c r="S1619" s="428">
        <v>710945</v>
      </c>
    </row>
    <row r="1620" spans="1:19" ht="10.199999999999999" customHeight="1" x14ac:dyDescent="0.3">
      <c r="A1620" s="428">
        <v>7109</v>
      </c>
      <c r="B1620" s="428">
        <f t="shared" si="29"/>
        <v>6</v>
      </c>
      <c r="C1620" s="437">
        <v>710950</v>
      </c>
      <c r="D1620" s="428" t="s">
        <v>112</v>
      </c>
      <c r="E1620" s="428" t="s">
        <v>1315</v>
      </c>
      <c r="F1620" s="428" t="s">
        <v>1315</v>
      </c>
      <c r="G1620" s="428" t="s">
        <v>1315</v>
      </c>
      <c r="I1620" s="428" t="s">
        <v>1315</v>
      </c>
      <c r="J1620" s="428" t="s">
        <v>1315</v>
      </c>
      <c r="K1620" s="428" t="s">
        <v>1315</v>
      </c>
      <c r="O1620" s="428" t="s">
        <v>1315</v>
      </c>
      <c r="Q1620" s="428">
        <v>710950</v>
      </c>
      <c r="R1620" s="437" t="s">
        <v>1545</v>
      </c>
      <c r="S1620" s="428">
        <v>710950</v>
      </c>
    </row>
    <row r="1621" spans="1:19" ht="10.199999999999999" customHeight="1" x14ac:dyDescent="0.3">
      <c r="A1621" s="428">
        <v>7109</v>
      </c>
      <c r="B1621" s="428">
        <f t="shared" si="29"/>
        <v>6</v>
      </c>
      <c r="C1621" s="437">
        <v>710960</v>
      </c>
      <c r="D1621" s="428" t="s">
        <v>867</v>
      </c>
      <c r="F1621" s="428" t="s">
        <v>1315</v>
      </c>
      <c r="J1621" s="428" t="s">
        <v>1316</v>
      </c>
      <c r="K1621" s="428" t="s">
        <v>1316</v>
      </c>
      <c r="Q1621" s="428">
        <v>710960</v>
      </c>
      <c r="R1621" s="437" t="s">
        <v>867</v>
      </c>
      <c r="S1621" s="428">
        <v>710960</v>
      </c>
    </row>
    <row r="1622" spans="1:19" ht="10.199999999999999" customHeight="1" x14ac:dyDescent="0.3">
      <c r="A1622" s="428">
        <v>7109</v>
      </c>
      <c r="B1622" s="428">
        <f t="shared" si="29"/>
        <v>6</v>
      </c>
      <c r="C1622" s="437">
        <v>710990</v>
      </c>
      <c r="D1622" s="428" t="s">
        <v>53</v>
      </c>
      <c r="E1622" s="428" t="s">
        <v>1315</v>
      </c>
      <c r="F1622" s="428" t="s">
        <v>1315</v>
      </c>
      <c r="G1622" s="428" t="s">
        <v>1315</v>
      </c>
      <c r="I1622" s="428" t="s">
        <v>1315</v>
      </c>
      <c r="J1622" s="428" t="s">
        <v>1315</v>
      </c>
      <c r="K1622" s="428" t="s">
        <v>1315</v>
      </c>
      <c r="N1622" s="428" t="s">
        <v>1315</v>
      </c>
      <c r="O1622" s="428" t="s">
        <v>1315</v>
      </c>
      <c r="Q1622" s="428">
        <v>710990</v>
      </c>
      <c r="R1622" s="437" t="s">
        <v>1699</v>
      </c>
      <c r="S1622" s="428">
        <v>710990</v>
      </c>
    </row>
    <row r="1623" spans="1:19" ht="10.199999999999999" customHeight="1" x14ac:dyDescent="0.3">
      <c r="A1623" s="428">
        <v>7110</v>
      </c>
      <c r="B1623" s="428">
        <f t="shared" si="29"/>
        <v>4</v>
      </c>
      <c r="C1623" s="437">
        <v>7110</v>
      </c>
      <c r="D1623" s="428" t="s">
        <v>430</v>
      </c>
      <c r="E1623" s="428" t="s">
        <v>1315</v>
      </c>
      <c r="G1623" s="428" t="s">
        <v>1315</v>
      </c>
      <c r="J1623" s="428" t="s">
        <v>1315</v>
      </c>
      <c r="K1623" s="428" t="s">
        <v>1315</v>
      </c>
      <c r="O1623" s="428" t="s">
        <v>1315</v>
      </c>
      <c r="Q1623" s="428">
        <v>7110</v>
      </c>
      <c r="R1623" s="437" t="s">
        <v>430</v>
      </c>
      <c r="S1623" s="428">
        <v>7110</v>
      </c>
    </row>
    <row r="1624" spans="1:19" ht="10.199999999999999" customHeight="1" x14ac:dyDescent="0.3">
      <c r="A1624" s="428">
        <v>7110</v>
      </c>
      <c r="B1624" s="428">
        <f t="shared" si="29"/>
        <v>6</v>
      </c>
      <c r="C1624" s="437">
        <v>711005</v>
      </c>
      <c r="D1624" s="428" t="s">
        <v>431</v>
      </c>
      <c r="E1624" s="428" t="s">
        <v>1315</v>
      </c>
      <c r="G1624" s="428" t="s">
        <v>1315</v>
      </c>
      <c r="J1624" s="428" t="s">
        <v>1315</v>
      </c>
      <c r="K1624" s="428" t="s">
        <v>1315</v>
      </c>
      <c r="O1624" s="428" t="s">
        <v>1315</v>
      </c>
      <c r="Q1624" s="428">
        <v>711005</v>
      </c>
      <c r="R1624" s="437" t="s">
        <v>431</v>
      </c>
      <c r="S1624" s="428">
        <v>711005</v>
      </c>
    </row>
    <row r="1625" spans="1:19" ht="10.199999999999999" customHeight="1" x14ac:dyDescent="0.3">
      <c r="A1625" s="428">
        <v>7110</v>
      </c>
      <c r="B1625" s="428">
        <f t="shared" si="29"/>
        <v>6</v>
      </c>
      <c r="C1625" s="437">
        <v>711010</v>
      </c>
      <c r="D1625" s="428" t="s">
        <v>432</v>
      </c>
      <c r="E1625" s="428" t="s">
        <v>1315</v>
      </c>
      <c r="G1625" s="428" t="s">
        <v>1315</v>
      </c>
      <c r="J1625" s="428" t="s">
        <v>1315</v>
      </c>
      <c r="K1625" s="428" t="s">
        <v>1315</v>
      </c>
      <c r="O1625" s="428" t="s">
        <v>1315</v>
      </c>
      <c r="Q1625" s="428">
        <v>711010</v>
      </c>
      <c r="R1625" s="437" t="s">
        <v>432</v>
      </c>
      <c r="S1625" s="428">
        <v>711010</v>
      </c>
    </row>
    <row r="1626" spans="1:19" ht="10.199999999999999" customHeight="1" x14ac:dyDescent="0.3">
      <c r="A1626" s="428">
        <v>7110</v>
      </c>
      <c r="B1626" s="428">
        <f t="shared" si="29"/>
        <v>6</v>
      </c>
      <c r="C1626" s="437">
        <v>711015</v>
      </c>
      <c r="D1626" s="428" t="s">
        <v>433</v>
      </c>
      <c r="E1626" s="428" t="s">
        <v>1315</v>
      </c>
      <c r="G1626" s="428" t="s">
        <v>1315</v>
      </c>
      <c r="J1626" s="428" t="s">
        <v>1315</v>
      </c>
      <c r="K1626" s="428" t="s">
        <v>1315</v>
      </c>
      <c r="O1626" s="428" t="s">
        <v>1315</v>
      </c>
      <c r="Q1626" s="428">
        <v>711015</v>
      </c>
      <c r="R1626" s="437" t="s">
        <v>433</v>
      </c>
      <c r="S1626" s="428">
        <v>711015</v>
      </c>
    </row>
    <row r="1627" spans="1:19" ht="10.199999999999999" customHeight="1" x14ac:dyDescent="0.3">
      <c r="A1627" s="428">
        <v>7111</v>
      </c>
      <c r="B1627" s="428">
        <f t="shared" si="29"/>
        <v>4</v>
      </c>
      <c r="C1627" s="437">
        <v>7111</v>
      </c>
      <c r="D1627" s="428" t="s">
        <v>434</v>
      </c>
      <c r="E1627" s="428" t="s">
        <v>1315</v>
      </c>
      <c r="G1627" s="428" t="s">
        <v>1315</v>
      </c>
      <c r="J1627" s="428" t="s">
        <v>1316</v>
      </c>
      <c r="K1627" s="428" t="s">
        <v>1316</v>
      </c>
      <c r="O1627" s="428" t="s">
        <v>1315</v>
      </c>
      <c r="Q1627" s="428">
        <v>7111</v>
      </c>
      <c r="R1627" s="437" t="s">
        <v>434</v>
      </c>
      <c r="S1627" s="428">
        <v>7111</v>
      </c>
    </row>
    <row r="1628" spans="1:19" ht="10.199999999999999" customHeight="1" x14ac:dyDescent="0.3">
      <c r="A1628" s="428">
        <v>7111</v>
      </c>
      <c r="B1628" s="428">
        <f t="shared" si="29"/>
        <v>6</v>
      </c>
      <c r="C1628" s="437">
        <v>711105</v>
      </c>
      <c r="D1628" s="428" t="s">
        <v>435</v>
      </c>
      <c r="E1628" s="428" t="s">
        <v>1315</v>
      </c>
      <c r="G1628" s="428" t="s">
        <v>1315</v>
      </c>
      <c r="J1628" s="428" t="s">
        <v>1316</v>
      </c>
      <c r="K1628" s="428" t="s">
        <v>1316</v>
      </c>
      <c r="O1628" s="428" t="s">
        <v>1315</v>
      </c>
      <c r="Q1628" s="428">
        <v>711105</v>
      </c>
      <c r="R1628" s="437" t="s">
        <v>435</v>
      </c>
      <c r="S1628" s="428">
        <v>711105</v>
      </c>
    </row>
    <row r="1629" spans="1:19" ht="10.199999999999999" customHeight="1" x14ac:dyDescent="0.3">
      <c r="A1629" s="428">
        <v>7111</v>
      </c>
      <c r="B1629" s="428">
        <f t="shared" si="29"/>
        <v>6</v>
      </c>
      <c r="C1629" s="437">
        <v>711110</v>
      </c>
      <c r="D1629" s="428" t="s">
        <v>199</v>
      </c>
      <c r="E1629" s="428" t="s">
        <v>1315</v>
      </c>
      <c r="G1629" s="428" t="s">
        <v>1315</v>
      </c>
      <c r="J1629" s="428" t="s">
        <v>1316</v>
      </c>
      <c r="K1629" s="428" t="s">
        <v>1316</v>
      </c>
      <c r="O1629" s="428" t="s">
        <v>1315</v>
      </c>
      <c r="Q1629" s="428">
        <v>711110</v>
      </c>
      <c r="R1629" s="437" t="s">
        <v>199</v>
      </c>
      <c r="S1629" s="428">
        <v>711110</v>
      </c>
    </row>
    <row r="1630" spans="1:19" ht="10.199999999999999" customHeight="1" x14ac:dyDescent="0.3">
      <c r="A1630" s="428">
        <v>7111</v>
      </c>
      <c r="B1630" s="428">
        <f t="shared" si="29"/>
        <v>6</v>
      </c>
      <c r="C1630" s="437">
        <v>711115</v>
      </c>
      <c r="D1630" s="428" t="s">
        <v>436</v>
      </c>
      <c r="E1630" s="428" t="s">
        <v>1315</v>
      </c>
      <c r="G1630" s="428" t="s">
        <v>1315</v>
      </c>
      <c r="J1630" s="428" t="s">
        <v>1316</v>
      </c>
      <c r="K1630" s="428" t="s">
        <v>1316</v>
      </c>
      <c r="O1630" s="428" t="s">
        <v>1315</v>
      </c>
      <c r="Q1630" s="428">
        <v>711115</v>
      </c>
      <c r="R1630" s="437" t="s">
        <v>436</v>
      </c>
      <c r="S1630" s="428">
        <v>711115</v>
      </c>
    </row>
    <row r="1631" spans="1:19" ht="10.199999999999999" customHeight="1" x14ac:dyDescent="0.3">
      <c r="A1631" s="428">
        <v>7111</v>
      </c>
      <c r="B1631" s="428">
        <f t="shared" si="29"/>
        <v>6</v>
      </c>
      <c r="C1631" s="437">
        <v>711120</v>
      </c>
      <c r="D1631" s="428" t="s">
        <v>209</v>
      </c>
      <c r="E1631" s="428" t="s">
        <v>1315</v>
      </c>
      <c r="G1631" s="428" t="s">
        <v>1315</v>
      </c>
      <c r="J1631" s="428" t="s">
        <v>1316</v>
      </c>
      <c r="K1631" s="428" t="s">
        <v>1316</v>
      </c>
      <c r="O1631" s="428" t="s">
        <v>1315</v>
      </c>
      <c r="Q1631" s="428">
        <v>711120</v>
      </c>
      <c r="R1631" s="437" t="s">
        <v>209</v>
      </c>
      <c r="S1631" s="428">
        <v>711120</v>
      </c>
    </row>
    <row r="1632" spans="1:19" ht="10.199999999999999" customHeight="1" x14ac:dyDescent="0.3">
      <c r="A1632" s="428">
        <v>7111</v>
      </c>
      <c r="B1632" s="428">
        <f t="shared" si="29"/>
        <v>6</v>
      </c>
      <c r="C1632" s="437">
        <v>711125</v>
      </c>
      <c r="D1632" s="428" t="s">
        <v>1121</v>
      </c>
      <c r="E1632" s="428" t="s">
        <v>1315</v>
      </c>
      <c r="G1632" s="428" t="s">
        <v>1315</v>
      </c>
      <c r="J1632" s="428" t="s">
        <v>1316</v>
      </c>
      <c r="K1632" s="428" t="s">
        <v>1316</v>
      </c>
      <c r="O1632" s="428" t="s">
        <v>1315</v>
      </c>
      <c r="Q1632" s="428">
        <v>711125</v>
      </c>
      <c r="R1632" s="437" t="s">
        <v>1121</v>
      </c>
      <c r="S1632" s="428">
        <v>711125</v>
      </c>
    </row>
    <row r="1633" spans="1:19" ht="10.199999999999999" customHeight="1" x14ac:dyDescent="0.3">
      <c r="A1633" s="428">
        <v>7111</v>
      </c>
      <c r="B1633" s="428">
        <f t="shared" si="29"/>
        <v>6</v>
      </c>
      <c r="C1633" s="437">
        <v>711130</v>
      </c>
      <c r="D1633" s="428" t="s">
        <v>437</v>
      </c>
      <c r="E1633" s="428" t="s">
        <v>1315</v>
      </c>
      <c r="G1633" s="428" t="s">
        <v>1315</v>
      </c>
      <c r="J1633" s="428" t="s">
        <v>1316</v>
      </c>
      <c r="K1633" s="428" t="s">
        <v>1316</v>
      </c>
      <c r="O1633" s="428" t="s">
        <v>1315</v>
      </c>
      <c r="Q1633" s="428">
        <v>711130</v>
      </c>
      <c r="R1633" s="437" t="s">
        <v>437</v>
      </c>
      <c r="S1633" s="428">
        <v>711130</v>
      </c>
    </row>
    <row r="1634" spans="1:19" ht="10.199999999999999" customHeight="1" x14ac:dyDescent="0.3">
      <c r="A1634" s="428">
        <v>7111</v>
      </c>
      <c r="B1634" s="428">
        <f t="shared" si="29"/>
        <v>6</v>
      </c>
      <c r="C1634" s="437">
        <v>711135</v>
      </c>
      <c r="D1634" s="428" t="s">
        <v>210</v>
      </c>
      <c r="E1634" s="428" t="s">
        <v>1315</v>
      </c>
      <c r="G1634" s="428" t="s">
        <v>1315</v>
      </c>
      <c r="J1634" s="428" t="s">
        <v>1316</v>
      </c>
      <c r="K1634" s="428" t="s">
        <v>1316</v>
      </c>
      <c r="O1634" s="428" t="s">
        <v>1315</v>
      </c>
      <c r="Q1634" s="428">
        <v>711135</v>
      </c>
      <c r="R1634" s="437" t="s">
        <v>210</v>
      </c>
      <c r="S1634" s="428">
        <v>711135</v>
      </c>
    </row>
    <row r="1635" spans="1:19" ht="10.199999999999999" customHeight="1" x14ac:dyDescent="0.3">
      <c r="A1635" s="428">
        <v>7112</v>
      </c>
      <c r="B1635" s="428">
        <f t="shared" si="29"/>
        <v>4</v>
      </c>
      <c r="C1635" s="437">
        <v>7112</v>
      </c>
      <c r="D1635" s="428" t="s">
        <v>868</v>
      </c>
      <c r="E1635" s="428" t="s">
        <v>1315</v>
      </c>
      <c r="J1635" s="428" t="s">
        <v>1316</v>
      </c>
      <c r="K1635" s="428" t="s">
        <v>1316</v>
      </c>
      <c r="O1635" s="428" t="s">
        <v>1315</v>
      </c>
      <c r="Q1635" s="428">
        <v>7112</v>
      </c>
      <c r="R1635" s="437" t="s">
        <v>1700</v>
      </c>
      <c r="S1635" s="428">
        <v>7112</v>
      </c>
    </row>
    <row r="1636" spans="1:19" ht="10.199999999999999" customHeight="1" x14ac:dyDescent="0.3">
      <c r="A1636" s="428">
        <v>7112</v>
      </c>
      <c r="B1636" s="428">
        <f t="shared" si="29"/>
        <v>6</v>
      </c>
      <c r="C1636" s="437">
        <v>711205</v>
      </c>
      <c r="D1636" s="428" t="s">
        <v>105</v>
      </c>
      <c r="E1636" s="428" t="s">
        <v>1315</v>
      </c>
      <c r="J1636" s="428" t="s">
        <v>1316</v>
      </c>
      <c r="K1636" s="428" t="s">
        <v>1316</v>
      </c>
      <c r="O1636" s="428" t="s">
        <v>1315</v>
      </c>
      <c r="Q1636" s="428">
        <v>711205</v>
      </c>
      <c r="R1636" s="437" t="s">
        <v>1701</v>
      </c>
      <c r="S1636" s="428">
        <v>711205</v>
      </c>
    </row>
    <row r="1637" spans="1:19" ht="10.199999999999999" customHeight="1" x14ac:dyDescent="0.3">
      <c r="A1637" s="428">
        <v>7112</v>
      </c>
      <c r="B1637" s="428">
        <f t="shared" si="29"/>
        <v>6</v>
      </c>
      <c r="C1637" s="437">
        <v>711210</v>
      </c>
      <c r="D1637" s="428" t="s">
        <v>106</v>
      </c>
      <c r="E1637" s="428" t="s">
        <v>1315</v>
      </c>
      <c r="J1637" s="428" t="s">
        <v>1316</v>
      </c>
      <c r="K1637" s="428" t="s">
        <v>1316</v>
      </c>
      <c r="O1637" s="428" t="s">
        <v>1315</v>
      </c>
      <c r="Q1637" s="428">
        <v>711210</v>
      </c>
      <c r="R1637" s="437" t="s">
        <v>1702</v>
      </c>
      <c r="S1637" s="428">
        <v>711210</v>
      </c>
    </row>
    <row r="1638" spans="1:19" ht="10.199999999999999" customHeight="1" x14ac:dyDescent="0.3">
      <c r="A1638" s="428">
        <v>7112</v>
      </c>
      <c r="B1638" s="428">
        <f t="shared" si="29"/>
        <v>6</v>
      </c>
      <c r="C1638" s="437">
        <v>711215</v>
      </c>
      <c r="D1638" s="428" t="s">
        <v>798</v>
      </c>
      <c r="E1638" s="428" t="s">
        <v>1315</v>
      </c>
      <c r="J1638" s="428" t="s">
        <v>1316</v>
      </c>
      <c r="K1638" s="428" t="s">
        <v>1316</v>
      </c>
      <c r="O1638" s="428" t="s">
        <v>1315</v>
      </c>
      <c r="Q1638" s="428">
        <v>711215</v>
      </c>
      <c r="R1638" s="437" t="s">
        <v>1703</v>
      </c>
      <c r="S1638" s="428">
        <v>711215</v>
      </c>
    </row>
    <row r="1639" spans="1:19" ht="10.199999999999999" customHeight="1" x14ac:dyDescent="0.3">
      <c r="A1639" s="428">
        <v>7112</v>
      </c>
      <c r="B1639" s="428">
        <f t="shared" si="29"/>
        <v>6</v>
      </c>
      <c r="C1639" s="437">
        <v>711220</v>
      </c>
      <c r="D1639" s="428" t="s">
        <v>869</v>
      </c>
      <c r="E1639" s="428" t="s">
        <v>1315</v>
      </c>
      <c r="J1639" s="428" t="s">
        <v>1316</v>
      </c>
      <c r="K1639" s="428" t="s">
        <v>1316</v>
      </c>
      <c r="O1639" s="428" t="s">
        <v>1315</v>
      </c>
      <c r="Q1639" s="428">
        <v>711220</v>
      </c>
      <c r="R1639" s="437" t="s">
        <v>1704</v>
      </c>
      <c r="S1639" s="428">
        <v>711220</v>
      </c>
    </row>
    <row r="1640" spans="1:19" ht="10.199999999999999" customHeight="1" x14ac:dyDescent="0.3">
      <c r="A1640" s="428">
        <v>7113</v>
      </c>
      <c r="B1640" s="428">
        <f t="shared" si="29"/>
        <v>4</v>
      </c>
      <c r="C1640" s="437">
        <v>7113</v>
      </c>
      <c r="D1640" s="428" t="s">
        <v>870</v>
      </c>
      <c r="E1640" s="428" t="s">
        <v>1315</v>
      </c>
      <c r="F1640" s="428" t="s">
        <v>1315</v>
      </c>
      <c r="G1640" s="428" t="s">
        <v>1315</v>
      </c>
      <c r="I1640" s="428" t="s">
        <v>1315</v>
      </c>
      <c r="J1640" s="428" t="s">
        <v>1315</v>
      </c>
      <c r="K1640" s="428" t="s">
        <v>1315</v>
      </c>
      <c r="L1640" s="428" t="s">
        <v>1315</v>
      </c>
      <c r="M1640" s="428" t="s">
        <v>1315</v>
      </c>
      <c r="N1640" s="428" t="s">
        <v>1315</v>
      </c>
      <c r="O1640" s="428" t="s">
        <v>1315</v>
      </c>
      <c r="Q1640" s="428">
        <v>7113</v>
      </c>
      <c r="R1640" s="437" t="s">
        <v>870</v>
      </c>
      <c r="S1640" s="428">
        <v>7113</v>
      </c>
    </row>
    <row r="1641" spans="1:19" ht="10.199999999999999" customHeight="1" x14ac:dyDescent="0.3">
      <c r="A1641" s="428">
        <v>7113</v>
      </c>
      <c r="B1641" s="428">
        <f t="shared" si="29"/>
        <v>6</v>
      </c>
      <c r="C1641" s="437">
        <v>711305</v>
      </c>
      <c r="D1641" s="428" t="s">
        <v>871</v>
      </c>
      <c r="E1641" s="428" t="s">
        <v>1315</v>
      </c>
      <c r="F1641" s="428" t="s">
        <v>1315</v>
      </c>
      <c r="G1641" s="428" t="s">
        <v>1315</v>
      </c>
      <c r="I1641" s="428" t="s">
        <v>1315</v>
      </c>
      <c r="J1641" s="428" t="s">
        <v>1315</v>
      </c>
      <c r="K1641" s="428" t="s">
        <v>1315</v>
      </c>
      <c r="L1641" s="428" t="s">
        <v>1315</v>
      </c>
      <c r="M1641" s="428" t="s">
        <v>1315</v>
      </c>
      <c r="N1641" s="428" t="s">
        <v>1315</v>
      </c>
      <c r="O1641" s="428" t="s">
        <v>1315</v>
      </c>
      <c r="Q1641" s="428">
        <v>711305</v>
      </c>
      <c r="R1641" s="437" t="s">
        <v>871</v>
      </c>
      <c r="S1641" s="428">
        <v>711305</v>
      </c>
    </row>
    <row r="1642" spans="1:19" ht="10.199999999999999" customHeight="1" x14ac:dyDescent="0.3">
      <c r="A1642" s="428">
        <v>7113</v>
      </c>
      <c r="B1642" s="428">
        <f t="shared" si="29"/>
        <v>6</v>
      </c>
      <c r="C1642" s="437">
        <v>711310</v>
      </c>
      <c r="D1642" s="428" t="s">
        <v>872</v>
      </c>
      <c r="E1642" s="428" t="s">
        <v>1315</v>
      </c>
      <c r="F1642" s="428" t="s">
        <v>1315</v>
      </c>
      <c r="G1642" s="428" t="s">
        <v>1315</v>
      </c>
      <c r="I1642" s="428" t="s">
        <v>1315</v>
      </c>
      <c r="J1642" s="428" t="s">
        <v>1315</v>
      </c>
      <c r="K1642" s="428" t="s">
        <v>1315</v>
      </c>
      <c r="L1642" s="428" t="s">
        <v>1315</v>
      </c>
      <c r="M1642" s="428" t="s">
        <v>1315</v>
      </c>
      <c r="N1642" s="428" t="s">
        <v>1315</v>
      </c>
      <c r="O1642" s="428" t="s">
        <v>1315</v>
      </c>
      <c r="Q1642" s="428">
        <v>711310</v>
      </c>
      <c r="R1642" s="437" t="s">
        <v>872</v>
      </c>
      <c r="S1642" s="428">
        <v>711310</v>
      </c>
    </row>
    <row r="1643" spans="1:19" ht="10.199999999999999" customHeight="1" x14ac:dyDescent="0.3">
      <c r="A1643" s="428">
        <v>7114</v>
      </c>
      <c r="B1643" s="428">
        <f t="shared" si="29"/>
        <v>4</v>
      </c>
      <c r="C1643" s="437">
        <v>7114</v>
      </c>
      <c r="D1643" s="428" t="s">
        <v>873</v>
      </c>
      <c r="E1643" s="428" t="s">
        <v>1315</v>
      </c>
      <c r="J1643" s="428" t="s">
        <v>1316</v>
      </c>
      <c r="K1643" s="428" t="s">
        <v>1316</v>
      </c>
      <c r="O1643" s="428" t="s">
        <v>1315</v>
      </c>
      <c r="Q1643" s="428">
        <v>7114</v>
      </c>
      <c r="R1643" s="437" t="s">
        <v>1705</v>
      </c>
      <c r="S1643" s="428">
        <v>7114</v>
      </c>
    </row>
    <row r="1644" spans="1:19" ht="10.199999999999999" customHeight="1" x14ac:dyDescent="0.3">
      <c r="A1644" s="428">
        <v>7114</v>
      </c>
      <c r="B1644" s="428">
        <f t="shared" si="29"/>
        <v>6</v>
      </c>
      <c r="C1644" s="437">
        <v>711405</v>
      </c>
      <c r="D1644" s="428" t="s">
        <v>105</v>
      </c>
      <c r="E1644" s="428" t="s">
        <v>1315</v>
      </c>
      <c r="J1644" s="428" t="s">
        <v>1316</v>
      </c>
      <c r="K1644" s="428" t="s">
        <v>1316</v>
      </c>
      <c r="O1644" s="428" t="s">
        <v>1315</v>
      </c>
      <c r="Q1644" s="428">
        <v>711405</v>
      </c>
      <c r="R1644" s="437" t="s">
        <v>1701</v>
      </c>
      <c r="S1644" s="428">
        <v>711405</v>
      </c>
    </row>
    <row r="1645" spans="1:19" ht="10.199999999999999" customHeight="1" x14ac:dyDescent="0.3">
      <c r="A1645" s="428">
        <v>7114</v>
      </c>
      <c r="B1645" s="428">
        <f t="shared" si="29"/>
        <v>6</v>
      </c>
      <c r="C1645" s="437">
        <v>711410</v>
      </c>
      <c r="D1645" s="428" t="s">
        <v>106</v>
      </c>
      <c r="E1645" s="428" t="s">
        <v>1315</v>
      </c>
      <c r="J1645" s="428" t="s">
        <v>1316</v>
      </c>
      <c r="K1645" s="428" t="s">
        <v>1316</v>
      </c>
      <c r="O1645" s="428" t="s">
        <v>1315</v>
      </c>
      <c r="Q1645" s="428">
        <v>711410</v>
      </c>
      <c r="R1645" s="437" t="s">
        <v>1702</v>
      </c>
      <c r="S1645" s="428">
        <v>711410</v>
      </c>
    </row>
    <row r="1646" spans="1:19" ht="10.199999999999999" customHeight="1" x14ac:dyDescent="0.3">
      <c r="A1646" s="428">
        <v>7114</v>
      </c>
      <c r="B1646" s="428">
        <f t="shared" si="29"/>
        <v>6</v>
      </c>
      <c r="C1646" s="437">
        <v>711415</v>
      </c>
      <c r="D1646" s="428" t="s">
        <v>798</v>
      </c>
      <c r="E1646" s="428" t="s">
        <v>1315</v>
      </c>
      <c r="J1646" s="428" t="s">
        <v>1316</v>
      </c>
      <c r="K1646" s="428" t="s">
        <v>1316</v>
      </c>
      <c r="O1646" s="428" t="s">
        <v>1315</v>
      </c>
      <c r="Q1646" s="428">
        <v>711415</v>
      </c>
      <c r="R1646" s="437" t="s">
        <v>1538</v>
      </c>
      <c r="S1646" s="428">
        <v>711415</v>
      </c>
    </row>
    <row r="1647" spans="1:19" ht="10.199999999999999" customHeight="1" x14ac:dyDescent="0.3">
      <c r="A1647" s="428">
        <v>7114</v>
      </c>
      <c r="B1647" s="428">
        <f t="shared" si="29"/>
        <v>6</v>
      </c>
      <c r="C1647" s="437">
        <v>711420</v>
      </c>
      <c r="D1647" s="428" t="s">
        <v>869</v>
      </c>
      <c r="E1647" s="428" t="s">
        <v>1315</v>
      </c>
      <c r="J1647" s="428" t="s">
        <v>1316</v>
      </c>
      <c r="K1647" s="428" t="s">
        <v>1316</v>
      </c>
      <c r="O1647" s="428" t="s">
        <v>1315</v>
      </c>
      <c r="Q1647" s="428">
        <v>711420</v>
      </c>
      <c r="R1647" s="437" t="s">
        <v>1704</v>
      </c>
      <c r="S1647" s="428">
        <v>711420</v>
      </c>
    </row>
    <row r="1648" spans="1:19" ht="10.199999999999999" customHeight="1" x14ac:dyDescent="0.3">
      <c r="A1648" s="428">
        <v>7115</v>
      </c>
      <c r="B1648" s="428">
        <f t="shared" si="29"/>
        <v>4</v>
      </c>
      <c r="C1648" s="437">
        <v>7115</v>
      </c>
      <c r="D1648" s="428" t="s">
        <v>874</v>
      </c>
      <c r="J1648" s="428" t="s">
        <v>1316</v>
      </c>
      <c r="K1648" s="428" t="s">
        <v>1316</v>
      </c>
      <c r="N1648" s="428" t="s">
        <v>1315</v>
      </c>
      <c r="Q1648" s="428">
        <v>7115</v>
      </c>
      <c r="R1648" s="437" t="s">
        <v>874</v>
      </c>
      <c r="S1648" s="428">
        <v>7115</v>
      </c>
    </row>
    <row r="1649" spans="1:19" ht="10.199999999999999" customHeight="1" x14ac:dyDescent="0.3">
      <c r="A1649" s="428">
        <v>7115</v>
      </c>
      <c r="B1649" s="428">
        <f t="shared" si="29"/>
        <v>6</v>
      </c>
      <c r="C1649" s="437">
        <v>711505</v>
      </c>
      <c r="D1649" s="428" t="s">
        <v>29</v>
      </c>
      <c r="J1649" s="428" t="s">
        <v>1316</v>
      </c>
      <c r="K1649" s="428" t="s">
        <v>1316</v>
      </c>
      <c r="N1649" s="428" t="s">
        <v>1315</v>
      </c>
      <c r="Q1649" s="428">
        <v>711505</v>
      </c>
      <c r="R1649" s="437" t="s">
        <v>29</v>
      </c>
      <c r="S1649" s="428">
        <v>711505</v>
      </c>
    </row>
    <row r="1650" spans="1:19" ht="10.199999999999999" customHeight="1" x14ac:dyDescent="0.3">
      <c r="A1650" s="428">
        <v>7115</v>
      </c>
      <c r="B1650" s="428">
        <f t="shared" si="29"/>
        <v>6</v>
      </c>
      <c r="C1650" s="437">
        <v>711510</v>
      </c>
      <c r="D1650" s="428" t="s">
        <v>875</v>
      </c>
      <c r="J1650" s="428" t="s">
        <v>1316</v>
      </c>
      <c r="K1650" s="428" t="s">
        <v>1316</v>
      </c>
      <c r="N1650" s="428" t="s">
        <v>1315</v>
      </c>
      <c r="Q1650" s="428">
        <v>711510</v>
      </c>
      <c r="R1650" s="437" t="s">
        <v>875</v>
      </c>
      <c r="S1650" s="428">
        <v>711510</v>
      </c>
    </row>
    <row r="1651" spans="1:19" ht="10.199999999999999" customHeight="1" x14ac:dyDescent="0.3">
      <c r="A1651" s="428">
        <v>7115</v>
      </c>
      <c r="B1651" s="428">
        <f t="shared" si="29"/>
        <v>6</v>
      </c>
      <c r="C1651" s="437">
        <v>711515</v>
      </c>
      <c r="D1651" s="428" t="s">
        <v>876</v>
      </c>
      <c r="J1651" s="428" t="s">
        <v>1316</v>
      </c>
      <c r="K1651" s="428" t="s">
        <v>1316</v>
      </c>
      <c r="N1651" s="428" t="s">
        <v>1315</v>
      </c>
      <c r="Q1651" s="428">
        <v>711515</v>
      </c>
      <c r="R1651" s="437" t="s">
        <v>876</v>
      </c>
      <c r="S1651" s="428">
        <v>711515</v>
      </c>
    </row>
    <row r="1652" spans="1:19" ht="10.199999999999999" customHeight="1" x14ac:dyDescent="0.3">
      <c r="A1652" s="428">
        <v>7115</v>
      </c>
      <c r="B1652" s="428">
        <f t="shared" si="29"/>
        <v>6</v>
      </c>
      <c r="C1652" s="437">
        <v>711520</v>
      </c>
      <c r="D1652" s="428" t="s">
        <v>877</v>
      </c>
      <c r="J1652" s="428" t="s">
        <v>1316</v>
      </c>
      <c r="K1652" s="428" t="s">
        <v>1316</v>
      </c>
      <c r="N1652" s="428" t="s">
        <v>1315</v>
      </c>
      <c r="Q1652" s="428">
        <v>711520</v>
      </c>
      <c r="R1652" s="437" t="s">
        <v>877</v>
      </c>
      <c r="S1652" s="428">
        <v>711520</v>
      </c>
    </row>
    <row r="1653" spans="1:19" ht="10.199999999999999" customHeight="1" x14ac:dyDescent="0.3">
      <c r="A1653" s="428">
        <v>7115</v>
      </c>
      <c r="B1653" s="428">
        <f t="shared" si="29"/>
        <v>6</v>
      </c>
      <c r="C1653" s="437">
        <v>711525</v>
      </c>
      <c r="D1653" s="428" t="s">
        <v>32</v>
      </c>
      <c r="J1653" s="428" t="s">
        <v>1316</v>
      </c>
      <c r="K1653" s="428" t="s">
        <v>1316</v>
      </c>
      <c r="N1653" s="428" t="s">
        <v>1315</v>
      </c>
      <c r="Q1653" s="428">
        <v>711525</v>
      </c>
      <c r="R1653" s="437" t="s">
        <v>32</v>
      </c>
      <c r="S1653" s="428">
        <v>711525</v>
      </c>
    </row>
    <row r="1654" spans="1:19" ht="10.199999999999999" customHeight="1" x14ac:dyDescent="0.3">
      <c r="A1654" s="428">
        <v>7115</v>
      </c>
      <c r="B1654" s="428">
        <f t="shared" si="29"/>
        <v>6</v>
      </c>
      <c r="C1654" s="437">
        <v>711590</v>
      </c>
      <c r="D1654" s="428" t="s">
        <v>878</v>
      </c>
      <c r="J1654" s="428" t="s">
        <v>1316</v>
      </c>
      <c r="K1654" s="428" t="s">
        <v>1316</v>
      </c>
      <c r="N1654" s="428" t="s">
        <v>1315</v>
      </c>
      <c r="Q1654" s="428">
        <v>711590</v>
      </c>
      <c r="R1654" s="437" t="s">
        <v>878</v>
      </c>
      <c r="S1654" s="428">
        <v>711590</v>
      </c>
    </row>
    <row r="1655" spans="1:19" ht="10.199999999999999" customHeight="1" x14ac:dyDescent="0.3">
      <c r="A1655" s="428">
        <v>7117</v>
      </c>
      <c r="B1655" s="428">
        <f t="shared" si="29"/>
        <v>4</v>
      </c>
      <c r="C1655" s="437">
        <v>7117</v>
      </c>
      <c r="D1655" s="428" t="s">
        <v>880</v>
      </c>
      <c r="E1655" s="428" t="s">
        <v>1315</v>
      </c>
      <c r="F1655" s="428" t="s">
        <v>1315</v>
      </c>
      <c r="G1655" s="428" t="s">
        <v>1315</v>
      </c>
      <c r="I1655" s="428" t="s">
        <v>1315</v>
      </c>
      <c r="J1655" s="428" t="s">
        <v>1315</v>
      </c>
      <c r="K1655" s="428" t="s">
        <v>1315</v>
      </c>
      <c r="O1655" s="428" t="s">
        <v>1315</v>
      </c>
      <c r="Q1655" s="428">
        <v>7117</v>
      </c>
      <c r="R1655" s="437" t="s">
        <v>1706</v>
      </c>
      <c r="S1655" s="428">
        <v>7117</v>
      </c>
    </row>
    <row r="1656" spans="1:19" ht="10.199999999999999" customHeight="1" x14ac:dyDescent="0.3">
      <c r="A1656" s="428">
        <v>7117</v>
      </c>
      <c r="B1656" s="428">
        <f t="shared" si="29"/>
        <v>6</v>
      </c>
      <c r="C1656" s="437">
        <v>711705</v>
      </c>
      <c r="D1656" s="428" t="s">
        <v>799</v>
      </c>
      <c r="E1656" s="428" t="s">
        <v>1315</v>
      </c>
      <c r="F1656" s="428" t="s">
        <v>1315</v>
      </c>
      <c r="G1656" s="428" t="s">
        <v>1315</v>
      </c>
      <c r="J1656" s="428" t="s">
        <v>1315</v>
      </c>
      <c r="K1656" s="428" t="s">
        <v>1315</v>
      </c>
      <c r="O1656" s="428" t="s">
        <v>1315</v>
      </c>
      <c r="Q1656" s="428" t="s">
        <v>1332</v>
      </c>
      <c r="R1656" s="437" t="s">
        <v>1332</v>
      </c>
      <c r="S1656" s="428" t="s">
        <v>1332</v>
      </c>
    </row>
    <row r="1657" spans="1:19" ht="10.199999999999999" customHeight="1" x14ac:dyDescent="0.3">
      <c r="A1657" s="428">
        <v>7117</v>
      </c>
      <c r="B1657" s="428">
        <f t="shared" si="29"/>
        <v>6</v>
      </c>
      <c r="C1657" s="437">
        <v>711710</v>
      </c>
      <c r="D1657" s="428" t="s">
        <v>881</v>
      </c>
      <c r="E1657" s="428" t="s">
        <v>1315</v>
      </c>
      <c r="F1657" s="428" t="s">
        <v>1315</v>
      </c>
      <c r="G1657" s="428" t="s">
        <v>1315</v>
      </c>
      <c r="I1657" s="428" t="s">
        <v>1315</v>
      </c>
      <c r="J1657" s="428" t="s">
        <v>1315</v>
      </c>
      <c r="K1657" s="428" t="s">
        <v>1315</v>
      </c>
      <c r="O1657" s="428" t="s">
        <v>1315</v>
      </c>
      <c r="Q1657" s="428">
        <v>711710</v>
      </c>
      <c r="R1657" s="437" t="s">
        <v>1701</v>
      </c>
      <c r="S1657" s="430" t="s">
        <v>1707</v>
      </c>
    </row>
    <row r="1658" spans="1:19" ht="10.199999999999999" customHeight="1" x14ac:dyDescent="0.3">
      <c r="A1658" s="428">
        <v>7117</v>
      </c>
      <c r="B1658" s="428">
        <f t="shared" si="29"/>
        <v>6</v>
      </c>
      <c r="C1658" s="437">
        <v>711715</v>
      </c>
      <c r="D1658" s="428" t="s">
        <v>800</v>
      </c>
      <c r="E1658" s="428" t="s">
        <v>1315</v>
      </c>
      <c r="F1658" s="428" t="s">
        <v>1315</v>
      </c>
      <c r="G1658" s="428" t="s">
        <v>1315</v>
      </c>
      <c r="J1658" s="428" t="s">
        <v>1315</v>
      </c>
      <c r="K1658" s="428" t="s">
        <v>1315</v>
      </c>
      <c r="O1658" s="428" t="s">
        <v>1315</v>
      </c>
      <c r="Q1658" s="428" t="s">
        <v>1332</v>
      </c>
      <c r="R1658" s="437" t="s">
        <v>1332</v>
      </c>
      <c r="S1658" s="428" t="s">
        <v>1332</v>
      </c>
    </row>
    <row r="1659" spans="1:19" ht="10.199999999999999" customHeight="1" x14ac:dyDescent="0.3">
      <c r="A1659" s="428">
        <v>7117</v>
      </c>
      <c r="B1659" s="428">
        <f t="shared" si="29"/>
        <v>6</v>
      </c>
      <c r="C1659" s="437">
        <v>711720</v>
      </c>
      <c r="D1659" s="428" t="s">
        <v>882</v>
      </c>
      <c r="E1659" s="428" t="s">
        <v>1315</v>
      </c>
      <c r="F1659" s="428" t="s">
        <v>1315</v>
      </c>
      <c r="J1659" s="428" t="s">
        <v>1315</v>
      </c>
      <c r="K1659" s="428" t="s">
        <v>1315</v>
      </c>
      <c r="O1659" s="428" t="s">
        <v>1315</v>
      </c>
      <c r="Q1659" s="428">
        <v>711720</v>
      </c>
      <c r="R1659" s="437" t="s">
        <v>1708</v>
      </c>
      <c r="S1659" s="430" t="s">
        <v>1709</v>
      </c>
    </row>
    <row r="1660" spans="1:19" ht="10.199999999999999" customHeight="1" x14ac:dyDescent="0.3">
      <c r="A1660" s="428">
        <v>7117</v>
      </c>
      <c r="B1660" s="428">
        <f t="shared" si="29"/>
        <v>6</v>
      </c>
      <c r="C1660" s="437">
        <v>711725</v>
      </c>
      <c r="D1660" s="428" t="s">
        <v>883</v>
      </c>
      <c r="E1660" s="428" t="s">
        <v>1315</v>
      </c>
      <c r="F1660" s="428" t="s">
        <v>1315</v>
      </c>
      <c r="J1660" s="428" t="s">
        <v>1315</v>
      </c>
      <c r="K1660" s="428" t="s">
        <v>1315</v>
      </c>
      <c r="O1660" s="428" t="s">
        <v>1315</v>
      </c>
      <c r="Q1660" s="428" t="s">
        <v>1332</v>
      </c>
      <c r="R1660" s="437" t="s">
        <v>1332</v>
      </c>
      <c r="S1660" s="428" t="s">
        <v>1332</v>
      </c>
    </row>
    <row r="1661" spans="1:19" ht="10.199999999999999" customHeight="1" x14ac:dyDescent="0.3">
      <c r="A1661" s="428">
        <v>7117</v>
      </c>
      <c r="B1661" s="428">
        <f t="shared" si="29"/>
        <v>6</v>
      </c>
      <c r="C1661" s="437">
        <v>711730</v>
      </c>
      <c r="D1661" s="428" t="s">
        <v>1540</v>
      </c>
      <c r="E1661" s="428" t="s">
        <v>1315</v>
      </c>
      <c r="F1661" s="428" t="s">
        <v>1315</v>
      </c>
      <c r="J1661" s="428" t="s">
        <v>1316</v>
      </c>
      <c r="K1661" s="428" t="s">
        <v>1316</v>
      </c>
      <c r="O1661" s="428" t="s">
        <v>1315</v>
      </c>
      <c r="Q1661" s="428">
        <v>711730</v>
      </c>
      <c r="R1661" s="437" t="s">
        <v>1634</v>
      </c>
      <c r="S1661" s="428">
        <v>711730</v>
      </c>
    </row>
    <row r="1662" spans="1:19" ht="10.199999999999999" customHeight="1" x14ac:dyDescent="0.3">
      <c r="A1662" s="428">
        <v>7117</v>
      </c>
      <c r="B1662" s="428">
        <f t="shared" si="29"/>
        <v>6</v>
      </c>
      <c r="C1662" s="437">
        <v>711735</v>
      </c>
      <c r="D1662" s="428" t="s">
        <v>798</v>
      </c>
      <c r="E1662" s="428" t="s">
        <v>1315</v>
      </c>
      <c r="F1662" s="428" t="s">
        <v>1315</v>
      </c>
      <c r="G1662" s="428" t="s">
        <v>1315</v>
      </c>
      <c r="I1662" s="428" t="s">
        <v>1315</v>
      </c>
      <c r="J1662" s="428" t="s">
        <v>1315</v>
      </c>
      <c r="K1662" s="428" t="s">
        <v>1315</v>
      </c>
      <c r="O1662" s="428" t="s">
        <v>1315</v>
      </c>
      <c r="Q1662" s="428">
        <v>711735</v>
      </c>
      <c r="R1662" s="437" t="s">
        <v>1538</v>
      </c>
      <c r="S1662" s="428">
        <v>711735</v>
      </c>
    </row>
    <row r="1663" spans="1:19" ht="10.199999999999999" customHeight="1" x14ac:dyDescent="0.3">
      <c r="A1663" s="428">
        <v>7117</v>
      </c>
      <c r="B1663" s="428">
        <f t="shared" si="29"/>
        <v>6</v>
      </c>
      <c r="C1663" s="437">
        <v>711740</v>
      </c>
      <c r="D1663" s="428" t="s">
        <v>884</v>
      </c>
      <c r="E1663" s="428" t="s">
        <v>1315</v>
      </c>
      <c r="F1663" s="428" t="s">
        <v>1315</v>
      </c>
      <c r="G1663" s="428" t="s">
        <v>1315</v>
      </c>
      <c r="J1663" s="428" t="s">
        <v>1315</v>
      </c>
      <c r="K1663" s="428" t="s">
        <v>1315</v>
      </c>
      <c r="O1663" s="428" t="s">
        <v>1315</v>
      </c>
      <c r="Q1663" s="428">
        <v>711740</v>
      </c>
      <c r="R1663" s="437" t="s">
        <v>1710</v>
      </c>
      <c r="S1663" s="428">
        <v>711740</v>
      </c>
    </row>
    <row r="1664" spans="1:19" ht="10.199999999999999" customHeight="1" x14ac:dyDescent="0.3">
      <c r="A1664" s="428">
        <v>7117</v>
      </c>
      <c r="B1664" s="428">
        <f t="shared" si="29"/>
        <v>6</v>
      </c>
      <c r="C1664" s="437">
        <v>711745</v>
      </c>
      <c r="D1664" s="428" t="s">
        <v>109</v>
      </c>
      <c r="E1664" s="428" t="s">
        <v>1315</v>
      </c>
      <c r="F1664" s="428" t="s">
        <v>1315</v>
      </c>
      <c r="J1664" s="428" t="s">
        <v>1316</v>
      </c>
      <c r="K1664" s="428" t="s">
        <v>1316</v>
      </c>
      <c r="O1664" s="428" t="s">
        <v>1315</v>
      </c>
      <c r="Q1664" s="428">
        <v>711745</v>
      </c>
      <c r="R1664" s="437" t="s">
        <v>1542</v>
      </c>
      <c r="S1664" s="428">
        <v>711745</v>
      </c>
    </row>
    <row r="1665" spans="1:19" ht="10.199999999999999" customHeight="1" x14ac:dyDescent="0.3">
      <c r="A1665" s="428">
        <v>7117</v>
      </c>
      <c r="B1665" s="428">
        <f t="shared" si="29"/>
        <v>6</v>
      </c>
      <c r="C1665" s="437">
        <v>711750</v>
      </c>
      <c r="D1665" s="428" t="s">
        <v>885</v>
      </c>
      <c r="F1665" s="428" t="s">
        <v>1315</v>
      </c>
      <c r="I1665" s="428" t="s">
        <v>1315</v>
      </c>
      <c r="J1665" s="428" t="s">
        <v>1316</v>
      </c>
      <c r="K1665" s="428" t="s">
        <v>1316</v>
      </c>
      <c r="Q1665" s="428">
        <v>711750</v>
      </c>
      <c r="R1665" s="437" t="s">
        <v>1543</v>
      </c>
      <c r="S1665" s="428">
        <v>711750</v>
      </c>
    </row>
    <row r="1666" spans="1:19" ht="10.199999999999999" customHeight="1" x14ac:dyDescent="0.3">
      <c r="A1666" s="428">
        <v>7190</v>
      </c>
      <c r="B1666" s="428">
        <f t="shared" si="29"/>
        <v>4</v>
      </c>
      <c r="C1666" s="437">
        <v>7190</v>
      </c>
      <c r="D1666" s="428" t="s">
        <v>438</v>
      </c>
      <c r="E1666" s="428" t="s">
        <v>1315</v>
      </c>
      <c r="F1666" s="428" t="s">
        <v>1315</v>
      </c>
      <c r="G1666" s="428" t="s">
        <v>1315</v>
      </c>
      <c r="I1666" s="428" t="s">
        <v>1315</v>
      </c>
      <c r="J1666" s="428" t="s">
        <v>1315</v>
      </c>
      <c r="K1666" s="428" t="s">
        <v>1315</v>
      </c>
      <c r="L1666" s="428" t="s">
        <v>1315</v>
      </c>
      <c r="M1666" s="428" t="s">
        <v>1315</v>
      </c>
      <c r="N1666" s="428" t="s">
        <v>1315</v>
      </c>
      <c r="O1666" s="428" t="s">
        <v>1315</v>
      </c>
      <c r="Q1666" s="428">
        <v>7190</v>
      </c>
      <c r="R1666" s="437" t="s">
        <v>438</v>
      </c>
      <c r="S1666" s="428">
        <v>7190</v>
      </c>
    </row>
    <row r="1667" spans="1:19" ht="10.199999999999999" customHeight="1" x14ac:dyDescent="0.3">
      <c r="A1667" s="428">
        <v>7190</v>
      </c>
      <c r="B1667" s="428">
        <f t="shared" si="29"/>
        <v>6</v>
      </c>
      <c r="C1667" s="437">
        <v>719005</v>
      </c>
      <c r="D1667" s="428" t="s">
        <v>439</v>
      </c>
      <c r="E1667" s="428" t="s">
        <v>1315</v>
      </c>
      <c r="F1667" s="428" t="s">
        <v>1315</v>
      </c>
      <c r="G1667" s="428" t="s">
        <v>1315</v>
      </c>
      <c r="I1667" s="428" t="s">
        <v>1315</v>
      </c>
      <c r="J1667" s="428" t="s">
        <v>1315</v>
      </c>
      <c r="K1667" s="428" t="s">
        <v>1315</v>
      </c>
      <c r="L1667" s="428" t="s">
        <v>1315</v>
      </c>
      <c r="M1667" s="428" t="s">
        <v>1315</v>
      </c>
      <c r="N1667" s="428" t="s">
        <v>1315</v>
      </c>
      <c r="O1667" s="428" t="s">
        <v>1315</v>
      </c>
      <c r="Q1667" s="428">
        <v>719005</v>
      </c>
      <c r="R1667" s="437" t="s">
        <v>439</v>
      </c>
      <c r="S1667" s="428">
        <v>719005</v>
      </c>
    </row>
    <row r="1668" spans="1:19" ht="10.199999999999999" customHeight="1" x14ac:dyDescent="0.3">
      <c r="A1668" s="428">
        <v>7190</v>
      </c>
      <c r="B1668" s="428">
        <f t="shared" si="29"/>
        <v>6</v>
      </c>
      <c r="C1668" s="437">
        <v>719010</v>
      </c>
      <c r="D1668" s="428" t="s">
        <v>440</v>
      </c>
      <c r="E1668" s="428" t="s">
        <v>1315</v>
      </c>
      <c r="F1668" s="428" t="s">
        <v>1315</v>
      </c>
      <c r="G1668" s="428" t="s">
        <v>1315</v>
      </c>
      <c r="I1668" s="428" t="s">
        <v>1315</v>
      </c>
      <c r="J1668" s="428" t="s">
        <v>1316</v>
      </c>
      <c r="K1668" s="428" t="s">
        <v>1316</v>
      </c>
      <c r="L1668" s="428" t="s">
        <v>1315</v>
      </c>
      <c r="M1668" s="428" t="s">
        <v>1315</v>
      </c>
      <c r="N1668" s="428" t="s">
        <v>1315</v>
      </c>
      <c r="O1668" s="428" t="s">
        <v>1315</v>
      </c>
      <c r="Q1668" s="428">
        <v>719010</v>
      </c>
      <c r="R1668" s="437" t="s">
        <v>440</v>
      </c>
      <c r="S1668" s="428">
        <v>719010</v>
      </c>
    </row>
    <row r="1669" spans="1:19" ht="10.199999999999999" customHeight="1" x14ac:dyDescent="0.3">
      <c r="A1669" s="428">
        <v>7190</v>
      </c>
      <c r="B1669" s="428">
        <f t="shared" si="29"/>
        <v>6</v>
      </c>
      <c r="C1669" s="437">
        <v>719015</v>
      </c>
      <c r="D1669" s="428" t="s">
        <v>441</v>
      </c>
      <c r="E1669" s="428" t="s">
        <v>1315</v>
      </c>
      <c r="F1669" s="428" t="s">
        <v>1315</v>
      </c>
      <c r="G1669" s="428" t="s">
        <v>1315</v>
      </c>
      <c r="I1669" s="428" t="s">
        <v>1315</v>
      </c>
      <c r="J1669" s="428" t="s">
        <v>1315</v>
      </c>
      <c r="K1669" s="428" t="s">
        <v>1315</v>
      </c>
      <c r="L1669" s="428" t="s">
        <v>1315</v>
      </c>
      <c r="M1669" s="428" t="s">
        <v>1315</v>
      </c>
      <c r="O1669" s="428" t="s">
        <v>1315</v>
      </c>
      <c r="Q1669" s="428">
        <v>719015</v>
      </c>
      <c r="R1669" s="437" t="s">
        <v>441</v>
      </c>
      <c r="S1669" s="428">
        <v>719015</v>
      </c>
    </row>
    <row r="1670" spans="1:19" ht="10.199999999999999" customHeight="1" x14ac:dyDescent="0.3">
      <c r="A1670" s="428">
        <v>7190</v>
      </c>
      <c r="B1670" s="428">
        <f t="shared" si="29"/>
        <v>6</v>
      </c>
      <c r="C1670" s="437">
        <v>719020</v>
      </c>
      <c r="D1670" s="428" t="s">
        <v>442</v>
      </c>
      <c r="E1670" s="428" t="s">
        <v>1315</v>
      </c>
      <c r="F1670" s="428" t="s">
        <v>1315</v>
      </c>
      <c r="G1670" s="428" t="s">
        <v>1315</v>
      </c>
      <c r="I1670" s="428" t="s">
        <v>1315</v>
      </c>
      <c r="J1670" s="428" t="s">
        <v>1315</v>
      </c>
      <c r="K1670" s="428" t="s">
        <v>1315</v>
      </c>
      <c r="L1670" s="428" t="s">
        <v>1315</v>
      </c>
      <c r="M1670" s="428" t="s">
        <v>1315</v>
      </c>
      <c r="O1670" s="428" t="s">
        <v>1315</v>
      </c>
      <c r="Q1670" s="428">
        <v>719020</v>
      </c>
      <c r="R1670" s="437" t="s">
        <v>442</v>
      </c>
      <c r="S1670" s="428">
        <v>719020</v>
      </c>
    </row>
    <row r="1671" spans="1:19" ht="10.199999999999999" customHeight="1" x14ac:dyDescent="0.3">
      <c r="A1671" s="428">
        <v>7190</v>
      </c>
      <c r="B1671" s="428">
        <f t="shared" si="29"/>
        <v>6</v>
      </c>
      <c r="C1671" s="437">
        <v>719025</v>
      </c>
      <c r="D1671" s="428" t="s">
        <v>443</v>
      </c>
      <c r="E1671" s="428" t="s">
        <v>1315</v>
      </c>
      <c r="F1671" s="428" t="s">
        <v>1315</v>
      </c>
      <c r="G1671" s="428" t="s">
        <v>1315</v>
      </c>
      <c r="I1671" s="428" t="s">
        <v>1315</v>
      </c>
      <c r="J1671" s="428" t="s">
        <v>1315</v>
      </c>
      <c r="K1671" s="428" t="s">
        <v>1315</v>
      </c>
      <c r="L1671" s="428" t="s">
        <v>1315</v>
      </c>
      <c r="M1671" s="428" t="s">
        <v>1315</v>
      </c>
      <c r="O1671" s="428" t="s">
        <v>1315</v>
      </c>
      <c r="Q1671" s="428">
        <v>719025</v>
      </c>
      <c r="R1671" s="437" t="s">
        <v>443</v>
      </c>
      <c r="S1671" s="428">
        <v>719025</v>
      </c>
    </row>
    <row r="1672" spans="1:19" ht="10.199999999999999" customHeight="1" x14ac:dyDescent="0.3">
      <c r="A1672" s="428">
        <v>7190</v>
      </c>
      <c r="B1672" s="428">
        <f t="shared" ref="B1672:B1735" si="30">LEN(C1672)</f>
        <v>6</v>
      </c>
      <c r="C1672" s="437">
        <v>719030</v>
      </c>
      <c r="D1672" s="428" t="s">
        <v>886</v>
      </c>
      <c r="F1672" s="428" t="s">
        <v>1315</v>
      </c>
      <c r="G1672" s="428" t="s">
        <v>1315</v>
      </c>
      <c r="J1672" s="428" t="s">
        <v>1316</v>
      </c>
      <c r="K1672" s="428" t="s">
        <v>1316</v>
      </c>
      <c r="Q1672" s="428">
        <v>719030</v>
      </c>
      <c r="R1672" s="437" t="s">
        <v>886</v>
      </c>
      <c r="S1672" s="428">
        <v>719030</v>
      </c>
    </row>
    <row r="1673" spans="1:19" ht="10.199999999999999" customHeight="1" x14ac:dyDescent="0.3">
      <c r="A1673" s="428">
        <v>7190</v>
      </c>
      <c r="B1673" s="428">
        <f t="shared" si="30"/>
        <v>6</v>
      </c>
      <c r="C1673" s="437">
        <v>719035</v>
      </c>
      <c r="D1673" s="428" t="s">
        <v>444</v>
      </c>
      <c r="E1673" s="428" t="s">
        <v>1315</v>
      </c>
      <c r="F1673" s="428" t="s">
        <v>1315</v>
      </c>
      <c r="G1673" s="428" t="s">
        <v>1315</v>
      </c>
      <c r="I1673" s="428" t="s">
        <v>1315</v>
      </c>
      <c r="J1673" s="428" t="s">
        <v>1315</v>
      </c>
      <c r="K1673" s="428" t="s">
        <v>1315</v>
      </c>
      <c r="L1673" s="428" t="s">
        <v>1315</v>
      </c>
      <c r="M1673" s="428" t="s">
        <v>1315</v>
      </c>
      <c r="O1673" s="428" t="s">
        <v>1315</v>
      </c>
      <c r="Q1673" s="428">
        <v>719035</v>
      </c>
      <c r="R1673" s="437" t="s">
        <v>444</v>
      </c>
      <c r="S1673" s="428">
        <v>719035</v>
      </c>
    </row>
    <row r="1674" spans="1:19" ht="10.199999999999999" customHeight="1" x14ac:dyDescent="0.3">
      <c r="A1674" s="428">
        <v>7190</v>
      </c>
      <c r="B1674" s="428">
        <f t="shared" si="30"/>
        <v>6</v>
      </c>
      <c r="C1674" s="437">
        <v>719040</v>
      </c>
      <c r="D1674" s="428" t="s">
        <v>887</v>
      </c>
      <c r="F1674" s="428" t="s">
        <v>1315</v>
      </c>
      <c r="J1674" s="428" t="s">
        <v>1316</v>
      </c>
      <c r="K1674" s="428" t="s">
        <v>1316</v>
      </c>
      <c r="M1674" s="428" t="s">
        <v>1315</v>
      </c>
      <c r="Q1674" s="428">
        <v>719040</v>
      </c>
      <c r="R1674" s="437" t="s">
        <v>887</v>
      </c>
      <c r="S1674" s="428">
        <v>719040</v>
      </c>
    </row>
    <row r="1675" spans="1:19" ht="10.199999999999999" customHeight="1" x14ac:dyDescent="0.3">
      <c r="A1675" s="428">
        <v>7190</v>
      </c>
      <c r="B1675" s="428">
        <f t="shared" si="30"/>
        <v>6</v>
      </c>
      <c r="C1675" s="437">
        <v>719045</v>
      </c>
      <c r="D1675" s="428" t="s">
        <v>445</v>
      </c>
      <c r="E1675" s="428" t="s">
        <v>1315</v>
      </c>
      <c r="F1675" s="428" t="s">
        <v>1315</v>
      </c>
      <c r="G1675" s="428" t="s">
        <v>1315</v>
      </c>
      <c r="I1675" s="428" t="s">
        <v>1315</v>
      </c>
      <c r="J1675" s="428" t="s">
        <v>1315</v>
      </c>
      <c r="K1675" s="428" t="s">
        <v>1315</v>
      </c>
      <c r="L1675" s="428" t="s">
        <v>1315</v>
      </c>
      <c r="M1675" s="428" t="s">
        <v>1315</v>
      </c>
      <c r="N1675" s="428" t="s">
        <v>1315</v>
      </c>
      <c r="O1675" s="428" t="s">
        <v>1315</v>
      </c>
      <c r="Q1675" s="428">
        <v>719045</v>
      </c>
      <c r="R1675" s="437" t="s">
        <v>445</v>
      </c>
      <c r="S1675" s="428">
        <v>719045</v>
      </c>
    </row>
    <row r="1676" spans="1:19" ht="10.199999999999999" customHeight="1" x14ac:dyDescent="0.3">
      <c r="A1676" s="428">
        <v>7190</v>
      </c>
      <c r="B1676" s="428">
        <f t="shared" si="30"/>
        <v>6</v>
      </c>
      <c r="C1676" s="437">
        <v>719090</v>
      </c>
      <c r="D1676" s="428" t="s">
        <v>1291</v>
      </c>
      <c r="E1676" s="428" t="s">
        <v>1315</v>
      </c>
      <c r="F1676" s="428" t="s">
        <v>1315</v>
      </c>
      <c r="G1676" s="428" t="s">
        <v>1315</v>
      </c>
      <c r="I1676" s="428" t="s">
        <v>1315</v>
      </c>
      <c r="J1676" s="428" t="s">
        <v>1315</v>
      </c>
      <c r="K1676" s="428" t="s">
        <v>1315</v>
      </c>
      <c r="L1676" s="428" t="s">
        <v>1315</v>
      </c>
      <c r="M1676" s="428" t="s">
        <v>1315</v>
      </c>
      <c r="N1676" s="428" t="s">
        <v>1315</v>
      </c>
      <c r="O1676" s="428" t="s">
        <v>1315</v>
      </c>
      <c r="Q1676" s="428">
        <v>719090</v>
      </c>
      <c r="R1676" s="437" t="s">
        <v>1291</v>
      </c>
      <c r="S1676" s="428">
        <v>719090</v>
      </c>
    </row>
    <row r="1677" spans="1:19" ht="10.199999999999999" customHeight="1" x14ac:dyDescent="0.3">
      <c r="A1677" s="428">
        <v>72</v>
      </c>
      <c r="B1677" s="428">
        <f t="shared" si="30"/>
        <v>2</v>
      </c>
      <c r="C1677" s="437">
        <v>72</v>
      </c>
      <c r="D1677" s="428" t="s">
        <v>856</v>
      </c>
      <c r="F1677" s="428" t="s">
        <v>1315</v>
      </c>
      <c r="J1677" s="428" t="s">
        <v>1316</v>
      </c>
      <c r="K1677" s="428" t="s">
        <v>1316</v>
      </c>
      <c r="L1677" s="428" t="s">
        <v>1315</v>
      </c>
      <c r="N1677" s="428" t="s">
        <v>1315</v>
      </c>
      <c r="Q1677" s="428">
        <v>72</v>
      </c>
      <c r="R1677" s="437" t="s">
        <v>856</v>
      </c>
      <c r="S1677" s="428">
        <v>72</v>
      </c>
    </row>
    <row r="1678" spans="1:19" ht="10.199999999999999" customHeight="1" x14ac:dyDescent="0.3">
      <c r="A1678" s="428">
        <v>7201</v>
      </c>
      <c r="B1678" s="428">
        <f t="shared" si="30"/>
        <v>4</v>
      </c>
      <c r="C1678" s="437">
        <v>7201</v>
      </c>
      <c r="D1678" s="428" t="s">
        <v>404</v>
      </c>
      <c r="F1678" s="428" t="s">
        <v>1315</v>
      </c>
      <c r="J1678" s="428" t="s">
        <v>1316</v>
      </c>
      <c r="K1678" s="428" t="s">
        <v>1316</v>
      </c>
      <c r="L1678" s="428" t="s">
        <v>1315</v>
      </c>
      <c r="N1678" s="428" t="s">
        <v>1315</v>
      </c>
      <c r="Q1678" s="428">
        <v>7201</v>
      </c>
      <c r="R1678" s="437" t="s">
        <v>404</v>
      </c>
      <c r="S1678" s="428">
        <v>7201</v>
      </c>
    </row>
    <row r="1679" spans="1:19" ht="10.199999999999999" customHeight="1" x14ac:dyDescent="0.3">
      <c r="A1679" s="428">
        <v>7202</v>
      </c>
      <c r="B1679" s="428">
        <f t="shared" si="30"/>
        <v>4</v>
      </c>
      <c r="C1679" s="437">
        <v>7202</v>
      </c>
      <c r="D1679" s="428" t="s">
        <v>410</v>
      </c>
      <c r="F1679" s="428" t="s">
        <v>1315</v>
      </c>
      <c r="J1679" s="428" t="s">
        <v>1316</v>
      </c>
      <c r="K1679" s="428" t="s">
        <v>1316</v>
      </c>
      <c r="L1679" s="428" t="s">
        <v>1315</v>
      </c>
      <c r="N1679" s="428" t="s">
        <v>1315</v>
      </c>
      <c r="Q1679" s="428">
        <v>7202</v>
      </c>
      <c r="R1679" s="437" t="s">
        <v>410</v>
      </c>
      <c r="S1679" s="428">
        <v>7202</v>
      </c>
    </row>
    <row r="1680" spans="1:19" ht="10.199999999999999" customHeight="1" x14ac:dyDescent="0.3">
      <c r="A1680" s="428">
        <v>7203</v>
      </c>
      <c r="B1680" s="428">
        <f t="shared" si="30"/>
        <v>4</v>
      </c>
      <c r="C1680" s="439">
        <v>7203</v>
      </c>
      <c r="D1680" s="432" t="s">
        <v>420</v>
      </c>
      <c r="J1680" s="428" t="s">
        <v>1316</v>
      </c>
      <c r="K1680" s="428" t="s">
        <v>1316</v>
      </c>
      <c r="L1680" s="428" t="s">
        <v>1315</v>
      </c>
      <c r="N1680" s="428" t="s">
        <v>1315</v>
      </c>
      <c r="Q1680" s="433">
        <v>7203</v>
      </c>
      <c r="R1680" s="442" t="s">
        <v>420</v>
      </c>
      <c r="S1680" s="433">
        <v>7203</v>
      </c>
    </row>
    <row r="1681" spans="1:19" ht="10.199999999999999" customHeight="1" x14ac:dyDescent="0.3">
      <c r="A1681" s="428">
        <v>7204</v>
      </c>
      <c r="B1681" s="428">
        <f t="shared" si="30"/>
        <v>4</v>
      </c>
      <c r="C1681" s="439">
        <v>7204</v>
      </c>
      <c r="D1681" s="432" t="s">
        <v>422</v>
      </c>
      <c r="F1681" s="428" t="s">
        <v>1315</v>
      </c>
      <c r="J1681" s="428" t="s">
        <v>1316</v>
      </c>
      <c r="K1681" s="428" t="s">
        <v>1316</v>
      </c>
      <c r="L1681" s="428" t="s">
        <v>1315</v>
      </c>
      <c r="N1681" s="428" t="s">
        <v>1315</v>
      </c>
      <c r="Q1681" s="433">
        <v>7204</v>
      </c>
      <c r="R1681" s="442" t="s">
        <v>422</v>
      </c>
      <c r="S1681" s="433">
        <v>7204</v>
      </c>
    </row>
    <row r="1682" spans="1:19" ht="10.199999999999999" customHeight="1" x14ac:dyDescent="0.3">
      <c r="A1682" s="428">
        <v>7205</v>
      </c>
      <c r="B1682" s="428">
        <f t="shared" si="30"/>
        <v>4</v>
      </c>
      <c r="C1682" s="439">
        <v>7205</v>
      </c>
      <c r="D1682" s="432" t="s">
        <v>423</v>
      </c>
      <c r="F1682" s="428" t="s">
        <v>1315</v>
      </c>
      <c r="J1682" s="428" t="s">
        <v>1316</v>
      </c>
      <c r="K1682" s="428" t="s">
        <v>1316</v>
      </c>
      <c r="L1682" s="428" t="s">
        <v>1315</v>
      </c>
      <c r="Q1682" s="433">
        <v>7205</v>
      </c>
      <c r="R1682" s="442" t="s">
        <v>423</v>
      </c>
      <c r="S1682" s="433">
        <v>7205</v>
      </c>
    </row>
    <row r="1683" spans="1:19" ht="10.199999999999999" customHeight="1" x14ac:dyDescent="0.3">
      <c r="A1683" s="428">
        <v>7206</v>
      </c>
      <c r="B1683" s="428">
        <f t="shared" si="30"/>
        <v>4</v>
      </c>
      <c r="C1683" s="439">
        <v>7206</v>
      </c>
      <c r="D1683" s="432" t="s">
        <v>424</v>
      </c>
      <c r="J1683" s="428" t="s">
        <v>1316</v>
      </c>
      <c r="K1683" s="428" t="s">
        <v>1316</v>
      </c>
      <c r="Q1683" s="433">
        <v>7206</v>
      </c>
      <c r="R1683" s="442" t="s">
        <v>424</v>
      </c>
      <c r="S1683" s="433">
        <v>7206</v>
      </c>
    </row>
    <row r="1684" spans="1:19" ht="10.199999999999999" customHeight="1" x14ac:dyDescent="0.3">
      <c r="A1684" s="428">
        <v>7207</v>
      </c>
      <c r="B1684" s="428">
        <f t="shared" si="30"/>
        <v>4</v>
      </c>
      <c r="C1684" s="440">
        <v>7207</v>
      </c>
      <c r="D1684" s="434" t="s">
        <v>425</v>
      </c>
      <c r="F1684" s="428" t="s">
        <v>1315</v>
      </c>
      <c r="J1684" s="428" t="s">
        <v>1316</v>
      </c>
      <c r="K1684" s="428" t="s">
        <v>1316</v>
      </c>
      <c r="L1684" s="428" t="s">
        <v>1315</v>
      </c>
      <c r="N1684" s="428" t="s">
        <v>1315</v>
      </c>
      <c r="Q1684" s="433">
        <v>7207</v>
      </c>
      <c r="R1684" s="442" t="s">
        <v>425</v>
      </c>
      <c r="S1684" s="433">
        <v>7207</v>
      </c>
    </row>
    <row r="1685" spans="1:19" ht="10.199999999999999" customHeight="1" x14ac:dyDescent="0.3">
      <c r="A1685" s="428">
        <v>7209</v>
      </c>
      <c r="B1685" s="428">
        <f t="shared" si="30"/>
        <v>4</v>
      </c>
      <c r="C1685" s="439">
        <v>7209</v>
      </c>
      <c r="D1685" s="432" t="s">
        <v>888</v>
      </c>
      <c r="F1685" s="428" t="s">
        <v>1315</v>
      </c>
      <c r="J1685" s="428" t="s">
        <v>1316</v>
      </c>
      <c r="K1685" s="428" t="s">
        <v>1316</v>
      </c>
      <c r="N1685" s="428" t="s">
        <v>1315</v>
      </c>
      <c r="Q1685" s="433">
        <v>7209</v>
      </c>
      <c r="R1685" s="442" t="s">
        <v>1711</v>
      </c>
      <c r="S1685" s="433">
        <v>7209</v>
      </c>
    </row>
    <row r="1686" spans="1:19" ht="10.199999999999999" customHeight="1" x14ac:dyDescent="0.3">
      <c r="A1686" s="428">
        <v>7210</v>
      </c>
      <c r="B1686" s="428">
        <f t="shared" si="30"/>
        <v>4</v>
      </c>
      <c r="C1686" s="439">
        <v>7210</v>
      </c>
      <c r="D1686" s="432" t="s">
        <v>889</v>
      </c>
      <c r="F1686" s="428" t="s">
        <v>1315</v>
      </c>
      <c r="J1686" s="428" t="s">
        <v>1316</v>
      </c>
      <c r="K1686" s="428" t="s">
        <v>1316</v>
      </c>
      <c r="Q1686" s="433">
        <v>7210</v>
      </c>
      <c r="R1686" s="442" t="s">
        <v>889</v>
      </c>
      <c r="S1686" s="433">
        <v>7210</v>
      </c>
    </row>
    <row r="1687" spans="1:19" ht="10.199999999999999" customHeight="1" x14ac:dyDescent="0.3">
      <c r="A1687" s="428">
        <v>7211</v>
      </c>
      <c r="B1687" s="428">
        <f t="shared" si="30"/>
        <v>4</v>
      </c>
      <c r="C1687" s="439">
        <v>7211</v>
      </c>
      <c r="D1687" s="432" t="s">
        <v>434</v>
      </c>
      <c r="J1687" s="428" t="s">
        <v>1316</v>
      </c>
      <c r="K1687" s="428" t="s">
        <v>1316</v>
      </c>
      <c r="Q1687" s="433">
        <v>7211</v>
      </c>
      <c r="R1687" s="442" t="s">
        <v>434</v>
      </c>
      <c r="S1687" s="433">
        <v>7211</v>
      </c>
    </row>
    <row r="1688" spans="1:19" ht="10.199999999999999" customHeight="1" x14ac:dyDescent="0.3">
      <c r="A1688" s="428">
        <v>7212</v>
      </c>
      <c r="B1688" s="428">
        <f t="shared" si="30"/>
        <v>4</v>
      </c>
      <c r="C1688" s="439">
        <v>7212</v>
      </c>
      <c r="D1688" s="432" t="s">
        <v>890</v>
      </c>
      <c r="J1688" s="428" t="s">
        <v>1316</v>
      </c>
      <c r="K1688" s="428" t="s">
        <v>1316</v>
      </c>
      <c r="Q1688" s="433">
        <v>7212</v>
      </c>
      <c r="R1688" s="442" t="s">
        <v>890</v>
      </c>
      <c r="S1688" s="433">
        <v>7212</v>
      </c>
    </row>
    <row r="1689" spans="1:19" ht="10.199999999999999" customHeight="1" x14ac:dyDescent="0.3">
      <c r="A1689" s="428">
        <v>7213</v>
      </c>
      <c r="B1689" s="428">
        <f t="shared" si="30"/>
        <v>4</v>
      </c>
      <c r="C1689" s="439">
        <v>7213</v>
      </c>
      <c r="D1689" s="432" t="s">
        <v>870</v>
      </c>
      <c r="F1689" s="428" t="s">
        <v>1315</v>
      </c>
      <c r="J1689" s="428" t="s">
        <v>1316</v>
      </c>
      <c r="K1689" s="428" t="s">
        <v>1316</v>
      </c>
      <c r="L1689" s="428" t="s">
        <v>1315</v>
      </c>
      <c r="N1689" s="428" t="s">
        <v>1315</v>
      </c>
      <c r="Q1689" s="433">
        <v>7213</v>
      </c>
      <c r="R1689" s="442" t="s">
        <v>870</v>
      </c>
      <c r="S1689" s="433">
        <v>7213</v>
      </c>
    </row>
    <row r="1690" spans="1:19" ht="10.199999999999999" customHeight="1" x14ac:dyDescent="0.3">
      <c r="A1690" s="428">
        <v>7214</v>
      </c>
      <c r="B1690" s="428">
        <f t="shared" si="30"/>
        <v>4</v>
      </c>
      <c r="C1690" s="439">
        <v>7214</v>
      </c>
      <c r="D1690" s="432" t="s">
        <v>873</v>
      </c>
      <c r="J1690" s="428" t="s">
        <v>1316</v>
      </c>
      <c r="K1690" s="428" t="s">
        <v>1316</v>
      </c>
      <c r="Q1690" s="433">
        <v>7214</v>
      </c>
      <c r="R1690" s="442" t="s">
        <v>873</v>
      </c>
      <c r="S1690" s="433">
        <v>7214</v>
      </c>
    </row>
    <row r="1691" spans="1:19" ht="10.199999999999999" customHeight="1" x14ac:dyDescent="0.3">
      <c r="A1691" s="428">
        <v>7215</v>
      </c>
      <c r="B1691" s="428">
        <f t="shared" si="30"/>
        <v>4</v>
      </c>
      <c r="C1691" s="439">
        <v>7215</v>
      </c>
      <c r="D1691" s="432" t="s">
        <v>874</v>
      </c>
      <c r="J1691" s="428" t="s">
        <v>1316</v>
      </c>
      <c r="K1691" s="428" t="s">
        <v>1316</v>
      </c>
      <c r="N1691" s="428" t="s">
        <v>1315</v>
      </c>
      <c r="Q1691" s="433">
        <v>7215</v>
      </c>
      <c r="R1691" s="442" t="s">
        <v>874</v>
      </c>
      <c r="S1691" s="433">
        <v>7215</v>
      </c>
    </row>
    <row r="1692" spans="1:19" ht="10.199999999999999" customHeight="1" x14ac:dyDescent="0.3">
      <c r="A1692" s="428">
        <v>7217</v>
      </c>
      <c r="B1692" s="428">
        <f t="shared" si="30"/>
        <v>4</v>
      </c>
      <c r="C1692" s="439">
        <v>7217</v>
      </c>
      <c r="D1692" s="432" t="s">
        <v>880</v>
      </c>
      <c r="F1692" s="428" t="s">
        <v>1315</v>
      </c>
      <c r="J1692" s="428" t="s">
        <v>1316</v>
      </c>
      <c r="K1692" s="428" t="s">
        <v>1316</v>
      </c>
      <c r="Q1692" s="433">
        <v>7217</v>
      </c>
      <c r="R1692" s="442" t="s">
        <v>880</v>
      </c>
      <c r="S1692" s="433">
        <v>7217</v>
      </c>
    </row>
    <row r="1693" spans="1:19" ht="10.199999999999999" customHeight="1" x14ac:dyDescent="0.3">
      <c r="A1693" s="428">
        <v>7290</v>
      </c>
      <c r="B1693" s="428">
        <f t="shared" si="30"/>
        <v>4</v>
      </c>
      <c r="C1693" s="439">
        <v>7290</v>
      </c>
      <c r="D1693" s="432" t="s">
        <v>438</v>
      </c>
      <c r="F1693" s="428" t="s">
        <v>1315</v>
      </c>
      <c r="J1693" s="428" t="s">
        <v>1316</v>
      </c>
      <c r="K1693" s="428" t="s">
        <v>1316</v>
      </c>
      <c r="L1693" s="428" t="s">
        <v>1315</v>
      </c>
      <c r="N1693" s="428" t="s">
        <v>1315</v>
      </c>
      <c r="Q1693" s="433">
        <v>7290</v>
      </c>
      <c r="R1693" s="442" t="s">
        <v>438</v>
      </c>
      <c r="S1693" s="433">
        <v>7290</v>
      </c>
    </row>
    <row r="1694" spans="1:19" ht="10.199999999999999" customHeight="1" x14ac:dyDescent="0.3">
      <c r="A1694" s="428">
        <v>73</v>
      </c>
      <c r="B1694" s="428">
        <f t="shared" si="30"/>
        <v>2</v>
      </c>
      <c r="C1694" s="441">
        <v>73</v>
      </c>
      <c r="D1694" s="435" t="s">
        <v>858</v>
      </c>
      <c r="F1694" s="428" t="s">
        <v>1315</v>
      </c>
      <c r="J1694" s="428" t="s">
        <v>1316</v>
      </c>
      <c r="K1694" s="428" t="s">
        <v>1316</v>
      </c>
      <c r="L1694" s="428" t="s">
        <v>1315</v>
      </c>
      <c r="N1694" s="428" t="s">
        <v>1315</v>
      </c>
      <c r="Q1694" s="433">
        <v>73</v>
      </c>
      <c r="R1694" s="442" t="s">
        <v>858</v>
      </c>
      <c r="S1694" s="433">
        <v>73</v>
      </c>
    </row>
    <row r="1695" spans="1:19" ht="10.199999999999999" customHeight="1" x14ac:dyDescent="0.3">
      <c r="A1695" s="428">
        <v>7301</v>
      </c>
      <c r="B1695" s="428">
        <f t="shared" si="30"/>
        <v>4</v>
      </c>
      <c r="C1695" s="439">
        <v>7301</v>
      </c>
      <c r="D1695" s="432" t="s">
        <v>447</v>
      </c>
      <c r="F1695" s="428" t="s">
        <v>1315</v>
      </c>
      <c r="J1695" s="428" t="s">
        <v>1316</v>
      </c>
      <c r="K1695" s="428" t="s">
        <v>1316</v>
      </c>
      <c r="L1695" s="428" t="s">
        <v>1315</v>
      </c>
      <c r="Q1695" s="433">
        <v>7301</v>
      </c>
      <c r="R1695" s="442" t="s">
        <v>447</v>
      </c>
      <c r="S1695" s="433">
        <v>7301</v>
      </c>
    </row>
    <row r="1696" spans="1:19" ht="10.199999999999999" customHeight="1" x14ac:dyDescent="0.3">
      <c r="A1696" s="428">
        <v>7302</v>
      </c>
      <c r="B1696" s="428">
        <f t="shared" si="30"/>
        <v>4</v>
      </c>
      <c r="C1696" s="439">
        <v>7302</v>
      </c>
      <c r="D1696" s="432" t="s">
        <v>453</v>
      </c>
      <c r="F1696" s="428" t="s">
        <v>1315</v>
      </c>
      <c r="J1696" s="428" t="s">
        <v>1316</v>
      </c>
      <c r="K1696" s="428" t="s">
        <v>1316</v>
      </c>
      <c r="L1696" s="428" t="s">
        <v>1315</v>
      </c>
      <c r="Q1696" s="433">
        <v>7302</v>
      </c>
      <c r="R1696" s="442" t="s">
        <v>453</v>
      </c>
      <c r="S1696" s="433">
        <v>7302</v>
      </c>
    </row>
    <row r="1697" spans="1:19" ht="10.199999999999999" customHeight="1" x14ac:dyDescent="0.3">
      <c r="A1697" s="428">
        <v>7303</v>
      </c>
      <c r="B1697" s="428">
        <f t="shared" si="30"/>
        <v>4</v>
      </c>
      <c r="C1697" s="439">
        <v>7303</v>
      </c>
      <c r="D1697" s="432" t="s">
        <v>462</v>
      </c>
      <c r="J1697" s="428" t="s">
        <v>1316</v>
      </c>
      <c r="K1697" s="428" t="s">
        <v>1316</v>
      </c>
      <c r="Q1697" s="433">
        <v>7303</v>
      </c>
      <c r="R1697" s="442" t="s">
        <v>462</v>
      </c>
      <c r="S1697" s="433">
        <v>7303</v>
      </c>
    </row>
    <row r="1698" spans="1:19" ht="10.199999999999999" customHeight="1" x14ac:dyDescent="0.3">
      <c r="A1698" s="428">
        <v>7304</v>
      </c>
      <c r="B1698" s="428">
        <f t="shared" si="30"/>
        <v>4</v>
      </c>
      <c r="C1698" s="439">
        <v>7304</v>
      </c>
      <c r="D1698" s="432" t="s">
        <v>891</v>
      </c>
      <c r="J1698" s="428" t="s">
        <v>1316</v>
      </c>
      <c r="K1698" s="428" t="s">
        <v>1316</v>
      </c>
      <c r="Q1698" s="433">
        <v>7304</v>
      </c>
      <c r="R1698" s="442" t="s">
        <v>891</v>
      </c>
      <c r="S1698" s="433">
        <v>7304</v>
      </c>
    </row>
    <row r="1699" spans="1:19" ht="10.199999999999999" customHeight="1" x14ac:dyDescent="0.3">
      <c r="A1699" s="428">
        <v>7305</v>
      </c>
      <c r="B1699" s="428">
        <f t="shared" si="30"/>
        <v>4</v>
      </c>
      <c r="C1699" s="439">
        <v>7305</v>
      </c>
      <c r="D1699" s="432" t="s">
        <v>892</v>
      </c>
      <c r="J1699" s="428" t="s">
        <v>1316</v>
      </c>
      <c r="K1699" s="428" t="s">
        <v>1316</v>
      </c>
      <c r="Q1699" s="433">
        <v>7305</v>
      </c>
      <c r="R1699" s="442" t="s">
        <v>892</v>
      </c>
      <c r="S1699" s="433">
        <v>7305</v>
      </c>
    </row>
    <row r="1700" spans="1:19" ht="10.199999999999999" customHeight="1" x14ac:dyDescent="0.3">
      <c r="A1700" s="428">
        <v>7306</v>
      </c>
      <c r="B1700" s="428">
        <f t="shared" si="30"/>
        <v>4</v>
      </c>
      <c r="C1700" s="439">
        <v>7306</v>
      </c>
      <c r="D1700" s="432" t="s">
        <v>465</v>
      </c>
      <c r="J1700" s="428" t="s">
        <v>1316</v>
      </c>
      <c r="K1700" s="428" t="s">
        <v>1316</v>
      </c>
      <c r="L1700" s="428" t="s">
        <v>1315</v>
      </c>
      <c r="N1700" s="428" t="s">
        <v>1315</v>
      </c>
      <c r="Q1700" s="433">
        <v>7306</v>
      </c>
      <c r="R1700" s="442" t="s">
        <v>465</v>
      </c>
      <c r="S1700" s="433">
        <v>7306</v>
      </c>
    </row>
    <row r="1701" spans="1:19" ht="10.199999999999999" customHeight="1" x14ac:dyDescent="0.3">
      <c r="A1701" s="428">
        <v>7307</v>
      </c>
      <c r="B1701" s="428">
        <f t="shared" si="30"/>
        <v>4</v>
      </c>
      <c r="C1701" s="439">
        <v>7307</v>
      </c>
      <c r="D1701" s="432" t="s">
        <v>466</v>
      </c>
      <c r="J1701" s="428" t="s">
        <v>1316</v>
      </c>
      <c r="K1701" s="428" t="s">
        <v>1316</v>
      </c>
      <c r="Q1701" s="433">
        <v>7307</v>
      </c>
      <c r="R1701" s="442" t="s">
        <v>466</v>
      </c>
      <c r="S1701" s="433">
        <v>7307</v>
      </c>
    </row>
    <row r="1702" spans="1:19" ht="10.199999999999999" customHeight="1" x14ac:dyDescent="0.3">
      <c r="A1702" s="428">
        <v>7308</v>
      </c>
      <c r="B1702" s="428">
        <f t="shared" si="30"/>
        <v>4</v>
      </c>
      <c r="C1702" s="439">
        <v>7308</v>
      </c>
      <c r="D1702" s="432" t="s">
        <v>468</v>
      </c>
      <c r="F1702" s="428" t="s">
        <v>1315</v>
      </c>
      <c r="J1702" s="428" t="s">
        <v>1316</v>
      </c>
      <c r="K1702" s="428" t="s">
        <v>1316</v>
      </c>
      <c r="L1702" s="428" t="s">
        <v>1315</v>
      </c>
      <c r="Q1702" s="433">
        <v>7308</v>
      </c>
      <c r="R1702" s="442" t="s">
        <v>468</v>
      </c>
      <c r="S1702" s="433">
        <v>7308</v>
      </c>
    </row>
    <row r="1703" spans="1:19" ht="10.199999999999999" customHeight="1" x14ac:dyDescent="0.3">
      <c r="A1703" s="428">
        <v>7309</v>
      </c>
      <c r="B1703" s="428">
        <f t="shared" si="30"/>
        <v>4</v>
      </c>
      <c r="C1703" s="439">
        <v>7309</v>
      </c>
      <c r="D1703" s="432" t="s">
        <v>473</v>
      </c>
      <c r="F1703" s="428" t="s">
        <v>1315</v>
      </c>
      <c r="J1703" s="428" t="s">
        <v>1316</v>
      </c>
      <c r="K1703" s="428" t="s">
        <v>1316</v>
      </c>
      <c r="Q1703" s="433">
        <v>7309</v>
      </c>
      <c r="R1703" s="442" t="s">
        <v>473</v>
      </c>
      <c r="S1703" s="433">
        <v>7309</v>
      </c>
    </row>
    <row r="1704" spans="1:19" ht="10.199999999999999" customHeight="1" x14ac:dyDescent="0.3">
      <c r="A1704" s="428">
        <v>7310</v>
      </c>
      <c r="B1704" s="428">
        <f t="shared" si="30"/>
        <v>4</v>
      </c>
      <c r="C1704" s="439">
        <v>7310</v>
      </c>
      <c r="D1704" s="432" t="s">
        <v>474</v>
      </c>
      <c r="F1704" s="428" t="s">
        <v>1315</v>
      </c>
      <c r="J1704" s="428" t="s">
        <v>1316</v>
      </c>
      <c r="K1704" s="428" t="s">
        <v>1316</v>
      </c>
      <c r="L1704" s="428" t="s">
        <v>1315</v>
      </c>
      <c r="Q1704" s="433">
        <v>7310</v>
      </c>
      <c r="R1704" s="442" t="s">
        <v>474</v>
      </c>
      <c r="S1704" s="433">
        <v>7310</v>
      </c>
    </row>
    <row r="1705" spans="1:19" ht="10.199999999999999" customHeight="1" x14ac:dyDescent="0.3">
      <c r="A1705" s="428">
        <v>7311</v>
      </c>
      <c r="B1705" s="428">
        <f t="shared" si="30"/>
        <v>4</v>
      </c>
      <c r="C1705" s="439">
        <v>7311</v>
      </c>
      <c r="D1705" s="432" t="s">
        <v>475</v>
      </c>
      <c r="J1705" s="428" t="s">
        <v>1316</v>
      </c>
      <c r="K1705" s="428" t="s">
        <v>1316</v>
      </c>
      <c r="Q1705" s="433">
        <v>7311</v>
      </c>
      <c r="R1705" s="442" t="s">
        <v>475</v>
      </c>
      <c r="S1705" s="433">
        <v>7311</v>
      </c>
    </row>
    <row r="1706" spans="1:19" ht="10.199999999999999" customHeight="1" x14ac:dyDescent="0.3">
      <c r="A1706" s="428">
        <v>7312</v>
      </c>
      <c r="B1706" s="428">
        <f t="shared" si="30"/>
        <v>4</v>
      </c>
      <c r="C1706" s="439">
        <v>7312</v>
      </c>
      <c r="D1706" s="432" t="s">
        <v>893</v>
      </c>
      <c r="F1706" s="428" t="s">
        <v>1315</v>
      </c>
      <c r="J1706" s="428" t="s">
        <v>1316</v>
      </c>
      <c r="K1706" s="428" t="s">
        <v>1316</v>
      </c>
      <c r="L1706" s="428" t="s">
        <v>1315</v>
      </c>
      <c r="N1706" s="428" t="s">
        <v>1315</v>
      </c>
      <c r="Q1706" s="433">
        <v>7312</v>
      </c>
      <c r="R1706" s="442" t="s">
        <v>893</v>
      </c>
      <c r="S1706" s="433">
        <v>7312</v>
      </c>
    </row>
    <row r="1707" spans="1:19" ht="10.199999999999999" customHeight="1" x14ac:dyDescent="0.3">
      <c r="A1707" s="428">
        <v>7313</v>
      </c>
      <c r="B1707" s="428">
        <f t="shared" si="30"/>
        <v>4</v>
      </c>
      <c r="C1707" s="439">
        <v>7313</v>
      </c>
      <c r="D1707" s="432" t="s">
        <v>894</v>
      </c>
      <c r="J1707" s="428" t="s">
        <v>1316</v>
      </c>
      <c r="K1707" s="428" t="s">
        <v>1316</v>
      </c>
      <c r="Q1707" s="433">
        <v>7313</v>
      </c>
      <c r="R1707" s="442" t="s">
        <v>894</v>
      </c>
      <c r="S1707" s="433">
        <v>7313</v>
      </c>
    </row>
    <row r="1708" spans="1:19" ht="10.199999999999999" customHeight="1" x14ac:dyDescent="0.3">
      <c r="A1708" s="428">
        <v>7314</v>
      </c>
      <c r="B1708" s="428">
        <f t="shared" si="30"/>
        <v>4</v>
      </c>
      <c r="C1708" s="439">
        <v>7314</v>
      </c>
      <c r="D1708" s="432" t="s">
        <v>476</v>
      </c>
      <c r="F1708" s="428" t="s">
        <v>1315</v>
      </c>
      <c r="J1708" s="428" t="s">
        <v>1316</v>
      </c>
      <c r="K1708" s="428" t="s">
        <v>1316</v>
      </c>
      <c r="Q1708" s="433">
        <v>7314</v>
      </c>
      <c r="R1708" s="442" t="s">
        <v>476</v>
      </c>
      <c r="S1708" s="433">
        <v>7314</v>
      </c>
    </row>
    <row r="1709" spans="1:19" ht="10.199999999999999" customHeight="1" x14ac:dyDescent="0.3">
      <c r="A1709" s="428">
        <v>7315</v>
      </c>
      <c r="B1709" s="428">
        <f t="shared" si="30"/>
        <v>4</v>
      </c>
      <c r="C1709" s="439">
        <v>7315</v>
      </c>
      <c r="D1709" s="432" t="s">
        <v>483</v>
      </c>
      <c r="J1709" s="428" t="s">
        <v>1316</v>
      </c>
      <c r="K1709" s="428" t="s">
        <v>1316</v>
      </c>
      <c r="Q1709" s="433">
        <v>7315</v>
      </c>
      <c r="R1709" s="442" t="s">
        <v>483</v>
      </c>
      <c r="S1709" s="433">
        <v>7315</v>
      </c>
    </row>
    <row r="1710" spans="1:19" ht="10.199999999999999" customHeight="1" x14ac:dyDescent="0.3">
      <c r="A1710" s="428">
        <v>7316</v>
      </c>
      <c r="B1710" s="428">
        <f t="shared" si="30"/>
        <v>4</v>
      </c>
      <c r="C1710" s="439">
        <v>7316</v>
      </c>
      <c r="D1710" s="432" t="s">
        <v>895</v>
      </c>
      <c r="J1710" s="428" t="s">
        <v>1316</v>
      </c>
      <c r="K1710" s="428" t="s">
        <v>1316</v>
      </c>
      <c r="Q1710" s="433">
        <v>7316</v>
      </c>
      <c r="R1710" s="442" t="s">
        <v>1712</v>
      </c>
      <c r="S1710" s="433">
        <v>7316</v>
      </c>
    </row>
    <row r="1711" spans="1:19" ht="10.199999999999999" customHeight="1" x14ac:dyDescent="0.3">
      <c r="A1711" s="428">
        <v>7317</v>
      </c>
      <c r="B1711" s="428">
        <f t="shared" si="30"/>
        <v>4</v>
      </c>
      <c r="C1711" s="439">
        <v>7317</v>
      </c>
      <c r="D1711" s="432" t="s">
        <v>896</v>
      </c>
      <c r="J1711" s="428" t="s">
        <v>1316</v>
      </c>
      <c r="K1711" s="428" t="s">
        <v>1316</v>
      </c>
      <c r="Q1711" s="433">
        <v>7317</v>
      </c>
      <c r="R1711" s="442" t="s">
        <v>896</v>
      </c>
      <c r="S1711" s="433">
        <v>7317</v>
      </c>
    </row>
    <row r="1712" spans="1:19" ht="10.199999999999999" customHeight="1" x14ac:dyDescent="0.3">
      <c r="A1712" s="428">
        <v>7390</v>
      </c>
      <c r="B1712" s="428">
        <f t="shared" si="30"/>
        <v>4</v>
      </c>
      <c r="C1712" s="439">
        <v>7390</v>
      </c>
      <c r="D1712" s="432" t="s">
        <v>897</v>
      </c>
      <c r="J1712" s="428" t="s">
        <v>1316</v>
      </c>
      <c r="K1712" s="428" t="s">
        <v>1316</v>
      </c>
      <c r="L1712" s="428" t="s">
        <v>1315</v>
      </c>
      <c r="N1712" s="428" t="s">
        <v>1315</v>
      </c>
      <c r="Q1712" s="433">
        <v>7390</v>
      </c>
      <c r="R1712" s="442" t="s">
        <v>897</v>
      </c>
      <c r="S1712" s="433">
        <v>7390</v>
      </c>
    </row>
    <row r="1713" spans="1:19" ht="10.199999999999999" customHeight="1" x14ac:dyDescent="0.3">
      <c r="A1713" s="428">
        <v>74</v>
      </c>
      <c r="B1713" s="428">
        <f t="shared" si="30"/>
        <v>2</v>
      </c>
      <c r="C1713" s="439">
        <v>74</v>
      </c>
      <c r="D1713" s="432" t="s">
        <v>446</v>
      </c>
      <c r="E1713" s="428" t="s">
        <v>1315</v>
      </c>
      <c r="F1713" s="428" t="s">
        <v>1315</v>
      </c>
      <c r="G1713" s="428" t="s">
        <v>1315</v>
      </c>
      <c r="I1713" s="428" t="s">
        <v>1315</v>
      </c>
      <c r="J1713" s="428" t="s">
        <v>1315</v>
      </c>
      <c r="K1713" s="428" t="s">
        <v>1315</v>
      </c>
      <c r="L1713" s="428" t="s">
        <v>1315</v>
      </c>
      <c r="M1713" s="428" t="s">
        <v>1315</v>
      </c>
      <c r="N1713" s="428" t="s">
        <v>1315</v>
      </c>
      <c r="O1713" s="428" t="s">
        <v>1315</v>
      </c>
      <c r="Q1713" s="433">
        <v>74</v>
      </c>
      <c r="R1713" s="442" t="s">
        <v>446</v>
      </c>
      <c r="S1713" s="433">
        <v>74</v>
      </c>
    </row>
    <row r="1714" spans="1:19" ht="10.199999999999999" customHeight="1" x14ac:dyDescent="0.3">
      <c r="A1714" s="428">
        <v>7401</v>
      </c>
      <c r="B1714" s="428">
        <f t="shared" si="30"/>
        <v>4</v>
      </c>
      <c r="C1714" s="439">
        <v>7401</v>
      </c>
      <c r="D1714" s="432" t="s">
        <v>447</v>
      </c>
      <c r="E1714" s="428" t="s">
        <v>1315</v>
      </c>
      <c r="F1714" s="428" t="s">
        <v>1315</v>
      </c>
      <c r="G1714" s="428" t="s">
        <v>1315</v>
      </c>
      <c r="I1714" s="428" t="s">
        <v>1315</v>
      </c>
      <c r="J1714" s="428" t="s">
        <v>1315</v>
      </c>
      <c r="K1714" s="428" t="s">
        <v>1315</v>
      </c>
      <c r="L1714" s="428" t="s">
        <v>1315</v>
      </c>
      <c r="M1714" s="428" t="s">
        <v>1315</v>
      </c>
      <c r="N1714" s="428" t="s">
        <v>1315</v>
      </c>
      <c r="O1714" s="428" t="s">
        <v>1315</v>
      </c>
      <c r="Q1714" s="433">
        <v>7401</v>
      </c>
      <c r="R1714" s="442" t="s">
        <v>1713</v>
      </c>
      <c r="S1714" s="433">
        <v>7401</v>
      </c>
    </row>
    <row r="1715" spans="1:19" ht="10.199999999999999" customHeight="1" x14ac:dyDescent="0.3">
      <c r="A1715" s="428">
        <v>7401</v>
      </c>
      <c r="B1715" s="428">
        <f t="shared" si="30"/>
        <v>6</v>
      </c>
      <c r="C1715" s="439">
        <v>740105</v>
      </c>
      <c r="D1715" s="432" t="s">
        <v>405</v>
      </c>
      <c r="E1715" s="428" t="s">
        <v>1315</v>
      </c>
      <c r="F1715" s="428" t="s">
        <v>1315</v>
      </c>
      <c r="G1715" s="428" t="s">
        <v>1315</v>
      </c>
      <c r="J1715" s="428" t="s">
        <v>1315</v>
      </c>
      <c r="K1715" s="428" t="s">
        <v>1315</v>
      </c>
      <c r="O1715" s="428" t="s">
        <v>1315</v>
      </c>
      <c r="Q1715" s="433">
        <v>740105</v>
      </c>
      <c r="R1715" s="442" t="s">
        <v>1714</v>
      </c>
      <c r="S1715" s="433">
        <v>740105</v>
      </c>
    </row>
    <row r="1716" spans="1:19" ht="10.199999999999999" customHeight="1" x14ac:dyDescent="0.3">
      <c r="A1716" s="428">
        <v>7401</v>
      </c>
      <c r="B1716" s="428">
        <f t="shared" si="30"/>
        <v>6</v>
      </c>
      <c r="C1716" s="439">
        <v>740110</v>
      </c>
      <c r="D1716" s="432" t="s">
        <v>448</v>
      </c>
      <c r="E1716" s="428" t="s">
        <v>1315</v>
      </c>
      <c r="F1716" s="428" t="s">
        <v>1315</v>
      </c>
      <c r="G1716" s="428" t="s">
        <v>1315</v>
      </c>
      <c r="I1716" s="428" t="s">
        <v>1315</v>
      </c>
      <c r="J1716" s="428" t="s">
        <v>1315</v>
      </c>
      <c r="K1716" s="428" t="s">
        <v>1315</v>
      </c>
      <c r="L1716" s="428" t="s">
        <v>1315</v>
      </c>
      <c r="M1716" s="428" t="s">
        <v>1315</v>
      </c>
      <c r="O1716" s="428" t="s">
        <v>1315</v>
      </c>
      <c r="Q1716" s="433">
        <v>740110</v>
      </c>
      <c r="R1716" s="442" t="s">
        <v>1715</v>
      </c>
      <c r="S1716" s="433">
        <v>740110</v>
      </c>
    </row>
    <row r="1717" spans="1:19" ht="10.199999999999999" customHeight="1" x14ac:dyDescent="0.3">
      <c r="A1717" s="428">
        <v>7401</v>
      </c>
      <c r="B1717" s="428">
        <f t="shared" si="30"/>
        <v>6</v>
      </c>
      <c r="C1717" s="439">
        <v>740115</v>
      </c>
      <c r="D1717" s="432" t="s">
        <v>449</v>
      </c>
      <c r="E1717" s="428" t="s">
        <v>1315</v>
      </c>
      <c r="F1717" s="428" t="s">
        <v>1315</v>
      </c>
      <c r="G1717" s="428" t="s">
        <v>1315</v>
      </c>
      <c r="I1717" s="428" t="s">
        <v>1315</v>
      </c>
      <c r="J1717" s="428" t="s">
        <v>1315</v>
      </c>
      <c r="K1717" s="428" t="s">
        <v>1315</v>
      </c>
      <c r="L1717" s="428" t="s">
        <v>1315</v>
      </c>
      <c r="M1717" s="428" t="s">
        <v>1315</v>
      </c>
      <c r="O1717" s="428" t="s">
        <v>1315</v>
      </c>
      <c r="Q1717" s="433">
        <v>740115</v>
      </c>
      <c r="R1717" s="442" t="s">
        <v>1716</v>
      </c>
      <c r="S1717" s="433">
        <v>740115</v>
      </c>
    </row>
    <row r="1718" spans="1:19" ht="10.199999999999999" customHeight="1" x14ac:dyDescent="0.3">
      <c r="A1718" s="428">
        <v>7401</v>
      </c>
      <c r="B1718" s="428">
        <f t="shared" si="30"/>
        <v>6</v>
      </c>
      <c r="C1718" s="439">
        <v>740120</v>
      </c>
      <c r="D1718" s="432" t="s">
        <v>450</v>
      </c>
      <c r="E1718" s="428" t="s">
        <v>1315</v>
      </c>
      <c r="F1718" s="428" t="s">
        <v>1315</v>
      </c>
      <c r="G1718" s="428" t="s">
        <v>1315</v>
      </c>
      <c r="I1718" s="428" t="s">
        <v>1315</v>
      </c>
      <c r="J1718" s="428" t="s">
        <v>1315</v>
      </c>
      <c r="K1718" s="428" t="s">
        <v>1315</v>
      </c>
      <c r="L1718" s="428" t="s">
        <v>1315</v>
      </c>
      <c r="M1718" s="428" t="s">
        <v>1315</v>
      </c>
      <c r="O1718" s="428" t="s">
        <v>1315</v>
      </c>
      <c r="Q1718" s="433">
        <v>740120</v>
      </c>
      <c r="R1718" s="442" t="s">
        <v>1717</v>
      </c>
      <c r="S1718" s="433">
        <v>740120</v>
      </c>
    </row>
    <row r="1719" spans="1:19" ht="10.199999999999999" customHeight="1" x14ac:dyDescent="0.3">
      <c r="A1719" s="428">
        <v>7401</v>
      </c>
      <c r="B1719" s="428">
        <f t="shared" si="30"/>
        <v>6</v>
      </c>
      <c r="C1719" s="439">
        <v>740125</v>
      </c>
      <c r="D1719" s="432" t="s">
        <v>451</v>
      </c>
      <c r="E1719" s="428" t="s">
        <v>1315</v>
      </c>
      <c r="F1719" s="428" t="s">
        <v>1315</v>
      </c>
      <c r="G1719" s="428" t="s">
        <v>1315</v>
      </c>
      <c r="I1719" s="428" t="s">
        <v>1315</v>
      </c>
      <c r="J1719" s="428" t="s">
        <v>1315</v>
      </c>
      <c r="K1719" s="428" t="s">
        <v>1315</v>
      </c>
      <c r="L1719" s="428" t="s">
        <v>1315</v>
      </c>
      <c r="M1719" s="428" t="s">
        <v>1315</v>
      </c>
      <c r="O1719" s="428" t="s">
        <v>1315</v>
      </c>
      <c r="Q1719" s="433">
        <v>740125</v>
      </c>
      <c r="R1719" s="442" t="s">
        <v>1718</v>
      </c>
      <c r="S1719" s="433">
        <v>740125</v>
      </c>
    </row>
    <row r="1720" spans="1:19" ht="10.199999999999999" customHeight="1" x14ac:dyDescent="0.3">
      <c r="A1720" s="428">
        <v>7401</v>
      </c>
      <c r="B1720" s="428">
        <f t="shared" si="30"/>
        <v>6</v>
      </c>
      <c r="C1720" s="439">
        <v>740130</v>
      </c>
      <c r="D1720" s="432" t="s">
        <v>406</v>
      </c>
      <c r="E1720" s="428" t="s">
        <v>1315</v>
      </c>
      <c r="F1720" s="428" t="s">
        <v>1315</v>
      </c>
      <c r="G1720" s="428" t="s">
        <v>1315</v>
      </c>
      <c r="J1720" s="428" t="s">
        <v>1315</v>
      </c>
      <c r="K1720" s="428" t="s">
        <v>1315</v>
      </c>
      <c r="L1720" s="428" t="s">
        <v>1315</v>
      </c>
      <c r="M1720" s="428" t="s">
        <v>1315</v>
      </c>
      <c r="O1720" s="428" t="s">
        <v>1315</v>
      </c>
      <c r="Q1720" s="433">
        <v>740130</v>
      </c>
      <c r="R1720" s="442" t="s">
        <v>1719</v>
      </c>
      <c r="S1720" s="433">
        <v>740130</v>
      </c>
    </row>
    <row r="1721" spans="1:19" ht="10.199999999999999" customHeight="1" x14ac:dyDescent="0.3">
      <c r="A1721" s="428">
        <v>7401</v>
      </c>
      <c r="B1721" s="428">
        <f t="shared" si="30"/>
        <v>6</v>
      </c>
      <c r="C1721" s="439">
        <v>740135</v>
      </c>
      <c r="D1721" s="432" t="s">
        <v>452</v>
      </c>
      <c r="E1721" s="428" t="s">
        <v>1315</v>
      </c>
      <c r="F1721" s="428" t="s">
        <v>1315</v>
      </c>
      <c r="G1721" s="428" t="s">
        <v>1315</v>
      </c>
      <c r="J1721" s="428" t="s">
        <v>1315</v>
      </c>
      <c r="K1721" s="428" t="s">
        <v>1315</v>
      </c>
      <c r="L1721" s="428" t="s">
        <v>1315</v>
      </c>
      <c r="M1721" s="428" t="s">
        <v>1315</v>
      </c>
      <c r="O1721" s="428" t="s">
        <v>1315</v>
      </c>
      <c r="Q1721" s="433">
        <v>740135</v>
      </c>
      <c r="R1721" s="442" t="s">
        <v>1720</v>
      </c>
      <c r="S1721" s="433">
        <v>740135</v>
      </c>
    </row>
    <row r="1722" spans="1:19" ht="10.199999999999999" customHeight="1" x14ac:dyDescent="0.3">
      <c r="A1722" s="428">
        <v>7401</v>
      </c>
      <c r="B1722" s="428">
        <f t="shared" si="30"/>
        <v>6</v>
      </c>
      <c r="C1722" s="439">
        <v>740140</v>
      </c>
      <c r="D1722" s="432" t="s">
        <v>409</v>
      </c>
      <c r="E1722" s="428" t="s">
        <v>1315</v>
      </c>
      <c r="F1722" s="428" t="s">
        <v>1315</v>
      </c>
      <c r="I1722" s="428" t="s">
        <v>1315</v>
      </c>
      <c r="J1722" s="428" t="s">
        <v>1315</v>
      </c>
      <c r="K1722" s="428" t="s">
        <v>1315</v>
      </c>
      <c r="M1722" s="428" t="s">
        <v>1315</v>
      </c>
      <c r="N1722" s="428" t="s">
        <v>1315</v>
      </c>
      <c r="O1722" s="428" t="s">
        <v>1315</v>
      </c>
      <c r="Q1722" s="433">
        <v>740140</v>
      </c>
      <c r="R1722" s="442" t="s">
        <v>1721</v>
      </c>
      <c r="S1722" s="433">
        <v>740140</v>
      </c>
    </row>
    <row r="1723" spans="1:19" ht="10.199999999999999" customHeight="1" x14ac:dyDescent="0.3">
      <c r="A1723" s="428">
        <v>7401</v>
      </c>
      <c r="B1723" s="428">
        <f t="shared" si="30"/>
        <v>6</v>
      </c>
      <c r="C1723" s="439">
        <v>740145</v>
      </c>
      <c r="D1723" s="432" t="s">
        <v>898</v>
      </c>
      <c r="E1723" s="428" t="s">
        <v>1315</v>
      </c>
      <c r="F1723" s="428" t="s">
        <v>1315</v>
      </c>
      <c r="G1723" s="428" t="s">
        <v>1315</v>
      </c>
      <c r="I1723" s="428" t="s">
        <v>1315</v>
      </c>
      <c r="J1723" s="428" t="s">
        <v>1316</v>
      </c>
      <c r="K1723" s="428" t="s">
        <v>1316</v>
      </c>
      <c r="O1723" s="428" t="s">
        <v>1315</v>
      </c>
      <c r="Q1723" s="433" t="s">
        <v>1332</v>
      </c>
      <c r="R1723" s="442" t="s">
        <v>1332</v>
      </c>
      <c r="S1723" s="433" t="s">
        <v>1332</v>
      </c>
    </row>
    <row r="1724" spans="1:19" ht="10.199999999999999" customHeight="1" x14ac:dyDescent="0.3">
      <c r="A1724" s="428">
        <v>7401</v>
      </c>
      <c r="B1724" s="428">
        <f t="shared" si="30"/>
        <v>6</v>
      </c>
      <c r="C1724" s="437">
        <v>740150</v>
      </c>
      <c r="D1724" s="428" t="s">
        <v>899</v>
      </c>
      <c r="E1724" s="428" t="s">
        <v>1315</v>
      </c>
      <c r="F1724" s="428" t="s">
        <v>1315</v>
      </c>
      <c r="G1724" s="428" t="s">
        <v>1315</v>
      </c>
      <c r="I1724" s="428" t="s">
        <v>1315</v>
      </c>
      <c r="J1724" s="428" t="s">
        <v>1316</v>
      </c>
      <c r="K1724" s="428" t="s">
        <v>1316</v>
      </c>
      <c r="O1724" s="428" t="s">
        <v>1315</v>
      </c>
      <c r="Q1724" s="428">
        <v>740150</v>
      </c>
      <c r="R1724" s="437" t="s">
        <v>1722</v>
      </c>
      <c r="S1724" s="428" t="s">
        <v>1723</v>
      </c>
    </row>
    <row r="1725" spans="1:19" ht="10.199999999999999" customHeight="1" x14ac:dyDescent="0.3">
      <c r="A1725" s="428">
        <v>7401</v>
      </c>
      <c r="B1725" s="428">
        <f t="shared" si="30"/>
        <v>6</v>
      </c>
      <c r="C1725" s="439">
        <v>740155</v>
      </c>
      <c r="D1725" s="432" t="s">
        <v>900</v>
      </c>
      <c r="E1725" s="428" t="s">
        <v>1315</v>
      </c>
      <c r="F1725" s="428" t="s">
        <v>1315</v>
      </c>
      <c r="I1725" s="428" t="s">
        <v>1315</v>
      </c>
      <c r="J1725" s="428" t="s">
        <v>1316</v>
      </c>
      <c r="K1725" s="428" t="s">
        <v>1316</v>
      </c>
      <c r="O1725" s="428" t="s">
        <v>1315</v>
      </c>
      <c r="Q1725" s="433" t="s">
        <v>1332</v>
      </c>
      <c r="R1725" s="442" t="s">
        <v>1332</v>
      </c>
      <c r="S1725" s="433" t="s">
        <v>1332</v>
      </c>
    </row>
    <row r="1726" spans="1:19" ht="10.199999999999999" customHeight="1" x14ac:dyDescent="0.3">
      <c r="A1726" s="428">
        <v>7401</v>
      </c>
      <c r="B1726" s="428">
        <f t="shared" si="30"/>
        <v>6</v>
      </c>
      <c r="C1726" s="439">
        <v>740160</v>
      </c>
      <c r="D1726" s="432" t="s">
        <v>901</v>
      </c>
      <c r="E1726" s="428" t="s">
        <v>1315</v>
      </c>
      <c r="F1726" s="428" t="s">
        <v>1315</v>
      </c>
      <c r="I1726" s="428" t="s">
        <v>1315</v>
      </c>
      <c r="J1726" s="428" t="s">
        <v>1316</v>
      </c>
      <c r="K1726" s="428" t="s">
        <v>1316</v>
      </c>
      <c r="O1726" s="428" t="s">
        <v>1315</v>
      </c>
      <c r="Q1726" s="428">
        <v>740160</v>
      </c>
      <c r="R1726" s="437" t="s">
        <v>1809</v>
      </c>
      <c r="S1726" s="428" t="s">
        <v>1724</v>
      </c>
    </row>
    <row r="1727" spans="1:19" ht="10.199999999999999" customHeight="1" x14ac:dyDescent="0.3">
      <c r="A1727" s="428">
        <v>7401</v>
      </c>
      <c r="B1727" s="428">
        <f t="shared" si="30"/>
        <v>6</v>
      </c>
      <c r="C1727" s="439">
        <v>740165</v>
      </c>
      <c r="D1727" s="432" t="s">
        <v>902</v>
      </c>
      <c r="E1727" s="428" t="s">
        <v>1315</v>
      </c>
      <c r="F1727" s="428" t="s">
        <v>1315</v>
      </c>
      <c r="I1727" s="428" t="s">
        <v>1315</v>
      </c>
      <c r="J1727" s="428" t="s">
        <v>1316</v>
      </c>
      <c r="K1727" s="428" t="s">
        <v>1316</v>
      </c>
      <c r="O1727" s="428" t="s">
        <v>1315</v>
      </c>
      <c r="Q1727" s="433" t="s">
        <v>1332</v>
      </c>
      <c r="R1727" s="442" t="s">
        <v>1332</v>
      </c>
      <c r="S1727" s="428" t="s">
        <v>1332</v>
      </c>
    </row>
    <row r="1728" spans="1:19" ht="10.199999999999999" customHeight="1" x14ac:dyDescent="0.3">
      <c r="A1728" s="428">
        <v>7401</v>
      </c>
      <c r="B1728" s="428">
        <f t="shared" si="30"/>
        <v>6</v>
      </c>
      <c r="C1728" s="439">
        <v>740170</v>
      </c>
      <c r="D1728" s="432" t="s">
        <v>1725</v>
      </c>
      <c r="E1728" s="428" t="s">
        <v>1315</v>
      </c>
      <c r="F1728" s="428" t="s">
        <v>1315</v>
      </c>
      <c r="J1728" s="428" t="s">
        <v>1316</v>
      </c>
      <c r="K1728" s="428" t="s">
        <v>1316</v>
      </c>
      <c r="O1728" s="428" t="s">
        <v>1315</v>
      </c>
      <c r="Q1728" s="428">
        <v>740170</v>
      </c>
      <c r="R1728" s="437" t="s">
        <v>1726</v>
      </c>
      <c r="S1728" s="428">
        <v>740170</v>
      </c>
    </row>
    <row r="1729" spans="1:19" ht="10.199999999999999" customHeight="1" x14ac:dyDescent="0.3">
      <c r="A1729" s="428">
        <v>7401</v>
      </c>
      <c r="B1729" s="428">
        <f t="shared" si="30"/>
        <v>6</v>
      </c>
      <c r="C1729" s="439">
        <v>740175</v>
      </c>
      <c r="D1729" s="432" t="s">
        <v>903</v>
      </c>
      <c r="E1729" s="428" t="s">
        <v>1315</v>
      </c>
      <c r="F1729" s="428" t="s">
        <v>1315</v>
      </c>
      <c r="G1729" s="428" t="s">
        <v>1315</v>
      </c>
      <c r="I1729" s="428" t="s">
        <v>1315</v>
      </c>
      <c r="J1729" s="428" t="s">
        <v>1316</v>
      </c>
      <c r="K1729" s="428" t="s">
        <v>1316</v>
      </c>
      <c r="O1729" s="428" t="s">
        <v>1315</v>
      </c>
      <c r="Q1729" s="428">
        <v>740175</v>
      </c>
      <c r="R1729" s="437" t="s">
        <v>1727</v>
      </c>
      <c r="S1729" s="428">
        <v>740175</v>
      </c>
    </row>
    <row r="1730" spans="1:19" ht="10.199999999999999" customHeight="1" x14ac:dyDescent="0.3">
      <c r="A1730" s="428">
        <v>7401</v>
      </c>
      <c r="B1730" s="428">
        <f t="shared" si="30"/>
        <v>6</v>
      </c>
      <c r="C1730" s="439">
        <v>740180</v>
      </c>
      <c r="D1730" s="432" t="s">
        <v>904</v>
      </c>
      <c r="E1730" s="428" t="s">
        <v>1315</v>
      </c>
      <c r="F1730" s="428" t="s">
        <v>1315</v>
      </c>
      <c r="I1730" s="428" t="s">
        <v>1315</v>
      </c>
      <c r="J1730" s="428" t="s">
        <v>1316</v>
      </c>
      <c r="K1730" s="428" t="s">
        <v>1316</v>
      </c>
      <c r="O1730" s="428" t="s">
        <v>1315</v>
      </c>
      <c r="Q1730" s="428">
        <v>740180</v>
      </c>
      <c r="R1730" s="437" t="s">
        <v>1810</v>
      </c>
      <c r="S1730" s="428">
        <v>740180</v>
      </c>
    </row>
    <row r="1731" spans="1:19" ht="10.199999999999999" customHeight="1" x14ac:dyDescent="0.3">
      <c r="A1731" s="428">
        <v>7401</v>
      </c>
      <c r="B1731" s="428">
        <f t="shared" si="30"/>
        <v>6</v>
      </c>
      <c r="C1731" s="439">
        <v>740185</v>
      </c>
      <c r="D1731" s="432" t="s">
        <v>905</v>
      </c>
      <c r="E1731" s="428" t="s">
        <v>1315</v>
      </c>
      <c r="F1731" s="428" t="s">
        <v>1315</v>
      </c>
      <c r="J1731" s="428" t="s">
        <v>1316</v>
      </c>
      <c r="K1731" s="428" t="s">
        <v>1316</v>
      </c>
      <c r="O1731" s="428" t="s">
        <v>1315</v>
      </c>
      <c r="Q1731" s="428">
        <v>740185</v>
      </c>
      <c r="R1731" s="437" t="s">
        <v>905</v>
      </c>
      <c r="S1731" s="428">
        <v>740185</v>
      </c>
    </row>
    <row r="1732" spans="1:19" ht="10.199999999999999" customHeight="1" x14ac:dyDescent="0.3">
      <c r="A1732" s="428">
        <v>7401</v>
      </c>
      <c r="B1732" s="428">
        <f t="shared" si="30"/>
        <v>6</v>
      </c>
      <c r="C1732" s="439">
        <v>740190</v>
      </c>
      <c r="D1732" s="432" t="s">
        <v>53</v>
      </c>
      <c r="F1732" s="428" t="s">
        <v>1315</v>
      </c>
      <c r="J1732" s="428" t="s">
        <v>1316</v>
      </c>
      <c r="K1732" s="428" t="s">
        <v>1316</v>
      </c>
      <c r="N1732" s="428" t="s">
        <v>1315</v>
      </c>
      <c r="Q1732" s="428">
        <v>740190</v>
      </c>
      <c r="R1732" s="437" t="s">
        <v>906</v>
      </c>
      <c r="S1732" s="428">
        <v>740190</v>
      </c>
    </row>
    <row r="1733" spans="1:19" ht="10.199999999999999" customHeight="1" x14ac:dyDescent="0.3">
      <c r="A1733" s="428">
        <v>7402</v>
      </c>
      <c r="B1733" s="428">
        <f t="shared" si="30"/>
        <v>4</v>
      </c>
      <c r="C1733" s="439">
        <v>7402</v>
      </c>
      <c r="D1733" s="432" t="s">
        <v>453</v>
      </c>
      <c r="E1733" s="428" t="s">
        <v>1315</v>
      </c>
      <c r="F1733" s="428" t="s">
        <v>1315</v>
      </c>
      <c r="J1733" s="428" t="s">
        <v>1316</v>
      </c>
      <c r="K1733" s="428" t="s">
        <v>1316</v>
      </c>
      <c r="L1733" s="428" t="s">
        <v>1315</v>
      </c>
      <c r="M1733" s="428" t="s">
        <v>1315</v>
      </c>
      <c r="O1733" s="428" t="s">
        <v>1315</v>
      </c>
      <c r="Q1733" s="433">
        <v>7402</v>
      </c>
      <c r="R1733" s="442" t="s">
        <v>453</v>
      </c>
      <c r="S1733" s="433">
        <v>7402</v>
      </c>
    </row>
    <row r="1734" spans="1:19" ht="10.199999999999999" customHeight="1" x14ac:dyDescent="0.3">
      <c r="A1734" s="428">
        <v>7402</v>
      </c>
      <c r="B1734" s="428">
        <f t="shared" si="30"/>
        <v>6</v>
      </c>
      <c r="C1734" s="439">
        <v>740205</v>
      </c>
      <c r="D1734" s="432" t="s">
        <v>454</v>
      </c>
      <c r="E1734" s="428" t="s">
        <v>1315</v>
      </c>
      <c r="F1734" s="428" t="s">
        <v>1315</v>
      </c>
      <c r="J1734" s="428" t="s">
        <v>1316</v>
      </c>
      <c r="K1734" s="428" t="s">
        <v>1316</v>
      </c>
      <c r="L1734" s="428" t="s">
        <v>1315</v>
      </c>
      <c r="M1734" s="428" t="s">
        <v>1315</v>
      </c>
      <c r="O1734" s="428" t="s">
        <v>1315</v>
      </c>
      <c r="Q1734" s="433">
        <v>740205</v>
      </c>
      <c r="R1734" s="442" t="s">
        <v>454</v>
      </c>
      <c r="S1734" s="433">
        <v>740205</v>
      </c>
    </row>
    <row r="1735" spans="1:19" ht="10.199999999999999" customHeight="1" x14ac:dyDescent="0.3">
      <c r="A1735" s="428">
        <v>7402</v>
      </c>
      <c r="B1735" s="428">
        <f t="shared" si="30"/>
        <v>6</v>
      </c>
      <c r="C1735" s="439">
        <v>740210</v>
      </c>
      <c r="D1735" s="432" t="s">
        <v>455</v>
      </c>
      <c r="E1735" s="428" t="s">
        <v>1315</v>
      </c>
      <c r="F1735" s="428" t="s">
        <v>1315</v>
      </c>
      <c r="J1735" s="428" t="s">
        <v>1316</v>
      </c>
      <c r="K1735" s="428" t="s">
        <v>1316</v>
      </c>
      <c r="L1735" s="428" t="s">
        <v>1315</v>
      </c>
      <c r="M1735" s="428" t="s">
        <v>1315</v>
      </c>
      <c r="O1735" s="428" t="s">
        <v>1315</v>
      </c>
      <c r="Q1735" s="433">
        <v>740210</v>
      </c>
      <c r="R1735" s="442" t="s">
        <v>455</v>
      </c>
      <c r="S1735" s="433">
        <v>740210</v>
      </c>
    </row>
    <row r="1736" spans="1:19" ht="10.199999999999999" customHeight="1" x14ac:dyDescent="0.3">
      <c r="A1736" s="428">
        <v>7402</v>
      </c>
      <c r="B1736" s="428">
        <f t="shared" ref="B1736:B1799" si="31">LEN(C1736)</f>
        <v>6</v>
      </c>
      <c r="C1736" s="439">
        <v>740215</v>
      </c>
      <c r="D1736" s="432" t="s">
        <v>456</v>
      </c>
      <c r="E1736" s="428" t="s">
        <v>1315</v>
      </c>
      <c r="F1736" s="428" t="s">
        <v>1315</v>
      </c>
      <c r="J1736" s="428" t="s">
        <v>1316</v>
      </c>
      <c r="K1736" s="428" t="s">
        <v>1316</v>
      </c>
      <c r="L1736" s="428" t="s">
        <v>1315</v>
      </c>
      <c r="M1736" s="428" t="s">
        <v>1315</v>
      </c>
      <c r="O1736" s="428" t="s">
        <v>1315</v>
      </c>
      <c r="Q1736" s="433">
        <v>740215</v>
      </c>
      <c r="R1736" s="442" t="s">
        <v>456</v>
      </c>
      <c r="S1736" s="433">
        <v>740215</v>
      </c>
    </row>
    <row r="1737" spans="1:19" ht="10.199999999999999" customHeight="1" x14ac:dyDescent="0.3">
      <c r="A1737" s="428">
        <v>7402</v>
      </c>
      <c r="B1737" s="428">
        <f t="shared" si="31"/>
        <v>6</v>
      </c>
      <c r="C1737" s="439">
        <v>740220</v>
      </c>
      <c r="D1737" s="432" t="s">
        <v>457</v>
      </c>
      <c r="E1737" s="428" t="s">
        <v>1315</v>
      </c>
      <c r="F1737" s="428" t="s">
        <v>1315</v>
      </c>
      <c r="J1737" s="428" t="s">
        <v>1316</v>
      </c>
      <c r="K1737" s="428" t="s">
        <v>1316</v>
      </c>
      <c r="O1737" s="428" t="s">
        <v>1315</v>
      </c>
      <c r="Q1737" s="433">
        <v>740220</v>
      </c>
      <c r="R1737" s="442" t="s">
        <v>457</v>
      </c>
      <c r="S1737" s="433">
        <v>740220</v>
      </c>
    </row>
    <row r="1738" spans="1:19" ht="10.199999999999999" customHeight="1" x14ac:dyDescent="0.3">
      <c r="A1738" s="428">
        <v>7402</v>
      </c>
      <c r="B1738" s="428">
        <f t="shared" si="31"/>
        <v>6</v>
      </c>
      <c r="C1738" s="439">
        <v>740225</v>
      </c>
      <c r="D1738" s="432" t="s">
        <v>458</v>
      </c>
      <c r="E1738" s="428" t="s">
        <v>1315</v>
      </c>
      <c r="F1738" s="428" t="s">
        <v>1315</v>
      </c>
      <c r="J1738" s="428" t="s">
        <v>1316</v>
      </c>
      <c r="K1738" s="428" t="s">
        <v>1316</v>
      </c>
      <c r="L1738" s="428" t="s">
        <v>1315</v>
      </c>
      <c r="M1738" s="428" t="s">
        <v>1315</v>
      </c>
      <c r="O1738" s="428" t="s">
        <v>1315</v>
      </c>
      <c r="Q1738" s="433">
        <v>740225</v>
      </c>
      <c r="R1738" s="442" t="s">
        <v>458</v>
      </c>
      <c r="S1738" s="433">
        <v>740225</v>
      </c>
    </row>
    <row r="1739" spans="1:19" ht="10.199999999999999" customHeight="1" x14ac:dyDescent="0.3">
      <c r="A1739" s="428">
        <v>7402</v>
      </c>
      <c r="B1739" s="428">
        <f t="shared" si="31"/>
        <v>6</v>
      </c>
      <c r="C1739" s="439">
        <v>740230</v>
      </c>
      <c r="D1739" s="432" t="s">
        <v>276</v>
      </c>
      <c r="E1739" s="428" t="s">
        <v>1315</v>
      </c>
      <c r="F1739" s="428" t="s">
        <v>1315</v>
      </c>
      <c r="J1739" s="428" t="s">
        <v>1316</v>
      </c>
      <c r="K1739" s="428" t="s">
        <v>1316</v>
      </c>
      <c r="L1739" s="428" t="s">
        <v>1315</v>
      </c>
      <c r="M1739" s="428" t="s">
        <v>1315</v>
      </c>
      <c r="O1739" s="428" t="s">
        <v>1315</v>
      </c>
      <c r="Q1739" s="433">
        <v>740230</v>
      </c>
      <c r="R1739" s="442" t="s">
        <v>276</v>
      </c>
      <c r="S1739" s="433">
        <v>740230</v>
      </c>
    </row>
    <row r="1740" spans="1:19" ht="10.199999999999999" customHeight="1" x14ac:dyDescent="0.3">
      <c r="A1740" s="428">
        <v>7402</v>
      </c>
      <c r="B1740" s="428">
        <f t="shared" si="31"/>
        <v>6</v>
      </c>
      <c r="C1740" s="439">
        <v>740235</v>
      </c>
      <c r="D1740" s="432" t="s">
        <v>459</v>
      </c>
      <c r="E1740" s="428" t="s">
        <v>1315</v>
      </c>
      <c r="F1740" s="428" t="s">
        <v>1315</v>
      </c>
      <c r="J1740" s="428" t="s">
        <v>1316</v>
      </c>
      <c r="K1740" s="428" t="s">
        <v>1316</v>
      </c>
      <c r="L1740" s="428" t="s">
        <v>1315</v>
      </c>
      <c r="M1740" s="428" t="s">
        <v>1315</v>
      </c>
      <c r="O1740" s="428" t="s">
        <v>1315</v>
      </c>
      <c r="Q1740" s="433">
        <v>740235</v>
      </c>
      <c r="R1740" s="442" t="s">
        <v>459</v>
      </c>
      <c r="S1740" s="433">
        <v>740235</v>
      </c>
    </row>
    <row r="1741" spans="1:19" ht="10.199999999999999" customHeight="1" x14ac:dyDescent="0.3">
      <c r="A1741" s="428">
        <v>7402</v>
      </c>
      <c r="B1741" s="428">
        <f t="shared" si="31"/>
        <v>6</v>
      </c>
      <c r="C1741" s="439">
        <v>740240</v>
      </c>
      <c r="D1741" s="432" t="s">
        <v>463</v>
      </c>
      <c r="E1741" s="428" t="s">
        <v>1315</v>
      </c>
      <c r="F1741" s="428" t="s">
        <v>1315</v>
      </c>
      <c r="J1741" s="428" t="s">
        <v>1316</v>
      </c>
      <c r="K1741" s="428" t="s">
        <v>1316</v>
      </c>
      <c r="L1741" s="428" t="s">
        <v>1315</v>
      </c>
      <c r="M1741" s="428" t="s">
        <v>1315</v>
      </c>
      <c r="O1741" s="428" t="s">
        <v>1315</v>
      </c>
      <c r="Q1741" s="433">
        <v>740240</v>
      </c>
      <c r="R1741" s="442" t="s">
        <v>463</v>
      </c>
      <c r="S1741" s="433">
        <v>740240</v>
      </c>
    </row>
    <row r="1742" spans="1:19" ht="10.199999999999999" customHeight="1" x14ac:dyDescent="0.3">
      <c r="A1742" s="428">
        <v>7402</v>
      </c>
      <c r="B1742" s="428">
        <f t="shared" si="31"/>
        <v>6</v>
      </c>
      <c r="C1742" s="439">
        <v>740245</v>
      </c>
      <c r="D1742" s="432" t="s">
        <v>460</v>
      </c>
      <c r="E1742" s="428" t="s">
        <v>1315</v>
      </c>
      <c r="F1742" s="428" t="s">
        <v>1315</v>
      </c>
      <c r="J1742" s="428" t="s">
        <v>1316</v>
      </c>
      <c r="K1742" s="428" t="s">
        <v>1316</v>
      </c>
      <c r="L1742" s="428" t="s">
        <v>1315</v>
      </c>
      <c r="M1742" s="428" t="s">
        <v>1315</v>
      </c>
      <c r="O1742" s="428" t="s">
        <v>1315</v>
      </c>
      <c r="Q1742" s="433">
        <v>740245</v>
      </c>
      <c r="R1742" s="442" t="s">
        <v>460</v>
      </c>
      <c r="S1742" s="433">
        <v>740245</v>
      </c>
    </row>
    <row r="1743" spans="1:19" ht="10.199999999999999" customHeight="1" x14ac:dyDescent="0.3">
      <c r="A1743" s="428">
        <v>7402</v>
      </c>
      <c r="B1743" s="428">
        <f t="shared" si="31"/>
        <v>6</v>
      </c>
      <c r="C1743" s="439">
        <v>740250</v>
      </c>
      <c r="D1743" s="432" t="s">
        <v>461</v>
      </c>
      <c r="E1743" s="428" t="s">
        <v>1315</v>
      </c>
      <c r="F1743" s="428" t="s">
        <v>1315</v>
      </c>
      <c r="J1743" s="428" t="s">
        <v>1316</v>
      </c>
      <c r="K1743" s="428" t="s">
        <v>1316</v>
      </c>
      <c r="L1743" s="428" t="s">
        <v>1315</v>
      </c>
      <c r="M1743" s="428" t="s">
        <v>1315</v>
      </c>
      <c r="O1743" s="428" t="s">
        <v>1315</v>
      </c>
      <c r="Q1743" s="433">
        <v>740250</v>
      </c>
      <c r="R1743" s="442" t="s">
        <v>461</v>
      </c>
      <c r="S1743" s="433">
        <v>740250</v>
      </c>
    </row>
    <row r="1744" spans="1:19" ht="10.199999999999999" customHeight="1" x14ac:dyDescent="0.3">
      <c r="A1744" s="428">
        <v>7403</v>
      </c>
      <c r="B1744" s="428">
        <f t="shared" si="31"/>
        <v>4</v>
      </c>
      <c r="C1744" s="439">
        <v>7403</v>
      </c>
      <c r="D1744" s="432" t="s">
        <v>462</v>
      </c>
      <c r="E1744" s="428" t="s">
        <v>1315</v>
      </c>
      <c r="J1744" s="428" t="s">
        <v>1316</v>
      </c>
      <c r="K1744" s="428" t="s">
        <v>1316</v>
      </c>
      <c r="M1744" s="428" t="s">
        <v>1315</v>
      </c>
      <c r="O1744" s="428" t="s">
        <v>1315</v>
      </c>
      <c r="Q1744" s="433">
        <v>7403</v>
      </c>
      <c r="R1744" s="442" t="s">
        <v>462</v>
      </c>
      <c r="S1744" s="433">
        <v>7403</v>
      </c>
    </row>
    <row r="1745" spans="1:19" ht="10.199999999999999" customHeight="1" x14ac:dyDescent="0.3">
      <c r="A1745" s="428">
        <v>7403</v>
      </c>
      <c r="B1745" s="428">
        <f t="shared" si="31"/>
        <v>6</v>
      </c>
      <c r="C1745" s="439">
        <v>740305</v>
      </c>
      <c r="D1745" s="432" t="s">
        <v>454</v>
      </c>
      <c r="E1745" s="428" t="s">
        <v>1315</v>
      </c>
      <c r="J1745" s="428" t="s">
        <v>1316</v>
      </c>
      <c r="K1745" s="428" t="s">
        <v>1316</v>
      </c>
      <c r="O1745" s="428" t="s">
        <v>1315</v>
      </c>
      <c r="Q1745" s="433">
        <v>740305</v>
      </c>
      <c r="R1745" s="442" t="s">
        <v>454</v>
      </c>
      <c r="S1745" s="433">
        <v>740305</v>
      </c>
    </row>
    <row r="1746" spans="1:19" ht="10.199999999999999" customHeight="1" x14ac:dyDescent="0.3">
      <c r="A1746" s="428">
        <v>7403</v>
      </c>
      <c r="B1746" s="428">
        <f t="shared" si="31"/>
        <v>6</v>
      </c>
      <c r="C1746" s="439">
        <v>740310</v>
      </c>
      <c r="D1746" s="432" t="s">
        <v>455</v>
      </c>
      <c r="E1746" s="428" t="s">
        <v>1315</v>
      </c>
      <c r="J1746" s="428" t="s">
        <v>1316</v>
      </c>
      <c r="K1746" s="428" t="s">
        <v>1316</v>
      </c>
      <c r="O1746" s="428" t="s">
        <v>1315</v>
      </c>
      <c r="Q1746" s="433">
        <v>740310</v>
      </c>
      <c r="R1746" s="442" t="s">
        <v>455</v>
      </c>
      <c r="S1746" s="433">
        <v>740310</v>
      </c>
    </row>
    <row r="1747" spans="1:19" ht="10.199999999999999" customHeight="1" x14ac:dyDescent="0.3">
      <c r="A1747" s="428">
        <v>7403</v>
      </c>
      <c r="B1747" s="428">
        <f t="shared" si="31"/>
        <v>6</v>
      </c>
      <c r="C1747" s="439">
        <v>740315</v>
      </c>
      <c r="D1747" s="432" t="s">
        <v>456</v>
      </c>
      <c r="E1747" s="428" t="s">
        <v>1315</v>
      </c>
      <c r="J1747" s="428" t="s">
        <v>1316</v>
      </c>
      <c r="K1747" s="428" t="s">
        <v>1316</v>
      </c>
      <c r="M1747" s="428" t="s">
        <v>1315</v>
      </c>
      <c r="O1747" s="428" t="s">
        <v>1315</v>
      </c>
      <c r="Q1747" s="433">
        <v>740315</v>
      </c>
      <c r="R1747" s="442" t="s">
        <v>456</v>
      </c>
      <c r="S1747" s="433">
        <v>740315</v>
      </c>
    </row>
    <row r="1748" spans="1:19" ht="10.199999999999999" customHeight="1" x14ac:dyDescent="0.3">
      <c r="A1748" s="428">
        <v>7403</v>
      </c>
      <c r="B1748" s="428">
        <f t="shared" si="31"/>
        <v>6</v>
      </c>
      <c r="C1748" s="439">
        <v>740320</v>
      </c>
      <c r="D1748" s="432" t="s">
        <v>457</v>
      </c>
      <c r="E1748" s="428" t="s">
        <v>1315</v>
      </c>
      <c r="J1748" s="428" t="s">
        <v>1316</v>
      </c>
      <c r="K1748" s="428" t="s">
        <v>1316</v>
      </c>
      <c r="O1748" s="428" t="s">
        <v>1315</v>
      </c>
      <c r="Q1748" s="433">
        <v>740320</v>
      </c>
      <c r="R1748" s="442" t="s">
        <v>457</v>
      </c>
      <c r="S1748" s="433">
        <v>740320</v>
      </c>
    </row>
    <row r="1749" spans="1:19" ht="10.199999999999999" customHeight="1" x14ac:dyDescent="0.3">
      <c r="A1749" s="428">
        <v>7403</v>
      </c>
      <c r="B1749" s="428">
        <f t="shared" si="31"/>
        <v>6</v>
      </c>
      <c r="C1749" s="439">
        <v>740325</v>
      </c>
      <c r="D1749" s="432" t="s">
        <v>458</v>
      </c>
      <c r="E1749" s="428" t="s">
        <v>1315</v>
      </c>
      <c r="J1749" s="428" t="s">
        <v>1316</v>
      </c>
      <c r="K1749" s="428" t="s">
        <v>1316</v>
      </c>
      <c r="M1749" s="428" t="s">
        <v>1315</v>
      </c>
      <c r="O1749" s="428" t="s">
        <v>1315</v>
      </c>
      <c r="Q1749" s="433">
        <v>740325</v>
      </c>
      <c r="R1749" s="442" t="s">
        <v>458</v>
      </c>
      <c r="S1749" s="433">
        <v>740325</v>
      </c>
    </row>
    <row r="1750" spans="1:19" ht="10.199999999999999" customHeight="1" x14ac:dyDescent="0.3">
      <c r="A1750" s="428">
        <v>7403</v>
      </c>
      <c r="B1750" s="428">
        <f t="shared" si="31"/>
        <v>6</v>
      </c>
      <c r="C1750" s="439">
        <v>740330</v>
      </c>
      <c r="D1750" s="432" t="s">
        <v>276</v>
      </c>
      <c r="E1750" s="428" t="s">
        <v>1315</v>
      </c>
      <c r="J1750" s="428" t="s">
        <v>1316</v>
      </c>
      <c r="K1750" s="428" t="s">
        <v>1316</v>
      </c>
      <c r="M1750" s="428" t="s">
        <v>1315</v>
      </c>
      <c r="O1750" s="428" t="s">
        <v>1315</v>
      </c>
      <c r="Q1750" s="433">
        <v>740330</v>
      </c>
      <c r="R1750" s="442" t="s">
        <v>276</v>
      </c>
      <c r="S1750" s="433">
        <v>740330</v>
      </c>
    </row>
    <row r="1751" spans="1:19" ht="10.199999999999999" customHeight="1" x14ac:dyDescent="0.3">
      <c r="A1751" s="428">
        <v>7403</v>
      </c>
      <c r="B1751" s="428">
        <f t="shared" si="31"/>
        <v>6</v>
      </c>
      <c r="C1751" s="439">
        <v>740335</v>
      </c>
      <c r="D1751" s="432" t="s">
        <v>459</v>
      </c>
      <c r="E1751" s="428" t="s">
        <v>1315</v>
      </c>
      <c r="J1751" s="428" t="s">
        <v>1316</v>
      </c>
      <c r="K1751" s="428" t="s">
        <v>1316</v>
      </c>
      <c r="M1751" s="428" t="s">
        <v>1315</v>
      </c>
      <c r="O1751" s="428" t="s">
        <v>1315</v>
      </c>
      <c r="Q1751" s="433">
        <v>740335</v>
      </c>
      <c r="R1751" s="442" t="s">
        <v>459</v>
      </c>
      <c r="S1751" s="433">
        <v>740335</v>
      </c>
    </row>
    <row r="1752" spans="1:19" ht="10.199999999999999" customHeight="1" x14ac:dyDescent="0.3">
      <c r="A1752" s="428">
        <v>7403</v>
      </c>
      <c r="B1752" s="428">
        <f t="shared" si="31"/>
        <v>6</v>
      </c>
      <c r="C1752" s="439">
        <v>740340</v>
      </c>
      <c r="D1752" s="432" t="s">
        <v>463</v>
      </c>
      <c r="E1752" s="428" t="s">
        <v>1315</v>
      </c>
      <c r="J1752" s="428" t="s">
        <v>1316</v>
      </c>
      <c r="K1752" s="428" t="s">
        <v>1316</v>
      </c>
      <c r="M1752" s="428" t="s">
        <v>1315</v>
      </c>
      <c r="O1752" s="428" t="s">
        <v>1315</v>
      </c>
      <c r="Q1752" s="433">
        <v>740340</v>
      </c>
      <c r="R1752" s="442" t="s">
        <v>463</v>
      </c>
      <c r="S1752" s="433">
        <v>740340</v>
      </c>
    </row>
    <row r="1753" spans="1:19" ht="10.199999999999999" customHeight="1" x14ac:dyDescent="0.3">
      <c r="A1753" s="428">
        <v>7403</v>
      </c>
      <c r="B1753" s="428">
        <f t="shared" si="31"/>
        <v>6</v>
      </c>
      <c r="C1753" s="439">
        <v>740345</v>
      </c>
      <c r="D1753" s="432" t="s">
        <v>464</v>
      </c>
      <c r="E1753" s="428" t="s">
        <v>1315</v>
      </c>
      <c r="J1753" s="428" t="s">
        <v>1316</v>
      </c>
      <c r="K1753" s="428" t="s">
        <v>1316</v>
      </c>
      <c r="M1753" s="428" t="s">
        <v>1315</v>
      </c>
      <c r="O1753" s="428" t="s">
        <v>1315</v>
      </c>
      <c r="Q1753" s="433">
        <v>740345</v>
      </c>
      <c r="R1753" s="442" t="s">
        <v>464</v>
      </c>
      <c r="S1753" s="433">
        <v>740345</v>
      </c>
    </row>
    <row r="1754" spans="1:19" ht="10.199999999999999" customHeight="1" x14ac:dyDescent="0.3">
      <c r="A1754" s="428">
        <v>7403</v>
      </c>
      <c r="B1754" s="428">
        <f t="shared" si="31"/>
        <v>6</v>
      </c>
      <c r="C1754" s="439">
        <v>740350</v>
      </c>
      <c r="D1754" s="432" t="s">
        <v>461</v>
      </c>
      <c r="E1754" s="428" t="s">
        <v>1315</v>
      </c>
      <c r="J1754" s="428" t="s">
        <v>1316</v>
      </c>
      <c r="K1754" s="428" t="s">
        <v>1316</v>
      </c>
      <c r="M1754" s="428" t="s">
        <v>1315</v>
      </c>
      <c r="O1754" s="428" t="s">
        <v>1315</v>
      </c>
      <c r="Q1754" s="433">
        <v>740350</v>
      </c>
      <c r="R1754" s="442" t="s">
        <v>461</v>
      </c>
      <c r="S1754" s="433">
        <v>740350</v>
      </c>
    </row>
    <row r="1755" spans="1:19" ht="10.199999999999999" customHeight="1" x14ac:dyDescent="0.3">
      <c r="A1755" s="428">
        <v>7404</v>
      </c>
      <c r="B1755" s="428">
        <f t="shared" si="31"/>
        <v>4</v>
      </c>
      <c r="C1755" s="439">
        <v>7404</v>
      </c>
      <c r="D1755" s="432" t="s">
        <v>1728</v>
      </c>
      <c r="E1755" s="428" t="s">
        <v>1315</v>
      </c>
      <c r="J1755" s="428" t="s">
        <v>1316</v>
      </c>
      <c r="K1755" s="428" t="s">
        <v>1316</v>
      </c>
      <c r="O1755" s="428" t="s">
        <v>1315</v>
      </c>
      <c r="Q1755" s="433">
        <v>7404</v>
      </c>
      <c r="R1755" s="442" t="s">
        <v>1728</v>
      </c>
      <c r="S1755" s="433">
        <v>7404</v>
      </c>
    </row>
    <row r="1756" spans="1:19" ht="10.199999999999999" customHeight="1" x14ac:dyDescent="0.3">
      <c r="A1756" s="428">
        <v>7404</v>
      </c>
      <c r="B1756" s="428">
        <f t="shared" si="31"/>
        <v>6</v>
      </c>
      <c r="C1756" s="439">
        <v>740405</v>
      </c>
      <c r="D1756" s="432" t="s">
        <v>454</v>
      </c>
      <c r="E1756" s="428" t="s">
        <v>1315</v>
      </c>
      <c r="J1756" s="428" t="s">
        <v>1316</v>
      </c>
      <c r="K1756" s="428" t="s">
        <v>1316</v>
      </c>
      <c r="O1756" s="428" t="s">
        <v>1315</v>
      </c>
      <c r="Q1756" s="433">
        <v>740405</v>
      </c>
      <c r="R1756" s="442" t="s">
        <v>454</v>
      </c>
      <c r="S1756" s="433">
        <v>740405</v>
      </c>
    </row>
    <row r="1757" spans="1:19" ht="10.199999999999999" customHeight="1" x14ac:dyDescent="0.3">
      <c r="A1757" s="428">
        <v>7404</v>
      </c>
      <c r="B1757" s="428">
        <f t="shared" si="31"/>
        <v>6</v>
      </c>
      <c r="C1757" s="439">
        <v>740410</v>
      </c>
      <c r="D1757" s="432" t="s">
        <v>456</v>
      </c>
      <c r="E1757" s="428" t="s">
        <v>1315</v>
      </c>
      <c r="J1757" s="428" t="s">
        <v>1316</v>
      </c>
      <c r="K1757" s="428" t="s">
        <v>1316</v>
      </c>
      <c r="O1757" s="428" t="s">
        <v>1315</v>
      </c>
      <c r="Q1757" s="433">
        <v>740410</v>
      </c>
      <c r="R1757" s="442" t="s">
        <v>456</v>
      </c>
      <c r="S1757" s="433">
        <v>740410</v>
      </c>
    </row>
    <row r="1758" spans="1:19" ht="10.199999999999999" customHeight="1" x14ac:dyDescent="0.3">
      <c r="A1758" s="428">
        <v>7405</v>
      </c>
      <c r="B1758" s="428">
        <f t="shared" si="31"/>
        <v>4</v>
      </c>
      <c r="C1758" s="439">
        <v>7405</v>
      </c>
      <c r="D1758" s="432" t="s">
        <v>892</v>
      </c>
      <c r="J1758" s="428" t="s">
        <v>1316</v>
      </c>
      <c r="K1758" s="428" t="s">
        <v>1316</v>
      </c>
      <c r="M1758" s="428" t="s">
        <v>1315</v>
      </c>
      <c r="Q1758" s="433">
        <v>7405</v>
      </c>
      <c r="R1758" s="442" t="s">
        <v>892</v>
      </c>
      <c r="S1758" s="433">
        <v>7405</v>
      </c>
    </row>
    <row r="1759" spans="1:19" ht="10.199999999999999" customHeight="1" x14ac:dyDescent="0.3">
      <c r="A1759" s="428">
        <v>7405</v>
      </c>
      <c r="B1759" s="428">
        <f t="shared" si="31"/>
        <v>6</v>
      </c>
      <c r="C1759" s="439">
        <v>740505</v>
      </c>
      <c r="D1759" s="432" t="s">
        <v>1729</v>
      </c>
      <c r="J1759" s="428" t="s">
        <v>1316</v>
      </c>
      <c r="K1759" s="428" t="s">
        <v>1316</v>
      </c>
      <c r="M1759" s="428" t="s">
        <v>1315</v>
      </c>
      <c r="Q1759" s="433">
        <v>740505</v>
      </c>
      <c r="R1759" s="442" t="s">
        <v>1729</v>
      </c>
      <c r="S1759" s="433">
        <v>740505</v>
      </c>
    </row>
    <row r="1760" spans="1:19" ht="10.199999999999999" customHeight="1" x14ac:dyDescent="0.3">
      <c r="A1760" s="428">
        <v>7405</v>
      </c>
      <c r="B1760" s="428">
        <f t="shared" si="31"/>
        <v>6</v>
      </c>
      <c r="C1760" s="439">
        <v>740510</v>
      </c>
      <c r="D1760" s="432" t="s">
        <v>1730</v>
      </c>
      <c r="J1760" s="428" t="s">
        <v>1316</v>
      </c>
      <c r="K1760" s="428" t="s">
        <v>1316</v>
      </c>
      <c r="M1760" s="428" t="s">
        <v>1315</v>
      </c>
      <c r="Q1760" s="433">
        <v>740510</v>
      </c>
      <c r="R1760" s="442" t="s">
        <v>1730</v>
      </c>
      <c r="S1760" s="433">
        <v>740510</v>
      </c>
    </row>
    <row r="1761" spans="1:19" ht="10.199999999999999" customHeight="1" x14ac:dyDescent="0.3">
      <c r="A1761" s="428">
        <v>7405</v>
      </c>
      <c r="B1761" s="428">
        <f t="shared" si="31"/>
        <v>6</v>
      </c>
      <c r="C1761" s="439">
        <v>740515</v>
      </c>
      <c r="D1761" s="432" t="s">
        <v>1731</v>
      </c>
      <c r="J1761" s="428" t="s">
        <v>1316</v>
      </c>
      <c r="K1761" s="428" t="s">
        <v>1316</v>
      </c>
      <c r="M1761" s="428" t="s">
        <v>1315</v>
      </c>
      <c r="Q1761" s="433">
        <v>740515</v>
      </c>
      <c r="R1761" s="442" t="s">
        <v>1731</v>
      </c>
      <c r="S1761" s="433">
        <v>740515</v>
      </c>
    </row>
    <row r="1762" spans="1:19" ht="10.199999999999999" customHeight="1" x14ac:dyDescent="0.3">
      <c r="A1762" s="428">
        <v>7405</v>
      </c>
      <c r="B1762" s="428">
        <f t="shared" si="31"/>
        <v>6</v>
      </c>
      <c r="C1762" s="439">
        <v>740520</v>
      </c>
      <c r="D1762" s="432" t="s">
        <v>1732</v>
      </c>
      <c r="J1762" s="428" t="s">
        <v>1316</v>
      </c>
      <c r="K1762" s="428" t="s">
        <v>1316</v>
      </c>
      <c r="M1762" s="428" t="s">
        <v>1315</v>
      </c>
      <c r="Q1762" s="433">
        <v>740520</v>
      </c>
      <c r="R1762" s="442" t="s">
        <v>1732</v>
      </c>
      <c r="S1762" s="433">
        <v>740520</v>
      </c>
    </row>
    <row r="1763" spans="1:19" ht="10.199999999999999" customHeight="1" x14ac:dyDescent="0.3">
      <c r="A1763" s="428">
        <v>7405</v>
      </c>
      <c r="B1763" s="428">
        <f t="shared" si="31"/>
        <v>6</v>
      </c>
      <c r="C1763" s="439">
        <v>740525</v>
      </c>
      <c r="D1763" s="432" t="s">
        <v>1733</v>
      </c>
      <c r="J1763" s="428" t="s">
        <v>1316</v>
      </c>
      <c r="K1763" s="428" t="s">
        <v>1316</v>
      </c>
      <c r="M1763" s="428" t="s">
        <v>1315</v>
      </c>
      <c r="Q1763" s="433">
        <v>740525</v>
      </c>
      <c r="R1763" s="442" t="s">
        <v>1733</v>
      </c>
      <c r="S1763" s="433">
        <v>740525</v>
      </c>
    </row>
    <row r="1764" spans="1:19" ht="10.199999999999999" customHeight="1" x14ac:dyDescent="0.3">
      <c r="A1764" s="428">
        <v>7405</v>
      </c>
      <c r="B1764" s="428">
        <f t="shared" si="31"/>
        <v>6</v>
      </c>
      <c r="C1764" s="439">
        <v>740530</v>
      </c>
      <c r="D1764" s="432" t="s">
        <v>1734</v>
      </c>
      <c r="J1764" s="428" t="s">
        <v>1316</v>
      </c>
      <c r="K1764" s="428" t="s">
        <v>1316</v>
      </c>
      <c r="M1764" s="428" t="s">
        <v>1315</v>
      </c>
      <c r="Q1764" s="433">
        <v>740530</v>
      </c>
      <c r="R1764" s="442" t="s">
        <v>1734</v>
      </c>
      <c r="S1764" s="433">
        <v>740530</v>
      </c>
    </row>
    <row r="1765" spans="1:19" ht="10.199999999999999" customHeight="1" x14ac:dyDescent="0.3">
      <c r="A1765" s="428">
        <v>7406</v>
      </c>
      <c r="B1765" s="428">
        <f t="shared" si="31"/>
        <v>4</v>
      </c>
      <c r="C1765" s="439">
        <v>7406</v>
      </c>
      <c r="D1765" s="432" t="s">
        <v>465</v>
      </c>
      <c r="E1765" s="428" t="s">
        <v>1315</v>
      </c>
      <c r="G1765" s="428" t="s">
        <v>1315</v>
      </c>
      <c r="I1765" s="428" t="s">
        <v>1315</v>
      </c>
      <c r="J1765" s="428" t="s">
        <v>1315</v>
      </c>
      <c r="K1765" s="428" t="s">
        <v>1315</v>
      </c>
      <c r="L1765" s="428" t="s">
        <v>1315</v>
      </c>
      <c r="M1765" s="428" t="s">
        <v>1315</v>
      </c>
      <c r="N1765" s="428" t="s">
        <v>1315</v>
      </c>
      <c r="O1765" s="428" t="s">
        <v>1315</v>
      </c>
      <c r="Q1765" s="433">
        <v>7406</v>
      </c>
      <c r="R1765" s="442" t="s">
        <v>465</v>
      </c>
      <c r="S1765" s="433">
        <v>7406</v>
      </c>
    </row>
    <row r="1766" spans="1:19" ht="10.199999999999999" customHeight="1" x14ac:dyDescent="0.3">
      <c r="A1766" s="428">
        <v>7406</v>
      </c>
      <c r="B1766" s="428">
        <f t="shared" si="31"/>
        <v>6</v>
      </c>
      <c r="C1766" s="439">
        <v>740605</v>
      </c>
      <c r="D1766" s="432" t="s">
        <v>199</v>
      </c>
      <c r="E1766" s="428" t="s">
        <v>1315</v>
      </c>
      <c r="G1766" s="428" t="s">
        <v>1315</v>
      </c>
      <c r="I1766" s="428" t="s">
        <v>1315</v>
      </c>
      <c r="J1766" s="428" t="s">
        <v>1315</v>
      </c>
      <c r="K1766" s="428" t="s">
        <v>1315</v>
      </c>
      <c r="L1766" s="428" t="s">
        <v>1315</v>
      </c>
      <c r="M1766" s="428" t="s">
        <v>1315</v>
      </c>
      <c r="N1766" s="428" t="s">
        <v>1315</v>
      </c>
      <c r="O1766" s="428" t="s">
        <v>1315</v>
      </c>
      <c r="Q1766" s="433">
        <v>740605</v>
      </c>
      <c r="R1766" s="442" t="s">
        <v>199</v>
      </c>
      <c r="S1766" s="433">
        <v>740605</v>
      </c>
    </row>
    <row r="1767" spans="1:19" ht="10.199999999999999" customHeight="1" x14ac:dyDescent="0.3">
      <c r="A1767" s="428">
        <v>7406</v>
      </c>
      <c r="B1767" s="428">
        <f t="shared" si="31"/>
        <v>6</v>
      </c>
      <c r="C1767" s="439">
        <v>740610</v>
      </c>
      <c r="D1767" s="432" t="s">
        <v>115</v>
      </c>
      <c r="E1767" s="428" t="s">
        <v>1315</v>
      </c>
      <c r="G1767" s="428" t="s">
        <v>1315</v>
      </c>
      <c r="I1767" s="428" t="s">
        <v>1315</v>
      </c>
      <c r="J1767" s="428" t="s">
        <v>1315</v>
      </c>
      <c r="K1767" s="428" t="s">
        <v>1315</v>
      </c>
      <c r="O1767" s="428" t="s">
        <v>1315</v>
      </c>
      <c r="Q1767" s="433">
        <v>740610</v>
      </c>
      <c r="R1767" s="442" t="s">
        <v>115</v>
      </c>
      <c r="S1767" s="433">
        <v>740610</v>
      </c>
    </row>
    <row r="1768" spans="1:19" ht="10.199999999999999" customHeight="1" x14ac:dyDescent="0.3">
      <c r="A1768" s="428">
        <v>7406</v>
      </c>
      <c r="B1768" s="428">
        <f t="shared" si="31"/>
        <v>6</v>
      </c>
      <c r="C1768" s="439">
        <v>740615</v>
      </c>
      <c r="D1768" s="432" t="s">
        <v>116</v>
      </c>
      <c r="E1768" s="428" t="s">
        <v>1315</v>
      </c>
      <c r="G1768" s="428" t="s">
        <v>1315</v>
      </c>
      <c r="J1768" s="428" t="s">
        <v>1315</v>
      </c>
      <c r="K1768" s="428" t="s">
        <v>1315</v>
      </c>
      <c r="O1768" s="428" t="s">
        <v>1315</v>
      </c>
      <c r="Q1768" s="433">
        <v>740615</v>
      </c>
      <c r="R1768" s="442" t="s">
        <v>116</v>
      </c>
      <c r="S1768" s="433">
        <v>740615</v>
      </c>
    </row>
    <row r="1769" spans="1:19" ht="10.199999999999999" customHeight="1" x14ac:dyDescent="0.3">
      <c r="A1769" s="428">
        <v>7406</v>
      </c>
      <c r="B1769" s="428">
        <f t="shared" si="31"/>
        <v>6</v>
      </c>
      <c r="C1769" s="439">
        <v>740620</v>
      </c>
      <c r="D1769" s="432" t="s">
        <v>209</v>
      </c>
      <c r="E1769" s="428" t="s">
        <v>1315</v>
      </c>
      <c r="G1769" s="428" t="s">
        <v>1315</v>
      </c>
      <c r="I1769" s="428" t="s">
        <v>1315</v>
      </c>
      <c r="J1769" s="428" t="s">
        <v>1315</v>
      </c>
      <c r="K1769" s="428" t="s">
        <v>1315</v>
      </c>
      <c r="L1769" s="428" t="s">
        <v>1315</v>
      </c>
      <c r="M1769" s="428" t="s">
        <v>1315</v>
      </c>
      <c r="N1769" s="428" t="s">
        <v>1315</v>
      </c>
      <c r="O1769" s="428" t="s">
        <v>1315</v>
      </c>
      <c r="Q1769" s="433">
        <v>740620</v>
      </c>
      <c r="R1769" s="442" t="s">
        <v>209</v>
      </c>
      <c r="S1769" s="433">
        <v>740620</v>
      </c>
    </row>
    <row r="1770" spans="1:19" ht="10.199999999999999" customHeight="1" x14ac:dyDescent="0.3">
      <c r="A1770" s="428">
        <v>7406</v>
      </c>
      <c r="B1770" s="428">
        <f t="shared" si="31"/>
        <v>6</v>
      </c>
      <c r="C1770" s="439">
        <v>740625</v>
      </c>
      <c r="D1770" s="432" t="s">
        <v>1735</v>
      </c>
      <c r="E1770" s="428" t="s">
        <v>1315</v>
      </c>
      <c r="G1770" s="428" t="s">
        <v>1315</v>
      </c>
      <c r="I1770" s="428" t="s">
        <v>1315</v>
      </c>
      <c r="J1770" s="428" t="s">
        <v>1315</v>
      </c>
      <c r="K1770" s="428" t="s">
        <v>1315</v>
      </c>
      <c r="L1770" s="428" t="s">
        <v>1315</v>
      </c>
      <c r="M1770" s="428" t="s">
        <v>1315</v>
      </c>
      <c r="N1770" s="428" t="s">
        <v>1315</v>
      </c>
      <c r="O1770" s="428" t="s">
        <v>1315</v>
      </c>
      <c r="Q1770" s="433">
        <v>740625</v>
      </c>
      <c r="R1770" s="442" t="s">
        <v>421</v>
      </c>
      <c r="S1770" s="433">
        <v>740625</v>
      </c>
    </row>
    <row r="1771" spans="1:19" ht="10.199999999999999" customHeight="1" x14ac:dyDescent="0.3">
      <c r="A1771" s="428">
        <v>7406</v>
      </c>
      <c r="B1771" s="428">
        <f t="shared" si="31"/>
        <v>6</v>
      </c>
      <c r="C1771" s="439">
        <v>740630</v>
      </c>
      <c r="D1771" s="432" t="s">
        <v>210</v>
      </c>
      <c r="E1771" s="428" t="s">
        <v>1315</v>
      </c>
      <c r="G1771" s="428" t="s">
        <v>1315</v>
      </c>
      <c r="I1771" s="428" t="s">
        <v>1315</v>
      </c>
      <c r="J1771" s="428" t="s">
        <v>1315</v>
      </c>
      <c r="K1771" s="428" t="s">
        <v>1315</v>
      </c>
      <c r="L1771" s="428" t="s">
        <v>1315</v>
      </c>
      <c r="M1771" s="428" t="s">
        <v>1315</v>
      </c>
      <c r="O1771" s="428" t="s">
        <v>1315</v>
      </c>
      <c r="Q1771" s="433">
        <v>740630</v>
      </c>
      <c r="R1771" s="442" t="s">
        <v>210</v>
      </c>
      <c r="S1771" s="433">
        <v>740630</v>
      </c>
    </row>
    <row r="1772" spans="1:19" ht="10.199999999999999" customHeight="1" x14ac:dyDescent="0.3">
      <c r="A1772" s="428">
        <v>7406</v>
      </c>
      <c r="B1772" s="428">
        <f t="shared" si="31"/>
        <v>6</v>
      </c>
      <c r="C1772" s="439">
        <v>740635</v>
      </c>
      <c r="D1772" s="432" t="s">
        <v>117</v>
      </c>
      <c r="E1772" s="428" t="s">
        <v>1315</v>
      </c>
      <c r="J1772" s="428" t="s">
        <v>1316</v>
      </c>
      <c r="K1772" s="428" t="s">
        <v>1316</v>
      </c>
      <c r="L1772" s="428" t="s">
        <v>1315</v>
      </c>
      <c r="M1772" s="428" t="s">
        <v>1315</v>
      </c>
      <c r="O1772" s="428" t="s">
        <v>1315</v>
      </c>
      <c r="Q1772" s="433">
        <v>740635</v>
      </c>
      <c r="R1772" s="442" t="s">
        <v>117</v>
      </c>
      <c r="S1772" s="433">
        <v>740635</v>
      </c>
    </row>
    <row r="1773" spans="1:19" ht="10.199999999999999" customHeight="1" x14ac:dyDescent="0.3">
      <c r="A1773" s="428">
        <v>7407</v>
      </c>
      <c r="B1773" s="428">
        <f t="shared" si="31"/>
        <v>4</v>
      </c>
      <c r="C1773" s="439">
        <v>7407</v>
      </c>
      <c r="D1773" s="432" t="s">
        <v>466</v>
      </c>
      <c r="E1773" s="428" t="s">
        <v>1315</v>
      </c>
      <c r="G1773" s="428" t="s">
        <v>1315</v>
      </c>
      <c r="I1773" s="428" t="s">
        <v>1315</v>
      </c>
      <c r="J1773" s="428" t="s">
        <v>1315</v>
      </c>
      <c r="K1773" s="428" t="s">
        <v>1315</v>
      </c>
      <c r="O1773" s="428" t="s">
        <v>1315</v>
      </c>
      <c r="Q1773" s="433">
        <v>7407</v>
      </c>
      <c r="R1773" s="442" t="s">
        <v>466</v>
      </c>
      <c r="S1773" s="433">
        <v>7407</v>
      </c>
    </row>
    <row r="1774" spans="1:19" ht="10.199999999999999" customHeight="1" x14ac:dyDescent="0.3">
      <c r="A1774" s="428">
        <v>7407</v>
      </c>
      <c r="B1774" s="428">
        <f t="shared" si="31"/>
        <v>6</v>
      </c>
      <c r="C1774" s="439">
        <v>740705</v>
      </c>
      <c r="D1774" s="432" t="s">
        <v>467</v>
      </c>
      <c r="E1774" s="428" t="s">
        <v>1315</v>
      </c>
      <c r="J1774" s="428" t="s">
        <v>1315</v>
      </c>
      <c r="K1774" s="428" t="s">
        <v>1315</v>
      </c>
      <c r="O1774" s="428" t="s">
        <v>1315</v>
      </c>
      <c r="Q1774" s="433">
        <v>740705</v>
      </c>
      <c r="R1774" s="442" t="s">
        <v>467</v>
      </c>
      <c r="S1774" s="433">
        <v>740705</v>
      </c>
    </row>
    <row r="1775" spans="1:19" ht="10.199999999999999" customHeight="1" x14ac:dyDescent="0.3">
      <c r="A1775" s="428">
        <v>7407</v>
      </c>
      <c r="B1775" s="428">
        <f t="shared" si="31"/>
        <v>6</v>
      </c>
      <c r="C1775" s="439">
        <v>740710</v>
      </c>
      <c r="D1775" s="432" t="s">
        <v>249</v>
      </c>
      <c r="E1775" s="428" t="s">
        <v>1315</v>
      </c>
      <c r="J1775" s="428" t="s">
        <v>1315</v>
      </c>
      <c r="K1775" s="428" t="s">
        <v>1315</v>
      </c>
      <c r="O1775" s="428" t="s">
        <v>1315</v>
      </c>
      <c r="Q1775" s="433">
        <v>740710</v>
      </c>
      <c r="R1775" s="442" t="s">
        <v>249</v>
      </c>
      <c r="S1775" s="433">
        <v>740710</v>
      </c>
    </row>
    <row r="1776" spans="1:19" ht="10.199999999999999" customHeight="1" x14ac:dyDescent="0.3">
      <c r="A1776" s="428">
        <v>7407</v>
      </c>
      <c r="B1776" s="428">
        <f t="shared" si="31"/>
        <v>6</v>
      </c>
      <c r="C1776" s="439">
        <v>740715</v>
      </c>
      <c r="D1776" s="432" t="s">
        <v>250</v>
      </c>
      <c r="E1776" s="428" t="s">
        <v>1315</v>
      </c>
      <c r="G1776" s="428" t="s">
        <v>1315</v>
      </c>
      <c r="I1776" s="428" t="s">
        <v>1315</v>
      </c>
      <c r="J1776" s="428" t="s">
        <v>1315</v>
      </c>
      <c r="K1776" s="428" t="s">
        <v>1315</v>
      </c>
      <c r="O1776" s="428" t="s">
        <v>1315</v>
      </c>
      <c r="Q1776" s="433">
        <v>740715</v>
      </c>
      <c r="R1776" s="442" t="s">
        <v>250</v>
      </c>
      <c r="S1776" s="433">
        <v>740715</v>
      </c>
    </row>
    <row r="1777" spans="1:19" ht="10.199999999999999" customHeight="1" x14ac:dyDescent="0.3">
      <c r="A1777" s="428">
        <v>7407</v>
      </c>
      <c r="B1777" s="428">
        <f t="shared" si="31"/>
        <v>6</v>
      </c>
      <c r="C1777" s="439">
        <v>740720</v>
      </c>
      <c r="D1777" s="432" t="s">
        <v>254</v>
      </c>
      <c r="E1777" s="428" t="s">
        <v>1315</v>
      </c>
      <c r="G1777" s="428" t="s">
        <v>1315</v>
      </c>
      <c r="I1777" s="428" t="s">
        <v>1315</v>
      </c>
      <c r="J1777" s="428" t="s">
        <v>1315</v>
      </c>
      <c r="K1777" s="428" t="s">
        <v>1315</v>
      </c>
      <c r="O1777" s="428" t="s">
        <v>1315</v>
      </c>
      <c r="Q1777" s="433">
        <v>740720</v>
      </c>
      <c r="R1777" s="442" t="s">
        <v>254</v>
      </c>
      <c r="S1777" s="433">
        <v>740720</v>
      </c>
    </row>
    <row r="1778" spans="1:19" ht="10.199999999999999" customHeight="1" x14ac:dyDescent="0.3">
      <c r="A1778" s="428">
        <v>7407</v>
      </c>
      <c r="B1778" s="428">
        <f t="shared" si="31"/>
        <v>6</v>
      </c>
      <c r="C1778" s="439">
        <v>740725</v>
      </c>
      <c r="D1778" s="432" t="s">
        <v>258</v>
      </c>
      <c r="E1778" s="428" t="s">
        <v>1315</v>
      </c>
      <c r="G1778" s="428" t="s">
        <v>1315</v>
      </c>
      <c r="I1778" s="428" t="s">
        <v>1315</v>
      </c>
      <c r="J1778" s="428" t="s">
        <v>1315</v>
      </c>
      <c r="K1778" s="428" t="s">
        <v>1315</v>
      </c>
      <c r="O1778" s="428" t="s">
        <v>1315</v>
      </c>
      <c r="Q1778" s="433">
        <v>740725</v>
      </c>
      <c r="R1778" s="442" t="s">
        <v>258</v>
      </c>
      <c r="S1778" s="433">
        <v>740725</v>
      </c>
    </row>
    <row r="1779" spans="1:19" ht="10.199999999999999" customHeight="1" x14ac:dyDescent="0.3">
      <c r="A1779" s="428">
        <v>7407</v>
      </c>
      <c r="B1779" s="428">
        <f t="shared" si="31"/>
        <v>6</v>
      </c>
      <c r="C1779" s="439">
        <v>740730</v>
      </c>
      <c r="D1779" s="432" t="s">
        <v>252</v>
      </c>
      <c r="E1779" s="428" t="s">
        <v>1315</v>
      </c>
      <c r="G1779" s="428" t="s">
        <v>1315</v>
      </c>
      <c r="I1779" s="428" t="s">
        <v>1315</v>
      </c>
      <c r="J1779" s="428" t="s">
        <v>1315</v>
      </c>
      <c r="K1779" s="428" t="s">
        <v>1315</v>
      </c>
      <c r="O1779" s="428" t="s">
        <v>1315</v>
      </c>
      <c r="Q1779" s="433">
        <v>740730</v>
      </c>
      <c r="R1779" s="442" t="s">
        <v>252</v>
      </c>
      <c r="S1779" s="433">
        <v>740730</v>
      </c>
    </row>
    <row r="1780" spans="1:19" ht="10.199999999999999" customHeight="1" x14ac:dyDescent="0.3">
      <c r="A1780" s="428">
        <v>7408</v>
      </c>
      <c r="B1780" s="428">
        <f t="shared" si="31"/>
        <v>4</v>
      </c>
      <c r="C1780" s="439">
        <v>7408</v>
      </c>
      <c r="D1780" s="432" t="s">
        <v>468</v>
      </c>
      <c r="E1780" s="428" t="s">
        <v>1315</v>
      </c>
      <c r="F1780" s="428" t="s">
        <v>1315</v>
      </c>
      <c r="G1780" s="428" t="s">
        <v>1315</v>
      </c>
      <c r="I1780" s="428" t="s">
        <v>1315</v>
      </c>
      <c r="J1780" s="428" t="s">
        <v>1315</v>
      </c>
      <c r="K1780" s="428" t="s">
        <v>1315</v>
      </c>
      <c r="L1780" s="428" t="s">
        <v>1315</v>
      </c>
      <c r="M1780" s="428" t="s">
        <v>1315</v>
      </c>
      <c r="O1780" s="428" t="s">
        <v>1315</v>
      </c>
      <c r="Q1780" s="433">
        <v>7408</v>
      </c>
      <c r="R1780" s="442" t="s">
        <v>468</v>
      </c>
      <c r="S1780" s="433">
        <v>7408</v>
      </c>
    </row>
    <row r="1781" spans="1:19" ht="10.199999999999999" customHeight="1" x14ac:dyDescent="0.3">
      <c r="A1781" s="428">
        <v>7408</v>
      </c>
      <c r="B1781" s="428">
        <f t="shared" si="31"/>
        <v>6</v>
      </c>
      <c r="C1781" s="439">
        <v>740805</v>
      </c>
      <c r="D1781" s="432" t="s">
        <v>469</v>
      </c>
      <c r="E1781" s="428" t="s">
        <v>1315</v>
      </c>
      <c r="F1781" s="428" t="s">
        <v>1315</v>
      </c>
      <c r="G1781" s="428" t="s">
        <v>1315</v>
      </c>
      <c r="I1781" s="428" t="s">
        <v>1315</v>
      </c>
      <c r="J1781" s="428" t="s">
        <v>1315</v>
      </c>
      <c r="K1781" s="428" t="s">
        <v>1315</v>
      </c>
      <c r="L1781" s="428" t="s">
        <v>1315</v>
      </c>
      <c r="M1781" s="428" t="s">
        <v>1315</v>
      </c>
      <c r="O1781" s="428" t="s">
        <v>1315</v>
      </c>
      <c r="Q1781" s="433">
        <v>740805</v>
      </c>
      <c r="R1781" s="442" t="s">
        <v>469</v>
      </c>
      <c r="S1781" s="433">
        <v>740805</v>
      </c>
    </row>
    <row r="1782" spans="1:19" ht="10.199999999999999" customHeight="1" x14ac:dyDescent="0.3">
      <c r="A1782" s="428">
        <v>7408</v>
      </c>
      <c r="B1782" s="428">
        <f t="shared" si="31"/>
        <v>6</v>
      </c>
      <c r="C1782" s="439">
        <v>740810</v>
      </c>
      <c r="D1782" s="432" t="s">
        <v>470</v>
      </c>
      <c r="E1782" s="428" t="s">
        <v>1315</v>
      </c>
      <c r="F1782" s="428" t="s">
        <v>1315</v>
      </c>
      <c r="J1782" s="428" t="s">
        <v>1316</v>
      </c>
      <c r="K1782" s="428" t="s">
        <v>1316</v>
      </c>
      <c r="L1782" s="428" t="s">
        <v>1315</v>
      </c>
      <c r="M1782" s="428" t="s">
        <v>1315</v>
      </c>
      <c r="O1782" s="428" t="s">
        <v>1315</v>
      </c>
      <c r="Q1782" s="433">
        <v>740810</v>
      </c>
      <c r="R1782" s="442" t="s">
        <v>470</v>
      </c>
      <c r="S1782" s="433">
        <v>740810</v>
      </c>
    </row>
    <row r="1783" spans="1:19" ht="10.199999999999999" customHeight="1" x14ac:dyDescent="0.3">
      <c r="A1783" s="428">
        <v>7408</v>
      </c>
      <c r="B1783" s="428">
        <f t="shared" si="31"/>
        <v>6</v>
      </c>
      <c r="C1783" s="439">
        <v>740815</v>
      </c>
      <c r="D1783" s="432" t="s">
        <v>471</v>
      </c>
      <c r="E1783" s="428" t="s">
        <v>1315</v>
      </c>
      <c r="F1783" s="428" t="s">
        <v>1315</v>
      </c>
      <c r="G1783" s="428" t="s">
        <v>1315</v>
      </c>
      <c r="I1783" s="428" t="s">
        <v>1315</v>
      </c>
      <c r="J1783" s="428" t="s">
        <v>1315</v>
      </c>
      <c r="K1783" s="428" t="s">
        <v>1315</v>
      </c>
      <c r="L1783" s="428" t="s">
        <v>1315</v>
      </c>
      <c r="M1783" s="428" t="s">
        <v>1315</v>
      </c>
      <c r="O1783" s="428" t="s">
        <v>1315</v>
      </c>
      <c r="Q1783" s="433">
        <v>740815</v>
      </c>
      <c r="R1783" s="442" t="s">
        <v>471</v>
      </c>
      <c r="S1783" s="433">
        <v>740815</v>
      </c>
    </row>
    <row r="1784" spans="1:19" ht="10.199999999999999" customHeight="1" x14ac:dyDescent="0.3">
      <c r="A1784" s="428">
        <v>7408</v>
      </c>
      <c r="B1784" s="428">
        <f t="shared" si="31"/>
        <v>6</v>
      </c>
      <c r="C1784" s="439">
        <v>740820</v>
      </c>
      <c r="D1784" s="432" t="s">
        <v>1736</v>
      </c>
      <c r="E1784" s="428" t="s">
        <v>1315</v>
      </c>
      <c r="F1784" s="428" t="s">
        <v>1315</v>
      </c>
      <c r="G1784" s="428" t="s">
        <v>1315</v>
      </c>
      <c r="I1784" s="428" t="s">
        <v>1315</v>
      </c>
      <c r="J1784" s="428" t="s">
        <v>1315</v>
      </c>
      <c r="K1784" s="428" t="s">
        <v>1315</v>
      </c>
      <c r="L1784" s="428" t="s">
        <v>1315</v>
      </c>
      <c r="M1784" s="428" t="s">
        <v>1315</v>
      </c>
      <c r="O1784" s="428" t="s">
        <v>1315</v>
      </c>
      <c r="Q1784" s="433">
        <v>740820</v>
      </c>
      <c r="R1784" s="442" t="s">
        <v>1736</v>
      </c>
      <c r="S1784" s="433">
        <v>740820</v>
      </c>
    </row>
    <row r="1785" spans="1:19" ht="10.199999999999999" customHeight="1" x14ac:dyDescent="0.3">
      <c r="A1785" s="428">
        <v>7408</v>
      </c>
      <c r="B1785" s="428">
        <f t="shared" si="31"/>
        <v>6</v>
      </c>
      <c r="C1785" s="439">
        <v>740825</v>
      </c>
      <c r="D1785" s="432" t="s">
        <v>472</v>
      </c>
      <c r="E1785" s="428" t="s">
        <v>1315</v>
      </c>
      <c r="F1785" s="428" t="s">
        <v>1315</v>
      </c>
      <c r="G1785" s="428" t="s">
        <v>1315</v>
      </c>
      <c r="I1785" s="428" t="s">
        <v>1315</v>
      </c>
      <c r="J1785" s="428" t="s">
        <v>1315</v>
      </c>
      <c r="K1785" s="428" t="s">
        <v>1315</v>
      </c>
      <c r="L1785" s="428" t="s">
        <v>1315</v>
      </c>
      <c r="M1785" s="428" t="s">
        <v>1315</v>
      </c>
      <c r="O1785" s="428" t="s">
        <v>1315</v>
      </c>
      <c r="Q1785" s="433">
        <v>740825</v>
      </c>
      <c r="R1785" s="442" t="s">
        <v>472</v>
      </c>
      <c r="S1785" s="433">
        <v>740825</v>
      </c>
    </row>
    <row r="1786" spans="1:19" ht="10.199999999999999" customHeight="1" x14ac:dyDescent="0.3">
      <c r="A1786" s="428">
        <v>7408</v>
      </c>
      <c r="B1786" s="428">
        <f t="shared" si="31"/>
        <v>6</v>
      </c>
      <c r="C1786" s="439">
        <v>740830</v>
      </c>
      <c r="D1786" s="432" t="s">
        <v>907</v>
      </c>
      <c r="E1786" s="428" t="s">
        <v>1315</v>
      </c>
      <c r="F1786" s="428" t="s">
        <v>1315</v>
      </c>
      <c r="J1786" s="428" t="s">
        <v>1316</v>
      </c>
      <c r="K1786" s="428" t="s">
        <v>1316</v>
      </c>
      <c r="O1786" s="428" t="s">
        <v>1315</v>
      </c>
      <c r="Q1786" s="433">
        <v>740830</v>
      </c>
      <c r="R1786" s="442" t="s">
        <v>907</v>
      </c>
      <c r="S1786" s="433">
        <v>740830</v>
      </c>
    </row>
    <row r="1787" spans="1:19" ht="10.199999999999999" customHeight="1" x14ac:dyDescent="0.3">
      <c r="A1787" s="428">
        <v>7409</v>
      </c>
      <c r="B1787" s="428">
        <f t="shared" si="31"/>
        <v>4</v>
      </c>
      <c r="C1787" s="439">
        <v>7409</v>
      </c>
      <c r="D1787" s="432" t="s">
        <v>473</v>
      </c>
      <c r="F1787" s="428" t="s">
        <v>1315</v>
      </c>
      <c r="G1787" s="428" t="s">
        <v>1315</v>
      </c>
      <c r="J1787" s="428" t="s">
        <v>1316</v>
      </c>
      <c r="K1787" s="428" t="s">
        <v>1316</v>
      </c>
      <c r="Q1787" s="428">
        <v>7409</v>
      </c>
      <c r="R1787" s="437" t="s">
        <v>1737</v>
      </c>
      <c r="S1787" s="428">
        <v>7409</v>
      </c>
    </row>
    <row r="1788" spans="1:19" ht="10.199999999999999" customHeight="1" x14ac:dyDescent="0.3">
      <c r="A1788" s="428">
        <v>7409</v>
      </c>
      <c r="B1788" s="428">
        <f t="shared" si="31"/>
        <v>6</v>
      </c>
      <c r="C1788" s="439">
        <v>740905</v>
      </c>
      <c r="D1788" s="432" t="s">
        <v>908</v>
      </c>
      <c r="F1788" s="428" t="s">
        <v>1315</v>
      </c>
      <c r="G1788" s="428" t="s">
        <v>1315</v>
      </c>
      <c r="J1788" s="428" t="s">
        <v>1316</v>
      </c>
      <c r="K1788" s="428" t="s">
        <v>1316</v>
      </c>
      <c r="Q1788" s="433">
        <v>740905</v>
      </c>
      <c r="R1788" s="442" t="s">
        <v>908</v>
      </c>
      <c r="S1788" s="433">
        <v>740905</v>
      </c>
    </row>
    <row r="1789" spans="1:19" ht="10.199999999999999" customHeight="1" x14ac:dyDescent="0.3">
      <c r="A1789" s="428">
        <v>7409</v>
      </c>
      <c r="B1789" s="428">
        <f t="shared" si="31"/>
        <v>6</v>
      </c>
      <c r="C1789" s="439">
        <v>740910</v>
      </c>
      <c r="D1789" s="432" t="s">
        <v>452</v>
      </c>
      <c r="F1789" s="428" t="s">
        <v>1315</v>
      </c>
      <c r="G1789" s="428" t="s">
        <v>1315</v>
      </c>
      <c r="J1789" s="428" t="s">
        <v>1316</v>
      </c>
      <c r="K1789" s="428" t="s">
        <v>1316</v>
      </c>
      <c r="Q1789" s="433">
        <v>740910</v>
      </c>
      <c r="R1789" s="442" t="s">
        <v>452</v>
      </c>
      <c r="S1789" s="433">
        <v>740910</v>
      </c>
    </row>
    <row r="1790" spans="1:19" ht="10.199999999999999" customHeight="1" x14ac:dyDescent="0.3">
      <c r="A1790" s="428">
        <v>7409</v>
      </c>
      <c r="B1790" s="428">
        <f t="shared" si="31"/>
        <v>6</v>
      </c>
      <c r="C1790" s="439">
        <v>740915</v>
      </c>
      <c r="D1790" s="432" t="s">
        <v>909</v>
      </c>
      <c r="F1790" s="428" t="s">
        <v>1315</v>
      </c>
      <c r="G1790" s="428" t="s">
        <v>1315</v>
      </c>
      <c r="J1790" s="428" t="s">
        <v>1316</v>
      </c>
      <c r="K1790" s="428" t="s">
        <v>1316</v>
      </c>
      <c r="Q1790" s="433">
        <v>740915</v>
      </c>
      <c r="R1790" s="442" t="s">
        <v>909</v>
      </c>
      <c r="S1790" s="433">
        <v>740915</v>
      </c>
    </row>
    <row r="1791" spans="1:19" ht="10.199999999999999" customHeight="1" x14ac:dyDescent="0.3">
      <c r="A1791" s="428">
        <v>7409</v>
      </c>
      <c r="B1791" s="428">
        <f t="shared" si="31"/>
        <v>6</v>
      </c>
      <c r="C1791" s="439">
        <v>740920</v>
      </c>
      <c r="D1791" s="432" t="s">
        <v>413</v>
      </c>
      <c r="F1791" s="428" t="s">
        <v>1315</v>
      </c>
      <c r="G1791" s="428" t="s">
        <v>1315</v>
      </c>
      <c r="J1791" s="428" t="s">
        <v>1316</v>
      </c>
      <c r="K1791" s="428" t="s">
        <v>1316</v>
      </c>
      <c r="Q1791" s="433">
        <v>740920</v>
      </c>
      <c r="R1791" s="442" t="s">
        <v>413</v>
      </c>
      <c r="S1791" s="433">
        <v>740920</v>
      </c>
    </row>
    <row r="1792" spans="1:19" ht="10.199999999999999" customHeight="1" x14ac:dyDescent="0.3">
      <c r="A1792" s="428">
        <v>7409</v>
      </c>
      <c r="B1792" s="428">
        <f t="shared" si="31"/>
        <v>6</v>
      </c>
      <c r="C1792" s="437">
        <v>740925</v>
      </c>
      <c r="D1792" s="428" t="s">
        <v>796</v>
      </c>
      <c r="F1792" s="428" t="s">
        <v>1315</v>
      </c>
      <c r="G1792" s="428" t="s">
        <v>1315</v>
      </c>
      <c r="J1792" s="428" t="s">
        <v>1316</v>
      </c>
      <c r="K1792" s="428" t="s">
        <v>1316</v>
      </c>
      <c r="Q1792" s="428">
        <v>740925</v>
      </c>
      <c r="R1792" s="437" t="s">
        <v>1701</v>
      </c>
      <c r="S1792" s="428" t="s">
        <v>1738</v>
      </c>
    </row>
    <row r="1793" spans="1:19" ht="10.199999999999999" customHeight="1" x14ac:dyDescent="0.3">
      <c r="A1793" s="428">
        <v>7409</v>
      </c>
      <c r="B1793" s="428">
        <f t="shared" si="31"/>
        <v>6</v>
      </c>
      <c r="C1793" s="437">
        <v>740930</v>
      </c>
      <c r="D1793" s="428" t="s">
        <v>910</v>
      </c>
      <c r="F1793" s="428" t="s">
        <v>1315</v>
      </c>
      <c r="G1793" s="428" t="s">
        <v>1315</v>
      </c>
      <c r="J1793" s="428" t="s">
        <v>1316</v>
      </c>
      <c r="K1793" s="428" t="s">
        <v>1316</v>
      </c>
      <c r="Q1793" s="428">
        <v>740930</v>
      </c>
      <c r="R1793" s="437" t="s">
        <v>1702</v>
      </c>
      <c r="S1793" s="428" t="s">
        <v>1739</v>
      </c>
    </row>
    <row r="1794" spans="1:19" ht="10.199999999999999" customHeight="1" x14ac:dyDescent="0.3">
      <c r="A1794" s="428">
        <v>7409</v>
      </c>
      <c r="B1794" s="428">
        <f t="shared" si="31"/>
        <v>6</v>
      </c>
      <c r="C1794" s="439">
        <v>740935</v>
      </c>
      <c r="D1794" s="432" t="s">
        <v>798</v>
      </c>
      <c r="F1794" s="428" t="s">
        <v>1315</v>
      </c>
      <c r="G1794" s="428" t="s">
        <v>1315</v>
      </c>
      <c r="J1794" s="428" t="s">
        <v>1316</v>
      </c>
      <c r="K1794" s="428" t="s">
        <v>1316</v>
      </c>
      <c r="Q1794" s="428">
        <v>740935</v>
      </c>
      <c r="R1794" s="437" t="s">
        <v>1538</v>
      </c>
      <c r="S1794" s="428">
        <v>740935</v>
      </c>
    </row>
    <row r="1795" spans="1:19" ht="10.199999999999999" customHeight="1" x14ac:dyDescent="0.3">
      <c r="A1795" s="428">
        <v>7409</v>
      </c>
      <c r="B1795" s="428">
        <f t="shared" si="31"/>
        <v>6</v>
      </c>
      <c r="C1795" s="439">
        <v>740940</v>
      </c>
      <c r="D1795" s="432" t="s">
        <v>108</v>
      </c>
      <c r="F1795" s="428" t="s">
        <v>1315</v>
      </c>
      <c r="G1795" s="428" t="s">
        <v>1315</v>
      </c>
      <c r="J1795" s="428" t="s">
        <v>1316</v>
      </c>
      <c r="K1795" s="428" t="s">
        <v>1316</v>
      </c>
      <c r="Q1795" s="428">
        <v>740940</v>
      </c>
      <c r="R1795" s="437" t="s">
        <v>1710</v>
      </c>
      <c r="S1795" s="428">
        <v>740940</v>
      </c>
    </row>
    <row r="1796" spans="1:19" ht="10.199999999999999" customHeight="1" x14ac:dyDescent="0.3">
      <c r="A1796" s="428">
        <v>7409</v>
      </c>
      <c r="B1796" s="428">
        <f t="shared" si="31"/>
        <v>6</v>
      </c>
      <c r="C1796" s="439">
        <v>740945</v>
      </c>
      <c r="D1796" s="432" t="s">
        <v>799</v>
      </c>
      <c r="F1796" s="428" t="s">
        <v>1315</v>
      </c>
      <c r="G1796" s="428" t="s">
        <v>1315</v>
      </c>
      <c r="J1796" s="428" t="s">
        <v>1316</v>
      </c>
      <c r="K1796" s="428" t="s">
        <v>1316</v>
      </c>
      <c r="Q1796" s="433" t="s">
        <v>1332</v>
      </c>
      <c r="R1796" s="442" t="s">
        <v>1332</v>
      </c>
      <c r="S1796" s="433" t="s">
        <v>1332</v>
      </c>
    </row>
    <row r="1797" spans="1:19" ht="10.199999999999999" customHeight="1" x14ac:dyDescent="0.3">
      <c r="A1797" s="428">
        <v>7409</v>
      </c>
      <c r="B1797" s="428">
        <f t="shared" si="31"/>
        <v>6</v>
      </c>
      <c r="C1797" s="439">
        <v>740950</v>
      </c>
      <c r="D1797" s="432" t="s">
        <v>866</v>
      </c>
      <c r="F1797" s="428" t="s">
        <v>1315</v>
      </c>
      <c r="G1797" s="428" t="s">
        <v>1315</v>
      </c>
      <c r="J1797" s="428" t="s">
        <v>1316</v>
      </c>
      <c r="K1797" s="428" t="s">
        <v>1316</v>
      </c>
      <c r="Q1797" s="433" t="s">
        <v>1332</v>
      </c>
      <c r="R1797" s="442" t="s">
        <v>1332</v>
      </c>
      <c r="S1797" s="433" t="s">
        <v>1332</v>
      </c>
    </row>
    <row r="1798" spans="1:19" ht="10.199999999999999" customHeight="1" x14ac:dyDescent="0.3">
      <c r="A1798" s="428">
        <v>7409</v>
      </c>
      <c r="B1798" s="428">
        <f t="shared" si="31"/>
        <v>6</v>
      </c>
      <c r="C1798" s="439">
        <v>740955</v>
      </c>
      <c r="D1798" s="432" t="s">
        <v>801</v>
      </c>
      <c r="F1798" s="428" t="s">
        <v>1315</v>
      </c>
      <c r="G1798" s="428" t="s">
        <v>1315</v>
      </c>
      <c r="J1798" s="428" t="s">
        <v>1316</v>
      </c>
      <c r="K1798" s="428" t="s">
        <v>1316</v>
      </c>
      <c r="Q1798" s="433" t="s">
        <v>1332</v>
      </c>
      <c r="R1798" s="442" t="s">
        <v>1332</v>
      </c>
      <c r="S1798" s="433" t="s">
        <v>1332</v>
      </c>
    </row>
    <row r="1799" spans="1:19" ht="10.199999999999999" customHeight="1" x14ac:dyDescent="0.3">
      <c r="A1799" s="428">
        <v>7409</v>
      </c>
      <c r="B1799" s="428">
        <f t="shared" si="31"/>
        <v>6</v>
      </c>
      <c r="C1799" s="439">
        <v>740960</v>
      </c>
      <c r="D1799" s="432" t="s">
        <v>1540</v>
      </c>
      <c r="F1799" s="428" t="s">
        <v>1315</v>
      </c>
      <c r="G1799" s="428" t="s">
        <v>1315</v>
      </c>
      <c r="J1799" s="428" t="s">
        <v>1316</v>
      </c>
      <c r="K1799" s="428" t="s">
        <v>1316</v>
      </c>
      <c r="Q1799" s="428">
        <v>740960</v>
      </c>
      <c r="R1799" s="437" t="s">
        <v>1634</v>
      </c>
      <c r="S1799" s="428">
        <v>740960</v>
      </c>
    </row>
    <row r="1800" spans="1:19" ht="10.199999999999999" customHeight="1" x14ac:dyDescent="0.3">
      <c r="A1800" s="428">
        <v>7409</v>
      </c>
      <c r="B1800" s="428">
        <f t="shared" ref="B1800:B1863" si="32">LEN(C1800)</f>
        <v>6</v>
      </c>
      <c r="C1800" s="439">
        <v>740961</v>
      </c>
      <c r="D1800" s="432" t="s">
        <v>109</v>
      </c>
      <c r="F1800" s="428" t="s">
        <v>1315</v>
      </c>
      <c r="G1800" s="428" t="s">
        <v>1315</v>
      </c>
      <c r="J1800" s="428" t="s">
        <v>1316</v>
      </c>
      <c r="K1800" s="428" t="s">
        <v>1316</v>
      </c>
      <c r="Q1800" s="428">
        <v>740961</v>
      </c>
      <c r="R1800" s="437" t="s">
        <v>1542</v>
      </c>
      <c r="S1800" s="428">
        <v>740961</v>
      </c>
    </row>
    <row r="1801" spans="1:19" ht="10.199999999999999" customHeight="1" x14ac:dyDescent="0.3">
      <c r="A1801" s="428">
        <v>7409</v>
      </c>
      <c r="B1801" s="428">
        <f t="shared" si="32"/>
        <v>6</v>
      </c>
      <c r="C1801" s="439">
        <v>740962</v>
      </c>
      <c r="D1801" s="432" t="s">
        <v>110</v>
      </c>
      <c r="F1801" s="428" t="s">
        <v>1315</v>
      </c>
      <c r="G1801" s="428" t="s">
        <v>1315</v>
      </c>
      <c r="J1801" s="428" t="s">
        <v>1316</v>
      </c>
      <c r="K1801" s="428" t="s">
        <v>1316</v>
      </c>
      <c r="Q1801" s="428">
        <v>740962</v>
      </c>
      <c r="R1801" s="437" t="s">
        <v>1543</v>
      </c>
      <c r="S1801" s="428">
        <v>740962</v>
      </c>
    </row>
    <row r="1802" spans="1:19" ht="10.199999999999999" customHeight="1" x14ac:dyDescent="0.3">
      <c r="A1802" s="428">
        <v>7409</v>
      </c>
      <c r="B1802" s="428">
        <f t="shared" si="32"/>
        <v>6</v>
      </c>
      <c r="C1802" s="439">
        <v>740965</v>
      </c>
      <c r="D1802" s="432" t="s">
        <v>111</v>
      </c>
      <c r="F1802" s="428" t="s">
        <v>1315</v>
      </c>
      <c r="G1802" s="428" t="s">
        <v>1315</v>
      </c>
      <c r="J1802" s="428" t="s">
        <v>1316</v>
      </c>
      <c r="K1802" s="428" t="s">
        <v>1316</v>
      </c>
      <c r="Q1802" s="428">
        <v>740965</v>
      </c>
      <c r="R1802" s="437" t="s">
        <v>1635</v>
      </c>
      <c r="S1802" s="428">
        <v>740965</v>
      </c>
    </row>
    <row r="1803" spans="1:19" ht="10.199999999999999" customHeight="1" x14ac:dyDescent="0.3">
      <c r="A1803" s="428">
        <v>7409</v>
      </c>
      <c r="B1803" s="428">
        <f t="shared" si="32"/>
        <v>6</v>
      </c>
      <c r="C1803" s="439">
        <v>740970</v>
      </c>
      <c r="D1803" s="432" t="s">
        <v>112</v>
      </c>
      <c r="F1803" s="428" t="s">
        <v>1315</v>
      </c>
      <c r="G1803" s="428" t="s">
        <v>1315</v>
      </c>
      <c r="J1803" s="428" t="s">
        <v>1316</v>
      </c>
      <c r="K1803" s="428" t="s">
        <v>1316</v>
      </c>
      <c r="Q1803" s="428">
        <v>740970</v>
      </c>
      <c r="R1803" s="437" t="s">
        <v>1636</v>
      </c>
      <c r="S1803" s="428">
        <v>740970</v>
      </c>
    </row>
    <row r="1804" spans="1:19" ht="10.199999999999999" customHeight="1" x14ac:dyDescent="0.3">
      <c r="A1804" s="428">
        <v>7409</v>
      </c>
      <c r="B1804" s="428">
        <f t="shared" si="32"/>
        <v>6</v>
      </c>
      <c r="C1804" s="439">
        <v>740975</v>
      </c>
      <c r="D1804" s="432" t="s">
        <v>417</v>
      </c>
      <c r="F1804" s="428" t="s">
        <v>1315</v>
      </c>
      <c r="G1804" s="428" t="s">
        <v>1315</v>
      </c>
      <c r="J1804" s="428" t="s">
        <v>1316</v>
      </c>
      <c r="K1804" s="428" t="s">
        <v>1316</v>
      </c>
      <c r="Q1804" s="433">
        <v>740975</v>
      </c>
      <c r="R1804" s="442" t="s">
        <v>417</v>
      </c>
      <c r="S1804" s="433">
        <v>740975</v>
      </c>
    </row>
    <row r="1805" spans="1:19" ht="10.199999999999999" customHeight="1" x14ac:dyDescent="0.3">
      <c r="A1805" s="428">
        <v>7409</v>
      </c>
      <c r="B1805" s="428">
        <f t="shared" si="32"/>
        <v>6</v>
      </c>
      <c r="C1805" s="439">
        <v>740980</v>
      </c>
      <c r="D1805" s="432" t="s">
        <v>418</v>
      </c>
      <c r="F1805" s="428" t="s">
        <v>1315</v>
      </c>
      <c r="G1805" s="428" t="s">
        <v>1315</v>
      </c>
      <c r="J1805" s="428" t="s">
        <v>1316</v>
      </c>
      <c r="K1805" s="428" t="s">
        <v>1316</v>
      </c>
      <c r="Q1805" s="433">
        <v>740980</v>
      </c>
      <c r="R1805" s="442" t="s">
        <v>418</v>
      </c>
      <c r="S1805" s="433">
        <v>740980</v>
      </c>
    </row>
    <row r="1806" spans="1:19" ht="10.199999999999999" customHeight="1" x14ac:dyDescent="0.3">
      <c r="A1806" s="428">
        <v>7409</v>
      </c>
      <c r="B1806" s="428">
        <f t="shared" si="32"/>
        <v>6</v>
      </c>
      <c r="C1806" s="439">
        <v>740985</v>
      </c>
      <c r="D1806" s="432" t="s">
        <v>419</v>
      </c>
      <c r="F1806" s="428" t="s">
        <v>1315</v>
      </c>
      <c r="G1806" s="428" t="s">
        <v>1315</v>
      </c>
      <c r="J1806" s="428" t="s">
        <v>1316</v>
      </c>
      <c r="K1806" s="428" t="s">
        <v>1316</v>
      </c>
      <c r="Q1806" s="433">
        <v>740985</v>
      </c>
      <c r="R1806" s="442" t="s">
        <v>419</v>
      </c>
      <c r="S1806" s="433">
        <v>740985</v>
      </c>
    </row>
    <row r="1807" spans="1:19" ht="10.199999999999999" customHeight="1" x14ac:dyDescent="0.3">
      <c r="A1807" s="428">
        <v>7409</v>
      </c>
      <c r="B1807" s="428">
        <f t="shared" si="32"/>
        <v>6</v>
      </c>
      <c r="C1807" s="439">
        <v>740990</v>
      </c>
      <c r="D1807" s="432" t="s">
        <v>53</v>
      </c>
      <c r="F1807" s="428" t="s">
        <v>1315</v>
      </c>
      <c r="G1807" s="428" t="s">
        <v>1315</v>
      </c>
      <c r="J1807" s="428" t="s">
        <v>1316</v>
      </c>
      <c r="K1807" s="428" t="s">
        <v>1316</v>
      </c>
      <c r="Q1807" s="433">
        <v>740990</v>
      </c>
      <c r="R1807" s="442" t="s">
        <v>53</v>
      </c>
      <c r="S1807" s="433">
        <v>740990</v>
      </c>
    </row>
    <row r="1808" spans="1:19" ht="10.199999999999999" customHeight="1" x14ac:dyDescent="0.3">
      <c r="A1808" s="428">
        <v>7410</v>
      </c>
      <c r="B1808" s="428">
        <f t="shared" si="32"/>
        <v>4</v>
      </c>
      <c r="C1808" s="439">
        <v>7410</v>
      </c>
      <c r="D1808" s="432" t="s">
        <v>474</v>
      </c>
      <c r="E1808" s="428" t="s">
        <v>1315</v>
      </c>
      <c r="F1808" s="428" t="s">
        <v>1315</v>
      </c>
      <c r="G1808" s="428" t="s">
        <v>1315</v>
      </c>
      <c r="I1808" s="428" t="s">
        <v>1315</v>
      </c>
      <c r="J1808" s="428" t="s">
        <v>1315</v>
      </c>
      <c r="K1808" s="428" t="s">
        <v>1315</v>
      </c>
      <c r="L1808" s="428" t="s">
        <v>1315</v>
      </c>
      <c r="M1808" s="428" t="s">
        <v>1315</v>
      </c>
      <c r="O1808" s="428" t="s">
        <v>1315</v>
      </c>
      <c r="Q1808" s="433">
        <v>7410</v>
      </c>
      <c r="R1808" s="442" t="s">
        <v>474</v>
      </c>
      <c r="S1808" s="433">
        <v>7410</v>
      </c>
    </row>
    <row r="1809" spans="1:19" ht="10.199999999999999" customHeight="1" x14ac:dyDescent="0.3">
      <c r="A1809" s="428">
        <v>7411</v>
      </c>
      <c r="B1809" s="428">
        <f t="shared" si="32"/>
        <v>4</v>
      </c>
      <c r="C1809" s="439">
        <v>7411</v>
      </c>
      <c r="D1809" s="432" t="s">
        <v>475</v>
      </c>
      <c r="E1809" s="428" t="s">
        <v>1315</v>
      </c>
      <c r="G1809" s="428" t="s">
        <v>1315</v>
      </c>
      <c r="J1809" s="428" t="s">
        <v>1316</v>
      </c>
      <c r="K1809" s="428" t="s">
        <v>1316</v>
      </c>
      <c r="O1809" s="428" t="s">
        <v>1315</v>
      </c>
      <c r="Q1809" s="433">
        <v>7411</v>
      </c>
      <c r="R1809" s="442" t="s">
        <v>475</v>
      </c>
      <c r="S1809" s="433">
        <v>7411</v>
      </c>
    </row>
    <row r="1810" spans="1:19" ht="10.199999999999999" customHeight="1" x14ac:dyDescent="0.3">
      <c r="A1810" s="428">
        <v>7411</v>
      </c>
      <c r="B1810" s="428">
        <f t="shared" si="32"/>
        <v>6</v>
      </c>
      <c r="C1810" s="439">
        <v>741105</v>
      </c>
      <c r="D1810" s="432" t="s">
        <v>243</v>
      </c>
      <c r="E1810" s="428" t="s">
        <v>1315</v>
      </c>
      <c r="J1810" s="428" t="s">
        <v>1316</v>
      </c>
      <c r="K1810" s="428" t="s">
        <v>1316</v>
      </c>
      <c r="O1810" s="428" t="s">
        <v>1315</v>
      </c>
      <c r="Q1810" s="433">
        <v>741105</v>
      </c>
      <c r="R1810" s="442" t="s">
        <v>243</v>
      </c>
      <c r="S1810" s="433">
        <v>741105</v>
      </c>
    </row>
    <row r="1811" spans="1:19" ht="10.199999999999999" customHeight="1" x14ac:dyDescent="0.3">
      <c r="A1811" s="428">
        <v>7411</v>
      </c>
      <c r="B1811" s="428">
        <f t="shared" si="32"/>
        <v>6</v>
      </c>
      <c r="C1811" s="439">
        <v>741110</v>
      </c>
      <c r="D1811" s="432" t="s">
        <v>254</v>
      </c>
      <c r="E1811" s="428" t="s">
        <v>1315</v>
      </c>
      <c r="G1811" s="428" t="s">
        <v>1315</v>
      </c>
      <c r="J1811" s="428" t="s">
        <v>1316</v>
      </c>
      <c r="K1811" s="428" t="s">
        <v>1316</v>
      </c>
      <c r="O1811" s="428" t="s">
        <v>1315</v>
      </c>
      <c r="Q1811" s="433">
        <v>741110</v>
      </c>
      <c r="R1811" s="442" t="s">
        <v>254</v>
      </c>
      <c r="S1811" s="433">
        <v>741110</v>
      </c>
    </row>
    <row r="1812" spans="1:19" ht="10.199999999999999" customHeight="1" x14ac:dyDescent="0.3">
      <c r="A1812" s="428">
        <v>7411</v>
      </c>
      <c r="B1812" s="428">
        <f t="shared" si="32"/>
        <v>6</v>
      </c>
      <c r="C1812" s="439">
        <v>741115</v>
      </c>
      <c r="D1812" s="432" t="s">
        <v>258</v>
      </c>
      <c r="E1812" s="428" t="s">
        <v>1315</v>
      </c>
      <c r="G1812" s="428" t="s">
        <v>1315</v>
      </c>
      <c r="J1812" s="428" t="s">
        <v>1316</v>
      </c>
      <c r="K1812" s="428" t="s">
        <v>1316</v>
      </c>
      <c r="O1812" s="428" t="s">
        <v>1315</v>
      </c>
      <c r="Q1812" s="433">
        <v>741115</v>
      </c>
      <c r="R1812" s="442" t="s">
        <v>258</v>
      </c>
      <c r="S1812" s="433">
        <v>741115</v>
      </c>
    </row>
    <row r="1813" spans="1:19" ht="10.199999999999999" customHeight="1" x14ac:dyDescent="0.3">
      <c r="A1813" s="428">
        <v>7411</v>
      </c>
      <c r="B1813" s="428">
        <f t="shared" si="32"/>
        <v>6</v>
      </c>
      <c r="C1813" s="439">
        <v>741120</v>
      </c>
      <c r="D1813" s="432" t="s">
        <v>435</v>
      </c>
      <c r="E1813" s="428" t="s">
        <v>1315</v>
      </c>
      <c r="G1813" s="428" t="s">
        <v>1315</v>
      </c>
      <c r="J1813" s="428" t="s">
        <v>1316</v>
      </c>
      <c r="K1813" s="428" t="s">
        <v>1316</v>
      </c>
      <c r="O1813" s="428" t="s">
        <v>1315</v>
      </c>
      <c r="Q1813" s="433">
        <v>741120</v>
      </c>
      <c r="R1813" s="442" t="s">
        <v>435</v>
      </c>
      <c r="S1813" s="433">
        <v>741120</v>
      </c>
    </row>
    <row r="1814" spans="1:19" ht="10.199999999999999" customHeight="1" x14ac:dyDescent="0.3">
      <c r="A1814" s="428">
        <v>7411</v>
      </c>
      <c r="B1814" s="428">
        <f t="shared" si="32"/>
        <v>6</v>
      </c>
      <c r="C1814" s="439">
        <v>741125</v>
      </c>
      <c r="D1814" s="432" t="s">
        <v>456</v>
      </c>
      <c r="E1814" s="428" t="s">
        <v>1315</v>
      </c>
      <c r="G1814" s="428" t="s">
        <v>1315</v>
      </c>
      <c r="J1814" s="428" t="s">
        <v>1316</v>
      </c>
      <c r="K1814" s="428" t="s">
        <v>1316</v>
      </c>
      <c r="O1814" s="428" t="s">
        <v>1315</v>
      </c>
      <c r="Q1814" s="433">
        <v>741125</v>
      </c>
      <c r="R1814" s="442" t="s">
        <v>456</v>
      </c>
      <c r="S1814" s="433">
        <v>741125</v>
      </c>
    </row>
    <row r="1815" spans="1:19" ht="10.199999999999999" customHeight="1" x14ac:dyDescent="0.3">
      <c r="A1815" s="428">
        <v>7411</v>
      </c>
      <c r="B1815" s="428">
        <f t="shared" si="32"/>
        <v>6</v>
      </c>
      <c r="C1815" s="439">
        <v>741130</v>
      </c>
      <c r="D1815" s="432" t="s">
        <v>458</v>
      </c>
      <c r="E1815" s="428" t="s">
        <v>1315</v>
      </c>
      <c r="G1815" s="428" t="s">
        <v>1315</v>
      </c>
      <c r="J1815" s="428" t="s">
        <v>1316</v>
      </c>
      <c r="K1815" s="428" t="s">
        <v>1316</v>
      </c>
      <c r="O1815" s="428" t="s">
        <v>1315</v>
      </c>
      <c r="Q1815" s="433">
        <v>741130</v>
      </c>
      <c r="R1815" s="442" t="s">
        <v>458</v>
      </c>
      <c r="S1815" s="433">
        <v>741130</v>
      </c>
    </row>
    <row r="1816" spans="1:19" ht="10.199999999999999" customHeight="1" x14ac:dyDescent="0.3">
      <c r="A1816" s="428">
        <v>7411</v>
      </c>
      <c r="B1816" s="428">
        <f t="shared" si="32"/>
        <v>6</v>
      </c>
      <c r="C1816" s="439">
        <v>741135</v>
      </c>
      <c r="D1816" s="432" t="s">
        <v>276</v>
      </c>
      <c r="E1816" s="428" t="s">
        <v>1315</v>
      </c>
      <c r="G1816" s="428" t="s">
        <v>1315</v>
      </c>
      <c r="J1816" s="428" t="s">
        <v>1316</v>
      </c>
      <c r="K1816" s="428" t="s">
        <v>1316</v>
      </c>
      <c r="O1816" s="428" t="s">
        <v>1315</v>
      </c>
      <c r="Q1816" s="433">
        <v>741135</v>
      </c>
      <c r="R1816" s="442" t="s">
        <v>276</v>
      </c>
      <c r="S1816" s="433">
        <v>741135</v>
      </c>
    </row>
    <row r="1817" spans="1:19" ht="10.199999999999999" customHeight="1" x14ac:dyDescent="0.3">
      <c r="A1817" s="428">
        <v>7411</v>
      </c>
      <c r="B1817" s="428">
        <f t="shared" si="32"/>
        <v>6</v>
      </c>
      <c r="C1817" s="439">
        <v>741140</v>
      </c>
      <c r="D1817" s="432" t="s">
        <v>460</v>
      </c>
      <c r="E1817" s="428" t="s">
        <v>1315</v>
      </c>
      <c r="G1817" s="428" t="s">
        <v>1315</v>
      </c>
      <c r="J1817" s="428" t="s">
        <v>1316</v>
      </c>
      <c r="K1817" s="428" t="s">
        <v>1316</v>
      </c>
      <c r="O1817" s="428" t="s">
        <v>1315</v>
      </c>
      <c r="Q1817" s="433">
        <v>741140</v>
      </c>
      <c r="R1817" s="442" t="s">
        <v>460</v>
      </c>
      <c r="S1817" s="433">
        <v>741140</v>
      </c>
    </row>
    <row r="1818" spans="1:19" ht="10.199999999999999" customHeight="1" x14ac:dyDescent="0.3">
      <c r="A1818" s="428">
        <v>7412</v>
      </c>
      <c r="B1818" s="428">
        <f t="shared" si="32"/>
        <v>4</v>
      </c>
      <c r="C1818" s="439">
        <v>7412</v>
      </c>
      <c r="D1818" s="432" t="s">
        <v>893</v>
      </c>
      <c r="E1818" s="428" t="s">
        <v>1315</v>
      </c>
      <c r="F1818" s="428" t="s">
        <v>1315</v>
      </c>
      <c r="G1818" s="428" t="s">
        <v>1315</v>
      </c>
      <c r="I1818" s="428" t="s">
        <v>1315</v>
      </c>
      <c r="J1818" s="428" t="s">
        <v>1315</v>
      </c>
      <c r="K1818" s="428" t="s">
        <v>1315</v>
      </c>
      <c r="L1818" s="428" t="s">
        <v>1315</v>
      </c>
      <c r="M1818" s="428" t="s">
        <v>1315</v>
      </c>
      <c r="N1818" s="428" t="s">
        <v>1315</v>
      </c>
      <c r="O1818" s="428" t="s">
        <v>1315</v>
      </c>
      <c r="Q1818" s="433">
        <v>7412</v>
      </c>
      <c r="R1818" s="442" t="s">
        <v>893</v>
      </c>
      <c r="S1818" s="433">
        <v>7412</v>
      </c>
    </row>
    <row r="1819" spans="1:19" ht="10.199999999999999" customHeight="1" x14ac:dyDescent="0.3">
      <c r="A1819" s="428">
        <v>7412</v>
      </c>
      <c r="B1819" s="428">
        <f t="shared" si="32"/>
        <v>6</v>
      </c>
      <c r="C1819" s="439">
        <v>741205</v>
      </c>
      <c r="D1819" s="432" t="s">
        <v>911</v>
      </c>
      <c r="E1819" s="428" t="s">
        <v>1315</v>
      </c>
      <c r="F1819" s="428" t="s">
        <v>1315</v>
      </c>
      <c r="J1819" s="428" t="s">
        <v>1316</v>
      </c>
      <c r="K1819" s="428" t="s">
        <v>1316</v>
      </c>
      <c r="O1819" s="428" t="s">
        <v>1315</v>
      </c>
      <c r="Q1819" s="433">
        <v>741205</v>
      </c>
      <c r="R1819" s="442" t="s">
        <v>911</v>
      </c>
      <c r="S1819" s="433">
        <v>741205</v>
      </c>
    </row>
    <row r="1820" spans="1:19" ht="10.199999999999999" customHeight="1" x14ac:dyDescent="0.3">
      <c r="A1820" s="428">
        <v>7412</v>
      </c>
      <c r="B1820" s="428">
        <f t="shared" si="32"/>
        <v>6</v>
      </c>
      <c r="C1820" s="439">
        <v>741210</v>
      </c>
      <c r="D1820" s="432" t="s">
        <v>912</v>
      </c>
      <c r="E1820" s="428" t="s">
        <v>1315</v>
      </c>
      <c r="F1820" s="428" t="s">
        <v>1315</v>
      </c>
      <c r="G1820" s="428" t="s">
        <v>1315</v>
      </c>
      <c r="I1820" s="428" t="s">
        <v>1315</v>
      </c>
      <c r="J1820" s="428" t="s">
        <v>1315</v>
      </c>
      <c r="K1820" s="428" t="s">
        <v>1315</v>
      </c>
      <c r="L1820" s="428" t="s">
        <v>1315</v>
      </c>
      <c r="M1820" s="428" t="s">
        <v>1315</v>
      </c>
      <c r="N1820" s="428" t="s">
        <v>1315</v>
      </c>
      <c r="O1820" s="428" t="s">
        <v>1315</v>
      </c>
      <c r="Q1820" s="433">
        <v>741210</v>
      </c>
      <c r="R1820" s="442" t="s">
        <v>912</v>
      </c>
      <c r="S1820" s="433">
        <v>741210</v>
      </c>
    </row>
    <row r="1821" spans="1:19" ht="10.199999999999999" customHeight="1" x14ac:dyDescent="0.3">
      <c r="A1821" s="428">
        <v>7412</v>
      </c>
      <c r="B1821" s="428">
        <f t="shared" si="32"/>
        <v>6</v>
      </c>
      <c r="C1821" s="439">
        <v>741215</v>
      </c>
      <c r="D1821" s="432" t="s">
        <v>913</v>
      </c>
      <c r="E1821" s="428" t="s">
        <v>1315</v>
      </c>
      <c r="F1821" s="428" t="s">
        <v>1315</v>
      </c>
      <c r="G1821" s="428" t="s">
        <v>1315</v>
      </c>
      <c r="I1821" s="428" t="s">
        <v>1315</v>
      </c>
      <c r="J1821" s="428" t="s">
        <v>1315</v>
      </c>
      <c r="K1821" s="428" t="s">
        <v>1315</v>
      </c>
      <c r="L1821" s="428" t="s">
        <v>1315</v>
      </c>
      <c r="M1821" s="428" t="s">
        <v>1315</v>
      </c>
      <c r="N1821" s="428" t="s">
        <v>1315</v>
      </c>
      <c r="O1821" s="428" t="s">
        <v>1315</v>
      </c>
      <c r="Q1821" s="433">
        <v>741215</v>
      </c>
      <c r="R1821" s="442" t="s">
        <v>913</v>
      </c>
      <c r="S1821" s="433">
        <v>741215</v>
      </c>
    </row>
    <row r="1822" spans="1:19" ht="10.199999999999999" customHeight="1" x14ac:dyDescent="0.3">
      <c r="A1822" s="428">
        <v>7412</v>
      </c>
      <c r="B1822" s="428">
        <f t="shared" si="32"/>
        <v>6</v>
      </c>
      <c r="C1822" s="439">
        <v>741220</v>
      </c>
      <c r="D1822" s="432" t="s">
        <v>914</v>
      </c>
      <c r="E1822" s="428" t="s">
        <v>1315</v>
      </c>
      <c r="F1822" s="428" t="s">
        <v>1315</v>
      </c>
      <c r="G1822" s="428" t="s">
        <v>1315</v>
      </c>
      <c r="I1822" s="428" t="s">
        <v>1315</v>
      </c>
      <c r="J1822" s="428" t="s">
        <v>1315</v>
      </c>
      <c r="K1822" s="428" t="s">
        <v>1315</v>
      </c>
      <c r="L1822" s="428" t="s">
        <v>1315</v>
      </c>
      <c r="M1822" s="428" t="s">
        <v>1315</v>
      </c>
      <c r="N1822" s="428" t="s">
        <v>1315</v>
      </c>
      <c r="O1822" s="428" t="s">
        <v>1315</v>
      </c>
      <c r="Q1822" s="433">
        <v>741220</v>
      </c>
      <c r="R1822" s="442" t="s">
        <v>914</v>
      </c>
      <c r="S1822" s="433">
        <v>741220</v>
      </c>
    </row>
    <row r="1823" spans="1:19" ht="10.199999999999999" customHeight="1" x14ac:dyDescent="0.3">
      <c r="A1823" s="428">
        <v>7412</v>
      </c>
      <c r="B1823" s="428">
        <f t="shared" si="32"/>
        <v>6</v>
      </c>
      <c r="C1823" s="439">
        <v>741225</v>
      </c>
      <c r="D1823" s="432" t="s">
        <v>915</v>
      </c>
      <c r="E1823" s="428" t="s">
        <v>1315</v>
      </c>
      <c r="F1823" s="428" t="s">
        <v>1315</v>
      </c>
      <c r="G1823" s="428" t="s">
        <v>1315</v>
      </c>
      <c r="I1823" s="428" t="s">
        <v>1315</v>
      </c>
      <c r="J1823" s="428" t="s">
        <v>1315</v>
      </c>
      <c r="K1823" s="428" t="s">
        <v>1315</v>
      </c>
      <c r="O1823" s="428" t="s">
        <v>1315</v>
      </c>
      <c r="Q1823" s="433">
        <v>741225</v>
      </c>
      <c r="R1823" s="442" t="s">
        <v>915</v>
      </c>
      <c r="S1823" s="433">
        <v>741225</v>
      </c>
    </row>
    <row r="1824" spans="1:19" ht="10.199999999999999" customHeight="1" x14ac:dyDescent="0.3">
      <c r="A1824" s="428">
        <v>7412</v>
      </c>
      <c r="B1824" s="428">
        <f t="shared" si="32"/>
        <v>6</v>
      </c>
      <c r="C1824" s="439">
        <v>741230</v>
      </c>
      <c r="D1824" s="432" t="s">
        <v>916</v>
      </c>
      <c r="E1824" s="428" t="s">
        <v>1315</v>
      </c>
      <c r="F1824" s="428" t="s">
        <v>1315</v>
      </c>
      <c r="G1824" s="428" t="s">
        <v>1315</v>
      </c>
      <c r="I1824" s="428" t="s">
        <v>1315</v>
      </c>
      <c r="J1824" s="428" t="s">
        <v>1315</v>
      </c>
      <c r="K1824" s="428" t="s">
        <v>1315</v>
      </c>
      <c r="L1824" s="428" t="s">
        <v>1315</v>
      </c>
      <c r="M1824" s="428" t="s">
        <v>1315</v>
      </c>
      <c r="N1824" s="428" t="s">
        <v>1315</v>
      </c>
      <c r="O1824" s="428" t="s">
        <v>1315</v>
      </c>
      <c r="Q1824" s="433">
        <v>741230</v>
      </c>
      <c r="R1824" s="442" t="s">
        <v>916</v>
      </c>
      <c r="S1824" s="433">
        <v>741230</v>
      </c>
    </row>
    <row r="1825" spans="1:19" ht="10.199999999999999" customHeight="1" x14ac:dyDescent="0.3">
      <c r="A1825" s="428">
        <v>7412</v>
      </c>
      <c r="B1825" s="428">
        <f t="shared" si="32"/>
        <v>6</v>
      </c>
      <c r="C1825" s="439">
        <v>741235</v>
      </c>
      <c r="D1825" s="432" t="s">
        <v>917</v>
      </c>
      <c r="E1825" s="428" t="s">
        <v>1315</v>
      </c>
      <c r="F1825" s="428" t="s">
        <v>1315</v>
      </c>
      <c r="G1825" s="428" t="s">
        <v>1315</v>
      </c>
      <c r="I1825" s="428" t="s">
        <v>1315</v>
      </c>
      <c r="J1825" s="428" t="s">
        <v>1315</v>
      </c>
      <c r="K1825" s="428" t="s">
        <v>1315</v>
      </c>
      <c r="L1825" s="428" t="s">
        <v>1315</v>
      </c>
      <c r="M1825" s="428" t="s">
        <v>1315</v>
      </c>
      <c r="O1825" s="428" t="s">
        <v>1315</v>
      </c>
      <c r="Q1825" s="433">
        <v>741235</v>
      </c>
      <c r="R1825" s="442" t="s">
        <v>917</v>
      </c>
      <c r="S1825" s="433">
        <v>741235</v>
      </c>
    </row>
    <row r="1826" spans="1:19" ht="10.199999999999999" customHeight="1" x14ac:dyDescent="0.3">
      <c r="A1826" s="428">
        <v>7413</v>
      </c>
      <c r="B1826" s="428">
        <f t="shared" si="32"/>
        <v>4</v>
      </c>
      <c r="C1826" s="439">
        <v>7413</v>
      </c>
      <c r="D1826" s="432" t="s">
        <v>894</v>
      </c>
      <c r="E1826" s="428" t="s">
        <v>1315</v>
      </c>
      <c r="J1826" s="428" t="s">
        <v>1316</v>
      </c>
      <c r="K1826" s="428" t="s">
        <v>1316</v>
      </c>
      <c r="O1826" s="428" t="s">
        <v>1315</v>
      </c>
      <c r="Q1826" s="433">
        <v>7413</v>
      </c>
      <c r="R1826" s="442" t="s">
        <v>894</v>
      </c>
      <c r="S1826" s="433">
        <v>7413</v>
      </c>
    </row>
    <row r="1827" spans="1:19" ht="10.199999999999999" customHeight="1" x14ac:dyDescent="0.3">
      <c r="A1827" s="428">
        <v>7413</v>
      </c>
      <c r="B1827" s="428">
        <f t="shared" si="32"/>
        <v>6</v>
      </c>
      <c r="C1827" s="439">
        <v>741305</v>
      </c>
      <c r="D1827" s="432" t="s">
        <v>1740</v>
      </c>
      <c r="E1827" s="428" t="s">
        <v>1315</v>
      </c>
      <c r="J1827" s="428" t="s">
        <v>1316</v>
      </c>
      <c r="K1827" s="428" t="s">
        <v>1316</v>
      </c>
      <c r="O1827" s="428" t="s">
        <v>1315</v>
      </c>
      <c r="Q1827" s="433">
        <v>741305</v>
      </c>
      <c r="R1827" s="442" t="s">
        <v>1740</v>
      </c>
      <c r="S1827" s="433">
        <v>741305</v>
      </c>
    </row>
    <row r="1828" spans="1:19" ht="10.199999999999999" customHeight="1" x14ac:dyDescent="0.3">
      <c r="A1828" s="428">
        <v>7413</v>
      </c>
      <c r="B1828" s="428">
        <f t="shared" si="32"/>
        <v>6</v>
      </c>
      <c r="C1828" s="439">
        <v>741310</v>
      </c>
      <c r="D1828" s="432" t="s">
        <v>1741</v>
      </c>
      <c r="E1828" s="428" t="s">
        <v>1315</v>
      </c>
      <c r="J1828" s="428" t="s">
        <v>1316</v>
      </c>
      <c r="K1828" s="428" t="s">
        <v>1316</v>
      </c>
      <c r="O1828" s="428" t="s">
        <v>1315</v>
      </c>
      <c r="Q1828" s="433">
        <v>741310</v>
      </c>
      <c r="R1828" s="442" t="s">
        <v>1741</v>
      </c>
      <c r="S1828" s="433">
        <v>741310</v>
      </c>
    </row>
    <row r="1829" spans="1:19" ht="10.199999999999999" customHeight="1" x14ac:dyDescent="0.3">
      <c r="A1829" s="428">
        <v>7414</v>
      </c>
      <c r="B1829" s="428">
        <f t="shared" si="32"/>
        <v>4</v>
      </c>
      <c r="C1829" s="439">
        <v>7414</v>
      </c>
      <c r="D1829" s="432" t="s">
        <v>476</v>
      </c>
      <c r="E1829" s="428" t="s">
        <v>1315</v>
      </c>
      <c r="F1829" s="428" t="s">
        <v>1315</v>
      </c>
      <c r="G1829" s="428" t="s">
        <v>1315</v>
      </c>
      <c r="I1829" s="428" t="s">
        <v>1315</v>
      </c>
      <c r="J1829" s="428" t="s">
        <v>1315</v>
      </c>
      <c r="K1829" s="428" t="s">
        <v>1315</v>
      </c>
      <c r="O1829" s="428" t="s">
        <v>1315</v>
      </c>
      <c r="Q1829" s="428">
        <v>7414</v>
      </c>
      <c r="R1829" s="437" t="s">
        <v>1742</v>
      </c>
      <c r="S1829" s="428">
        <v>7414</v>
      </c>
    </row>
    <row r="1830" spans="1:19" ht="10.199999999999999" customHeight="1" x14ac:dyDescent="0.3">
      <c r="A1830" s="428">
        <v>7414</v>
      </c>
      <c r="B1830" s="428">
        <f t="shared" si="32"/>
        <v>6</v>
      </c>
      <c r="C1830" s="437">
        <v>741401</v>
      </c>
      <c r="D1830" s="428" t="s">
        <v>918</v>
      </c>
      <c r="E1830" s="428" t="s">
        <v>1315</v>
      </c>
      <c r="F1830" s="428" t="s">
        <v>1315</v>
      </c>
      <c r="G1830" s="428" t="s">
        <v>1315</v>
      </c>
      <c r="I1830" s="428" t="s">
        <v>1315</v>
      </c>
      <c r="J1830" s="428" t="s">
        <v>1315</v>
      </c>
      <c r="K1830" s="428" t="s">
        <v>1315</v>
      </c>
      <c r="O1830" s="428" t="s">
        <v>1315</v>
      </c>
      <c r="Q1830" s="428">
        <v>741401</v>
      </c>
      <c r="R1830" s="437" t="s">
        <v>1743</v>
      </c>
      <c r="S1830" s="428" t="s">
        <v>1744</v>
      </c>
    </row>
    <row r="1831" spans="1:19" ht="10.199999999999999" customHeight="1" x14ac:dyDescent="0.3">
      <c r="A1831" s="428">
        <v>7414</v>
      </c>
      <c r="B1831" s="428">
        <f t="shared" si="32"/>
        <v>6</v>
      </c>
      <c r="C1831" s="439">
        <v>741402</v>
      </c>
      <c r="D1831" s="432" t="s">
        <v>919</v>
      </c>
      <c r="E1831" s="428" t="s">
        <v>1315</v>
      </c>
      <c r="F1831" s="428" t="s">
        <v>1315</v>
      </c>
      <c r="J1831" s="428" t="s">
        <v>1315</v>
      </c>
      <c r="K1831" s="428" t="s">
        <v>1315</v>
      </c>
      <c r="O1831" s="428" t="s">
        <v>1315</v>
      </c>
      <c r="Q1831" s="428">
        <v>741402</v>
      </c>
      <c r="R1831" s="437" t="s">
        <v>1745</v>
      </c>
      <c r="S1831" s="430" t="s">
        <v>1746</v>
      </c>
    </row>
    <row r="1832" spans="1:19" ht="10.199999999999999" customHeight="1" x14ac:dyDescent="0.3">
      <c r="A1832" s="428">
        <v>7414</v>
      </c>
      <c r="B1832" s="428">
        <f t="shared" si="32"/>
        <v>6</v>
      </c>
      <c r="C1832" s="439">
        <v>741403</v>
      </c>
      <c r="D1832" s="432" t="s">
        <v>920</v>
      </c>
      <c r="E1832" s="428" t="s">
        <v>1315</v>
      </c>
      <c r="F1832" s="428" t="s">
        <v>1315</v>
      </c>
      <c r="G1832" s="428" t="s">
        <v>1315</v>
      </c>
      <c r="I1832" s="428" t="s">
        <v>1315</v>
      </c>
      <c r="J1832" s="428" t="s">
        <v>1315</v>
      </c>
      <c r="K1832" s="428" t="s">
        <v>1315</v>
      </c>
      <c r="O1832" s="428" t="s">
        <v>1315</v>
      </c>
      <c r="Q1832" s="428">
        <v>741403</v>
      </c>
      <c r="R1832" s="437" t="s">
        <v>1747</v>
      </c>
      <c r="S1832" s="428">
        <v>741403</v>
      </c>
    </row>
    <row r="1833" spans="1:19" ht="10.199999999999999" customHeight="1" x14ac:dyDescent="0.3">
      <c r="A1833" s="428">
        <v>7414</v>
      </c>
      <c r="B1833" s="428">
        <f t="shared" si="32"/>
        <v>6</v>
      </c>
      <c r="C1833" s="439">
        <v>741404</v>
      </c>
      <c r="D1833" s="432" t="s">
        <v>477</v>
      </c>
      <c r="E1833" s="428" t="s">
        <v>1315</v>
      </c>
      <c r="F1833" s="428" t="s">
        <v>1315</v>
      </c>
      <c r="G1833" s="428" t="s">
        <v>1315</v>
      </c>
      <c r="J1833" s="428" t="s">
        <v>1315</v>
      </c>
      <c r="K1833" s="428" t="s">
        <v>1315</v>
      </c>
      <c r="O1833" s="428" t="s">
        <v>1315</v>
      </c>
      <c r="Q1833" s="428">
        <v>741404</v>
      </c>
      <c r="R1833" s="437" t="s">
        <v>1748</v>
      </c>
      <c r="S1833" s="428">
        <v>741404</v>
      </c>
    </row>
    <row r="1834" spans="1:19" ht="10.199999999999999" customHeight="1" x14ac:dyDescent="0.3">
      <c r="A1834" s="428">
        <v>7414</v>
      </c>
      <c r="B1834" s="428">
        <f t="shared" si="32"/>
        <v>6</v>
      </c>
      <c r="C1834" s="439">
        <v>741405</v>
      </c>
      <c r="D1834" s="432" t="s">
        <v>921</v>
      </c>
      <c r="E1834" s="428" t="s">
        <v>1315</v>
      </c>
      <c r="F1834" s="428" t="s">
        <v>1315</v>
      </c>
      <c r="G1834" s="428" t="s">
        <v>1315</v>
      </c>
      <c r="J1834" s="428" t="s">
        <v>1315</v>
      </c>
      <c r="K1834" s="428" t="s">
        <v>1315</v>
      </c>
      <c r="O1834" s="428" t="s">
        <v>1315</v>
      </c>
      <c r="Q1834" s="433" t="s">
        <v>1332</v>
      </c>
      <c r="R1834" s="442" t="s">
        <v>1332</v>
      </c>
      <c r="S1834" s="433" t="s">
        <v>1332</v>
      </c>
    </row>
    <row r="1835" spans="1:19" ht="10.199999999999999" customHeight="1" x14ac:dyDescent="0.3">
      <c r="A1835" s="428">
        <v>7414</v>
      </c>
      <c r="B1835" s="428">
        <f t="shared" si="32"/>
        <v>6</v>
      </c>
      <c r="C1835" s="439">
        <v>741406</v>
      </c>
      <c r="D1835" s="432" t="s">
        <v>922</v>
      </c>
      <c r="E1835" s="428" t="s">
        <v>1315</v>
      </c>
      <c r="F1835" s="428" t="s">
        <v>1315</v>
      </c>
      <c r="G1835" s="428" t="s">
        <v>1315</v>
      </c>
      <c r="J1835" s="428" t="s">
        <v>1315</v>
      </c>
      <c r="K1835" s="428" t="s">
        <v>1315</v>
      </c>
      <c r="O1835" s="428" t="s">
        <v>1315</v>
      </c>
      <c r="Q1835" s="433" t="s">
        <v>1332</v>
      </c>
      <c r="R1835" s="442" t="s">
        <v>1332</v>
      </c>
      <c r="S1835" s="433" t="s">
        <v>1332</v>
      </c>
    </row>
    <row r="1836" spans="1:19" ht="10.199999999999999" customHeight="1" x14ac:dyDescent="0.3">
      <c r="A1836" s="428">
        <v>7414</v>
      </c>
      <c r="B1836" s="428">
        <f t="shared" si="32"/>
        <v>6</v>
      </c>
      <c r="C1836" s="437">
        <v>741409</v>
      </c>
      <c r="D1836" s="428" t="s">
        <v>923</v>
      </c>
      <c r="E1836" s="428" t="s">
        <v>1315</v>
      </c>
      <c r="F1836" s="428" t="s">
        <v>1315</v>
      </c>
      <c r="G1836" s="428" t="s">
        <v>1315</v>
      </c>
      <c r="I1836" s="428" t="s">
        <v>1315</v>
      </c>
      <c r="J1836" s="428" t="s">
        <v>1315</v>
      </c>
      <c r="K1836" s="428" t="s">
        <v>1315</v>
      </c>
      <c r="O1836" s="428" t="s">
        <v>1315</v>
      </c>
      <c r="Q1836" s="428">
        <v>741409</v>
      </c>
      <c r="R1836" s="437" t="s">
        <v>1749</v>
      </c>
      <c r="S1836" s="430" t="s">
        <v>1750</v>
      </c>
    </row>
    <row r="1837" spans="1:19" ht="10.199999999999999" customHeight="1" x14ac:dyDescent="0.3">
      <c r="A1837" s="428">
        <v>7414</v>
      </c>
      <c r="B1837" s="428">
        <f t="shared" si="32"/>
        <v>6</v>
      </c>
      <c r="C1837" s="439">
        <v>741410</v>
      </c>
      <c r="D1837" s="432" t="s">
        <v>924</v>
      </c>
      <c r="E1837" s="428" t="s">
        <v>1315</v>
      </c>
      <c r="F1837" s="428" t="s">
        <v>1315</v>
      </c>
      <c r="J1837" s="428" t="s">
        <v>1315</v>
      </c>
      <c r="K1837" s="428" t="s">
        <v>1315</v>
      </c>
      <c r="O1837" s="428" t="s">
        <v>1315</v>
      </c>
      <c r="Q1837" s="428">
        <v>741410</v>
      </c>
      <c r="R1837" s="437" t="s">
        <v>1751</v>
      </c>
      <c r="S1837" s="430" t="s">
        <v>1752</v>
      </c>
    </row>
    <row r="1838" spans="1:19" ht="10.199999999999999" customHeight="1" x14ac:dyDescent="0.3">
      <c r="A1838" s="428">
        <v>7414</v>
      </c>
      <c r="B1838" s="428">
        <f t="shared" si="32"/>
        <v>6</v>
      </c>
      <c r="C1838" s="439">
        <v>741411</v>
      </c>
      <c r="D1838" s="432" t="s">
        <v>925</v>
      </c>
      <c r="E1838" s="428" t="s">
        <v>1315</v>
      </c>
      <c r="F1838" s="428" t="s">
        <v>1315</v>
      </c>
      <c r="G1838" s="428" t="s">
        <v>1315</v>
      </c>
      <c r="I1838" s="428" t="s">
        <v>1315</v>
      </c>
      <c r="J1838" s="428" t="s">
        <v>1315</v>
      </c>
      <c r="K1838" s="428" t="s">
        <v>1315</v>
      </c>
      <c r="O1838" s="428" t="s">
        <v>1315</v>
      </c>
      <c r="Q1838" s="428">
        <v>741411</v>
      </c>
      <c r="R1838" s="437" t="s">
        <v>1753</v>
      </c>
      <c r="S1838" s="428">
        <v>741411</v>
      </c>
    </row>
    <row r="1839" spans="1:19" ht="10.199999999999999" customHeight="1" x14ac:dyDescent="0.3">
      <c r="A1839" s="428">
        <v>7414</v>
      </c>
      <c r="B1839" s="428">
        <f t="shared" si="32"/>
        <v>6</v>
      </c>
      <c r="C1839" s="439">
        <v>741412</v>
      </c>
      <c r="D1839" s="432" t="s">
        <v>480</v>
      </c>
      <c r="E1839" s="428" t="s">
        <v>1315</v>
      </c>
      <c r="F1839" s="428" t="s">
        <v>1315</v>
      </c>
      <c r="G1839" s="428" t="s">
        <v>1315</v>
      </c>
      <c r="J1839" s="428" t="s">
        <v>1315</v>
      </c>
      <c r="K1839" s="428" t="s">
        <v>1315</v>
      </c>
      <c r="O1839" s="428" t="s">
        <v>1315</v>
      </c>
      <c r="Q1839" s="428">
        <v>741412</v>
      </c>
      <c r="R1839" s="437" t="s">
        <v>1754</v>
      </c>
      <c r="S1839" s="428">
        <v>741412</v>
      </c>
    </row>
    <row r="1840" spans="1:19" ht="10.199999999999999" customHeight="1" x14ac:dyDescent="0.3">
      <c r="A1840" s="428">
        <v>7414</v>
      </c>
      <c r="B1840" s="428">
        <f t="shared" si="32"/>
        <v>6</v>
      </c>
      <c r="C1840" s="439">
        <v>741413</v>
      </c>
      <c r="D1840" s="432" t="s">
        <v>926</v>
      </c>
      <c r="E1840" s="428" t="s">
        <v>1315</v>
      </c>
      <c r="F1840" s="428" t="s">
        <v>1315</v>
      </c>
      <c r="G1840" s="428" t="s">
        <v>1315</v>
      </c>
      <c r="J1840" s="428" t="s">
        <v>1315</v>
      </c>
      <c r="K1840" s="428" t="s">
        <v>1315</v>
      </c>
      <c r="O1840" s="428" t="s">
        <v>1315</v>
      </c>
      <c r="Q1840" s="433" t="s">
        <v>1332</v>
      </c>
      <c r="R1840" s="442" t="s">
        <v>1332</v>
      </c>
      <c r="S1840" s="428" t="s">
        <v>1332</v>
      </c>
    </row>
    <row r="1841" spans="1:19" ht="10.199999999999999" customHeight="1" x14ac:dyDescent="0.3">
      <c r="A1841" s="428">
        <v>7414</v>
      </c>
      <c r="B1841" s="428">
        <f t="shared" si="32"/>
        <v>6</v>
      </c>
      <c r="C1841" s="439">
        <v>741414</v>
      </c>
      <c r="D1841" s="432" t="s">
        <v>927</v>
      </c>
      <c r="E1841" s="428" t="s">
        <v>1315</v>
      </c>
      <c r="F1841" s="428" t="s">
        <v>1315</v>
      </c>
      <c r="G1841" s="428" t="s">
        <v>1315</v>
      </c>
      <c r="J1841" s="428" t="s">
        <v>1315</v>
      </c>
      <c r="K1841" s="428" t="s">
        <v>1315</v>
      </c>
      <c r="O1841" s="428" t="s">
        <v>1315</v>
      </c>
      <c r="Q1841" s="433" t="s">
        <v>1332</v>
      </c>
      <c r="R1841" s="442" t="s">
        <v>1332</v>
      </c>
      <c r="S1841" s="428" t="s">
        <v>1332</v>
      </c>
    </row>
    <row r="1842" spans="1:19" ht="10.199999999999999" customHeight="1" x14ac:dyDescent="0.3">
      <c r="A1842" s="428">
        <v>7414</v>
      </c>
      <c r="B1842" s="428">
        <f t="shared" si="32"/>
        <v>6</v>
      </c>
      <c r="C1842" s="439">
        <v>741417</v>
      </c>
      <c r="D1842" s="432" t="s">
        <v>928</v>
      </c>
      <c r="E1842" s="428" t="s">
        <v>1315</v>
      </c>
      <c r="F1842" s="428" t="s">
        <v>1315</v>
      </c>
      <c r="J1842" s="428" t="s">
        <v>1315</v>
      </c>
      <c r="K1842" s="428" t="s">
        <v>1315</v>
      </c>
      <c r="O1842" s="428" t="s">
        <v>1315</v>
      </c>
      <c r="Q1842" s="428">
        <v>741417</v>
      </c>
      <c r="R1842" s="437" t="s">
        <v>1755</v>
      </c>
      <c r="S1842" s="430" t="s">
        <v>1756</v>
      </c>
    </row>
    <row r="1843" spans="1:19" ht="10.199999999999999" customHeight="1" x14ac:dyDescent="0.3">
      <c r="A1843" s="428">
        <v>7414</v>
      </c>
      <c r="B1843" s="428">
        <f t="shared" si="32"/>
        <v>6</v>
      </c>
      <c r="C1843" s="439">
        <v>741418</v>
      </c>
      <c r="D1843" s="432" t="s">
        <v>929</v>
      </c>
      <c r="E1843" s="428" t="s">
        <v>1315</v>
      </c>
      <c r="F1843" s="428" t="s">
        <v>1315</v>
      </c>
      <c r="G1843" s="428" t="s">
        <v>1315</v>
      </c>
      <c r="J1843" s="428" t="s">
        <v>1315</v>
      </c>
      <c r="K1843" s="428" t="s">
        <v>1315</v>
      </c>
      <c r="O1843" s="428" t="s">
        <v>1315</v>
      </c>
      <c r="Q1843" s="428">
        <v>741418</v>
      </c>
      <c r="R1843" s="437" t="s">
        <v>1757</v>
      </c>
      <c r="S1843" s="428">
        <v>741418</v>
      </c>
    </row>
    <row r="1844" spans="1:19" ht="10.199999999999999" customHeight="1" x14ac:dyDescent="0.3">
      <c r="A1844" s="428">
        <v>7414</v>
      </c>
      <c r="B1844" s="428">
        <f t="shared" si="32"/>
        <v>6</v>
      </c>
      <c r="C1844" s="439">
        <v>741419</v>
      </c>
      <c r="D1844" s="432" t="s">
        <v>1758</v>
      </c>
      <c r="E1844" s="428" t="s">
        <v>1315</v>
      </c>
      <c r="F1844" s="428" t="s">
        <v>1315</v>
      </c>
      <c r="J1844" s="428" t="s">
        <v>1316</v>
      </c>
      <c r="K1844" s="428" t="s">
        <v>1316</v>
      </c>
      <c r="O1844" s="428" t="s">
        <v>1315</v>
      </c>
      <c r="Q1844" s="428">
        <v>741419</v>
      </c>
      <c r="R1844" s="437" t="s">
        <v>1759</v>
      </c>
      <c r="S1844" s="428">
        <v>741419</v>
      </c>
    </row>
    <row r="1845" spans="1:19" ht="10.199999999999999" customHeight="1" x14ac:dyDescent="0.3">
      <c r="A1845" s="428">
        <v>7414</v>
      </c>
      <c r="B1845" s="428">
        <f t="shared" si="32"/>
        <v>6</v>
      </c>
      <c r="C1845" s="437">
        <v>741420</v>
      </c>
      <c r="D1845" s="428" t="s">
        <v>930</v>
      </c>
      <c r="E1845" s="428" t="s">
        <v>1315</v>
      </c>
      <c r="F1845" s="428" t="s">
        <v>1315</v>
      </c>
      <c r="G1845" s="428" t="s">
        <v>1315</v>
      </c>
      <c r="I1845" s="428" t="s">
        <v>1315</v>
      </c>
      <c r="J1845" s="428" t="s">
        <v>1315</v>
      </c>
      <c r="K1845" s="428" t="s">
        <v>1315</v>
      </c>
      <c r="O1845" s="428" t="s">
        <v>1315</v>
      </c>
      <c r="Q1845" s="428">
        <v>741420</v>
      </c>
      <c r="R1845" s="437" t="s">
        <v>1760</v>
      </c>
      <c r="S1845" s="428" t="s">
        <v>1761</v>
      </c>
    </row>
    <row r="1846" spans="1:19" ht="10.199999999999999" customHeight="1" x14ac:dyDescent="0.3">
      <c r="A1846" s="428">
        <v>7414</v>
      </c>
      <c r="B1846" s="428">
        <f t="shared" si="32"/>
        <v>6</v>
      </c>
      <c r="C1846" s="439">
        <v>741421</v>
      </c>
      <c r="D1846" s="432" t="s">
        <v>931</v>
      </c>
      <c r="E1846" s="428" t="s">
        <v>1315</v>
      </c>
      <c r="F1846" s="428" t="s">
        <v>1315</v>
      </c>
      <c r="J1846" s="428" t="s">
        <v>1315</v>
      </c>
      <c r="K1846" s="428" t="s">
        <v>1315</v>
      </c>
      <c r="O1846" s="428" t="s">
        <v>1315</v>
      </c>
      <c r="Q1846" s="428">
        <v>741421</v>
      </c>
      <c r="R1846" s="437" t="s">
        <v>1762</v>
      </c>
      <c r="S1846" s="430" t="s">
        <v>1763</v>
      </c>
    </row>
    <row r="1847" spans="1:19" ht="10.199999999999999" customHeight="1" x14ac:dyDescent="0.3">
      <c r="A1847" s="428">
        <v>7414</v>
      </c>
      <c r="B1847" s="428">
        <f t="shared" si="32"/>
        <v>6</v>
      </c>
      <c r="C1847" s="439">
        <v>741422</v>
      </c>
      <c r="D1847" s="432" t="s">
        <v>932</v>
      </c>
      <c r="E1847" s="428" t="s">
        <v>1315</v>
      </c>
      <c r="F1847" s="428" t="s">
        <v>1315</v>
      </c>
      <c r="J1847" s="428" t="s">
        <v>1316</v>
      </c>
      <c r="K1847" s="428" t="s">
        <v>1316</v>
      </c>
      <c r="O1847" s="428" t="s">
        <v>1315</v>
      </c>
      <c r="Q1847" s="428">
        <v>741422</v>
      </c>
      <c r="R1847" s="437" t="s">
        <v>1764</v>
      </c>
      <c r="S1847" s="430" t="s">
        <v>1765</v>
      </c>
    </row>
    <row r="1848" spans="1:19" ht="10.199999999999999" customHeight="1" x14ac:dyDescent="0.3">
      <c r="A1848" s="428">
        <v>7414</v>
      </c>
      <c r="B1848" s="428">
        <f t="shared" si="32"/>
        <v>6</v>
      </c>
      <c r="C1848" s="439">
        <v>741423</v>
      </c>
      <c r="D1848" s="432" t="s">
        <v>933</v>
      </c>
      <c r="E1848" s="428" t="s">
        <v>1315</v>
      </c>
      <c r="F1848" s="428" t="s">
        <v>1315</v>
      </c>
      <c r="G1848" s="428" t="s">
        <v>1315</v>
      </c>
      <c r="J1848" s="428" t="s">
        <v>1315</v>
      </c>
      <c r="K1848" s="428" t="s">
        <v>1315</v>
      </c>
      <c r="O1848" s="428" t="s">
        <v>1315</v>
      </c>
      <c r="Q1848" s="428">
        <v>741423</v>
      </c>
      <c r="R1848" s="437" t="s">
        <v>1766</v>
      </c>
      <c r="S1848" s="430" t="s">
        <v>1767</v>
      </c>
    </row>
    <row r="1849" spans="1:19" ht="10.199999999999999" customHeight="1" x14ac:dyDescent="0.3">
      <c r="A1849" s="428">
        <v>7414</v>
      </c>
      <c r="B1849" s="428">
        <f t="shared" si="32"/>
        <v>6</v>
      </c>
      <c r="C1849" s="439">
        <v>741424</v>
      </c>
      <c r="D1849" s="432" t="s">
        <v>934</v>
      </c>
      <c r="E1849" s="428" t="s">
        <v>1315</v>
      </c>
      <c r="F1849" s="428" t="s">
        <v>1315</v>
      </c>
      <c r="G1849" s="428" t="s">
        <v>1315</v>
      </c>
      <c r="J1849" s="428" t="s">
        <v>1315</v>
      </c>
      <c r="K1849" s="428" t="s">
        <v>1315</v>
      </c>
      <c r="O1849" s="428" t="s">
        <v>1315</v>
      </c>
      <c r="Q1849" s="433" t="s">
        <v>1332</v>
      </c>
      <c r="R1849" s="442" t="s">
        <v>1332</v>
      </c>
      <c r="S1849" s="428" t="s">
        <v>1332</v>
      </c>
    </row>
    <row r="1850" spans="1:19" ht="10.199999999999999" customHeight="1" x14ac:dyDescent="0.3">
      <c r="A1850" s="428">
        <v>7414</v>
      </c>
      <c r="B1850" s="428">
        <f t="shared" si="32"/>
        <v>6</v>
      </c>
      <c r="C1850" s="439">
        <v>741425</v>
      </c>
      <c r="D1850" s="432" t="s">
        <v>935</v>
      </c>
      <c r="E1850" s="428" t="s">
        <v>1315</v>
      </c>
      <c r="F1850" s="428" t="s">
        <v>1315</v>
      </c>
      <c r="G1850" s="428" t="s">
        <v>1315</v>
      </c>
      <c r="J1850" s="428" t="s">
        <v>1315</v>
      </c>
      <c r="K1850" s="428" t="s">
        <v>1315</v>
      </c>
      <c r="O1850" s="428" t="s">
        <v>1315</v>
      </c>
      <c r="Q1850" s="433" t="s">
        <v>1332</v>
      </c>
      <c r="R1850" s="442" t="s">
        <v>1332</v>
      </c>
      <c r="S1850" s="428" t="s">
        <v>1332</v>
      </c>
    </row>
    <row r="1851" spans="1:19" ht="10.199999999999999" customHeight="1" x14ac:dyDescent="0.3">
      <c r="A1851" s="428">
        <v>7414</v>
      </c>
      <c r="B1851" s="428">
        <f t="shared" si="32"/>
        <v>6</v>
      </c>
      <c r="C1851" s="439">
        <v>741428</v>
      </c>
      <c r="D1851" s="432" t="s">
        <v>936</v>
      </c>
      <c r="E1851" s="428" t="s">
        <v>1315</v>
      </c>
      <c r="F1851" s="428" t="s">
        <v>1315</v>
      </c>
      <c r="G1851" s="428" t="s">
        <v>1315</v>
      </c>
      <c r="I1851" s="428" t="s">
        <v>1315</v>
      </c>
      <c r="J1851" s="428" t="s">
        <v>1315</v>
      </c>
      <c r="K1851" s="428" t="s">
        <v>1315</v>
      </c>
      <c r="O1851" s="428" t="s">
        <v>1315</v>
      </c>
      <c r="Q1851" s="428">
        <v>741428</v>
      </c>
      <c r="R1851" s="437" t="s">
        <v>1768</v>
      </c>
      <c r="S1851" s="430" t="s">
        <v>1769</v>
      </c>
    </row>
    <row r="1852" spans="1:19" ht="10.199999999999999" customHeight="1" x14ac:dyDescent="0.3">
      <c r="A1852" s="428">
        <v>7414</v>
      </c>
      <c r="B1852" s="428">
        <f t="shared" si="32"/>
        <v>6</v>
      </c>
      <c r="C1852" s="439">
        <v>741429</v>
      </c>
      <c r="D1852" s="432" t="s">
        <v>937</v>
      </c>
      <c r="E1852" s="428" t="s">
        <v>1315</v>
      </c>
      <c r="F1852" s="428" t="s">
        <v>1315</v>
      </c>
      <c r="G1852" s="428" t="s">
        <v>1315</v>
      </c>
      <c r="I1852" s="428" t="s">
        <v>1315</v>
      </c>
      <c r="J1852" s="428" t="s">
        <v>1315</v>
      </c>
      <c r="K1852" s="428" t="s">
        <v>1315</v>
      </c>
      <c r="O1852" s="428" t="s">
        <v>1315</v>
      </c>
      <c r="Q1852" s="428">
        <v>741429</v>
      </c>
      <c r="R1852" s="437" t="s">
        <v>1770</v>
      </c>
      <c r="S1852" s="430" t="s">
        <v>1771</v>
      </c>
    </row>
    <row r="1853" spans="1:19" ht="10.199999999999999" customHeight="1" x14ac:dyDescent="0.3">
      <c r="A1853" s="428">
        <v>7414</v>
      </c>
      <c r="B1853" s="428">
        <f t="shared" si="32"/>
        <v>6</v>
      </c>
      <c r="C1853" s="439">
        <v>741430</v>
      </c>
      <c r="D1853" s="432" t="s">
        <v>1772</v>
      </c>
      <c r="E1853" s="428" t="s">
        <v>1315</v>
      </c>
      <c r="F1853" s="428" t="s">
        <v>1315</v>
      </c>
      <c r="J1853" s="428" t="s">
        <v>1315</v>
      </c>
      <c r="K1853" s="428" t="s">
        <v>1315</v>
      </c>
      <c r="O1853" s="428" t="s">
        <v>1315</v>
      </c>
      <c r="Q1853" s="433" t="s">
        <v>1332</v>
      </c>
      <c r="R1853" s="442" t="s">
        <v>1332</v>
      </c>
      <c r="S1853" s="428" t="s">
        <v>1332</v>
      </c>
    </row>
    <row r="1854" spans="1:19" ht="10.199999999999999" customHeight="1" x14ac:dyDescent="0.3">
      <c r="A1854" s="428">
        <v>7414</v>
      </c>
      <c r="B1854" s="428">
        <f t="shared" si="32"/>
        <v>6</v>
      </c>
      <c r="C1854" s="439">
        <v>741431</v>
      </c>
      <c r="D1854" s="432" t="s">
        <v>1773</v>
      </c>
      <c r="E1854" s="428" t="s">
        <v>1315</v>
      </c>
      <c r="F1854" s="428" t="s">
        <v>1315</v>
      </c>
      <c r="G1854" s="428" t="s">
        <v>1315</v>
      </c>
      <c r="I1854" s="428" t="s">
        <v>1315</v>
      </c>
      <c r="J1854" s="428" t="s">
        <v>1315</v>
      </c>
      <c r="K1854" s="428" t="s">
        <v>1315</v>
      </c>
      <c r="O1854" s="428" t="s">
        <v>1315</v>
      </c>
      <c r="Q1854" s="428">
        <v>741431</v>
      </c>
      <c r="R1854" s="437" t="s">
        <v>1774</v>
      </c>
      <c r="S1854" s="428">
        <v>741431</v>
      </c>
    </row>
    <row r="1855" spans="1:19" ht="10.199999999999999" customHeight="1" x14ac:dyDescent="0.3">
      <c r="A1855" s="428">
        <v>7414</v>
      </c>
      <c r="B1855" s="428">
        <f t="shared" si="32"/>
        <v>6</v>
      </c>
      <c r="C1855" s="439">
        <v>741432</v>
      </c>
      <c r="D1855" s="432" t="s">
        <v>478</v>
      </c>
      <c r="E1855" s="428" t="s">
        <v>1315</v>
      </c>
      <c r="F1855" s="428" t="s">
        <v>1315</v>
      </c>
      <c r="J1855" s="428" t="s">
        <v>1316</v>
      </c>
      <c r="K1855" s="428" t="s">
        <v>1316</v>
      </c>
      <c r="O1855" s="428" t="s">
        <v>1315</v>
      </c>
      <c r="Q1855" s="428">
        <v>741432</v>
      </c>
      <c r="R1855" s="437" t="s">
        <v>1775</v>
      </c>
      <c r="S1855" s="428">
        <v>741432</v>
      </c>
    </row>
    <row r="1856" spans="1:19" ht="10.199999999999999" customHeight="1" x14ac:dyDescent="0.3">
      <c r="A1856" s="428">
        <v>7414</v>
      </c>
      <c r="B1856" s="428">
        <f t="shared" si="32"/>
        <v>6</v>
      </c>
      <c r="C1856" s="439">
        <v>741433</v>
      </c>
      <c r="D1856" s="432" t="s">
        <v>479</v>
      </c>
      <c r="F1856" s="428" t="s">
        <v>1315</v>
      </c>
      <c r="I1856" s="428" t="s">
        <v>1315</v>
      </c>
      <c r="J1856" s="428" t="s">
        <v>1316</v>
      </c>
      <c r="K1856" s="428" t="s">
        <v>1316</v>
      </c>
      <c r="Q1856" s="428">
        <v>741433</v>
      </c>
      <c r="R1856" s="437" t="s">
        <v>1776</v>
      </c>
      <c r="S1856" s="428">
        <v>741433</v>
      </c>
    </row>
    <row r="1857" spans="1:19" ht="10.199999999999999" customHeight="1" x14ac:dyDescent="0.3">
      <c r="A1857" s="428">
        <v>7414</v>
      </c>
      <c r="B1857" s="428">
        <f t="shared" si="32"/>
        <v>6</v>
      </c>
      <c r="C1857" s="439">
        <v>741434</v>
      </c>
      <c r="D1857" s="432" t="s">
        <v>1777</v>
      </c>
      <c r="E1857" s="428" t="s">
        <v>1315</v>
      </c>
      <c r="F1857" s="428" t="s">
        <v>1315</v>
      </c>
      <c r="J1857" s="428" t="s">
        <v>1315</v>
      </c>
      <c r="K1857" s="428" t="s">
        <v>1315</v>
      </c>
      <c r="O1857" s="428" t="s">
        <v>1315</v>
      </c>
      <c r="Q1857" s="433" t="s">
        <v>1332</v>
      </c>
      <c r="R1857" s="442" t="s">
        <v>1332</v>
      </c>
      <c r="S1857" s="428" t="s">
        <v>1332</v>
      </c>
    </row>
    <row r="1858" spans="1:19" ht="10.199999999999999" customHeight="1" x14ac:dyDescent="0.3">
      <c r="A1858" s="428">
        <v>7414</v>
      </c>
      <c r="B1858" s="428">
        <f t="shared" si="32"/>
        <v>6</v>
      </c>
      <c r="C1858" s="439">
        <v>741435</v>
      </c>
      <c r="D1858" s="432" t="s">
        <v>1778</v>
      </c>
      <c r="E1858" s="428" t="s">
        <v>1315</v>
      </c>
      <c r="F1858" s="428" t="s">
        <v>1315</v>
      </c>
      <c r="G1858" s="428" t="s">
        <v>1315</v>
      </c>
      <c r="I1858" s="428" t="s">
        <v>1315</v>
      </c>
      <c r="J1858" s="428" t="s">
        <v>1315</v>
      </c>
      <c r="K1858" s="428" t="s">
        <v>1315</v>
      </c>
      <c r="O1858" s="428" t="s">
        <v>1315</v>
      </c>
      <c r="Q1858" s="428">
        <v>741435</v>
      </c>
      <c r="R1858" s="437" t="s">
        <v>1779</v>
      </c>
      <c r="S1858" s="428">
        <v>741435</v>
      </c>
    </row>
    <row r="1859" spans="1:19" ht="10.199999999999999" customHeight="1" x14ac:dyDescent="0.3">
      <c r="A1859" s="428">
        <v>7414</v>
      </c>
      <c r="B1859" s="428">
        <f t="shared" si="32"/>
        <v>6</v>
      </c>
      <c r="C1859" s="439">
        <v>741436</v>
      </c>
      <c r="D1859" s="432" t="s">
        <v>481</v>
      </c>
      <c r="E1859" s="428" t="s">
        <v>1315</v>
      </c>
      <c r="F1859" s="428" t="s">
        <v>1315</v>
      </c>
      <c r="J1859" s="428" t="s">
        <v>1316</v>
      </c>
      <c r="K1859" s="428" t="s">
        <v>1316</v>
      </c>
      <c r="O1859" s="428" t="s">
        <v>1315</v>
      </c>
      <c r="Q1859" s="428">
        <v>741436</v>
      </c>
      <c r="R1859" s="437" t="s">
        <v>1780</v>
      </c>
      <c r="S1859" s="428">
        <v>741436</v>
      </c>
    </row>
    <row r="1860" spans="1:19" ht="10.199999999999999" customHeight="1" x14ac:dyDescent="0.3">
      <c r="A1860" s="428">
        <v>7414</v>
      </c>
      <c r="B1860" s="428">
        <f t="shared" si="32"/>
        <v>6</v>
      </c>
      <c r="C1860" s="439">
        <v>741437</v>
      </c>
      <c r="D1860" s="432" t="s">
        <v>482</v>
      </c>
      <c r="F1860" s="428" t="s">
        <v>1315</v>
      </c>
      <c r="I1860" s="428" t="s">
        <v>1315</v>
      </c>
      <c r="J1860" s="428" t="s">
        <v>1316</v>
      </c>
      <c r="K1860" s="428" t="s">
        <v>1316</v>
      </c>
      <c r="Q1860" s="428">
        <v>741437</v>
      </c>
      <c r="R1860" s="437" t="s">
        <v>1781</v>
      </c>
      <c r="S1860" s="428">
        <v>741437</v>
      </c>
    </row>
    <row r="1861" spans="1:19" ht="10.199999999999999" customHeight="1" x14ac:dyDescent="0.3">
      <c r="A1861" s="428">
        <v>7414</v>
      </c>
      <c r="B1861" s="428">
        <f t="shared" si="32"/>
        <v>6</v>
      </c>
      <c r="C1861" s="439">
        <v>741438</v>
      </c>
      <c r="D1861" s="432" t="s">
        <v>1782</v>
      </c>
      <c r="E1861" s="428" t="s">
        <v>1315</v>
      </c>
      <c r="F1861" s="428" t="s">
        <v>1315</v>
      </c>
      <c r="J1861" s="428" t="s">
        <v>1315</v>
      </c>
      <c r="K1861" s="428" t="s">
        <v>1315</v>
      </c>
      <c r="O1861" s="428" t="s">
        <v>1315</v>
      </c>
      <c r="Q1861" s="433" t="s">
        <v>1332</v>
      </c>
      <c r="R1861" s="442" t="s">
        <v>1332</v>
      </c>
      <c r="S1861" s="428" t="s">
        <v>1332</v>
      </c>
    </row>
    <row r="1862" spans="1:19" ht="10.199999999999999" customHeight="1" x14ac:dyDescent="0.3">
      <c r="A1862" s="428">
        <v>7414</v>
      </c>
      <c r="B1862" s="428">
        <f t="shared" si="32"/>
        <v>6</v>
      </c>
      <c r="C1862" s="439">
        <v>741439</v>
      </c>
      <c r="D1862" s="432" t="s">
        <v>1783</v>
      </c>
      <c r="E1862" s="428" t="s">
        <v>1315</v>
      </c>
      <c r="F1862" s="428" t="s">
        <v>1315</v>
      </c>
      <c r="J1862" s="428" t="s">
        <v>1315</v>
      </c>
      <c r="K1862" s="428" t="s">
        <v>1315</v>
      </c>
      <c r="O1862" s="428" t="s">
        <v>1315</v>
      </c>
      <c r="Q1862" s="433" t="s">
        <v>1332</v>
      </c>
      <c r="R1862" s="442" t="s">
        <v>1332</v>
      </c>
      <c r="S1862" s="428" t="s">
        <v>1332</v>
      </c>
    </row>
    <row r="1863" spans="1:19" ht="10.199999999999999" customHeight="1" x14ac:dyDescent="0.3">
      <c r="A1863" s="428">
        <v>7414</v>
      </c>
      <c r="B1863" s="428">
        <f t="shared" si="32"/>
        <v>6</v>
      </c>
      <c r="C1863" s="439">
        <v>741440</v>
      </c>
      <c r="D1863" s="432" t="s">
        <v>1784</v>
      </c>
      <c r="E1863" s="428" t="s">
        <v>1315</v>
      </c>
      <c r="F1863" s="428" t="s">
        <v>1315</v>
      </c>
      <c r="G1863" s="428" t="s">
        <v>1315</v>
      </c>
      <c r="I1863" s="428" t="s">
        <v>1315</v>
      </c>
      <c r="J1863" s="428" t="s">
        <v>1315</v>
      </c>
      <c r="K1863" s="428" t="s">
        <v>1315</v>
      </c>
      <c r="O1863" s="428" t="s">
        <v>1315</v>
      </c>
      <c r="Q1863" s="428">
        <v>741440</v>
      </c>
      <c r="R1863" s="437" t="s">
        <v>1785</v>
      </c>
      <c r="S1863" s="430" t="s">
        <v>1786</v>
      </c>
    </row>
    <row r="1864" spans="1:19" ht="10.199999999999999" customHeight="1" x14ac:dyDescent="0.3">
      <c r="A1864" s="428">
        <v>7414</v>
      </c>
      <c r="B1864" s="428">
        <f t="shared" ref="B1864:B1890" si="33">LEN(C1864)</f>
        <v>6</v>
      </c>
      <c r="C1864" s="439">
        <v>741441</v>
      </c>
      <c r="D1864" s="432" t="s">
        <v>938</v>
      </c>
      <c r="E1864" s="428" t="s">
        <v>1315</v>
      </c>
      <c r="F1864" s="428" t="s">
        <v>1315</v>
      </c>
      <c r="J1864" s="428" t="s">
        <v>1316</v>
      </c>
      <c r="K1864" s="428" t="s">
        <v>1316</v>
      </c>
      <c r="O1864" s="428" t="s">
        <v>1315</v>
      </c>
      <c r="Q1864" s="428">
        <v>741441</v>
      </c>
      <c r="R1864" s="437" t="s">
        <v>1787</v>
      </c>
      <c r="S1864" s="430" t="s">
        <v>1788</v>
      </c>
    </row>
    <row r="1865" spans="1:19" ht="10.199999999999999" customHeight="1" x14ac:dyDescent="0.3">
      <c r="A1865" s="428">
        <v>7414</v>
      </c>
      <c r="B1865" s="428">
        <f t="shared" si="33"/>
        <v>6</v>
      </c>
      <c r="C1865" s="439">
        <v>741442</v>
      </c>
      <c r="D1865" s="432" t="s">
        <v>939</v>
      </c>
      <c r="F1865" s="428" t="s">
        <v>1315</v>
      </c>
      <c r="I1865" s="428" t="s">
        <v>1315</v>
      </c>
      <c r="J1865" s="428" t="s">
        <v>1316</v>
      </c>
      <c r="K1865" s="428" t="s">
        <v>1316</v>
      </c>
      <c r="Q1865" s="428">
        <v>741442</v>
      </c>
      <c r="R1865" s="437" t="s">
        <v>1789</v>
      </c>
      <c r="S1865" s="430" t="s">
        <v>1790</v>
      </c>
    </row>
    <row r="1866" spans="1:19" ht="10.199999999999999" customHeight="1" x14ac:dyDescent="0.3">
      <c r="A1866" s="428">
        <v>7415</v>
      </c>
      <c r="B1866" s="428">
        <f t="shared" si="33"/>
        <v>4</v>
      </c>
      <c r="C1866" s="439">
        <v>7415</v>
      </c>
      <c r="D1866" s="432" t="s">
        <v>483</v>
      </c>
      <c r="E1866" s="428" t="s">
        <v>1315</v>
      </c>
      <c r="G1866" s="428" t="s">
        <v>1315</v>
      </c>
      <c r="I1866" s="428" t="s">
        <v>1315</v>
      </c>
      <c r="J1866" s="428" t="s">
        <v>1315</v>
      </c>
      <c r="K1866" s="428" t="s">
        <v>1315</v>
      </c>
      <c r="O1866" s="428" t="s">
        <v>1315</v>
      </c>
      <c r="Q1866" s="428">
        <v>7415</v>
      </c>
      <c r="R1866" s="437" t="s">
        <v>1791</v>
      </c>
      <c r="S1866" s="428">
        <v>7415</v>
      </c>
    </row>
    <row r="1867" spans="1:19" ht="10.199999999999999" customHeight="1" x14ac:dyDescent="0.3">
      <c r="A1867" s="428">
        <v>7415</v>
      </c>
      <c r="B1867" s="428">
        <f t="shared" si="33"/>
        <v>6</v>
      </c>
      <c r="C1867" s="437">
        <v>741505</v>
      </c>
      <c r="D1867" s="428" t="s">
        <v>940</v>
      </c>
      <c r="E1867" s="428" t="s">
        <v>1315</v>
      </c>
      <c r="G1867" s="428" t="s">
        <v>1315</v>
      </c>
      <c r="I1867" s="428" t="s">
        <v>1315</v>
      </c>
      <c r="J1867" s="428" t="s">
        <v>1315</v>
      </c>
      <c r="K1867" s="428" t="s">
        <v>1315</v>
      </c>
      <c r="O1867" s="428" t="s">
        <v>1315</v>
      </c>
      <c r="Q1867" s="428">
        <v>741505</v>
      </c>
      <c r="R1867" s="437" t="s">
        <v>1792</v>
      </c>
      <c r="S1867" s="428" t="s">
        <v>1793</v>
      </c>
    </row>
    <row r="1868" spans="1:19" ht="10.199999999999999" customHeight="1" x14ac:dyDescent="0.3">
      <c r="A1868" s="428">
        <v>7415</v>
      </c>
      <c r="B1868" s="428">
        <f t="shared" si="33"/>
        <v>6</v>
      </c>
      <c r="C1868" s="439">
        <v>741510</v>
      </c>
      <c r="D1868" s="432" t="s">
        <v>941</v>
      </c>
      <c r="E1868" s="428" t="s">
        <v>1315</v>
      </c>
      <c r="J1868" s="428" t="s">
        <v>1315</v>
      </c>
      <c r="K1868" s="428" t="s">
        <v>1315</v>
      </c>
      <c r="O1868" s="428" t="s">
        <v>1315</v>
      </c>
      <c r="Q1868" s="428">
        <v>741510</v>
      </c>
      <c r="R1868" s="437" t="s">
        <v>1794</v>
      </c>
      <c r="S1868" s="430" t="s">
        <v>1795</v>
      </c>
    </row>
    <row r="1869" spans="1:19" ht="10.199999999999999" customHeight="1" x14ac:dyDescent="0.3">
      <c r="A1869" s="428">
        <v>7415</v>
      </c>
      <c r="B1869" s="428">
        <f t="shared" si="33"/>
        <v>6</v>
      </c>
      <c r="C1869" s="439">
        <v>741515</v>
      </c>
      <c r="D1869" s="432" t="s">
        <v>942</v>
      </c>
      <c r="E1869" s="428" t="s">
        <v>1315</v>
      </c>
      <c r="G1869" s="428" t="s">
        <v>1315</v>
      </c>
      <c r="I1869" s="428" t="s">
        <v>1315</v>
      </c>
      <c r="J1869" s="428" t="s">
        <v>1315</v>
      </c>
      <c r="K1869" s="428" t="s">
        <v>1315</v>
      </c>
      <c r="O1869" s="428" t="s">
        <v>1315</v>
      </c>
      <c r="Q1869" s="428">
        <v>741515</v>
      </c>
      <c r="R1869" s="437" t="s">
        <v>1796</v>
      </c>
      <c r="S1869" s="428">
        <v>741515</v>
      </c>
    </row>
    <row r="1870" spans="1:19" ht="10.199999999999999" customHeight="1" x14ac:dyDescent="0.3">
      <c r="A1870" s="428">
        <v>7415</v>
      </c>
      <c r="B1870" s="428">
        <f t="shared" si="33"/>
        <v>6</v>
      </c>
      <c r="C1870" s="439">
        <v>741520</v>
      </c>
      <c r="D1870" s="432" t="s">
        <v>484</v>
      </c>
      <c r="E1870" s="428" t="s">
        <v>1315</v>
      </c>
      <c r="G1870" s="428" t="s">
        <v>1315</v>
      </c>
      <c r="J1870" s="428" t="s">
        <v>1315</v>
      </c>
      <c r="K1870" s="428" t="s">
        <v>1315</v>
      </c>
      <c r="O1870" s="428" t="s">
        <v>1315</v>
      </c>
      <c r="Q1870" s="428">
        <v>741520</v>
      </c>
      <c r="R1870" s="437" t="s">
        <v>1797</v>
      </c>
      <c r="S1870" s="428">
        <v>741520</v>
      </c>
    </row>
    <row r="1871" spans="1:19" ht="10.199999999999999" customHeight="1" x14ac:dyDescent="0.3">
      <c r="A1871" s="428">
        <v>7415</v>
      </c>
      <c r="B1871" s="428">
        <f t="shared" si="33"/>
        <v>6</v>
      </c>
      <c r="C1871" s="439">
        <v>741525</v>
      </c>
      <c r="D1871" s="432" t="s">
        <v>799</v>
      </c>
      <c r="E1871" s="428" t="s">
        <v>1315</v>
      </c>
      <c r="G1871" s="428" t="s">
        <v>1315</v>
      </c>
      <c r="J1871" s="428" t="s">
        <v>1315</v>
      </c>
      <c r="K1871" s="428" t="s">
        <v>1315</v>
      </c>
      <c r="O1871" s="428" t="s">
        <v>1315</v>
      </c>
      <c r="Q1871" s="433" t="s">
        <v>1332</v>
      </c>
      <c r="R1871" s="442" t="s">
        <v>1332</v>
      </c>
      <c r="S1871" s="428" t="s">
        <v>1332</v>
      </c>
    </row>
    <row r="1872" spans="1:19" ht="10.199999999999999" customHeight="1" x14ac:dyDescent="0.3">
      <c r="A1872" s="428">
        <v>7415</v>
      </c>
      <c r="B1872" s="428">
        <f t="shared" si="33"/>
        <v>6</v>
      </c>
      <c r="C1872" s="439">
        <v>741530</v>
      </c>
      <c r="D1872" s="432" t="s">
        <v>866</v>
      </c>
      <c r="E1872" s="428" t="s">
        <v>1315</v>
      </c>
      <c r="G1872" s="428" t="s">
        <v>1315</v>
      </c>
      <c r="J1872" s="428" t="s">
        <v>1315</v>
      </c>
      <c r="K1872" s="428" t="s">
        <v>1315</v>
      </c>
      <c r="O1872" s="428" t="s">
        <v>1315</v>
      </c>
      <c r="Q1872" s="433" t="s">
        <v>1332</v>
      </c>
      <c r="R1872" s="442" t="s">
        <v>1332</v>
      </c>
      <c r="S1872" s="428" t="s">
        <v>1332</v>
      </c>
    </row>
    <row r="1873" spans="1:19" ht="10.199999999999999" customHeight="1" x14ac:dyDescent="0.3">
      <c r="A1873" s="428">
        <v>7415</v>
      </c>
      <c r="B1873" s="428">
        <f t="shared" si="33"/>
        <v>6</v>
      </c>
      <c r="C1873" s="439">
        <v>741535</v>
      </c>
      <c r="D1873" s="432" t="s">
        <v>1798</v>
      </c>
      <c r="E1873" s="428" t="s">
        <v>1315</v>
      </c>
      <c r="J1873" s="428" t="s">
        <v>1315</v>
      </c>
      <c r="K1873" s="428" t="s">
        <v>1315</v>
      </c>
      <c r="O1873" s="428" t="s">
        <v>1315</v>
      </c>
      <c r="Q1873" s="433" t="s">
        <v>1332</v>
      </c>
      <c r="R1873" s="442" t="s">
        <v>1332</v>
      </c>
      <c r="S1873" s="428" t="s">
        <v>1332</v>
      </c>
    </row>
    <row r="1874" spans="1:19" ht="10.199999999999999" customHeight="1" x14ac:dyDescent="0.3">
      <c r="A1874" s="428">
        <v>7415</v>
      </c>
      <c r="B1874" s="428">
        <f t="shared" si="33"/>
        <v>6</v>
      </c>
      <c r="C1874" s="439">
        <v>741540</v>
      </c>
      <c r="D1874" s="432" t="s">
        <v>1540</v>
      </c>
      <c r="E1874" s="428" t="s">
        <v>1315</v>
      </c>
      <c r="G1874" s="428" t="s">
        <v>1315</v>
      </c>
      <c r="I1874" s="428" t="s">
        <v>1315</v>
      </c>
      <c r="J1874" s="428" t="s">
        <v>1315</v>
      </c>
      <c r="K1874" s="428" t="s">
        <v>1315</v>
      </c>
      <c r="O1874" s="428" t="s">
        <v>1315</v>
      </c>
      <c r="Q1874" s="428">
        <v>741540</v>
      </c>
      <c r="R1874" s="437" t="s">
        <v>1634</v>
      </c>
      <c r="S1874" s="428">
        <v>741540</v>
      </c>
    </row>
    <row r="1875" spans="1:19" ht="10.199999999999999" customHeight="1" x14ac:dyDescent="0.3">
      <c r="A1875" s="428">
        <v>7415</v>
      </c>
      <c r="B1875" s="428">
        <f t="shared" si="33"/>
        <v>6</v>
      </c>
      <c r="C1875" s="439">
        <v>741545</v>
      </c>
      <c r="D1875" s="432" t="s">
        <v>109</v>
      </c>
      <c r="E1875" s="428" t="s">
        <v>1315</v>
      </c>
      <c r="J1875" s="428" t="s">
        <v>1316</v>
      </c>
      <c r="K1875" s="428" t="s">
        <v>1316</v>
      </c>
      <c r="O1875" s="428" t="s">
        <v>1315</v>
      </c>
      <c r="Q1875" s="428">
        <v>741550</v>
      </c>
      <c r="R1875" s="437" t="s">
        <v>1542</v>
      </c>
      <c r="S1875" s="428">
        <v>741550</v>
      </c>
    </row>
    <row r="1876" spans="1:19" ht="10.199999999999999" customHeight="1" x14ac:dyDescent="0.3">
      <c r="A1876" s="428">
        <v>7415</v>
      </c>
      <c r="B1876" s="428">
        <f t="shared" si="33"/>
        <v>6</v>
      </c>
      <c r="C1876" s="439">
        <v>741550</v>
      </c>
      <c r="D1876" s="432" t="s">
        <v>885</v>
      </c>
      <c r="I1876" s="428" t="s">
        <v>1315</v>
      </c>
      <c r="J1876" s="428" t="s">
        <v>1316</v>
      </c>
      <c r="K1876" s="428" t="s">
        <v>1316</v>
      </c>
      <c r="Q1876" s="428">
        <v>741550</v>
      </c>
      <c r="R1876" s="443" t="s">
        <v>885</v>
      </c>
      <c r="S1876" s="428">
        <v>741550</v>
      </c>
    </row>
    <row r="1877" spans="1:19" ht="10.199999999999999" customHeight="1" x14ac:dyDescent="0.3">
      <c r="A1877" s="428">
        <v>7416</v>
      </c>
      <c r="B1877" s="428">
        <f t="shared" si="33"/>
        <v>4</v>
      </c>
      <c r="C1877" s="439">
        <v>7416</v>
      </c>
      <c r="D1877" s="432" t="s">
        <v>895</v>
      </c>
      <c r="E1877" s="428" t="s">
        <v>1315</v>
      </c>
      <c r="G1877" s="428" t="s">
        <v>1315</v>
      </c>
      <c r="I1877" s="428" t="s">
        <v>1315</v>
      </c>
      <c r="J1877" s="428" t="s">
        <v>1315</v>
      </c>
      <c r="K1877" s="428" t="s">
        <v>1315</v>
      </c>
      <c r="O1877" s="428" t="s">
        <v>1315</v>
      </c>
      <c r="Q1877" s="433">
        <v>7416</v>
      </c>
      <c r="R1877" s="442" t="s">
        <v>1712</v>
      </c>
      <c r="S1877" s="433">
        <v>7416</v>
      </c>
    </row>
    <row r="1878" spans="1:19" ht="10.199999999999999" customHeight="1" x14ac:dyDescent="0.3">
      <c r="A1878" s="428">
        <v>7416</v>
      </c>
      <c r="B1878" s="428">
        <f t="shared" si="33"/>
        <v>6</v>
      </c>
      <c r="C1878" s="439">
        <v>741605</v>
      </c>
      <c r="D1878" s="432" t="s">
        <v>243</v>
      </c>
      <c r="E1878" s="428" t="s">
        <v>1315</v>
      </c>
      <c r="G1878" s="428" t="s">
        <v>1315</v>
      </c>
      <c r="J1878" s="428" t="s">
        <v>1315</v>
      </c>
      <c r="K1878" s="428" t="s">
        <v>1315</v>
      </c>
      <c r="O1878" s="428" t="s">
        <v>1315</v>
      </c>
      <c r="Q1878" s="433">
        <v>741605</v>
      </c>
      <c r="R1878" s="442" t="s">
        <v>243</v>
      </c>
      <c r="S1878" s="433">
        <v>741605</v>
      </c>
    </row>
    <row r="1879" spans="1:19" ht="10.199999999999999" customHeight="1" x14ac:dyDescent="0.3">
      <c r="A1879" s="428">
        <v>7416</v>
      </c>
      <c r="B1879" s="428">
        <f t="shared" si="33"/>
        <v>6</v>
      </c>
      <c r="C1879" s="439">
        <v>741610</v>
      </c>
      <c r="D1879" s="432" t="s">
        <v>258</v>
      </c>
      <c r="E1879" s="428" t="s">
        <v>1315</v>
      </c>
      <c r="G1879" s="428" t="s">
        <v>1315</v>
      </c>
      <c r="I1879" s="428" t="s">
        <v>1315</v>
      </c>
      <c r="J1879" s="428" t="s">
        <v>1315</v>
      </c>
      <c r="K1879" s="428" t="s">
        <v>1315</v>
      </c>
      <c r="O1879" s="428" t="s">
        <v>1315</v>
      </c>
      <c r="Q1879" s="433">
        <v>741610</v>
      </c>
      <c r="R1879" s="442" t="s">
        <v>258</v>
      </c>
      <c r="S1879" s="433">
        <v>741610</v>
      </c>
    </row>
    <row r="1880" spans="1:19" ht="10.199999999999999" customHeight="1" x14ac:dyDescent="0.3">
      <c r="A1880" s="428">
        <v>7417</v>
      </c>
      <c r="B1880" s="428">
        <f t="shared" si="33"/>
        <v>4</v>
      </c>
      <c r="C1880" s="439">
        <v>7417</v>
      </c>
      <c r="D1880" s="432" t="s">
        <v>896</v>
      </c>
      <c r="E1880" s="428" t="s">
        <v>1315</v>
      </c>
      <c r="G1880" s="428" t="s">
        <v>1315</v>
      </c>
      <c r="J1880" s="428" t="s">
        <v>1315</v>
      </c>
      <c r="K1880" s="428" t="s">
        <v>1315</v>
      </c>
      <c r="O1880" s="428" t="s">
        <v>1315</v>
      </c>
      <c r="Q1880" s="433">
        <v>7417</v>
      </c>
      <c r="R1880" s="442" t="s">
        <v>1799</v>
      </c>
      <c r="S1880" s="433">
        <v>7417</v>
      </c>
    </row>
    <row r="1881" spans="1:19" ht="10.199999999999999" customHeight="1" x14ac:dyDescent="0.3">
      <c r="A1881" s="428">
        <v>7417</v>
      </c>
      <c r="B1881" s="428">
        <f t="shared" si="33"/>
        <v>6</v>
      </c>
      <c r="C1881" s="439">
        <v>741705</v>
      </c>
      <c r="D1881" s="432" t="s">
        <v>803</v>
      </c>
      <c r="E1881" s="428" t="s">
        <v>1315</v>
      </c>
      <c r="G1881" s="428" t="s">
        <v>1315</v>
      </c>
      <c r="J1881" s="428" t="s">
        <v>1315</v>
      </c>
      <c r="K1881" s="428" t="s">
        <v>1315</v>
      </c>
      <c r="O1881" s="428" t="s">
        <v>1315</v>
      </c>
      <c r="Q1881" s="433">
        <v>741705</v>
      </c>
      <c r="R1881" s="442" t="s">
        <v>1800</v>
      </c>
      <c r="S1881" s="433">
        <v>741705</v>
      </c>
    </row>
    <row r="1882" spans="1:19" ht="10.199999999999999" customHeight="1" x14ac:dyDescent="0.3">
      <c r="A1882" s="428">
        <v>7417</v>
      </c>
      <c r="B1882" s="428">
        <f t="shared" si="33"/>
        <v>6</v>
      </c>
      <c r="C1882" s="439">
        <v>741710</v>
      </c>
      <c r="D1882" s="432" t="s">
        <v>804</v>
      </c>
      <c r="E1882" s="428" t="s">
        <v>1315</v>
      </c>
      <c r="G1882" s="428" t="s">
        <v>1315</v>
      </c>
      <c r="J1882" s="428" t="s">
        <v>1315</v>
      </c>
      <c r="K1882" s="428" t="s">
        <v>1315</v>
      </c>
      <c r="O1882" s="428" t="s">
        <v>1315</v>
      </c>
      <c r="Q1882" s="433">
        <v>741710</v>
      </c>
      <c r="R1882" s="442" t="s">
        <v>1801</v>
      </c>
      <c r="S1882" s="433">
        <v>741710</v>
      </c>
    </row>
    <row r="1883" spans="1:19" ht="10.199999999999999" customHeight="1" x14ac:dyDescent="0.3">
      <c r="A1883" s="428">
        <v>7417</v>
      </c>
      <c r="B1883" s="428">
        <f t="shared" si="33"/>
        <v>6</v>
      </c>
      <c r="C1883" s="439">
        <v>741715</v>
      </c>
      <c r="D1883" s="432" t="s">
        <v>461</v>
      </c>
      <c r="E1883" s="428" t="s">
        <v>1315</v>
      </c>
      <c r="G1883" s="428" t="s">
        <v>1315</v>
      </c>
      <c r="J1883" s="428" t="s">
        <v>1315</v>
      </c>
      <c r="K1883" s="428" t="s">
        <v>1315</v>
      </c>
      <c r="O1883" s="428" t="s">
        <v>1315</v>
      </c>
      <c r="Q1883" s="433">
        <v>741715</v>
      </c>
      <c r="R1883" s="442" t="s">
        <v>1802</v>
      </c>
      <c r="S1883" s="433">
        <v>741715</v>
      </c>
    </row>
    <row r="1884" spans="1:19" ht="10.199999999999999" customHeight="1" x14ac:dyDescent="0.3">
      <c r="A1884" s="428">
        <v>7490</v>
      </c>
      <c r="B1884" s="428">
        <f t="shared" si="33"/>
        <v>4</v>
      </c>
      <c r="C1884" s="439">
        <v>7490</v>
      </c>
      <c r="D1884" s="432" t="s">
        <v>485</v>
      </c>
      <c r="E1884" s="428" t="s">
        <v>1315</v>
      </c>
      <c r="G1884" s="428" t="s">
        <v>1315</v>
      </c>
      <c r="I1884" s="428" t="s">
        <v>1315</v>
      </c>
      <c r="J1884" s="428" t="s">
        <v>1315</v>
      </c>
      <c r="K1884" s="428" t="s">
        <v>1315</v>
      </c>
      <c r="L1884" s="428" t="s">
        <v>1315</v>
      </c>
      <c r="M1884" s="428" t="s">
        <v>1315</v>
      </c>
      <c r="O1884" s="428" t="s">
        <v>1315</v>
      </c>
      <c r="Q1884" s="433">
        <v>7490</v>
      </c>
      <c r="R1884" s="442" t="s">
        <v>485</v>
      </c>
      <c r="S1884" s="433">
        <v>7490</v>
      </c>
    </row>
    <row r="1885" spans="1:19" ht="10.199999999999999" customHeight="1" x14ac:dyDescent="0.3">
      <c r="A1885" s="428">
        <v>7490</v>
      </c>
      <c r="B1885" s="428">
        <f t="shared" si="33"/>
        <v>6</v>
      </c>
      <c r="C1885" s="439">
        <v>749005</v>
      </c>
      <c r="D1885" s="432" t="s">
        <v>486</v>
      </c>
      <c r="E1885" s="428" t="s">
        <v>1315</v>
      </c>
      <c r="J1885" s="428" t="s">
        <v>1316</v>
      </c>
      <c r="K1885" s="428" t="s">
        <v>1316</v>
      </c>
      <c r="L1885" s="428" t="s">
        <v>1315</v>
      </c>
      <c r="O1885" s="428" t="s">
        <v>1315</v>
      </c>
      <c r="Q1885" s="433">
        <v>749005</v>
      </c>
      <c r="R1885" s="442" t="s">
        <v>486</v>
      </c>
      <c r="S1885" s="433">
        <v>749005</v>
      </c>
    </row>
    <row r="1886" spans="1:19" ht="10.199999999999999" customHeight="1" x14ac:dyDescent="0.3">
      <c r="A1886" s="428">
        <v>7490</v>
      </c>
      <c r="B1886" s="428">
        <f t="shared" si="33"/>
        <v>6</v>
      </c>
      <c r="C1886" s="439">
        <v>749010</v>
      </c>
      <c r="D1886" s="432" t="s">
        <v>487</v>
      </c>
      <c r="E1886" s="428" t="s">
        <v>1315</v>
      </c>
      <c r="G1886" s="428" t="s">
        <v>1315</v>
      </c>
      <c r="J1886" s="428" t="s">
        <v>1315</v>
      </c>
      <c r="K1886" s="428" t="s">
        <v>1315</v>
      </c>
      <c r="O1886" s="428" t="s">
        <v>1315</v>
      </c>
      <c r="Q1886" s="433">
        <v>749010</v>
      </c>
      <c r="R1886" s="442" t="s">
        <v>487</v>
      </c>
      <c r="S1886" s="433">
        <v>749010</v>
      </c>
    </row>
    <row r="1887" spans="1:19" ht="10.199999999999999" customHeight="1" x14ac:dyDescent="0.3">
      <c r="A1887" s="428">
        <v>7490</v>
      </c>
      <c r="B1887" s="428">
        <f t="shared" si="33"/>
        <v>6</v>
      </c>
      <c r="C1887" s="439">
        <v>749015</v>
      </c>
      <c r="D1887" s="432" t="s">
        <v>488</v>
      </c>
      <c r="G1887" s="428" t="s">
        <v>1315</v>
      </c>
      <c r="I1887" s="428" t="s">
        <v>1315</v>
      </c>
      <c r="J1887" s="428" t="s">
        <v>1315</v>
      </c>
      <c r="K1887" s="428" t="s">
        <v>1315</v>
      </c>
      <c r="Q1887" s="433">
        <v>749015</v>
      </c>
      <c r="R1887" s="442" t="s">
        <v>488</v>
      </c>
      <c r="S1887" s="433">
        <v>749015</v>
      </c>
    </row>
    <row r="1888" spans="1:19" ht="10.199999999999999" customHeight="1" x14ac:dyDescent="0.3">
      <c r="A1888" s="428">
        <v>7490</v>
      </c>
      <c r="B1888" s="428">
        <f t="shared" si="33"/>
        <v>6</v>
      </c>
      <c r="C1888" s="439">
        <v>749020</v>
      </c>
      <c r="D1888" s="432" t="s">
        <v>489</v>
      </c>
      <c r="E1888" s="428" t="s">
        <v>1315</v>
      </c>
      <c r="G1888" s="428" t="s">
        <v>1315</v>
      </c>
      <c r="I1888" s="428" t="s">
        <v>1315</v>
      </c>
      <c r="J1888" s="428" t="s">
        <v>1315</v>
      </c>
      <c r="K1888" s="428" t="s">
        <v>1315</v>
      </c>
      <c r="O1888" s="428" t="s">
        <v>1315</v>
      </c>
      <c r="Q1888" s="433">
        <v>749020</v>
      </c>
      <c r="R1888" s="442" t="s">
        <v>489</v>
      </c>
      <c r="S1888" s="433">
        <v>749020</v>
      </c>
    </row>
    <row r="1889" spans="1:19" ht="10.199999999999999" customHeight="1" x14ac:dyDescent="0.3">
      <c r="A1889" s="428">
        <v>7490</v>
      </c>
      <c r="B1889" s="428">
        <f t="shared" si="33"/>
        <v>6</v>
      </c>
      <c r="C1889" s="439">
        <v>749025</v>
      </c>
      <c r="D1889" s="432" t="s">
        <v>943</v>
      </c>
      <c r="G1889" s="428" t="s">
        <v>1315</v>
      </c>
      <c r="I1889" s="428" t="s">
        <v>1315</v>
      </c>
      <c r="J1889" s="428" t="s">
        <v>1315</v>
      </c>
      <c r="K1889" s="428" t="s">
        <v>1315</v>
      </c>
      <c r="Q1889" s="433">
        <v>749025</v>
      </c>
      <c r="R1889" s="442" t="s">
        <v>943</v>
      </c>
      <c r="S1889" s="433">
        <v>749025</v>
      </c>
    </row>
    <row r="1890" spans="1:19" ht="10.199999999999999" customHeight="1" x14ac:dyDescent="0.3">
      <c r="A1890" s="428">
        <v>7490</v>
      </c>
      <c r="B1890" s="428">
        <f t="shared" si="33"/>
        <v>6</v>
      </c>
      <c r="C1890" s="439">
        <v>749090</v>
      </c>
      <c r="D1890" s="432" t="s">
        <v>118</v>
      </c>
      <c r="E1890" s="428" t="s">
        <v>1315</v>
      </c>
      <c r="G1890" s="428" t="s">
        <v>1315</v>
      </c>
      <c r="I1890" s="428" t="s">
        <v>1315</v>
      </c>
      <c r="J1890" s="428" t="s">
        <v>1315</v>
      </c>
      <c r="K1890" s="428" t="s">
        <v>1315</v>
      </c>
      <c r="L1890" s="428" t="s">
        <v>1315</v>
      </c>
      <c r="M1890" s="428" t="s">
        <v>1315</v>
      </c>
      <c r="O1890" s="428" t="s">
        <v>1315</v>
      </c>
      <c r="Q1890" s="433">
        <v>749090</v>
      </c>
      <c r="R1890" s="442" t="s">
        <v>118</v>
      </c>
      <c r="S1890" s="433">
        <v>749090</v>
      </c>
    </row>
    <row r="1891" spans="1:19" x14ac:dyDescent="0.3">
      <c r="C1891" s="439"/>
      <c r="D1891" s="432"/>
      <c r="E1891" s="436" t="s">
        <v>510</v>
      </c>
      <c r="F1891" s="436" t="s">
        <v>510</v>
      </c>
      <c r="G1891" s="436" t="s">
        <v>510</v>
      </c>
      <c r="H1891" s="436" t="s">
        <v>510</v>
      </c>
      <c r="I1891" s="436" t="s">
        <v>510</v>
      </c>
      <c r="J1891" s="436" t="s">
        <v>510</v>
      </c>
      <c r="K1891" s="436" t="s">
        <v>510</v>
      </c>
      <c r="L1891" s="436" t="s">
        <v>510</v>
      </c>
      <c r="M1891" s="436" t="s">
        <v>510</v>
      </c>
      <c r="N1891" s="436" t="s">
        <v>510</v>
      </c>
      <c r="O1891" s="436" t="s">
        <v>510</v>
      </c>
      <c r="Q1891" s="433"/>
      <c r="R1891" s="442"/>
    </row>
    <row r="1892" spans="1:19" ht="10.199999999999999" customHeight="1" x14ac:dyDescent="0.3">
      <c r="P1892" s="436"/>
    </row>
    <row r="1894" spans="1:19" ht="10.199999999999999" customHeight="1" x14ac:dyDescent="0.3">
      <c r="C1894" s="444">
        <v>1</v>
      </c>
      <c r="D1894" s="445">
        <v>2</v>
      </c>
      <c r="E1894" s="444">
        <v>3</v>
      </c>
      <c r="F1894" s="445">
        <v>4</v>
      </c>
      <c r="G1894" s="444">
        <v>5</v>
      </c>
      <c r="H1894" s="445">
        <v>6</v>
      </c>
      <c r="I1894" s="444">
        <v>7</v>
      </c>
      <c r="J1894" s="445">
        <v>8</v>
      </c>
      <c r="K1894" s="444">
        <v>9</v>
      </c>
      <c r="L1894" s="445">
        <v>10</v>
      </c>
      <c r="M1894" s="444">
        <v>11</v>
      </c>
      <c r="N1894" s="445">
        <v>12</v>
      </c>
      <c r="O1894" s="444">
        <v>13</v>
      </c>
      <c r="P1894" s="445">
        <v>14</v>
      </c>
      <c r="Q1894" s="444">
        <v>15</v>
      </c>
      <c r="R1894" s="445">
        <v>16</v>
      </c>
    </row>
    <row r="1900" spans="1:19" ht="14.25" customHeight="1" x14ac:dyDescent="0.2">
      <c r="D1900" s="451" t="s">
        <v>1174</v>
      </c>
      <c r="R1900" s="437" t="s">
        <v>1174</v>
      </c>
    </row>
    <row r="1901" spans="1:19" ht="14.25" customHeight="1" x14ac:dyDescent="0.2">
      <c r="D1901" s="452" t="s">
        <v>1175</v>
      </c>
      <c r="R1901" s="442" t="s">
        <v>1332</v>
      </c>
    </row>
    <row r="1902" spans="1:19" ht="14.25" customHeight="1" x14ac:dyDescent="0.2">
      <c r="D1902" s="390" t="s">
        <v>1176</v>
      </c>
      <c r="R1902" s="437" t="s">
        <v>1176</v>
      </c>
    </row>
    <row r="1903" spans="1:19" ht="14.25" customHeight="1" x14ac:dyDescent="0.2">
      <c r="D1903" s="391" t="s">
        <v>1177</v>
      </c>
      <c r="R1903" s="437" t="s">
        <v>1177</v>
      </c>
    </row>
    <row r="1904" spans="1:19" ht="14.25" customHeight="1" x14ac:dyDescent="0.2">
      <c r="D1904" s="453" t="s">
        <v>1010</v>
      </c>
      <c r="R1904" s="437" t="s">
        <v>1811</v>
      </c>
    </row>
    <row r="1905" spans="4:18" ht="14.25" customHeight="1" x14ac:dyDescent="0.2">
      <c r="D1905" s="453" t="s">
        <v>1011</v>
      </c>
      <c r="R1905" s="437" t="s">
        <v>1176</v>
      </c>
    </row>
    <row r="1906" spans="4:18" ht="14.25" customHeight="1" x14ac:dyDescent="0.2">
      <c r="D1906" s="453" t="s">
        <v>1012</v>
      </c>
      <c r="R1906" s="437" t="s">
        <v>1012</v>
      </c>
    </row>
    <row r="1907" spans="4:18" ht="14.25" customHeight="1" x14ac:dyDescent="0.2">
      <c r="D1907" s="453" t="s">
        <v>561</v>
      </c>
      <c r="R1907" s="437" t="s">
        <v>1812</v>
      </c>
    </row>
    <row r="1908" spans="4:18" ht="14.25" customHeight="1" x14ac:dyDescent="0.2">
      <c r="D1908" s="454" t="s">
        <v>1184</v>
      </c>
      <c r="R1908" s="442" t="s">
        <v>1332</v>
      </c>
    </row>
    <row r="1909" spans="4:18" ht="14.25" customHeight="1" x14ac:dyDescent="0.2">
      <c r="D1909" s="453" t="s">
        <v>1013</v>
      </c>
      <c r="R1909" s="442" t="s">
        <v>1332</v>
      </c>
    </row>
    <row r="1910" spans="4:18" ht="14.25" customHeight="1" x14ac:dyDescent="0.2">
      <c r="D1910" s="453" t="s">
        <v>1014</v>
      </c>
      <c r="R1910" s="442" t="s">
        <v>1332</v>
      </c>
    </row>
    <row r="1911" spans="4:18" ht="14.25" customHeight="1" x14ac:dyDescent="0.2">
      <c r="D1911" s="455" t="s">
        <v>1015</v>
      </c>
      <c r="R1911" s="437" t="s">
        <v>1813</v>
      </c>
    </row>
    <row r="1912" spans="4:18" ht="14.25" customHeight="1" x14ac:dyDescent="0.2">
      <c r="D1912" s="453" t="s">
        <v>562</v>
      </c>
      <c r="R1912" s="437" t="s">
        <v>562</v>
      </c>
    </row>
    <row r="1913" spans="4:18" ht="14.25" customHeight="1" x14ac:dyDescent="0.2">
      <c r="D1913" s="453" t="s">
        <v>1016</v>
      </c>
      <c r="R1913" s="437" t="s">
        <v>1016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BC1706"/>
  <sheetViews>
    <sheetView showGridLines="0" tabSelected="1" zoomScale="70" zoomScaleNormal="70" workbookViewId="0">
      <pane xSplit="3" ySplit="8" topLeftCell="D716" activePane="bottomRight" state="frozen"/>
      <selection activeCell="G23" sqref="G23"/>
      <selection pane="topRight" activeCell="G23" sqref="G23"/>
      <selection pane="bottomLeft" activeCell="G23" sqref="G23"/>
      <selection pane="bottomRight" activeCell="C749" sqref="C749"/>
    </sheetView>
  </sheetViews>
  <sheetFormatPr defaultColWidth="11.44140625" defaultRowHeight="13.5" customHeight="1" x14ac:dyDescent="0.25"/>
  <cols>
    <col min="1" max="1" width="9.77734375" style="59" customWidth="1"/>
    <col min="2" max="2" width="15.77734375" style="11" customWidth="1"/>
    <col min="3" max="3" width="39.77734375" style="11" customWidth="1"/>
    <col min="4" max="4" width="21.21875" style="96" customWidth="1"/>
    <col min="5" max="5" width="23.44140625" style="96" bestFit="1" customWidth="1"/>
    <col min="6" max="6" width="25" style="96" bestFit="1" customWidth="1"/>
    <col min="7" max="7" width="23.21875" style="96" bestFit="1" customWidth="1"/>
    <col min="8" max="8" width="29.77734375" style="96" customWidth="1"/>
    <col min="9" max="9" width="23.44140625" style="96" bestFit="1" customWidth="1"/>
    <col min="10" max="10" width="22.5546875" style="96" bestFit="1" customWidth="1"/>
    <col min="11" max="11" width="21.77734375" style="113" bestFit="1" customWidth="1"/>
    <col min="12" max="12" width="23.44140625" style="113" bestFit="1" customWidth="1"/>
    <col min="13" max="13" width="21.77734375" style="113" customWidth="1"/>
    <col min="14" max="14" width="23.21875" style="113" customWidth="1"/>
    <col min="15" max="15" width="21.44140625" style="96" bestFit="1" customWidth="1"/>
    <col min="16" max="17" width="21.44140625" style="143" bestFit="1" customWidth="1"/>
    <col min="18" max="18" width="25.44140625" style="96" bestFit="1" customWidth="1"/>
    <col min="19" max="19" width="21.44140625" style="96" bestFit="1" customWidth="1"/>
    <col min="20" max="20" width="19.5546875" style="96" bestFit="1" customWidth="1"/>
    <col min="21" max="21" width="22" style="96" customWidth="1"/>
    <col min="22" max="22" width="18.77734375" style="113" bestFit="1" customWidth="1"/>
    <col min="23" max="23" width="25.44140625" style="96" bestFit="1" customWidth="1"/>
    <col min="24" max="24" width="18.5546875" style="96" bestFit="1" customWidth="1"/>
    <col min="25" max="25" width="18.77734375" style="113" bestFit="1" customWidth="1"/>
    <col min="26" max="26" width="17.77734375" style="96" bestFit="1" customWidth="1"/>
    <col min="27" max="27" width="20.77734375" style="113" bestFit="1" customWidth="1"/>
    <col min="28" max="28" width="31.21875" style="96" bestFit="1" customWidth="1"/>
    <col min="29" max="29" width="20.77734375" style="113" bestFit="1" customWidth="1"/>
    <col min="30" max="30" width="24.77734375" style="96" bestFit="1" customWidth="1"/>
    <col min="31" max="31" width="21" style="96" customWidth="1"/>
    <col min="32" max="34" width="25.44140625" style="96" bestFit="1" customWidth="1"/>
    <col min="35" max="35" width="29.21875" style="96" customWidth="1"/>
    <col min="36" max="36" width="25.21875" style="11" bestFit="1" customWidth="1"/>
    <col min="37" max="37" width="16.21875" style="11" customWidth="1"/>
    <col min="38" max="16384" width="11.44140625" style="11"/>
  </cols>
  <sheetData>
    <row r="1" spans="1:43" s="1" customFormat="1" ht="13.5" customHeight="1" x14ac:dyDescent="0.25">
      <c r="A1" s="181"/>
      <c r="B1" s="3"/>
      <c r="C1" s="3"/>
      <c r="D1" s="402">
        <v>0</v>
      </c>
      <c r="E1" s="402">
        <v>0</v>
      </c>
      <c r="F1" s="402">
        <v>0</v>
      </c>
      <c r="G1" s="402">
        <v>0</v>
      </c>
      <c r="H1" s="402">
        <v>0</v>
      </c>
      <c r="I1" s="402">
        <v>0</v>
      </c>
      <c r="J1" s="402">
        <v>0</v>
      </c>
      <c r="K1" s="402">
        <v>0</v>
      </c>
      <c r="L1" s="402">
        <v>0</v>
      </c>
      <c r="M1" s="402">
        <v>0</v>
      </c>
      <c r="N1" s="402">
        <v>0</v>
      </c>
      <c r="O1" s="402">
        <v>0</v>
      </c>
      <c r="P1" s="402">
        <v>0</v>
      </c>
      <c r="Q1" s="402">
        <v>0</v>
      </c>
      <c r="R1" s="402">
        <v>0</v>
      </c>
      <c r="S1" s="402">
        <v>0</v>
      </c>
      <c r="T1" s="402">
        <v>0</v>
      </c>
      <c r="U1" s="402">
        <v>0</v>
      </c>
      <c r="V1" s="402">
        <v>0</v>
      </c>
      <c r="W1" s="402">
        <v>0</v>
      </c>
      <c r="X1" s="402">
        <v>0</v>
      </c>
      <c r="Y1" s="402">
        <v>0</v>
      </c>
      <c r="Z1" s="402">
        <v>0</v>
      </c>
      <c r="AA1" s="402">
        <v>0</v>
      </c>
      <c r="AB1" s="402">
        <v>0</v>
      </c>
      <c r="AC1" s="402">
        <v>0</v>
      </c>
      <c r="AD1" s="402">
        <v>0</v>
      </c>
      <c r="AE1" s="402">
        <v>0</v>
      </c>
      <c r="AF1" s="402">
        <v>9.3132257461547852E-10</v>
      </c>
      <c r="AG1" s="402">
        <v>0</v>
      </c>
      <c r="AH1" s="402">
        <v>0</v>
      </c>
      <c r="AI1" s="402">
        <v>0</v>
      </c>
      <c r="AJ1" s="402">
        <v>0</v>
      </c>
    </row>
    <row r="2" spans="1:43" s="1" customFormat="1" ht="13.5" customHeight="1" x14ac:dyDescent="0.25">
      <c r="A2" s="181"/>
      <c r="B2" s="184" t="s">
        <v>8</v>
      </c>
      <c r="C2" s="141"/>
      <c r="D2" s="411">
        <v>0</v>
      </c>
      <c r="E2" s="411">
        <v>-8.3673512563109398E-11</v>
      </c>
      <c r="F2" s="411">
        <v>0</v>
      </c>
      <c r="G2" s="411">
        <v>-5.4569682106375694E-11</v>
      </c>
      <c r="H2" s="411">
        <v>-4.0745362639427185E-10</v>
      </c>
      <c r="I2" s="411">
        <v>0</v>
      </c>
      <c r="J2" s="411">
        <v>0</v>
      </c>
      <c r="K2" s="411">
        <v>0</v>
      </c>
      <c r="L2" s="411">
        <v>0</v>
      </c>
      <c r="M2" s="411">
        <v>-1.4551915228366852E-11</v>
      </c>
      <c r="N2" s="411">
        <v>0</v>
      </c>
      <c r="O2" s="411">
        <v>0</v>
      </c>
      <c r="P2" s="411">
        <v>0</v>
      </c>
      <c r="Q2" s="411">
        <v>8.1854523159563541E-12</v>
      </c>
      <c r="R2" s="411">
        <v>-1.7462298274040222E-10</v>
      </c>
      <c r="S2" s="411">
        <v>1.1652900866465643E-12</v>
      </c>
      <c r="T2" s="411">
        <v>-1.0800249583553523E-12</v>
      </c>
      <c r="U2" s="411">
        <v>1.4210854715202004E-13</v>
      </c>
      <c r="V2" s="411">
        <v>0</v>
      </c>
      <c r="W2" s="411">
        <v>0</v>
      </c>
      <c r="X2" s="411">
        <v>0</v>
      </c>
      <c r="Y2" s="411">
        <v>0</v>
      </c>
      <c r="Z2" s="411">
        <v>3.1263880373444408E-13</v>
      </c>
      <c r="AA2" s="411">
        <v>0</v>
      </c>
      <c r="AB2" s="411">
        <v>0</v>
      </c>
      <c r="AC2" s="411">
        <v>0</v>
      </c>
      <c r="AD2" s="411">
        <v>1.2732925824820995E-11</v>
      </c>
      <c r="AE2" s="411">
        <v>0</v>
      </c>
      <c r="AF2" s="411">
        <v>0</v>
      </c>
      <c r="AG2" s="411">
        <v>0</v>
      </c>
      <c r="AH2" s="411">
        <v>0</v>
      </c>
      <c r="AI2" s="411">
        <v>1.0913936421275139E-11</v>
      </c>
      <c r="AJ2" s="411">
        <v>-9.6042640507221222E-10</v>
      </c>
    </row>
    <row r="3" spans="1:43" s="1" customFormat="1" ht="13.5" customHeight="1" x14ac:dyDescent="0.25">
      <c r="A3" s="340"/>
      <c r="B3" s="184" t="s">
        <v>1160</v>
      </c>
      <c r="C3" s="3"/>
      <c r="D3" s="97"/>
      <c r="E3" s="97"/>
      <c r="F3" s="97"/>
      <c r="G3" s="97"/>
      <c r="H3" s="97"/>
      <c r="I3" s="97"/>
      <c r="J3" s="97"/>
      <c r="K3" s="113"/>
      <c r="L3" s="113"/>
      <c r="M3" s="113"/>
      <c r="N3" s="113"/>
      <c r="O3" s="97"/>
      <c r="P3" s="130"/>
      <c r="Q3" s="130"/>
      <c r="R3" s="130"/>
      <c r="S3" s="130"/>
      <c r="T3" s="130"/>
      <c r="U3" s="130"/>
      <c r="V3" s="92"/>
      <c r="W3" s="130"/>
      <c r="X3" s="130"/>
      <c r="Y3" s="92"/>
      <c r="Z3" s="130"/>
      <c r="AA3" s="92"/>
      <c r="AB3" s="130"/>
      <c r="AC3" s="92"/>
      <c r="AD3" s="105"/>
      <c r="AE3" s="130"/>
      <c r="AF3" s="130"/>
      <c r="AG3" s="130"/>
      <c r="AH3" s="130"/>
      <c r="AI3" s="130"/>
    </row>
    <row r="4" spans="1:43" s="1" customFormat="1" ht="13.5" customHeight="1" x14ac:dyDescent="0.3">
      <c r="A4" s="181"/>
      <c r="B4" s="550">
        <v>44500</v>
      </c>
      <c r="C4" s="3"/>
      <c r="D4"/>
      <c r="E4" s="178"/>
      <c r="F4"/>
      <c r="G4" s="179"/>
      <c r="H4"/>
      <c r="I4"/>
      <c r="J4"/>
      <c r="K4" s="306"/>
      <c r="L4" s="306"/>
      <c r="M4" s="306"/>
      <c r="N4" s="306"/>
      <c r="O4"/>
      <c r="P4"/>
      <c r="Q4"/>
      <c r="R4" s="179"/>
      <c r="S4"/>
      <c r="T4"/>
      <c r="U4"/>
      <c r="V4" s="306"/>
      <c r="W4"/>
      <c r="X4"/>
      <c r="Y4" s="306"/>
      <c r="Z4"/>
      <c r="AA4" s="306"/>
      <c r="AB4" s="299"/>
      <c r="AC4" s="306"/>
      <c r="AD4" s="179"/>
      <c r="AE4"/>
      <c r="AF4" s="130"/>
      <c r="AG4" s="130"/>
      <c r="AH4" s="130"/>
      <c r="AI4" s="130"/>
    </row>
    <row r="5" spans="1:43" s="1" customFormat="1" ht="13.5" customHeight="1" x14ac:dyDescent="0.25">
      <c r="A5" s="181"/>
      <c r="B5" s="184" t="s">
        <v>9</v>
      </c>
      <c r="C5" s="3"/>
      <c r="D5" s="97"/>
      <c r="E5" s="97"/>
      <c r="F5" s="97"/>
      <c r="G5" s="97"/>
      <c r="H5" s="97"/>
      <c r="I5" s="97"/>
      <c r="J5" s="99"/>
      <c r="K5" s="113"/>
      <c r="L5" s="113"/>
      <c r="M5" s="113"/>
      <c r="N5" s="113"/>
      <c r="O5" s="97"/>
      <c r="P5" s="130"/>
      <c r="Q5" s="130"/>
      <c r="R5" s="97"/>
      <c r="S5" s="97"/>
      <c r="T5" s="97"/>
      <c r="U5" s="97"/>
      <c r="V5" s="113"/>
      <c r="W5" s="97"/>
      <c r="X5" s="97"/>
      <c r="Y5" s="113"/>
      <c r="Z5" s="97"/>
      <c r="AA5" s="113"/>
      <c r="AB5" s="97"/>
      <c r="AC5" s="344"/>
      <c r="AD5" s="97"/>
      <c r="AE5" s="97"/>
      <c r="AF5" s="97"/>
      <c r="AG5" s="97"/>
      <c r="AH5" s="97"/>
      <c r="AI5" s="97"/>
      <c r="AJ5" s="42"/>
      <c r="AK5" s="42"/>
      <c r="AL5" s="42"/>
      <c r="AM5" s="42"/>
      <c r="AN5" s="42"/>
      <c r="AO5" s="42"/>
      <c r="AP5" s="42"/>
      <c r="AQ5" s="42"/>
    </row>
    <row r="6" spans="1:43" s="1" customFormat="1" ht="13.5" customHeight="1" x14ac:dyDescent="0.25">
      <c r="A6" s="181"/>
      <c r="B6" s="184"/>
      <c r="C6" s="3"/>
      <c r="D6" s="97"/>
      <c r="E6" s="97"/>
      <c r="F6" s="97"/>
      <c r="G6" s="97"/>
      <c r="H6" s="97"/>
      <c r="I6" s="97"/>
      <c r="J6" s="99"/>
      <c r="K6" s="113"/>
      <c r="L6" s="113"/>
      <c r="M6" s="113"/>
      <c r="N6" s="113"/>
      <c r="O6" s="97"/>
      <c r="P6" s="130"/>
      <c r="Q6" s="130"/>
      <c r="R6" s="97"/>
      <c r="S6" s="97"/>
      <c r="T6" s="97"/>
      <c r="U6" s="97"/>
      <c r="V6" s="113"/>
      <c r="W6" s="97"/>
      <c r="X6" s="97"/>
      <c r="Y6" s="113"/>
      <c r="Z6" s="97"/>
      <c r="AA6" s="113"/>
      <c r="AB6" s="97"/>
      <c r="AC6" s="344"/>
      <c r="AD6" s="97"/>
      <c r="AE6" s="97"/>
      <c r="AF6" s="97"/>
      <c r="AG6" s="97"/>
      <c r="AH6" s="97"/>
      <c r="AI6" s="97"/>
      <c r="AJ6" s="42"/>
      <c r="AK6" s="42"/>
      <c r="AL6" s="42"/>
      <c r="AM6" s="42"/>
      <c r="AN6" s="42"/>
      <c r="AO6" s="42"/>
      <c r="AP6" s="42"/>
      <c r="AQ6" s="42"/>
    </row>
    <row r="7" spans="1:43" s="1" customFormat="1" ht="13.5" customHeight="1" x14ac:dyDescent="0.25">
      <c r="A7" s="181"/>
      <c r="B7" s="184"/>
      <c r="C7" s="3"/>
      <c r="D7" s="97"/>
      <c r="E7" s="97"/>
      <c r="F7" s="97"/>
      <c r="G7" s="97"/>
      <c r="H7" s="97"/>
      <c r="I7" s="97"/>
      <c r="J7" s="99"/>
      <c r="K7" s="113"/>
      <c r="L7" s="113"/>
      <c r="M7" s="113"/>
      <c r="N7" s="113"/>
      <c r="O7" s="97"/>
      <c r="P7" s="130"/>
      <c r="Q7" s="130"/>
      <c r="R7" s="97"/>
      <c r="S7" s="97"/>
      <c r="T7" s="97"/>
      <c r="U7" s="97"/>
      <c r="V7" s="113"/>
      <c r="W7" s="97"/>
      <c r="X7" s="97"/>
      <c r="Y7" s="113"/>
      <c r="Z7" s="97"/>
      <c r="AA7" s="113"/>
      <c r="AB7" s="97"/>
      <c r="AC7" s="344"/>
      <c r="AD7" s="97"/>
      <c r="AE7" s="97"/>
      <c r="AF7" s="97"/>
      <c r="AG7" s="97"/>
      <c r="AH7" s="97"/>
      <c r="AI7" s="97"/>
      <c r="AJ7" s="42"/>
      <c r="AK7" s="42"/>
      <c r="AL7" s="42"/>
      <c r="AM7" s="42"/>
      <c r="AN7" s="42"/>
      <c r="AO7" s="42"/>
      <c r="AP7" s="42"/>
      <c r="AQ7" s="42"/>
    </row>
    <row r="8" spans="1:43" s="332" customFormat="1" ht="13.5" customHeight="1" x14ac:dyDescent="0.3">
      <c r="A8" s="182"/>
      <c r="B8" s="334" t="s">
        <v>1283</v>
      </c>
      <c r="C8" s="335" t="s">
        <v>11</v>
      </c>
      <c r="D8" s="313" t="s">
        <v>1133</v>
      </c>
      <c r="E8" s="313" t="s">
        <v>1134</v>
      </c>
      <c r="F8" s="313" t="s">
        <v>1135</v>
      </c>
      <c r="G8" s="313" t="s">
        <v>1136</v>
      </c>
      <c r="H8" s="337" t="s">
        <v>1137</v>
      </c>
      <c r="I8" s="313" t="s">
        <v>1138</v>
      </c>
      <c r="J8" s="313" t="s">
        <v>1139</v>
      </c>
      <c r="K8" s="329" t="s">
        <v>1144</v>
      </c>
      <c r="L8" s="330" t="s">
        <v>1205</v>
      </c>
      <c r="M8" s="330" t="s">
        <v>1141</v>
      </c>
      <c r="N8" s="329" t="s">
        <v>1142</v>
      </c>
      <c r="O8" s="313" t="s">
        <v>1145</v>
      </c>
      <c r="P8" s="313" t="s">
        <v>1143</v>
      </c>
      <c r="Q8" s="313" t="s">
        <v>1140</v>
      </c>
      <c r="R8" s="337" t="s">
        <v>1147</v>
      </c>
      <c r="S8" s="313" t="s">
        <v>1146</v>
      </c>
      <c r="T8" s="313" t="s">
        <v>1148</v>
      </c>
      <c r="U8" s="313" t="s">
        <v>1149</v>
      </c>
      <c r="V8" s="330" t="s">
        <v>1150</v>
      </c>
      <c r="W8" s="313" t="s">
        <v>1151</v>
      </c>
      <c r="X8" s="313" t="s">
        <v>1152</v>
      </c>
      <c r="Y8" s="333" t="s">
        <v>1284</v>
      </c>
      <c r="Z8" s="313" t="s">
        <v>1153</v>
      </c>
      <c r="AA8" s="333" t="s">
        <v>1883</v>
      </c>
      <c r="AB8" s="313" t="s">
        <v>1879</v>
      </c>
      <c r="AC8" s="333" t="s">
        <v>1286</v>
      </c>
      <c r="AD8" s="337" t="s">
        <v>1155</v>
      </c>
      <c r="AE8" s="337" t="s">
        <v>1156</v>
      </c>
      <c r="AF8" s="329" t="s">
        <v>1157</v>
      </c>
      <c r="AG8" s="330" t="s">
        <v>1158</v>
      </c>
      <c r="AH8" s="331" t="s">
        <v>1159</v>
      </c>
      <c r="AI8" s="333" t="s">
        <v>1854</v>
      </c>
      <c r="AJ8" s="327" t="s">
        <v>1222</v>
      </c>
    </row>
    <row r="9" spans="1:43" s="40" customFormat="1" ht="13.5" customHeight="1" x14ac:dyDescent="0.3">
      <c r="A9" s="394"/>
      <c r="B9" s="393" t="s">
        <v>0</v>
      </c>
      <c r="C9" s="307" t="s">
        <v>0</v>
      </c>
      <c r="D9" s="316" t="e">
        <v>#N/A</v>
      </c>
      <c r="E9" s="316" t="e">
        <v>#N/A</v>
      </c>
      <c r="F9" s="316" t="e">
        <v>#N/A</v>
      </c>
      <c r="G9" s="316" t="e">
        <v>#N/A</v>
      </c>
      <c r="H9" s="399"/>
      <c r="I9" s="316" t="e">
        <v>#N/A</v>
      </c>
      <c r="J9" s="316" t="e">
        <v>#N/A</v>
      </c>
      <c r="K9" s="316" t="e">
        <v>#N/A</v>
      </c>
      <c r="L9" s="316" t="e">
        <v>#N/A</v>
      </c>
      <c r="M9" s="316" t="e">
        <v>#N/A</v>
      </c>
      <c r="N9" s="316" t="e">
        <v>#N/A</v>
      </c>
      <c r="O9" s="316" t="e">
        <v>#N/A</v>
      </c>
      <c r="P9" s="316" t="e">
        <v>#N/A</v>
      </c>
      <c r="Q9" s="316" t="e">
        <v>#N/A</v>
      </c>
      <c r="R9" s="400"/>
      <c r="S9" s="316" t="e">
        <v>#N/A</v>
      </c>
      <c r="T9" s="316" t="e">
        <v>#N/A</v>
      </c>
      <c r="U9" s="316" t="e">
        <v>#N/A</v>
      </c>
      <c r="V9" s="316" t="e">
        <v>#N/A</v>
      </c>
      <c r="W9" s="316" t="e">
        <v>#N/A</v>
      </c>
      <c r="X9" s="316" t="e">
        <v>#N/A</v>
      </c>
      <c r="Y9" s="316" t="e">
        <v>#N/A</v>
      </c>
      <c r="Z9" s="316" t="e">
        <v>#N/A</v>
      </c>
      <c r="AA9" s="316" t="e">
        <v>#N/A</v>
      </c>
      <c r="AB9" s="316" t="e">
        <v>#N/A</v>
      </c>
      <c r="AC9" s="316" t="e">
        <v>#N/A</v>
      </c>
      <c r="AD9" s="400"/>
      <c r="AE9" s="308"/>
      <c r="AF9" s="308"/>
      <c r="AG9" s="308"/>
      <c r="AH9" s="308"/>
      <c r="AI9" s="308"/>
      <c r="AJ9" s="357"/>
    </row>
    <row r="10" spans="1:43" s="40" customFormat="1" ht="13.5" customHeight="1" x14ac:dyDescent="0.25">
      <c r="A10" s="394"/>
      <c r="B10" s="110">
        <v>11</v>
      </c>
      <c r="C10" s="310" t="s">
        <v>12</v>
      </c>
      <c r="D10" s="471">
        <v>983334.00867999997</v>
      </c>
      <c r="E10" s="471">
        <v>1458559.2371400001</v>
      </c>
      <c r="F10" s="471">
        <v>1746625.3430699999</v>
      </c>
      <c r="G10" s="471">
        <v>1052183.7191600001</v>
      </c>
      <c r="H10" s="26">
        <v>5240702.3080500001</v>
      </c>
      <c r="I10" s="471">
        <v>398217.09483000002</v>
      </c>
      <c r="J10" s="471">
        <v>1081991.5192199999</v>
      </c>
      <c r="K10" s="471">
        <v>322263.82699999999</v>
      </c>
      <c r="L10" s="471">
        <v>68046.306330000007</v>
      </c>
      <c r="M10" s="471">
        <v>198874.44938000001</v>
      </c>
      <c r="N10" s="471">
        <v>757560.02265000006</v>
      </c>
      <c r="O10" s="471">
        <v>141021.87695999999</v>
      </c>
      <c r="P10" s="471">
        <v>165220.19813</v>
      </c>
      <c r="Q10" s="471">
        <v>74060.876449999996</v>
      </c>
      <c r="R10" s="26">
        <v>3207256.1709500002</v>
      </c>
      <c r="S10" s="471">
        <v>57818.709900000002</v>
      </c>
      <c r="T10" s="471">
        <v>31211.88219</v>
      </c>
      <c r="U10" s="471">
        <v>10289.18082</v>
      </c>
      <c r="V10" s="471">
        <v>1955.79819</v>
      </c>
      <c r="W10" s="471">
        <v>57752.389600000002</v>
      </c>
      <c r="X10" s="471">
        <v>2726.8707199999999</v>
      </c>
      <c r="Y10" s="471">
        <v>8614.7078099999999</v>
      </c>
      <c r="Z10" s="471">
        <v>8282.9298500000004</v>
      </c>
      <c r="AA10" s="471">
        <v>6533.1190399999996</v>
      </c>
      <c r="AB10" s="471">
        <v>26525.406739999999</v>
      </c>
      <c r="AC10" s="471">
        <v>5181.1805800000002</v>
      </c>
      <c r="AD10" s="471">
        <v>216892.17544000002</v>
      </c>
      <c r="AE10" s="471">
        <v>8664850.6544400007</v>
      </c>
      <c r="AF10" s="473">
        <v>1079823.84965</v>
      </c>
      <c r="AG10" s="473">
        <v>268876.5539</v>
      </c>
      <c r="AH10" s="473">
        <v>0</v>
      </c>
      <c r="AI10" s="473">
        <v>20329.007429999998</v>
      </c>
      <c r="AJ10" s="474">
        <v>7295821.2434600014</v>
      </c>
    </row>
    <row r="11" spans="1:43" s="42" customFormat="1" ht="13.5" customHeight="1" x14ac:dyDescent="0.25">
      <c r="A11" s="394"/>
      <c r="B11" s="111">
        <v>1101</v>
      </c>
      <c r="C11" s="180" t="s">
        <v>13</v>
      </c>
      <c r="D11" s="470">
        <v>187413.56284999999</v>
      </c>
      <c r="E11" s="470">
        <v>257078.95284000001</v>
      </c>
      <c r="F11" s="470">
        <v>331404.66762000002</v>
      </c>
      <c r="G11" s="470">
        <v>116805.85648</v>
      </c>
      <c r="H11" s="87">
        <v>892703.03978999995</v>
      </c>
      <c r="I11" s="470">
        <v>65959.947579999993</v>
      </c>
      <c r="J11" s="470">
        <v>135744.62530000001</v>
      </c>
      <c r="K11" s="470">
        <v>432.09899999999999</v>
      </c>
      <c r="L11" s="470">
        <v>3.8</v>
      </c>
      <c r="M11" s="470">
        <v>13611.11058</v>
      </c>
      <c r="N11" s="470">
        <v>78264.785919999995</v>
      </c>
      <c r="O11" s="470">
        <v>21331.074049999999</v>
      </c>
      <c r="P11" s="470">
        <v>26712.93434</v>
      </c>
      <c r="Q11" s="470">
        <v>18840.025369999999</v>
      </c>
      <c r="R11" s="87">
        <v>360900.40213999996</v>
      </c>
      <c r="S11" s="470">
        <v>4540.4957299999996</v>
      </c>
      <c r="T11" s="470">
        <v>4033.5352200000002</v>
      </c>
      <c r="U11" s="470">
        <v>2800.2636900000002</v>
      </c>
      <c r="V11" s="470">
        <v>354.00542999999999</v>
      </c>
      <c r="W11" s="470">
        <v>6654.3808900000004</v>
      </c>
      <c r="X11" s="470">
        <v>453.85813000000002</v>
      </c>
      <c r="Y11" s="470">
        <v>676.01107999999999</v>
      </c>
      <c r="Z11" s="470">
        <v>2397.8525399999999</v>
      </c>
      <c r="AA11" s="470">
        <v>1514.8677700000001</v>
      </c>
      <c r="AB11" s="470">
        <v>5414.5957099999996</v>
      </c>
      <c r="AC11" s="470">
        <v>711.77805999999998</v>
      </c>
      <c r="AD11" s="470">
        <v>29551.644250000001</v>
      </c>
      <c r="AE11" s="470">
        <v>1283155.0861799999</v>
      </c>
      <c r="AF11" s="227">
        <v>78696.884919999997</v>
      </c>
      <c r="AG11" s="227">
        <v>13968.916010000001</v>
      </c>
      <c r="AH11" s="227">
        <v>0</v>
      </c>
      <c r="AI11" s="227">
        <v>2902.6569100000002</v>
      </c>
      <c r="AJ11" s="475">
        <v>1187586.6283399998</v>
      </c>
    </row>
    <row r="12" spans="1:43" s="42" customFormat="1" ht="13.5" customHeight="1" x14ac:dyDescent="0.25">
      <c r="A12" s="394"/>
      <c r="B12" s="111">
        <v>110105</v>
      </c>
      <c r="C12" s="180" t="s">
        <v>14</v>
      </c>
      <c r="D12" s="470">
        <v>187413.56284999999</v>
      </c>
      <c r="E12" s="470">
        <v>257078.95284000001</v>
      </c>
      <c r="F12" s="470">
        <v>331370.06761999999</v>
      </c>
      <c r="G12" s="470">
        <v>116805.85648</v>
      </c>
      <c r="H12" s="87">
        <v>892668.43978999997</v>
      </c>
      <c r="I12" s="470">
        <v>65957.847580000001</v>
      </c>
      <c r="J12" s="470">
        <v>135744.57930000001</v>
      </c>
      <c r="K12" s="470">
        <v>432.09899999999999</v>
      </c>
      <c r="L12" s="470">
        <v>0</v>
      </c>
      <c r="M12" s="470">
        <v>13610.36058</v>
      </c>
      <c r="N12" s="470">
        <v>78254.815919999994</v>
      </c>
      <c r="O12" s="470">
        <v>21328.354050000002</v>
      </c>
      <c r="P12" s="470">
        <v>26712.834340000001</v>
      </c>
      <c r="Q12" s="470">
        <v>18822.325369999999</v>
      </c>
      <c r="R12" s="87">
        <v>360863.21614000003</v>
      </c>
      <c r="S12" s="470">
        <v>4540.4957299999996</v>
      </c>
      <c r="T12" s="470">
        <v>4033.1352200000001</v>
      </c>
      <c r="U12" s="470">
        <v>2800.1636899999999</v>
      </c>
      <c r="V12" s="470">
        <v>352.85543000000001</v>
      </c>
      <c r="W12" s="470">
        <v>6634.3808900000004</v>
      </c>
      <c r="X12" s="470">
        <v>453.15813000000003</v>
      </c>
      <c r="Y12" s="470">
        <v>672.71108000000004</v>
      </c>
      <c r="Z12" s="470">
        <v>2397.4525400000002</v>
      </c>
      <c r="AA12" s="470">
        <v>1514.8677700000001</v>
      </c>
      <c r="AB12" s="470">
        <v>5409.7957100000003</v>
      </c>
      <c r="AC12" s="470">
        <v>700.27805999999998</v>
      </c>
      <c r="AD12" s="470">
        <v>29509.294250000003</v>
      </c>
      <c r="AE12" s="470">
        <v>1283040.9501799999</v>
      </c>
      <c r="AF12" s="227">
        <v>78686.914919999996</v>
      </c>
      <c r="AG12" s="227">
        <v>13963.21601</v>
      </c>
      <c r="AH12" s="227">
        <v>0</v>
      </c>
      <c r="AI12" s="227">
        <v>2887.85691</v>
      </c>
      <c r="AJ12" s="475">
        <v>1187502.9623400003</v>
      </c>
    </row>
    <row r="13" spans="1:43" s="42" customFormat="1" ht="13.5" customHeight="1" x14ac:dyDescent="0.25">
      <c r="A13" s="394"/>
      <c r="B13" s="111">
        <v>110110</v>
      </c>
      <c r="C13" s="180" t="s">
        <v>15</v>
      </c>
      <c r="D13" s="470">
        <v>0</v>
      </c>
      <c r="E13" s="470">
        <v>0</v>
      </c>
      <c r="F13" s="470">
        <v>34.6</v>
      </c>
      <c r="G13" s="470">
        <v>0</v>
      </c>
      <c r="H13" s="87">
        <v>34.6</v>
      </c>
      <c r="I13" s="470">
        <v>2.1</v>
      </c>
      <c r="J13" s="470">
        <v>4.5999999999999999E-2</v>
      </c>
      <c r="K13" s="470">
        <v>0</v>
      </c>
      <c r="L13" s="470">
        <v>3.8</v>
      </c>
      <c r="M13" s="470">
        <v>0.75</v>
      </c>
      <c r="N13" s="470">
        <v>9.9700000000000006</v>
      </c>
      <c r="O13" s="470">
        <v>2.72</v>
      </c>
      <c r="P13" s="470">
        <v>0.1</v>
      </c>
      <c r="Q13" s="470">
        <v>17.7</v>
      </c>
      <c r="R13" s="87">
        <v>37.186</v>
      </c>
      <c r="S13" s="470">
        <v>0</v>
      </c>
      <c r="T13" s="470">
        <v>0.4</v>
      </c>
      <c r="U13" s="470">
        <v>0.1</v>
      </c>
      <c r="V13" s="470">
        <v>1.1499999999999999</v>
      </c>
      <c r="W13" s="470">
        <v>20</v>
      </c>
      <c r="X13" s="470">
        <v>0.7</v>
      </c>
      <c r="Y13" s="470">
        <v>3.3</v>
      </c>
      <c r="Z13" s="470">
        <v>0.4</v>
      </c>
      <c r="AA13" s="470">
        <v>0</v>
      </c>
      <c r="AB13" s="470">
        <v>4.8</v>
      </c>
      <c r="AC13" s="470">
        <v>11.5</v>
      </c>
      <c r="AD13" s="470">
        <v>42.349999999999994</v>
      </c>
      <c r="AE13" s="470">
        <v>114.136</v>
      </c>
      <c r="AF13" s="227">
        <v>9.9700000000000006</v>
      </c>
      <c r="AG13" s="227">
        <v>5.6999999999999993</v>
      </c>
      <c r="AH13" s="227">
        <v>0</v>
      </c>
      <c r="AI13" s="227">
        <v>14.8</v>
      </c>
      <c r="AJ13" s="475">
        <v>83.666000000000011</v>
      </c>
    </row>
    <row r="14" spans="1:43" s="42" customFormat="1" ht="13.5" customHeight="1" x14ac:dyDescent="0.25">
      <c r="A14" s="394"/>
      <c r="B14" s="111">
        <v>1102</v>
      </c>
      <c r="C14" s="180" t="s">
        <v>16</v>
      </c>
      <c r="D14" s="470">
        <v>673774.36985000002</v>
      </c>
      <c r="E14" s="470">
        <v>1062164.11149</v>
      </c>
      <c r="F14" s="470">
        <v>1018882.272</v>
      </c>
      <c r="G14" s="470">
        <v>418962.69221000001</v>
      </c>
      <c r="H14" s="87">
        <v>3173783.4455499998</v>
      </c>
      <c r="I14" s="470">
        <v>198633.42118</v>
      </c>
      <c r="J14" s="470">
        <v>366272.69348999998</v>
      </c>
      <c r="K14" s="470">
        <v>152654.88</v>
      </c>
      <c r="L14" s="470">
        <v>17350.401989999998</v>
      </c>
      <c r="M14" s="470">
        <v>21587.350569999999</v>
      </c>
      <c r="N14" s="470">
        <v>359984.26399000001</v>
      </c>
      <c r="O14" s="470">
        <v>79136.489090000003</v>
      </c>
      <c r="P14" s="470">
        <v>66609.994349999994</v>
      </c>
      <c r="Q14" s="470">
        <v>18804.813119999999</v>
      </c>
      <c r="R14" s="87">
        <v>1281034.3077800004</v>
      </c>
      <c r="S14" s="470">
        <v>24987.644789999998</v>
      </c>
      <c r="T14" s="470">
        <v>12335.24761</v>
      </c>
      <c r="U14" s="470">
        <v>5849.1808700000001</v>
      </c>
      <c r="V14" s="470">
        <v>1263.03531</v>
      </c>
      <c r="W14" s="470">
        <v>3311.5173199999999</v>
      </c>
      <c r="X14" s="470">
        <v>744.27061000000003</v>
      </c>
      <c r="Y14" s="470">
        <v>4581.0698700000003</v>
      </c>
      <c r="Z14" s="470">
        <v>1841.1783700000001</v>
      </c>
      <c r="AA14" s="470">
        <v>1554.6544899999999</v>
      </c>
      <c r="AB14" s="470">
        <v>6074.1656899999998</v>
      </c>
      <c r="AC14" s="470">
        <v>521.58543999999995</v>
      </c>
      <c r="AD14" s="470">
        <v>63063.550369999997</v>
      </c>
      <c r="AE14" s="470">
        <v>4517881.3037</v>
      </c>
      <c r="AF14" s="227">
        <v>512639.14399000001</v>
      </c>
      <c r="AG14" s="227">
        <v>40200.78787</v>
      </c>
      <c r="AH14" s="227">
        <v>0</v>
      </c>
      <c r="AI14" s="227">
        <v>6657.3098</v>
      </c>
      <c r="AJ14" s="475">
        <v>3958384.0620399993</v>
      </c>
    </row>
    <row r="15" spans="1:43" s="42" customFormat="1" ht="13.5" customHeight="1" x14ac:dyDescent="0.25">
      <c r="A15" s="394"/>
      <c r="B15" s="111">
        <v>110205</v>
      </c>
      <c r="C15" s="180" t="s">
        <v>17</v>
      </c>
      <c r="D15" s="470">
        <v>673774.17850000004</v>
      </c>
      <c r="E15" s="470">
        <v>1062164.11149</v>
      </c>
      <c r="F15" s="470">
        <v>1018882.272</v>
      </c>
      <c r="G15" s="470">
        <v>418962.69221000001</v>
      </c>
      <c r="H15" s="87">
        <v>3173783.2541999999</v>
      </c>
      <c r="I15" s="470">
        <v>198630.12004000001</v>
      </c>
      <c r="J15" s="470">
        <v>366272.69348999998</v>
      </c>
      <c r="K15" s="470">
        <v>152654.88</v>
      </c>
      <c r="L15" s="470">
        <v>17350.401989999998</v>
      </c>
      <c r="M15" s="470">
        <v>21587.350569999999</v>
      </c>
      <c r="N15" s="470">
        <v>359984.26399000001</v>
      </c>
      <c r="O15" s="470">
        <v>79121.887180000005</v>
      </c>
      <c r="P15" s="470">
        <v>66609.994349999994</v>
      </c>
      <c r="Q15" s="470">
        <v>18804.813119999999</v>
      </c>
      <c r="R15" s="87">
        <v>1281016.4047300003</v>
      </c>
      <c r="S15" s="470">
        <v>24987.644789999998</v>
      </c>
      <c r="T15" s="470">
        <v>12335.24761</v>
      </c>
      <c r="U15" s="470">
        <v>5849.1808700000001</v>
      </c>
      <c r="V15" s="470">
        <v>1263.03531</v>
      </c>
      <c r="W15" s="470">
        <v>3311.5173199999999</v>
      </c>
      <c r="X15" s="470">
        <v>744.27061000000003</v>
      </c>
      <c r="Y15" s="470">
        <v>4581.0698700000003</v>
      </c>
      <c r="Z15" s="470">
        <v>1841.1783700000001</v>
      </c>
      <c r="AA15" s="470">
        <v>1554.6544899999999</v>
      </c>
      <c r="AB15" s="470">
        <v>6074.1656899999998</v>
      </c>
      <c r="AC15" s="470">
        <v>521.58543999999995</v>
      </c>
      <c r="AD15" s="470">
        <v>63063.550369999997</v>
      </c>
      <c r="AE15" s="470">
        <v>4517863.2093000002</v>
      </c>
      <c r="AF15" s="227">
        <v>512639.14399000001</v>
      </c>
      <c r="AG15" s="227">
        <v>40200.78787</v>
      </c>
      <c r="AH15" s="227">
        <v>0</v>
      </c>
      <c r="AI15" s="227">
        <v>6657.3098</v>
      </c>
      <c r="AJ15" s="475">
        <v>3958365.9676399995</v>
      </c>
    </row>
    <row r="16" spans="1:43" s="42" customFormat="1" ht="13.5" customHeight="1" x14ac:dyDescent="0.25">
      <c r="A16" s="394"/>
      <c r="B16" s="111">
        <v>110210</v>
      </c>
      <c r="C16" s="180" t="s">
        <v>18</v>
      </c>
      <c r="D16" s="470">
        <v>0</v>
      </c>
      <c r="E16" s="470">
        <v>0</v>
      </c>
      <c r="F16" s="470">
        <v>0</v>
      </c>
      <c r="G16" s="470">
        <v>0</v>
      </c>
      <c r="H16" s="87">
        <v>0</v>
      </c>
      <c r="I16" s="470">
        <v>3.3011400000000002</v>
      </c>
      <c r="J16" s="470">
        <v>0</v>
      </c>
      <c r="K16" s="470">
        <v>0</v>
      </c>
      <c r="L16" s="470">
        <v>0</v>
      </c>
      <c r="M16" s="470">
        <v>0</v>
      </c>
      <c r="N16" s="470">
        <v>0</v>
      </c>
      <c r="O16" s="470">
        <v>14.60191</v>
      </c>
      <c r="P16" s="470">
        <v>0</v>
      </c>
      <c r="Q16" s="470">
        <v>0</v>
      </c>
      <c r="R16" s="87">
        <v>17.90305</v>
      </c>
      <c r="S16" s="470">
        <v>0</v>
      </c>
      <c r="T16" s="470">
        <v>0</v>
      </c>
      <c r="U16" s="470">
        <v>0</v>
      </c>
      <c r="V16" s="470">
        <v>0</v>
      </c>
      <c r="W16" s="470">
        <v>0</v>
      </c>
      <c r="X16" s="470">
        <v>0</v>
      </c>
      <c r="Y16" s="470">
        <v>0</v>
      </c>
      <c r="Z16" s="470">
        <v>0</v>
      </c>
      <c r="AA16" s="470">
        <v>0</v>
      </c>
      <c r="AB16" s="470">
        <v>0</v>
      </c>
      <c r="AC16" s="470">
        <v>0</v>
      </c>
      <c r="AD16" s="470">
        <v>0</v>
      </c>
      <c r="AE16" s="470">
        <v>17.90305</v>
      </c>
      <c r="AF16" s="227">
        <v>0</v>
      </c>
      <c r="AG16" s="227">
        <v>0</v>
      </c>
      <c r="AH16" s="227">
        <v>0</v>
      </c>
      <c r="AI16" s="227">
        <v>0</v>
      </c>
      <c r="AJ16" s="475">
        <v>17.90305</v>
      </c>
    </row>
    <row r="17" spans="1:36" s="42" customFormat="1" ht="13.5" customHeight="1" x14ac:dyDescent="0.25">
      <c r="A17" s="394"/>
      <c r="B17" s="111">
        <v>110215</v>
      </c>
      <c r="C17" s="180" t="s">
        <v>19</v>
      </c>
      <c r="D17" s="470">
        <v>0.19134999999999999</v>
      </c>
      <c r="E17" s="470">
        <v>0</v>
      </c>
      <c r="F17" s="470">
        <v>0</v>
      </c>
      <c r="G17" s="470">
        <v>0</v>
      </c>
      <c r="H17" s="87">
        <v>0.19134999999999999</v>
      </c>
      <c r="I17" s="470">
        <v>0</v>
      </c>
      <c r="J17" s="470">
        <v>0</v>
      </c>
      <c r="K17" s="470">
        <v>0</v>
      </c>
      <c r="L17" s="470">
        <v>0</v>
      </c>
      <c r="M17" s="470">
        <v>0</v>
      </c>
      <c r="N17" s="470">
        <v>0</v>
      </c>
      <c r="O17" s="470">
        <v>0</v>
      </c>
      <c r="P17" s="470">
        <v>0</v>
      </c>
      <c r="Q17" s="470">
        <v>0</v>
      </c>
      <c r="R17" s="87">
        <v>0</v>
      </c>
      <c r="S17" s="470">
        <v>0</v>
      </c>
      <c r="T17" s="470">
        <v>0</v>
      </c>
      <c r="U17" s="470">
        <v>0</v>
      </c>
      <c r="V17" s="470">
        <v>0</v>
      </c>
      <c r="W17" s="470">
        <v>0</v>
      </c>
      <c r="X17" s="470">
        <v>0</v>
      </c>
      <c r="Y17" s="470">
        <v>0</v>
      </c>
      <c r="Z17" s="470">
        <v>0</v>
      </c>
      <c r="AA17" s="470">
        <v>0</v>
      </c>
      <c r="AB17" s="470">
        <v>0</v>
      </c>
      <c r="AC17" s="470">
        <v>0</v>
      </c>
      <c r="AD17" s="470">
        <v>0</v>
      </c>
      <c r="AE17" s="470">
        <v>0.19134999999999999</v>
      </c>
      <c r="AF17" s="227">
        <v>0</v>
      </c>
      <c r="AG17" s="227">
        <v>0</v>
      </c>
      <c r="AH17" s="227">
        <v>0</v>
      </c>
      <c r="AI17" s="227">
        <v>0</v>
      </c>
      <c r="AJ17" s="475">
        <v>0.19134999999999999</v>
      </c>
    </row>
    <row r="18" spans="1:36" s="42" customFormat="1" ht="13.5" customHeight="1" x14ac:dyDescent="0.25">
      <c r="A18" s="394"/>
      <c r="B18" s="111">
        <v>1103</v>
      </c>
      <c r="C18" s="180" t="s">
        <v>20</v>
      </c>
      <c r="D18" s="470">
        <v>80568.136230000004</v>
      </c>
      <c r="E18" s="470">
        <v>72545.847850000006</v>
      </c>
      <c r="F18" s="470">
        <v>277354.81245999999</v>
      </c>
      <c r="G18" s="470">
        <v>449866.25053000002</v>
      </c>
      <c r="H18" s="87">
        <v>880335.04707000009</v>
      </c>
      <c r="I18" s="470">
        <v>125671.09028</v>
      </c>
      <c r="J18" s="470">
        <v>515552.90755</v>
      </c>
      <c r="K18" s="470">
        <v>166161.13800000001</v>
      </c>
      <c r="L18" s="470">
        <v>50692.104339999998</v>
      </c>
      <c r="M18" s="470">
        <v>123052.16843999999</v>
      </c>
      <c r="N18" s="470">
        <v>291831.55816000002</v>
      </c>
      <c r="O18" s="470">
        <v>36863.76109</v>
      </c>
      <c r="P18" s="470">
        <v>63373.667029999997</v>
      </c>
      <c r="Q18" s="470">
        <v>36157.994550000003</v>
      </c>
      <c r="R18" s="87">
        <v>1409356.3894399998</v>
      </c>
      <c r="S18" s="470">
        <v>26631.630809999999</v>
      </c>
      <c r="T18" s="470">
        <v>13869.237139999999</v>
      </c>
      <c r="U18" s="470">
        <v>869.53240000000005</v>
      </c>
      <c r="V18" s="470">
        <v>209.4453</v>
      </c>
      <c r="W18" s="470">
        <v>47726.635069999997</v>
      </c>
      <c r="X18" s="470">
        <v>1480.24909</v>
      </c>
      <c r="Y18" s="470">
        <v>3357.00162</v>
      </c>
      <c r="Z18" s="470">
        <v>4025.1894200000002</v>
      </c>
      <c r="AA18" s="470">
        <v>3452.4746300000002</v>
      </c>
      <c r="AB18" s="470">
        <v>14591.0236</v>
      </c>
      <c r="AC18" s="470">
        <v>3947.8170799999998</v>
      </c>
      <c r="AD18" s="470">
        <v>120160.23615999997</v>
      </c>
      <c r="AE18" s="470">
        <v>2409851.6726699998</v>
      </c>
      <c r="AF18" s="227">
        <v>457992.69616000005</v>
      </c>
      <c r="AG18" s="227">
        <v>173953.71807999999</v>
      </c>
      <c r="AH18" s="227">
        <v>0</v>
      </c>
      <c r="AI18" s="227">
        <v>10757.29333</v>
      </c>
      <c r="AJ18" s="475">
        <v>1767147.9650999999</v>
      </c>
    </row>
    <row r="19" spans="1:36" s="42" customFormat="1" ht="13.5" customHeight="1" x14ac:dyDescent="0.25">
      <c r="A19" s="394"/>
      <c r="B19" s="111">
        <v>110305</v>
      </c>
      <c r="C19" s="180" t="s">
        <v>17</v>
      </c>
      <c r="D19" s="470">
        <v>0</v>
      </c>
      <c r="E19" s="470">
        <v>0</v>
      </c>
      <c r="F19" s="470">
        <v>0</v>
      </c>
      <c r="G19" s="470">
        <v>0</v>
      </c>
      <c r="H19" s="87">
        <v>0</v>
      </c>
      <c r="I19" s="470">
        <v>0</v>
      </c>
      <c r="J19" s="470">
        <v>0</v>
      </c>
      <c r="K19" s="470">
        <v>0</v>
      </c>
      <c r="L19" s="470">
        <v>0</v>
      </c>
      <c r="M19" s="470">
        <v>0</v>
      </c>
      <c r="N19" s="470">
        <v>0</v>
      </c>
      <c r="O19" s="470">
        <v>0</v>
      </c>
      <c r="P19" s="470">
        <v>0</v>
      </c>
      <c r="Q19" s="470">
        <v>0</v>
      </c>
      <c r="R19" s="87">
        <v>0</v>
      </c>
      <c r="S19" s="470">
        <v>0</v>
      </c>
      <c r="T19" s="470">
        <v>0</v>
      </c>
      <c r="U19" s="470">
        <v>0</v>
      </c>
      <c r="V19" s="470">
        <v>0</v>
      </c>
      <c r="W19" s="470">
        <v>0</v>
      </c>
      <c r="X19" s="470">
        <v>0</v>
      </c>
      <c r="Y19" s="470">
        <v>0.123</v>
      </c>
      <c r="Z19" s="470">
        <v>0</v>
      </c>
      <c r="AA19" s="470">
        <v>0</v>
      </c>
      <c r="AB19" s="470">
        <v>0</v>
      </c>
      <c r="AC19" s="470">
        <v>0</v>
      </c>
      <c r="AD19" s="470">
        <v>0.123</v>
      </c>
      <c r="AE19" s="470">
        <v>0.123</v>
      </c>
      <c r="AF19" s="227">
        <v>0</v>
      </c>
      <c r="AG19" s="227">
        <v>0</v>
      </c>
      <c r="AH19" s="227">
        <v>0</v>
      </c>
      <c r="AI19" s="227">
        <v>0.123</v>
      </c>
      <c r="AJ19" s="475">
        <v>0</v>
      </c>
    </row>
    <row r="20" spans="1:36" s="42" customFormat="1" ht="13.5" customHeight="1" x14ac:dyDescent="0.25">
      <c r="A20" s="394"/>
      <c r="B20" s="111">
        <v>110310</v>
      </c>
      <c r="C20" s="180" t="s">
        <v>21</v>
      </c>
      <c r="D20" s="470">
        <v>70188.182849999997</v>
      </c>
      <c r="E20" s="470">
        <v>9277.7320199999995</v>
      </c>
      <c r="F20" s="470">
        <v>12302.99416</v>
      </c>
      <c r="G20" s="470">
        <v>263687.15762999997</v>
      </c>
      <c r="H20" s="87">
        <v>355456.06665999995</v>
      </c>
      <c r="I20" s="470">
        <v>114425.49705000001</v>
      </c>
      <c r="J20" s="470">
        <v>142302.57685000001</v>
      </c>
      <c r="K20" s="470">
        <v>40182.135999999999</v>
      </c>
      <c r="L20" s="470">
        <v>37592.783089999997</v>
      </c>
      <c r="M20" s="470">
        <v>105595.25528</v>
      </c>
      <c r="N20" s="470">
        <v>115140.97609</v>
      </c>
      <c r="O20" s="470">
        <v>19949.062290000002</v>
      </c>
      <c r="P20" s="470">
        <v>51492.507420000002</v>
      </c>
      <c r="Q20" s="470">
        <v>14095.759539999999</v>
      </c>
      <c r="R20" s="87">
        <v>640776.55361000006</v>
      </c>
      <c r="S20" s="470">
        <v>19118.660830000001</v>
      </c>
      <c r="T20" s="470">
        <v>13172.22026</v>
      </c>
      <c r="U20" s="470">
        <v>696.19515999999999</v>
      </c>
      <c r="V20" s="470">
        <v>209.4453</v>
      </c>
      <c r="W20" s="470">
        <v>47726.635069999997</v>
      </c>
      <c r="X20" s="470">
        <v>1466.28594</v>
      </c>
      <c r="Y20" s="470">
        <v>2575.9270099999999</v>
      </c>
      <c r="Z20" s="470">
        <v>3341.0488799999998</v>
      </c>
      <c r="AA20" s="470">
        <v>3452.4746300000002</v>
      </c>
      <c r="AB20" s="470">
        <v>13496.87673</v>
      </c>
      <c r="AC20" s="470">
        <v>3947.8170799999998</v>
      </c>
      <c r="AD20" s="470">
        <v>109203.58688999999</v>
      </c>
      <c r="AE20" s="470">
        <v>1105436.20716</v>
      </c>
      <c r="AF20" s="227">
        <v>155323.11209000001</v>
      </c>
      <c r="AG20" s="227">
        <v>143397.48366999999</v>
      </c>
      <c r="AH20" s="227">
        <v>0</v>
      </c>
      <c r="AI20" s="227">
        <v>9976.2187200000008</v>
      </c>
      <c r="AJ20" s="475">
        <v>796739.39267999993</v>
      </c>
    </row>
    <row r="21" spans="1:36" s="42" customFormat="1" ht="13.5" customHeight="1" x14ac:dyDescent="0.25">
      <c r="A21" s="394"/>
      <c r="B21" s="111">
        <v>110315</v>
      </c>
      <c r="C21" s="180" t="s">
        <v>22</v>
      </c>
      <c r="D21" s="470">
        <v>10379.953380000001</v>
      </c>
      <c r="E21" s="470">
        <v>63268.115830000002</v>
      </c>
      <c r="F21" s="470">
        <v>218966.64126999999</v>
      </c>
      <c r="G21" s="470">
        <v>186179.09289999999</v>
      </c>
      <c r="H21" s="87">
        <v>478793.80338</v>
      </c>
      <c r="I21" s="470">
        <v>11245.59323</v>
      </c>
      <c r="J21" s="470">
        <v>373250.33069999999</v>
      </c>
      <c r="K21" s="470">
        <v>125979.00199999999</v>
      </c>
      <c r="L21" s="470">
        <v>13099.321250000001</v>
      </c>
      <c r="M21" s="470">
        <v>17456.91316</v>
      </c>
      <c r="N21" s="470">
        <v>176690.58207</v>
      </c>
      <c r="O21" s="470">
        <v>16914.698799999998</v>
      </c>
      <c r="P21" s="470">
        <v>11881.159610000001</v>
      </c>
      <c r="Q21" s="470">
        <v>22062.23501</v>
      </c>
      <c r="R21" s="87">
        <v>768579.83582999988</v>
      </c>
      <c r="S21" s="470">
        <v>7512.9699799999999</v>
      </c>
      <c r="T21" s="470">
        <v>697.01688000000001</v>
      </c>
      <c r="U21" s="470">
        <v>173.33724000000001</v>
      </c>
      <c r="V21" s="470">
        <v>0</v>
      </c>
      <c r="W21" s="470">
        <v>0</v>
      </c>
      <c r="X21" s="470">
        <v>13.963150000000001</v>
      </c>
      <c r="Y21" s="470">
        <v>0</v>
      </c>
      <c r="Z21" s="470">
        <v>684.14053999999999</v>
      </c>
      <c r="AA21" s="470">
        <v>0</v>
      </c>
      <c r="AB21" s="470">
        <v>1094.14687</v>
      </c>
      <c r="AC21" s="470">
        <v>0</v>
      </c>
      <c r="AD21" s="470">
        <v>10175.57466</v>
      </c>
      <c r="AE21" s="470">
        <v>1257549.2138699999</v>
      </c>
      <c r="AF21" s="227">
        <v>302669.58406999998</v>
      </c>
      <c r="AG21" s="227">
        <v>30556.234410000001</v>
      </c>
      <c r="AH21" s="227">
        <v>0</v>
      </c>
      <c r="AI21" s="227">
        <v>0</v>
      </c>
      <c r="AJ21" s="475">
        <v>924323.39539000008</v>
      </c>
    </row>
    <row r="22" spans="1:36" s="42" customFormat="1" ht="13.5" customHeight="1" x14ac:dyDescent="0.25">
      <c r="A22" s="394"/>
      <c r="B22" s="111">
        <v>110320</v>
      </c>
      <c r="C22" s="180" t="s">
        <v>1274</v>
      </c>
      <c r="D22" s="470">
        <v>0</v>
      </c>
      <c r="E22" s="470">
        <v>0</v>
      </c>
      <c r="F22" s="470">
        <v>46085.177029999999</v>
      </c>
      <c r="G22" s="470">
        <v>0</v>
      </c>
      <c r="H22" s="87">
        <v>46085.177029999999</v>
      </c>
      <c r="I22" s="470">
        <v>0</v>
      </c>
      <c r="J22" s="470">
        <v>0</v>
      </c>
      <c r="K22" s="470">
        <v>0</v>
      </c>
      <c r="L22" s="470">
        <v>0</v>
      </c>
      <c r="M22" s="470">
        <v>0</v>
      </c>
      <c r="N22" s="470">
        <v>0</v>
      </c>
      <c r="O22" s="470">
        <v>0</v>
      </c>
      <c r="P22" s="470">
        <v>0</v>
      </c>
      <c r="Q22" s="470">
        <v>0</v>
      </c>
      <c r="R22" s="87">
        <v>0</v>
      </c>
      <c r="S22" s="470">
        <v>0</v>
      </c>
      <c r="T22" s="470">
        <v>0</v>
      </c>
      <c r="U22" s="470">
        <v>0</v>
      </c>
      <c r="V22" s="470">
        <v>0</v>
      </c>
      <c r="W22" s="470">
        <v>0</v>
      </c>
      <c r="X22" s="470">
        <v>0</v>
      </c>
      <c r="Y22" s="470">
        <v>780.95160999999996</v>
      </c>
      <c r="Z22" s="470">
        <v>0</v>
      </c>
      <c r="AA22" s="470">
        <v>0</v>
      </c>
      <c r="AB22" s="470">
        <v>0</v>
      </c>
      <c r="AC22" s="470">
        <v>0</v>
      </c>
      <c r="AD22" s="470">
        <v>780.95160999999996</v>
      </c>
      <c r="AE22" s="470">
        <v>46866.128639999995</v>
      </c>
      <c r="AF22" s="227"/>
      <c r="AG22" s="227"/>
      <c r="AH22" s="227"/>
      <c r="AI22" s="227"/>
      <c r="AJ22" s="475"/>
    </row>
    <row r="23" spans="1:36" s="42" customFormat="1" ht="13.5" customHeight="1" x14ac:dyDescent="0.25">
      <c r="A23" s="394"/>
      <c r="B23" s="111">
        <v>1104</v>
      </c>
      <c r="C23" s="180" t="s">
        <v>23</v>
      </c>
      <c r="D23" s="470">
        <v>41577.939749999998</v>
      </c>
      <c r="E23" s="470">
        <v>21965.282729999999</v>
      </c>
      <c r="F23" s="470">
        <v>47520.213210000002</v>
      </c>
      <c r="G23" s="470">
        <v>36204.816890000002</v>
      </c>
      <c r="H23" s="87">
        <v>147268.25258</v>
      </c>
      <c r="I23" s="470">
        <v>7952.6357900000003</v>
      </c>
      <c r="J23" s="470">
        <v>36347.276510000003</v>
      </c>
      <c r="K23" s="470">
        <v>3015.71</v>
      </c>
      <c r="L23" s="470">
        <v>0</v>
      </c>
      <c r="M23" s="470">
        <v>1005.13348</v>
      </c>
      <c r="N23" s="470">
        <v>27479.414580000001</v>
      </c>
      <c r="O23" s="470">
        <v>0</v>
      </c>
      <c r="P23" s="470">
        <v>4758.2443999999996</v>
      </c>
      <c r="Q23" s="470">
        <v>258.04340999999999</v>
      </c>
      <c r="R23" s="87">
        <v>80816.458169999998</v>
      </c>
      <c r="S23" s="470">
        <v>1658.93857</v>
      </c>
      <c r="T23" s="470">
        <v>973.86221999999998</v>
      </c>
      <c r="U23" s="470">
        <v>770.10386000000005</v>
      </c>
      <c r="V23" s="470">
        <v>71.962199999999996</v>
      </c>
      <c r="W23" s="470">
        <v>59.856319999999997</v>
      </c>
      <c r="X23" s="470">
        <v>48.492890000000003</v>
      </c>
      <c r="Y23" s="470">
        <v>0.62524000000000002</v>
      </c>
      <c r="Z23" s="470">
        <v>18.709520000000001</v>
      </c>
      <c r="AA23" s="470">
        <v>0</v>
      </c>
      <c r="AB23" s="470">
        <v>230.95513</v>
      </c>
      <c r="AC23" s="470">
        <v>0</v>
      </c>
      <c r="AD23" s="470">
        <v>3833.5059499999998</v>
      </c>
      <c r="AE23" s="470">
        <v>231918.21669999999</v>
      </c>
      <c r="AF23" s="227">
        <v>30495.12458</v>
      </c>
      <c r="AG23" s="227">
        <v>1077.0956799999999</v>
      </c>
      <c r="AH23" s="227">
        <v>0</v>
      </c>
      <c r="AI23" s="227">
        <v>0.62524000000000002</v>
      </c>
      <c r="AJ23" s="475">
        <v>200345.37119999999</v>
      </c>
    </row>
    <row r="24" spans="1:36" s="42" customFormat="1" ht="13.5" customHeight="1" x14ac:dyDescent="0.25">
      <c r="A24" s="394"/>
      <c r="B24" s="111">
        <v>1105</v>
      </c>
      <c r="C24" s="180" t="s">
        <v>24</v>
      </c>
      <c r="D24" s="470">
        <v>0</v>
      </c>
      <c r="E24" s="470">
        <v>44805.042229999999</v>
      </c>
      <c r="F24" s="470">
        <v>71463.377779999995</v>
      </c>
      <c r="G24" s="470">
        <v>30344.103050000002</v>
      </c>
      <c r="H24" s="87">
        <v>146612.52306000001</v>
      </c>
      <c r="I24" s="470">
        <v>0</v>
      </c>
      <c r="J24" s="470">
        <v>28074.016370000001</v>
      </c>
      <c r="K24" s="470">
        <v>0</v>
      </c>
      <c r="L24" s="470">
        <v>0</v>
      </c>
      <c r="M24" s="470">
        <v>39618.686309999997</v>
      </c>
      <c r="N24" s="470">
        <v>0</v>
      </c>
      <c r="O24" s="470">
        <v>3690.5527299999999</v>
      </c>
      <c r="P24" s="470">
        <v>3765.3580099999999</v>
      </c>
      <c r="Q24" s="470">
        <v>0</v>
      </c>
      <c r="R24" s="87">
        <v>75148.613419999994</v>
      </c>
      <c r="S24" s="470">
        <v>0</v>
      </c>
      <c r="T24" s="470">
        <v>0</v>
      </c>
      <c r="U24" s="470">
        <v>0.1</v>
      </c>
      <c r="V24" s="470">
        <v>57.34995</v>
      </c>
      <c r="W24" s="470">
        <v>0</v>
      </c>
      <c r="X24" s="470">
        <v>0</v>
      </c>
      <c r="Y24" s="470">
        <v>0</v>
      </c>
      <c r="Z24" s="470">
        <v>0</v>
      </c>
      <c r="AA24" s="470">
        <v>11.12215</v>
      </c>
      <c r="AB24" s="470">
        <v>214.66660999999999</v>
      </c>
      <c r="AC24" s="470">
        <v>0</v>
      </c>
      <c r="AD24" s="470">
        <v>283.23870999999997</v>
      </c>
      <c r="AE24" s="470">
        <v>222044.37518999999</v>
      </c>
      <c r="AF24" s="227">
        <v>0</v>
      </c>
      <c r="AG24" s="227">
        <v>39676.036260000001</v>
      </c>
      <c r="AH24" s="227">
        <v>0</v>
      </c>
      <c r="AI24" s="227">
        <v>11.12215</v>
      </c>
      <c r="AJ24" s="475">
        <v>182357.21677999999</v>
      </c>
    </row>
    <row r="25" spans="1:36" s="42" customFormat="1" ht="13.5" customHeight="1" x14ac:dyDescent="0.25">
      <c r="A25" s="394"/>
      <c r="B25" s="111">
        <v>110505</v>
      </c>
      <c r="C25" s="180" t="s">
        <v>25</v>
      </c>
      <c r="D25" s="470">
        <v>0</v>
      </c>
      <c r="E25" s="470">
        <v>44805.042229999999</v>
      </c>
      <c r="F25" s="470">
        <v>71463.377779999995</v>
      </c>
      <c r="G25" s="470">
        <v>30138.052319999999</v>
      </c>
      <c r="H25" s="87">
        <v>146406.47232999999</v>
      </c>
      <c r="I25" s="470">
        <v>0</v>
      </c>
      <c r="J25" s="470">
        <v>28017.903460000001</v>
      </c>
      <c r="K25" s="470">
        <v>0</v>
      </c>
      <c r="L25" s="470">
        <v>0</v>
      </c>
      <c r="M25" s="470">
        <v>39618.686309999997</v>
      </c>
      <c r="N25" s="470">
        <v>0</v>
      </c>
      <c r="O25" s="470">
        <v>3687.1527299999998</v>
      </c>
      <c r="P25" s="470">
        <v>3761.94587</v>
      </c>
      <c r="Q25" s="470">
        <v>0</v>
      </c>
      <c r="R25" s="87">
        <v>75085.688369999989</v>
      </c>
      <c r="S25" s="470">
        <v>0</v>
      </c>
      <c r="T25" s="470">
        <v>0</v>
      </c>
      <c r="U25" s="470">
        <v>0</v>
      </c>
      <c r="V25" s="470">
        <v>57.34995</v>
      </c>
      <c r="W25" s="470">
        <v>0</v>
      </c>
      <c r="X25" s="470">
        <v>0</v>
      </c>
      <c r="Y25" s="470">
        <v>0</v>
      </c>
      <c r="Z25" s="470">
        <v>0</v>
      </c>
      <c r="AA25" s="470">
        <v>11.12215</v>
      </c>
      <c r="AB25" s="470">
        <v>214.66660999999999</v>
      </c>
      <c r="AC25" s="470">
        <v>0</v>
      </c>
      <c r="AD25" s="470">
        <v>283.13871</v>
      </c>
      <c r="AE25" s="470">
        <v>221775.29940999998</v>
      </c>
      <c r="AF25" s="227">
        <v>0</v>
      </c>
      <c r="AG25" s="227">
        <v>39676.036260000001</v>
      </c>
      <c r="AH25" s="227">
        <v>0</v>
      </c>
      <c r="AI25" s="227">
        <v>11.12215</v>
      </c>
      <c r="AJ25" s="475">
        <v>182088.14099999997</v>
      </c>
    </row>
    <row r="26" spans="1:36" s="42" customFormat="1" ht="13.5" customHeight="1" x14ac:dyDescent="0.25">
      <c r="A26" s="394"/>
      <c r="B26" s="111">
        <v>110510</v>
      </c>
      <c r="C26" s="180" t="s">
        <v>26</v>
      </c>
      <c r="D26" s="470">
        <v>0</v>
      </c>
      <c r="E26" s="470">
        <v>0</v>
      </c>
      <c r="F26" s="470">
        <v>0</v>
      </c>
      <c r="G26" s="470">
        <v>206.05072999999999</v>
      </c>
      <c r="H26" s="87">
        <v>206.05072999999999</v>
      </c>
      <c r="I26" s="470">
        <v>0</v>
      </c>
      <c r="J26" s="470">
        <v>56.112909999999999</v>
      </c>
      <c r="K26" s="470">
        <v>0</v>
      </c>
      <c r="L26" s="470">
        <v>0</v>
      </c>
      <c r="M26" s="470">
        <v>0</v>
      </c>
      <c r="N26" s="470">
        <v>0</v>
      </c>
      <c r="O26" s="470">
        <v>3.4</v>
      </c>
      <c r="P26" s="470">
        <v>3.41214</v>
      </c>
      <c r="Q26" s="470">
        <v>0</v>
      </c>
      <c r="R26" s="87">
        <v>62.925049999999999</v>
      </c>
      <c r="S26" s="470">
        <v>0</v>
      </c>
      <c r="T26" s="470">
        <v>0</v>
      </c>
      <c r="U26" s="470">
        <v>0.1</v>
      </c>
      <c r="V26" s="470">
        <v>0</v>
      </c>
      <c r="W26" s="470">
        <v>0</v>
      </c>
      <c r="X26" s="470">
        <v>0</v>
      </c>
      <c r="Y26" s="470">
        <v>0</v>
      </c>
      <c r="Z26" s="470">
        <v>0</v>
      </c>
      <c r="AA26" s="470">
        <v>0</v>
      </c>
      <c r="AB26" s="470">
        <v>0</v>
      </c>
      <c r="AC26" s="470">
        <v>0</v>
      </c>
      <c r="AD26" s="470">
        <v>0.1</v>
      </c>
      <c r="AE26" s="470">
        <v>269.07578000000001</v>
      </c>
      <c r="AF26" s="227">
        <v>0</v>
      </c>
      <c r="AG26" s="227">
        <v>0</v>
      </c>
      <c r="AH26" s="227">
        <v>0</v>
      </c>
      <c r="AI26" s="227">
        <v>0</v>
      </c>
      <c r="AJ26" s="475">
        <v>269.07578000000001</v>
      </c>
    </row>
    <row r="27" spans="1:36" s="40" customFormat="1" ht="13.5" customHeight="1" x14ac:dyDescent="0.25">
      <c r="A27" s="394"/>
      <c r="B27" s="110">
        <v>12</v>
      </c>
      <c r="C27" s="310" t="s">
        <v>27</v>
      </c>
      <c r="D27" s="471">
        <v>0</v>
      </c>
      <c r="E27" s="471">
        <v>0</v>
      </c>
      <c r="F27" s="471">
        <v>0</v>
      </c>
      <c r="G27" s="471">
        <v>0</v>
      </c>
      <c r="H27" s="26">
        <v>0</v>
      </c>
      <c r="I27" s="471">
        <v>0</v>
      </c>
      <c r="J27" s="471">
        <v>0</v>
      </c>
      <c r="K27" s="471">
        <v>0</v>
      </c>
      <c r="L27" s="471">
        <v>0</v>
      </c>
      <c r="M27" s="471">
        <v>0</v>
      </c>
      <c r="N27" s="471">
        <v>0</v>
      </c>
      <c r="O27" s="471">
        <v>0</v>
      </c>
      <c r="P27" s="471">
        <v>0</v>
      </c>
      <c r="Q27" s="471">
        <v>0</v>
      </c>
      <c r="R27" s="26">
        <v>0</v>
      </c>
      <c r="S27" s="471">
        <v>0</v>
      </c>
      <c r="T27" s="471">
        <v>0</v>
      </c>
      <c r="U27" s="471">
        <v>0</v>
      </c>
      <c r="V27" s="471">
        <v>0</v>
      </c>
      <c r="W27" s="471">
        <v>0</v>
      </c>
      <c r="X27" s="471">
        <v>0</v>
      </c>
      <c r="Y27" s="471">
        <v>0</v>
      </c>
      <c r="Z27" s="471">
        <v>0</v>
      </c>
      <c r="AA27" s="471">
        <v>0</v>
      </c>
      <c r="AB27" s="471">
        <v>0</v>
      </c>
      <c r="AC27" s="471">
        <v>0</v>
      </c>
      <c r="AD27" s="471">
        <v>0</v>
      </c>
      <c r="AE27" s="471">
        <v>0</v>
      </c>
      <c r="AF27" s="473">
        <v>0</v>
      </c>
      <c r="AG27" s="473">
        <v>0</v>
      </c>
      <c r="AH27" s="473">
        <v>0</v>
      </c>
      <c r="AI27" s="473">
        <v>0</v>
      </c>
      <c r="AJ27" s="474">
        <v>0</v>
      </c>
    </row>
    <row r="28" spans="1:36" s="42" customFormat="1" ht="13.5" customHeight="1" x14ac:dyDescent="0.25">
      <c r="A28" s="394"/>
      <c r="B28" s="111">
        <v>1201</v>
      </c>
      <c r="C28" s="180" t="s">
        <v>28</v>
      </c>
      <c r="D28" s="470">
        <v>0</v>
      </c>
      <c r="E28" s="470">
        <v>0</v>
      </c>
      <c r="F28" s="470">
        <v>0</v>
      </c>
      <c r="G28" s="470">
        <v>0</v>
      </c>
      <c r="H28" s="87">
        <v>0</v>
      </c>
      <c r="I28" s="470">
        <v>0</v>
      </c>
      <c r="J28" s="470">
        <v>0</v>
      </c>
      <c r="K28" s="470">
        <v>0</v>
      </c>
      <c r="L28" s="470">
        <v>0</v>
      </c>
      <c r="M28" s="470">
        <v>0</v>
      </c>
      <c r="N28" s="470">
        <v>0</v>
      </c>
      <c r="O28" s="470">
        <v>0</v>
      </c>
      <c r="P28" s="470">
        <v>0</v>
      </c>
      <c r="Q28" s="470">
        <v>0</v>
      </c>
      <c r="R28" s="87">
        <v>0</v>
      </c>
      <c r="S28" s="470">
        <v>0</v>
      </c>
      <c r="T28" s="470">
        <v>0</v>
      </c>
      <c r="U28" s="470">
        <v>0</v>
      </c>
      <c r="V28" s="470">
        <v>0</v>
      </c>
      <c r="W28" s="470">
        <v>0</v>
      </c>
      <c r="X28" s="470">
        <v>0</v>
      </c>
      <c r="Y28" s="470">
        <v>0</v>
      </c>
      <c r="Z28" s="470">
        <v>0</v>
      </c>
      <c r="AA28" s="470">
        <v>0</v>
      </c>
      <c r="AB28" s="470">
        <v>0</v>
      </c>
      <c r="AC28" s="470">
        <v>0</v>
      </c>
      <c r="AD28" s="470">
        <v>0</v>
      </c>
      <c r="AE28" s="470">
        <v>0</v>
      </c>
      <c r="AF28" s="227">
        <v>0</v>
      </c>
      <c r="AG28" s="227">
        <v>0</v>
      </c>
      <c r="AH28" s="227">
        <v>0</v>
      </c>
      <c r="AI28" s="227">
        <v>0</v>
      </c>
      <c r="AJ28" s="475">
        <v>0</v>
      </c>
    </row>
    <row r="29" spans="1:36" s="42" customFormat="1" ht="13.5" customHeight="1" x14ac:dyDescent="0.25">
      <c r="A29" s="394"/>
      <c r="B29" s="111">
        <v>120105</v>
      </c>
      <c r="C29" s="180" t="s">
        <v>29</v>
      </c>
      <c r="D29" s="470">
        <v>0</v>
      </c>
      <c r="E29" s="470">
        <v>0</v>
      </c>
      <c r="F29" s="470">
        <v>0</v>
      </c>
      <c r="G29" s="470">
        <v>0</v>
      </c>
      <c r="H29" s="87">
        <v>0</v>
      </c>
      <c r="I29" s="470">
        <v>0</v>
      </c>
      <c r="J29" s="470">
        <v>0</v>
      </c>
      <c r="K29" s="470">
        <v>0</v>
      </c>
      <c r="L29" s="470">
        <v>0</v>
      </c>
      <c r="M29" s="470">
        <v>0</v>
      </c>
      <c r="N29" s="470">
        <v>0</v>
      </c>
      <c r="O29" s="470">
        <v>0</v>
      </c>
      <c r="P29" s="470">
        <v>0</v>
      </c>
      <c r="Q29" s="470">
        <v>0</v>
      </c>
      <c r="R29" s="87">
        <v>0</v>
      </c>
      <c r="S29" s="470">
        <v>0</v>
      </c>
      <c r="T29" s="470">
        <v>0</v>
      </c>
      <c r="U29" s="470">
        <v>0</v>
      </c>
      <c r="V29" s="470">
        <v>0</v>
      </c>
      <c r="W29" s="470">
        <v>0</v>
      </c>
      <c r="X29" s="470">
        <v>0</v>
      </c>
      <c r="Y29" s="470">
        <v>0</v>
      </c>
      <c r="Z29" s="470">
        <v>0</v>
      </c>
      <c r="AA29" s="470">
        <v>0</v>
      </c>
      <c r="AB29" s="470">
        <v>0</v>
      </c>
      <c r="AC29" s="470">
        <v>0</v>
      </c>
      <c r="AD29" s="470">
        <v>0</v>
      </c>
      <c r="AE29" s="470">
        <v>0</v>
      </c>
      <c r="AF29" s="227">
        <v>0</v>
      </c>
      <c r="AG29" s="227">
        <v>0</v>
      </c>
      <c r="AH29" s="227">
        <v>0</v>
      </c>
      <c r="AI29" s="227">
        <v>0</v>
      </c>
      <c r="AJ29" s="475">
        <v>0</v>
      </c>
    </row>
    <row r="30" spans="1:36" s="42" customFormat="1" ht="13.5" customHeight="1" x14ac:dyDescent="0.25">
      <c r="A30" s="394"/>
      <c r="B30" s="111">
        <v>120110</v>
      </c>
      <c r="C30" s="180" t="s">
        <v>30</v>
      </c>
      <c r="D30" s="470">
        <v>0</v>
      </c>
      <c r="E30" s="470">
        <v>0</v>
      </c>
      <c r="F30" s="470">
        <v>0</v>
      </c>
      <c r="G30" s="470">
        <v>0</v>
      </c>
      <c r="H30" s="87">
        <v>0</v>
      </c>
      <c r="I30" s="470">
        <v>0</v>
      </c>
      <c r="J30" s="470">
        <v>0</v>
      </c>
      <c r="K30" s="470">
        <v>0</v>
      </c>
      <c r="L30" s="470">
        <v>0</v>
      </c>
      <c r="M30" s="470">
        <v>0</v>
      </c>
      <c r="N30" s="470">
        <v>0</v>
      </c>
      <c r="O30" s="470">
        <v>0</v>
      </c>
      <c r="P30" s="470">
        <v>0</v>
      </c>
      <c r="Q30" s="470">
        <v>0</v>
      </c>
      <c r="R30" s="87">
        <v>0</v>
      </c>
      <c r="S30" s="470">
        <v>0</v>
      </c>
      <c r="T30" s="470">
        <v>0</v>
      </c>
      <c r="U30" s="470">
        <v>0</v>
      </c>
      <c r="V30" s="470">
        <v>0</v>
      </c>
      <c r="W30" s="470">
        <v>0</v>
      </c>
      <c r="X30" s="470">
        <v>0</v>
      </c>
      <c r="Y30" s="470">
        <v>0</v>
      </c>
      <c r="Z30" s="470">
        <v>0</v>
      </c>
      <c r="AA30" s="470">
        <v>0</v>
      </c>
      <c r="AB30" s="470">
        <v>0</v>
      </c>
      <c r="AC30" s="470">
        <v>0</v>
      </c>
      <c r="AD30" s="470">
        <v>0</v>
      </c>
      <c r="AE30" s="470">
        <v>0</v>
      </c>
      <c r="AF30" s="227">
        <v>0</v>
      </c>
      <c r="AG30" s="227">
        <v>0</v>
      </c>
      <c r="AH30" s="227">
        <v>0</v>
      </c>
      <c r="AI30" s="227">
        <v>0</v>
      </c>
      <c r="AJ30" s="475">
        <v>0</v>
      </c>
    </row>
    <row r="31" spans="1:36" s="42" customFormat="1" ht="13.5" customHeight="1" x14ac:dyDescent="0.25">
      <c r="A31" s="394"/>
      <c r="B31" s="111">
        <v>1202</v>
      </c>
      <c r="C31" s="180" t="s">
        <v>31</v>
      </c>
      <c r="D31" s="470">
        <v>0</v>
      </c>
      <c r="E31" s="470">
        <v>0</v>
      </c>
      <c r="F31" s="470">
        <v>0</v>
      </c>
      <c r="G31" s="470">
        <v>0</v>
      </c>
      <c r="H31" s="87">
        <v>0</v>
      </c>
      <c r="I31" s="470">
        <v>0</v>
      </c>
      <c r="J31" s="470">
        <v>0</v>
      </c>
      <c r="K31" s="470">
        <v>0</v>
      </c>
      <c r="L31" s="470">
        <v>0</v>
      </c>
      <c r="M31" s="470">
        <v>0</v>
      </c>
      <c r="N31" s="470">
        <v>0</v>
      </c>
      <c r="O31" s="470">
        <v>0</v>
      </c>
      <c r="P31" s="470">
        <v>0</v>
      </c>
      <c r="Q31" s="470">
        <v>0</v>
      </c>
      <c r="R31" s="87">
        <v>0</v>
      </c>
      <c r="S31" s="470">
        <v>0</v>
      </c>
      <c r="T31" s="470">
        <v>0</v>
      </c>
      <c r="U31" s="470">
        <v>0</v>
      </c>
      <c r="V31" s="470">
        <v>0</v>
      </c>
      <c r="W31" s="470">
        <v>0</v>
      </c>
      <c r="X31" s="470">
        <v>0</v>
      </c>
      <c r="Y31" s="470">
        <v>0</v>
      </c>
      <c r="Z31" s="470">
        <v>0</v>
      </c>
      <c r="AA31" s="470">
        <v>0</v>
      </c>
      <c r="AB31" s="470">
        <v>0</v>
      </c>
      <c r="AC31" s="470">
        <v>0</v>
      </c>
      <c r="AD31" s="470">
        <v>0</v>
      </c>
      <c r="AE31" s="470">
        <v>0</v>
      </c>
      <c r="AF31" s="227">
        <v>0</v>
      </c>
      <c r="AG31" s="227">
        <v>0</v>
      </c>
      <c r="AH31" s="227">
        <v>0</v>
      </c>
      <c r="AI31" s="227">
        <v>0</v>
      </c>
      <c r="AJ31" s="475">
        <v>0</v>
      </c>
    </row>
    <row r="32" spans="1:36" s="42" customFormat="1" ht="13.5" customHeight="1" x14ac:dyDescent="0.25">
      <c r="A32" s="394"/>
      <c r="B32" s="111">
        <v>120205</v>
      </c>
      <c r="C32" s="180" t="s">
        <v>32</v>
      </c>
      <c r="D32" s="470">
        <v>0</v>
      </c>
      <c r="E32" s="470">
        <v>0</v>
      </c>
      <c r="F32" s="470">
        <v>0</v>
      </c>
      <c r="G32" s="470">
        <v>0</v>
      </c>
      <c r="H32" s="87">
        <v>0</v>
      </c>
      <c r="I32" s="470">
        <v>0</v>
      </c>
      <c r="J32" s="470">
        <v>0</v>
      </c>
      <c r="K32" s="470">
        <v>0</v>
      </c>
      <c r="L32" s="470">
        <v>0</v>
      </c>
      <c r="M32" s="470">
        <v>0</v>
      </c>
      <c r="N32" s="470">
        <v>0</v>
      </c>
      <c r="O32" s="470">
        <v>0</v>
      </c>
      <c r="P32" s="470">
        <v>0</v>
      </c>
      <c r="Q32" s="470">
        <v>0</v>
      </c>
      <c r="R32" s="87">
        <v>0</v>
      </c>
      <c r="S32" s="470">
        <v>0</v>
      </c>
      <c r="T32" s="470">
        <v>0</v>
      </c>
      <c r="U32" s="470">
        <v>0</v>
      </c>
      <c r="V32" s="470">
        <v>0</v>
      </c>
      <c r="W32" s="470">
        <v>0</v>
      </c>
      <c r="X32" s="470">
        <v>0</v>
      </c>
      <c r="Y32" s="470">
        <v>0</v>
      </c>
      <c r="Z32" s="470">
        <v>0</v>
      </c>
      <c r="AA32" s="470">
        <v>0</v>
      </c>
      <c r="AB32" s="470">
        <v>0</v>
      </c>
      <c r="AC32" s="470">
        <v>0</v>
      </c>
      <c r="AD32" s="470">
        <v>0</v>
      </c>
      <c r="AE32" s="470">
        <v>0</v>
      </c>
      <c r="AF32" s="227">
        <v>0</v>
      </c>
      <c r="AG32" s="227">
        <v>0</v>
      </c>
      <c r="AH32" s="227">
        <v>0</v>
      </c>
      <c r="AI32" s="227">
        <v>0</v>
      </c>
      <c r="AJ32" s="475">
        <v>0</v>
      </c>
    </row>
    <row r="33" spans="1:36" s="42" customFormat="1" ht="13.5" customHeight="1" x14ac:dyDescent="0.25">
      <c r="A33" s="394"/>
      <c r="B33" s="111">
        <v>120210</v>
      </c>
      <c r="C33" s="180" t="s">
        <v>29</v>
      </c>
      <c r="D33" s="470">
        <v>0</v>
      </c>
      <c r="E33" s="470">
        <v>0</v>
      </c>
      <c r="F33" s="470">
        <v>0</v>
      </c>
      <c r="G33" s="470">
        <v>0</v>
      </c>
      <c r="H33" s="87">
        <v>0</v>
      </c>
      <c r="I33" s="470">
        <v>0</v>
      </c>
      <c r="J33" s="470">
        <v>0</v>
      </c>
      <c r="K33" s="470">
        <v>0</v>
      </c>
      <c r="L33" s="470">
        <v>0</v>
      </c>
      <c r="M33" s="470">
        <v>0</v>
      </c>
      <c r="N33" s="470">
        <v>0</v>
      </c>
      <c r="O33" s="470">
        <v>0</v>
      </c>
      <c r="P33" s="470">
        <v>0</v>
      </c>
      <c r="Q33" s="470">
        <v>0</v>
      </c>
      <c r="R33" s="87">
        <v>0</v>
      </c>
      <c r="S33" s="470">
        <v>0</v>
      </c>
      <c r="T33" s="470">
        <v>0</v>
      </c>
      <c r="U33" s="470">
        <v>0</v>
      </c>
      <c r="V33" s="470">
        <v>0</v>
      </c>
      <c r="W33" s="470">
        <v>0</v>
      </c>
      <c r="X33" s="470">
        <v>0</v>
      </c>
      <c r="Y33" s="470">
        <v>0</v>
      </c>
      <c r="Z33" s="470">
        <v>0</v>
      </c>
      <c r="AA33" s="470">
        <v>0</v>
      </c>
      <c r="AB33" s="470">
        <v>0</v>
      </c>
      <c r="AC33" s="470">
        <v>0</v>
      </c>
      <c r="AD33" s="470">
        <v>0</v>
      </c>
      <c r="AE33" s="470">
        <v>0</v>
      </c>
      <c r="AF33" s="227">
        <v>0</v>
      </c>
      <c r="AG33" s="227">
        <v>0</v>
      </c>
      <c r="AH33" s="227">
        <v>0</v>
      </c>
      <c r="AI33" s="227">
        <v>0</v>
      </c>
      <c r="AJ33" s="475">
        <v>0</v>
      </c>
    </row>
    <row r="34" spans="1:36" s="42" customFormat="1" ht="13.5" customHeight="1" x14ac:dyDescent="0.25">
      <c r="A34" s="394"/>
      <c r="B34" s="111">
        <v>120215</v>
      </c>
      <c r="C34" s="180" t="s">
        <v>30</v>
      </c>
      <c r="D34" s="470">
        <v>0</v>
      </c>
      <c r="E34" s="470">
        <v>0</v>
      </c>
      <c r="F34" s="470">
        <v>0</v>
      </c>
      <c r="G34" s="470">
        <v>0</v>
      </c>
      <c r="H34" s="87">
        <v>0</v>
      </c>
      <c r="I34" s="470">
        <v>0</v>
      </c>
      <c r="J34" s="470">
        <v>0</v>
      </c>
      <c r="K34" s="470">
        <v>0</v>
      </c>
      <c r="L34" s="470">
        <v>0</v>
      </c>
      <c r="M34" s="470">
        <v>0</v>
      </c>
      <c r="N34" s="470">
        <v>0</v>
      </c>
      <c r="O34" s="470">
        <v>0</v>
      </c>
      <c r="P34" s="470">
        <v>0</v>
      </c>
      <c r="Q34" s="470">
        <v>0</v>
      </c>
      <c r="R34" s="87">
        <v>0</v>
      </c>
      <c r="S34" s="470">
        <v>0</v>
      </c>
      <c r="T34" s="470">
        <v>0</v>
      </c>
      <c r="U34" s="470">
        <v>0</v>
      </c>
      <c r="V34" s="470">
        <v>0</v>
      </c>
      <c r="W34" s="470">
        <v>0</v>
      </c>
      <c r="X34" s="470">
        <v>0</v>
      </c>
      <c r="Y34" s="470">
        <v>0</v>
      </c>
      <c r="Z34" s="470">
        <v>0</v>
      </c>
      <c r="AA34" s="470">
        <v>0</v>
      </c>
      <c r="AB34" s="470">
        <v>0</v>
      </c>
      <c r="AC34" s="470">
        <v>0</v>
      </c>
      <c r="AD34" s="470">
        <v>0</v>
      </c>
      <c r="AE34" s="470">
        <v>0</v>
      </c>
      <c r="AF34" s="227">
        <v>0</v>
      </c>
      <c r="AG34" s="227">
        <v>0</v>
      </c>
      <c r="AH34" s="227">
        <v>0</v>
      </c>
      <c r="AI34" s="227">
        <v>0</v>
      </c>
      <c r="AJ34" s="475">
        <v>0</v>
      </c>
    </row>
    <row r="35" spans="1:36" s="42" customFormat="1" ht="13.5" customHeight="1" x14ac:dyDescent="0.25">
      <c r="A35" s="394"/>
      <c r="B35" s="111">
        <v>1299</v>
      </c>
      <c r="C35" s="180" t="s">
        <v>1317</v>
      </c>
      <c r="D35" s="470">
        <v>0</v>
      </c>
      <c r="E35" s="470">
        <v>0</v>
      </c>
      <c r="F35" s="470">
        <v>0</v>
      </c>
      <c r="G35" s="470">
        <v>0</v>
      </c>
      <c r="H35" s="87">
        <v>0</v>
      </c>
      <c r="I35" s="470">
        <v>0</v>
      </c>
      <c r="J35" s="470">
        <v>0</v>
      </c>
      <c r="K35" s="470">
        <v>0</v>
      </c>
      <c r="L35" s="470">
        <v>0</v>
      </c>
      <c r="M35" s="470">
        <v>0</v>
      </c>
      <c r="N35" s="470">
        <v>0</v>
      </c>
      <c r="O35" s="470">
        <v>0</v>
      </c>
      <c r="P35" s="470">
        <v>0</v>
      </c>
      <c r="Q35" s="470">
        <v>0</v>
      </c>
      <c r="R35" s="87">
        <v>0</v>
      </c>
      <c r="S35" s="470">
        <v>0</v>
      </c>
      <c r="T35" s="470">
        <v>0</v>
      </c>
      <c r="U35" s="470">
        <v>0</v>
      </c>
      <c r="V35" s="470">
        <v>0</v>
      </c>
      <c r="W35" s="470">
        <v>0</v>
      </c>
      <c r="X35" s="470">
        <v>0</v>
      </c>
      <c r="Y35" s="470">
        <v>0</v>
      </c>
      <c r="Z35" s="470">
        <v>0</v>
      </c>
      <c r="AA35" s="470">
        <v>0</v>
      </c>
      <c r="AB35" s="470">
        <v>0</v>
      </c>
      <c r="AC35" s="470">
        <v>0</v>
      </c>
      <c r="AD35" s="470">
        <v>0</v>
      </c>
      <c r="AE35" s="470">
        <v>0</v>
      </c>
      <c r="AF35" s="227">
        <v>0</v>
      </c>
      <c r="AG35" s="227">
        <v>0</v>
      </c>
      <c r="AH35" s="227">
        <v>0</v>
      </c>
      <c r="AI35" s="227">
        <v>0</v>
      </c>
      <c r="AJ35" s="475">
        <v>0</v>
      </c>
    </row>
    <row r="36" spans="1:36" s="42" customFormat="1" ht="13.5" customHeight="1" x14ac:dyDescent="0.25">
      <c r="A36" s="394"/>
      <c r="B36" s="111">
        <v>129905</v>
      </c>
      <c r="C36" s="180" t="s">
        <v>728</v>
      </c>
      <c r="D36" s="470">
        <v>0</v>
      </c>
      <c r="E36" s="470">
        <v>0</v>
      </c>
      <c r="F36" s="470">
        <v>0</v>
      </c>
      <c r="G36" s="470">
        <v>0</v>
      </c>
      <c r="H36" s="87">
        <v>0</v>
      </c>
      <c r="I36" s="470">
        <v>0</v>
      </c>
      <c r="J36" s="470">
        <v>0</v>
      </c>
      <c r="K36" s="470">
        <v>0</v>
      </c>
      <c r="L36" s="470">
        <v>0</v>
      </c>
      <c r="M36" s="470">
        <v>0</v>
      </c>
      <c r="N36" s="470">
        <v>0</v>
      </c>
      <c r="O36" s="470">
        <v>0</v>
      </c>
      <c r="P36" s="470">
        <v>0</v>
      </c>
      <c r="Q36" s="470">
        <v>0</v>
      </c>
      <c r="R36" s="87">
        <v>0</v>
      </c>
      <c r="S36" s="470">
        <v>0</v>
      </c>
      <c r="T36" s="470">
        <v>0</v>
      </c>
      <c r="U36" s="470">
        <v>0</v>
      </c>
      <c r="V36" s="470">
        <v>0</v>
      </c>
      <c r="W36" s="470">
        <v>0</v>
      </c>
      <c r="X36" s="470">
        <v>0</v>
      </c>
      <c r="Y36" s="470">
        <v>0</v>
      </c>
      <c r="Z36" s="470">
        <v>0</v>
      </c>
      <c r="AA36" s="470">
        <v>0</v>
      </c>
      <c r="AB36" s="470">
        <v>0</v>
      </c>
      <c r="AC36" s="470">
        <v>0</v>
      </c>
      <c r="AD36" s="470">
        <v>0</v>
      </c>
      <c r="AE36" s="470">
        <v>0</v>
      </c>
      <c r="AF36" s="227">
        <v>0</v>
      </c>
      <c r="AG36" s="227">
        <v>0</v>
      </c>
      <c r="AH36" s="227">
        <v>0</v>
      </c>
      <c r="AI36" s="227">
        <v>0</v>
      </c>
      <c r="AJ36" s="475">
        <v>0</v>
      </c>
    </row>
    <row r="37" spans="1:36" s="42" customFormat="1" ht="13.5" customHeight="1" x14ac:dyDescent="0.25">
      <c r="A37" s="394"/>
      <c r="B37" s="111">
        <v>129910</v>
      </c>
      <c r="C37" s="180" t="s">
        <v>1318</v>
      </c>
      <c r="D37" s="470">
        <v>0</v>
      </c>
      <c r="E37" s="470">
        <v>0</v>
      </c>
      <c r="F37" s="470">
        <v>0</v>
      </c>
      <c r="G37" s="470">
        <v>0</v>
      </c>
      <c r="H37" s="87">
        <v>0</v>
      </c>
      <c r="I37" s="470">
        <v>0</v>
      </c>
      <c r="J37" s="470">
        <v>0</v>
      </c>
      <c r="K37" s="470">
        <v>0</v>
      </c>
      <c r="L37" s="470">
        <v>0</v>
      </c>
      <c r="M37" s="470">
        <v>0</v>
      </c>
      <c r="N37" s="470">
        <v>0</v>
      </c>
      <c r="O37" s="470">
        <v>0</v>
      </c>
      <c r="P37" s="470">
        <v>0</v>
      </c>
      <c r="Q37" s="470">
        <v>0</v>
      </c>
      <c r="R37" s="87">
        <v>0</v>
      </c>
      <c r="S37" s="470">
        <v>0</v>
      </c>
      <c r="T37" s="470">
        <v>0</v>
      </c>
      <c r="U37" s="470">
        <v>0</v>
      </c>
      <c r="V37" s="470">
        <v>0</v>
      </c>
      <c r="W37" s="470">
        <v>0</v>
      </c>
      <c r="X37" s="470">
        <v>0</v>
      </c>
      <c r="Y37" s="470">
        <v>0</v>
      </c>
      <c r="Z37" s="470">
        <v>0</v>
      </c>
      <c r="AA37" s="470">
        <v>0</v>
      </c>
      <c r="AB37" s="470">
        <v>0</v>
      </c>
      <c r="AC37" s="470">
        <v>0</v>
      </c>
      <c r="AD37" s="470">
        <v>0</v>
      </c>
      <c r="AE37" s="470">
        <v>0</v>
      </c>
      <c r="AF37" s="227">
        <v>0</v>
      </c>
      <c r="AG37" s="227">
        <v>0</v>
      </c>
      <c r="AH37" s="227">
        <v>0</v>
      </c>
      <c r="AI37" s="227">
        <v>0</v>
      </c>
      <c r="AJ37" s="475">
        <v>0</v>
      </c>
    </row>
    <row r="38" spans="1:36" s="40" customFormat="1" ht="13.5" customHeight="1" x14ac:dyDescent="0.25">
      <c r="A38" s="394"/>
      <c r="B38" s="110">
        <v>13</v>
      </c>
      <c r="C38" s="310" t="s">
        <v>33</v>
      </c>
      <c r="D38" s="471">
        <v>1031177.07101</v>
      </c>
      <c r="E38" s="471">
        <v>964996.47453000001</v>
      </c>
      <c r="F38" s="471">
        <v>2181606.55895</v>
      </c>
      <c r="G38" s="471">
        <v>802901.44794999994</v>
      </c>
      <c r="H38" s="26">
        <v>4980681.5524399998</v>
      </c>
      <c r="I38" s="471">
        <v>482391.18745000003</v>
      </c>
      <c r="J38" s="471">
        <v>597611.59473000001</v>
      </c>
      <c r="K38" s="471">
        <v>142239.913</v>
      </c>
      <c r="L38" s="471">
        <v>208623.0374</v>
      </c>
      <c r="M38" s="471">
        <v>158495.27914</v>
      </c>
      <c r="N38" s="471">
        <v>720137.25797000004</v>
      </c>
      <c r="O38" s="471">
        <v>83033.271699999998</v>
      </c>
      <c r="P38" s="471">
        <v>185492.83961</v>
      </c>
      <c r="Q38" s="471">
        <v>110556.37725999999</v>
      </c>
      <c r="R38" s="26">
        <v>2688580.75826</v>
      </c>
      <c r="S38" s="471">
        <v>30392.880690000002</v>
      </c>
      <c r="T38" s="471">
        <v>55110.92282</v>
      </c>
      <c r="U38" s="471">
        <v>9156.6522000000004</v>
      </c>
      <c r="V38" s="471">
        <v>5409.3109599999998</v>
      </c>
      <c r="W38" s="471">
        <v>40097.262690000003</v>
      </c>
      <c r="X38" s="471">
        <v>4499.7884000000004</v>
      </c>
      <c r="Y38" s="471">
        <v>6148.9752799999997</v>
      </c>
      <c r="Z38" s="471">
        <v>5000.9558299999999</v>
      </c>
      <c r="AA38" s="471">
        <v>20876.728009999999</v>
      </c>
      <c r="AB38" s="471">
        <v>25756.820810000001</v>
      </c>
      <c r="AC38" s="471">
        <v>1499.5259000000001</v>
      </c>
      <c r="AD38" s="471">
        <v>203949.82358999999</v>
      </c>
      <c r="AE38" s="471">
        <v>7873212.1342899995</v>
      </c>
      <c r="AF38" s="473">
        <v>862377.17097000009</v>
      </c>
      <c r="AG38" s="473">
        <v>372527.6275</v>
      </c>
      <c r="AH38" s="473">
        <v>0</v>
      </c>
      <c r="AI38" s="473">
        <v>28525.229189999998</v>
      </c>
      <c r="AJ38" s="474">
        <v>6609782.1066300021</v>
      </c>
    </row>
    <row r="39" spans="1:36" s="42" customFormat="1" ht="13.5" customHeight="1" x14ac:dyDescent="0.25">
      <c r="A39" s="395"/>
      <c r="B39" s="111">
        <v>1301</v>
      </c>
      <c r="C39" s="180" t="s">
        <v>1319</v>
      </c>
      <c r="D39" s="470">
        <v>48772.956359999996</v>
      </c>
      <c r="E39" s="470">
        <v>0</v>
      </c>
      <c r="F39" s="470">
        <v>0</v>
      </c>
      <c r="G39" s="470">
        <v>0</v>
      </c>
      <c r="H39" s="87">
        <v>48772.956359999996</v>
      </c>
      <c r="I39" s="470">
        <v>60625.134339999997</v>
      </c>
      <c r="J39" s="470">
        <v>0</v>
      </c>
      <c r="K39" s="470">
        <v>0</v>
      </c>
      <c r="L39" s="470">
        <v>0</v>
      </c>
      <c r="M39" s="470">
        <v>0</v>
      </c>
      <c r="N39" s="470">
        <v>6000</v>
      </c>
      <c r="O39" s="470">
        <v>0</v>
      </c>
      <c r="P39" s="470">
        <v>0</v>
      </c>
      <c r="Q39" s="470">
        <v>0</v>
      </c>
      <c r="R39" s="87">
        <v>66625.13433999999</v>
      </c>
      <c r="S39" s="470">
        <v>0</v>
      </c>
      <c r="T39" s="470">
        <v>0</v>
      </c>
      <c r="U39" s="470">
        <v>0</v>
      </c>
      <c r="V39" s="470">
        <v>0</v>
      </c>
      <c r="W39" s="470">
        <v>0</v>
      </c>
      <c r="X39" s="470">
        <v>0</v>
      </c>
      <c r="Y39" s="470">
        <v>0</v>
      </c>
      <c r="Z39" s="470">
        <v>0</v>
      </c>
      <c r="AA39" s="470">
        <v>0</v>
      </c>
      <c r="AB39" s="470">
        <v>0</v>
      </c>
      <c r="AC39" s="470">
        <v>0</v>
      </c>
      <c r="AD39" s="470">
        <v>0</v>
      </c>
      <c r="AE39" s="470">
        <v>115398.09069999999</v>
      </c>
      <c r="AF39" s="227">
        <v>6000</v>
      </c>
      <c r="AG39" s="227">
        <v>0</v>
      </c>
      <c r="AH39" s="227">
        <v>0</v>
      </c>
      <c r="AI39" s="227">
        <v>0</v>
      </c>
      <c r="AJ39" s="475">
        <v>109398.0907</v>
      </c>
    </row>
    <row r="40" spans="1:36" s="42" customFormat="1" ht="13.5" customHeight="1" x14ac:dyDescent="0.25">
      <c r="A40" s="395"/>
      <c r="B40" s="111">
        <v>130105</v>
      </c>
      <c r="C40" s="180" t="s">
        <v>34</v>
      </c>
      <c r="D40" s="470">
        <v>4223.4875899999997</v>
      </c>
      <c r="E40" s="470">
        <v>0</v>
      </c>
      <c r="F40" s="470">
        <v>0</v>
      </c>
      <c r="G40" s="470">
        <v>0</v>
      </c>
      <c r="H40" s="87">
        <v>4223.4875899999997</v>
      </c>
      <c r="I40" s="470">
        <v>50112.907149999999</v>
      </c>
      <c r="J40" s="470">
        <v>0</v>
      </c>
      <c r="K40" s="470">
        <v>0</v>
      </c>
      <c r="L40" s="470">
        <v>0</v>
      </c>
      <c r="M40" s="470">
        <v>0</v>
      </c>
      <c r="N40" s="470">
        <v>6000</v>
      </c>
      <c r="O40" s="470">
        <v>0</v>
      </c>
      <c r="P40" s="470">
        <v>0</v>
      </c>
      <c r="Q40" s="470">
        <v>0</v>
      </c>
      <c r="R40" s="87">
        <v>56112.907149999999</v>
      </c>
      <c r="S40" s="470">
        <v>0</v>
      </c>
      <c r="T40" s="470">
        <v>0</v>
      </c>
      <c r="U40" s="470">
        <v>0</v>
      </c>
      <c r="V40" s="470">
        <v>0</v>
      </c>
      <c r="W40" s="470">
        <v>0</v>
      </c>
      <c r="X40" s="470">
        <v>0</v>
      </c>
      <c r="Y40" s="470">
        <v>0</v>
      </c>
      <c r="Z40" s="470">
        <v>0</v>
      </c>
      <c r="AA40" s="470">
        <v>0</v>
      </c>
      <c r="AB40" s="470">
        <v>0</v>
      </c>
      <c r="AC40" s="470">
        <v>0</v>
      </c>
      <c r="AD40" s="470">
        <v>0</v>
      </c>
      <c r="AE40" s="470">
        <v>60336.394739999996</v>
      </c>
      <c r="AF40" s="227">
        <v>6000</v>
      </c>
      <c r="AG40" s="227">
        <v>0</v>
      </c>
      <c r="AH40" s="227">
        <v>0</v>
      </c>
      <c r="AI40" s="227">
        <v>0</v>
      </c>
      <c r="AJ40" s="475">
        <v>54336.394739999996</v>
      </c>
    </row>
    <row r="41" spans="1:36" s="42" customFormat="1" ht="13.5" customHeight="1" x14ac:dyDescent="0.25">
      <c r="A41" s="395"/>
      <c r="B41" s="111">
        <v>130110</v>
      </c>
      <c r="C41" s="180" t="s">
        <v>35</v>
      </c>
      <c r="D41" s="470">
        <v>3455.9503800000002</v>
      </c>
      <c r="E41" s="470">
        <v>0</v>
      </c>
      <c r="F41" s="470">
        <v>0</v>
      </c>
      <c r="G41" s="470">
        <v>0</v>
      </c>
      <c r="H41" s="87">
        <v>3455.9503800000002</v>
      </c>
      <c r="I41" s="470">
        <v>10512.22719</v>
      </c>
      <c r="J41" s="470">
        <v>0</v>
      </c>
      <c r="K41" s="470">
        <v>0</v>
      </c>
      <c r="L41" s="470">
        <v>0</v>
      </c>
      <c r="M41" s="470">
        <v>0</v>
      </c>
      <c r="N41" s="470">
        <v>0</v>
      </c>
      <c r="O41" s="470">
        <v>0</v>
      </c>
      <c r="P41" s="470">
        <v>0</v>
      </c>
      <c r="Q41" s="470">
        <v>0</v>
      </c>
      <c r="R41" s="87">
        <v>10512.22719</v>
      </c>
      <c r="S41" s="470">
        <v>0</v>
      </c>
      <c r="T41" s="470">
        <v>0</v>
      </c>
      <c r="U41" s="470">
        <v>0</v>
      </c>
      <c r="V41" s="470">
        <v>0</v>
      </c>
      <c r="W41" s="470">
        <v>0</v>
      </c>
      <c r="X41" s="470">
        <v>0</v>
      </c>
      <c r="Y41" s="470">
        <v>0</v>
      </c>
      <c r="Z41" s="470">
        <v>0</v>
      </c>
      <c r="AA41" s="470">
        <v>0</v>
      </c>
      <c r="AB41" s="470">
        <v>0</v>
      </c>
      <c r="AC41" s="470">
        <v>0</v>
      </c>
      <c r="AD41" s="470">
        <v>0</v>
      </c>
      <c r="AE41" s="470">
        <v>13968.17757</v>
      </c>
      <c r="AF41" s="227">
        <v>0</v>
      </c>
      <c r="AG41" s="227">
        <v>0</v>
      </c>
      <c r="AH41" s="227">
        <v>0</v>
      </c>
      <c r="AI41" s="227">
        <v>0</v>
      </c>
      <c r="AJ41" s="475">
        <v>13968.17757</v>
      </c>
    </row>
    <row r="42" spans="1:36" s="42" customFormat="1" ht="13.5" customHeight="1" x14ac:dyDescent="0.25">
      <c r="A42" s="395"/>
      <c r="B42" s="111">
        <v>130115</v>
      </c>
      <c r="C42" s="180" t="s">
        <v>36</v>
      </c>
      <c r="D42" s="470">
        <v>14244.654990000001</v>
      </c>
      <c r="E42" s="470">
        <v>0</v>
      </c>
      <c r="F42" s="470">
        <v>0</v>
      </c>
      <c r="G42" s="470">
        <v>0</v>
      </c>
      <c r="H42" s="87">
        <v>14244.654990000001</v>
      </c>
      <c r="I42" s="470">
        <v>0</v>
      </c>
      <c r="J42" s="470">
        <v>0</v>
      </c>
      <c r="K42" s="470">
        <v>0</v>
      </c>
      <c r="L42" s="470">
        <v>0</v>
      </c>
      <c r="M42" s="470">
        <v>0</v>
      </c>
      <c r="N42" s="470">
        <v>0</v>
      </c>
      <c r="O42" s="470">
        <v>0</v>
      </c>
      <c r="P42" s="470">
        <v>0</v>
      </c>
      <c r="Q42" s="470">
        <v>0</v>
      </c>
      <c r="R42" s="87">
        <v>0</v>
      </c>
      <c r="S42" s="470">
        <v>0</v>
      </c>
      <c r="T42" s="470">
        <v>0</v>
      </c>
      <c r="U42" s="470">
        <v>0</v>
      </c>
      <c r="V42" s="470">
        <v>0</v>
      </c>
      <c r="W42" s="470">
        <v>0</v>
      </c>
      <c r="X42" s="470">
        <v>0</v>
      </c>
      <c r="Y42" s="470">
        <v>0</v>
      </c>
      <c r="Z42" s="470">
        <v>0</v>
      </c>
      <c r="AA42" s="470">
        <v>0</v>
      </c>
      <c r="AB42" s="470">
        <v>0</v>
      </c>
      <c r="AC42" s="470">
        <v>0</v>
      </c>
      <c r="AD42" s="470">
        <v>0</v>
      </c>
      <c r="AE42" s="470">
        <v>14244.654990000001</v>
      </c>
      <c r="AF42" s="227">
        <v>0</v>
      </c>
      <c r="AG42" s="227">
        <v>0</v>
      </c>
      <c r="AH42" s="227">
        <v>0</v>
      </c>
      <c r="AI42" s="227">
        <v>0</v>
      </c>
      <c r="AJ42" s="475">
        <v>14244.654990000001</v>
      </c>
    </row>
    <row r="43" spans="1:36" s="42" customFormat="1" ht="13.5" customHeight="1" x14ac:dyDescent="0.25">
      <c r="A43" s="395"/>
      <c r="B43" s="111">
        <v>130120</v>
      </c>
      <c r="C43" s="180" t="s">
        <v>37</v>
      </c>
      <c r="D43" s="470">
        <v>26848.863399999998</v>
      </c>
      <c r="E43" s="470">
        <v>0</v>
      </c>
      <c r="F43" s="470">
        <v>0</v>
      </c>
      <c r="G43" s="470">
        <v>0</v>
      </c>
      <c r="H43" s="87">
        <v>26848.863399999998</v>
      </c>
      <c r="I43" s="470">
        <v>0</v>
      </c>
      <c r="J43" s="470">
        <v>0</v>
      </c>
      <c r="K43" s="470">
        <v>0</v>
      </c>
      <c r="L43" s="470">
        <v>0</v>
      </c>
      <c r="M43" s="470">
        <v>0</v>
      </c>
      <c r="N43" s="470">
        <v>0</v>
      </c>
      <c r="O43" s="470">
        <v>0</v>
      </c>
      <c r="P43" s="470">
        <v>0</v>
      </c>
      <c r="Q43" s="470">
        <v>0</v>
      </c>
      <c r="R43" s="87">
        <v>0</v>
      </c>
      <c r="S43" s="470">
        <v>0</v>
      </c>
      <c r="T43" s="470">
        <v>0</v>
      </c>
      <c r="U43" s="470">
        <v>0</v>
      </c>
      <c r="V43" s="470">
        <v>0</v>
      </c>
      <c r="W43" s="470">
        <v>0</v>
      </c>
      <c r="X43" s="470">
        <v>0</v>
      </c>
      <c r="Y43" s="470">
        <v>0</v>
      </c>
      <c r="Z43" s="470">
        <v>0</v>
      </c>
      <c r="AA43" s="470">
        <v>0</v>
      </c>
      <c r="AB43" s="470">
        <v>0</v>
      </c>
      <c r="AC43" s="470">
        <v>0</v>
      </c>
      <c r="AD43" s="470">
        <v>0</v>
      </c>
      <c r="AE43" s="470">
        <v>26848.863399999998</v>
      </c>
      <c r="AF43" s="227">
        <v>0</v>
      </c>
      <c r="AG43" s="227">
        <v>0</v>
      </c>
      <c r="AH43" s="227">
        <v>0</v>
      </c>
      <c r="AI43" s="227">
        <v>0</v>
      </c>
      <c r="AJ43" s="475">
        <v>26848.863399999998</v>
      </c>
    </row>
    <row r="44" spans="1:36" s="42" customFormat="1" ht="13.5" customHeight="1" x14ac:dyDescent="0.25">
      <c r="A44" s="395"/>
      <c r="B44" s="111">
        <v>130125</v>
      </c>
      <c r="C44" s="180" t="s">
        <v>38</v>
      </c>
      <c r="D44" s="470">
        <v>0</v>
      </c>
      <c r="E44" s="470">
        <v>0</v>
      </c>
      <c r="F44" s="470">
        <v>0</v>
      </c>
      <c r="G44" s="470">
        <v>0</v>
      </c>
      <c r="H44" s="87">
        <v>0</v>
      </c>
      <c r="I44" s="470">
        <v>0</v>
      </c>
      <c r="J44" s="470">
        <v>0</v>
      </c>
      <c r="K44" s="470">
        <v>0</v>
      </c>
      <c r="L44" s="470">
        <v>0</v>
      </c>
      <c r="M44" s="470">
        <v>0</v>
      </c>
      <c r="N44" s="470">
        <v>0</v>
      </c>
      <c r="O44" s="470">
        <v>0</v>
      </c>
      <c r="P44" s="470">
        <v>0</v>
      </c>
      <c r="Q44" s="470">
        <v>0</v>
      </c>
      <c r="R44" s="87">
        <v>0</v>
      </c>
      <c r="S44" s="470">
        <v>0</v>
      </c>
      <c r="T44" s="470">
        <v>0</v>
      </c>
      <c r="U44" s="470">
        <v>0</v>
      </c>
      <c r="V44" s="470">
        <v>0</v>
      </c>
      <c r="W44" s="470">
        <v>0</v>
      </c>
      <c r="X44" s="470">
        <v>0</v>
      </c>
      <c r="Y44" s="470">
        <v>0</v>
      </c>
      <c r="Z44" s="470">
        <v>0</v>
      </c>
      <c r="AA44" s="470">
        <v>0</v>
      </c>
      <c r="AB44" s="470">
        <v>0</v>
      </c>
      <c r="AC44" s="470">
        <v>0</v>
      </c>
      <c r="AD44" s="470">
        <v>0</v>
      </c>
      <c r="AE44" s="470">
        <v>0</v>
      </c>
      <c r="AF44" s="227">
        <v>0</v>
      </c>
      <c r="AG44" s="227">
        <v>0</v>
      </c>
      <c r="AH44" s="227">
        <v>0</v>
      </c>
      <c r="AI44" s="227">
        <v>0</v>
      </c>
      <c r="AJ44" s="475">
        <v>0</v>
      </c>
    </row>
    <row r="45" spans="1:36" s="42" customFormat="1" ht="13.5" customHeight="1" x14ac:dyDescent="0.25">
      <c r="A45" s="395"/>
      <c r="B45" s="111">
        <v>1302</v>
      </c>
      <c r="C45" s="180" t="s">
        <v>730</v>
      </c>
      <c r="D45" s="470">
        <v>1255.4006899999999</v>
      </c>
      <c r="E45" s="470">
        <v>0</v>
      </c>
      <c r="F45" s="470">
        <v>0</v>
      </c>
      <c r="G45" s="470">
        <v>0</v>
      </c>
      <c r="H45" s="87">
        <v>1255.4006899999999</v>
      </c>
      <c r="I45" s="470">
        <v>0</v>
      </c>
      <c r="J45" s="470">
        <v>0</v>
      </c>
      <c r="K45" s="470">
        <v>45601.571000000004</v>
      </c>
      <c r="L45" s="470">
        <v>0</v>
      </c>
      <c r="M45" s="470">
        <v>0</v>
      </c>
      <c r="N45" s="470">
        <v>48058.2523</v>
      </c>
      <c r="O45" s="470">
        <v>0</v>
      </c>
      <c r="P45" s="470">
        <v>0</v>
      </c>
      <c r="Q45" s="470">
        <v>0</v>
      </c>
      <c r="R45" s="87">
        <v>93659.823300000004</v>
      </c>
      <c r="S45" s="470">
        <v>0</v>
      </c>
      <c r="T45" s="470">
        <v>0</v>
      </c>
      <c r="U45" s="470">
        <v>0</v>
      </c>
      <c r="V45" s="470">
        <v>0</v>
      </c>
      <c r="W45" s="470">
        <v>0</v>
      </c>
      <c r="X45" s="470">
        <v>0</v>
      </c>
      <c r="Y45" s="470">
        <v>0</v>
      </c>
      <c r="Z45" s="470">
        <v>0</v>
      </c>
      <c r="AA45" s="470">
        <v>0</v>
      </c>
      <c r="AB45" s="470">
        <v>0</v>
      </c>
      <c r="AC45" s="470">
        <v>0</v>
      </c>
      <c r="AD45" s="470">
        <v>0</v>
      </c>
      <c r="AE45" s="470">
        <v>94915.223989999999</v>
      </c>
      <c r="AF45" s="227">
        <v>93659.823300000004</v>
      </c>
      <c r="AG45" s="227">
        <v>0</v>
      </c>
      <c r="AH45" s="227">
        <v>0</v>
      </c>
      <c r="AI45" s="227">
        <v>0</v>
      </c>
      <c r="AJ45" s="475">
        <v>1255.4006899999999</v>
      </c>
    </row>
    <row r="46" spans="1:36" s="42" customFormat="1" ht="13.5" customHeight="1" x14ac:dyDescent="0.25">
      <c r="A46" s="395"/>
      <c r="B46" s="111">
        <v>130205</v>
      </c>
      <c r="C46" s="180" t="s">
        <v>34</v>
      </c>
      <c r="D46" s="470">
        <v>53.200879999999998</v>
      </c>
      <c r="E46" s="470">
        <v>0</v>
      </c>
      <c r="F46" s="470">
        <v>0</v>
      </c>
      <c r="G46" s="470">
        <v>0</v>
      </c>
      <c r="H46" s="87">
        <v>53.200879999999998</v>
      </c>
      <c r="I46" s="470">
        <v>0</v>
      </c>
      <c r="J46" s="470">
        <v>0</v>
      </c>
      <c r="K46" s="470">
        <v>7989.47</v>
      </c>
      <c r="L46" s="470">
        <v>0</v>
      </c>
      <c r="M46" s="470">
        <v>0</v>
      </c>
      <c r="N46" s="470">
        <v>48018.901429999998</v>
      </c>
      <c r="O46" s="470">
        <v>0</v>
      </c>
      <c r="P46" s="470">
        <v>0</v>
      </c>
      <c r="Q46" s="470">
        <v>0</v>
      </c>
      <c r="R46" s="87">
        <v>56008.371429999999</v>
      </c>
      <c r="S46" s="470">
        <v>0</v>
      </c>
      <c r="T46" s="470">
        <v>0</v>
      </c>
      <c r="U46" s="470">
        <v>0</v>
      </c>
      <c r="V46" s="470">
        <v>0</v>
      </c>
      <c r="W46" s="470">
        <v>0</v>
      </c>
      <c r="X46" s="470">
        <v>0</v>
      </c>
      <c r="Y46" s="470">
        <v>0</v>
      </c>
      <c r="Z46" s="470">
        <v>0</v>
      </c>
      <c r="AA46" s="470">
        <v>0</v>
      </c>
      <c r="AB46" s="470">
        <v>0</v>
      </c>
      <c r="AC46" s="470">
        <v>0</v>
      </c>
      <c r="AD46" s="470">
        <v>0</v>
      </c>
      <c r="AE46" s="470">
        <v>56061.572309999996</v>
      </c>
      <c r="AF46" s="227">
        <v>56008.371429999999</v>
      </c>
      <c r="AG46" s="227">
        <v>0</v>
      </c>
      <c r="AH46" s="227">
        <v>0</v>
      </c>
      <c r="AI46" s="227">
        <v>0</v>
      </c>
      <c r="AJ46" s="475">
        <v>53.200879999999998</v>
      </c>
    </row>
    <row r="47" spans="1:36" s="42" customFormat="1" ht="13.5" customHeight="1" x14ac:dyDescent="0.25">
      <c r="A47" s="395"/>
      <c r="B47" s="111">
        <v>130210</v>
      </c>
      <c r="C47" s="180" t="s">
        <v>35</v>
      </c>
      <c r="D47" s="470">
        <v>657.44546000000003</v>
      </c>
      <c r="E47" s="470">
        <v>0</v>
      </c>
      <c r="F47" s="470">
        <v>0</v>
      </c>
      <c r="G47" s="470">
        <v>0</v>
      </c>
      <c r="H47" s="87">
        <v>657.44546000000003</v>
      </c>
      <c r="I47" s="470">
        <v>0</v>
      </c>
      <c r="J47" s="470">
        <v>0</v>
      </c>
      <c r="K47" s="470">
        <v>37612.101000000002</v>
      </c>
      <c r="L47" s="470">
        <v>0</v>
      </c>
      <c r="M47" s="470">
        <v>0</v>
      </c>
      <c r="N47" s="470">
        <v>39.35087</v>
      </c>
      <c r="O47" s="470">
        <v>0</v>
      </c>
      <c r="P47" s="470">
        <v>0</v>
      </c>
      <c r="Q47" s="470">
        <v>0</v>
      </c>
      <c r="R47" s="87">
        <v>37651.451870000004</v>
      </c>
      <c r="S47" s="470">
        <v>0</v>
      </c>
      <c r="T47" s="470">
        <v>0</v>
      </c>
      <c r="U47" s="470">
        <v>0</v>
      </c>
      <c r="V47" s="470">
        <v>0</v>
      </c>
      <c r="W47" s="470">
        <v>0</v>
      </c>
      <c r="X47" s="470">
        <v>0</v>
      </c>
      <c r="Y47" s="470">
        <v>0</v>
      </c>
      <c r="Z47" s="470">
        <v>0</v>
      </c>
      <c r="AA47" s="470">
        <v>0</v>
      </c>
      <c r="AB47" s="470">
        <v>0</v>
      </c>
      <c r="AC47" s="470">
        <v>0</v>
      </c>
      <c r="AD47" s="470">
        <v>0</v>
      </c>
      <c r="AE47" s="470">
        <v>38308.897330000007</v>
      </c>
      <c r="AF47" s="227">
        <v>37651.451870000004</v>
      </c>
      <c r="AG47" s="227">
        <v>0</v>
      </c>
      <c r="AH47" s="227">
        <v>0</v>
      </c>
      <c r="AI47" s="227">
        <v>0</v>
      </c>
      <c r="AJ47" s="475">
        <v>657.44546000000003</v>
      </c>
    </row>
    <row r="48" spans="1:36" s="42" customFormat="1" ht="13.5" customHeight="1" x14ac:dyDescent="0.25">
      <c r="A48" s="395"/>
      <c r="B48" s="111">
        <v>130215</v>
      </c>
      <c r="C48" s="180" t="s">
        <v>36</v>
      </c>
      <c r="D48" s="470">
        <v>397.43824999999998</v>
      </c>
      <c r="E48" s="470">
        <v>0</v>
      </c>
      <c r="F48" s="470">
        <v>0</v>
      </c>
      <c r="G48" s="470">
        <v>0</v>
      </c>
      <c r="H48" s="87">
        <v>397.43824999999998</v>
      </c>
      <c r="I48" s="470">
        <v>0</v>
      </c>
      <c r="J48" s="470">
        <v>0</v>
      </c>
      <c r="K48" s="470">
        <v>0</v>
      </c>
      <c r="L48" s="470">
        <v>0</v>
      </c>
      <c r="M48" s="470">
        <v>0</v>
      </c>
      <c r="N48" s="470">
        <v>0</v>
      </c>
      <c r="O48" s="470">
        <v>0</v>
      </c>
      <c r="P48" s="470">
        <v>0</v>
      </c>
      <c r="Q48" s="470">
        <v>0</v>
      </c>
      <c r="R48" s="87">
        <v>0</v>
      </c>
      <c r="S48" s="470">
        <v>0</v>
      </c>
      <c r="T48" s="470">
        <v>0</v>
      </c>
      <c r="U48" s="470">
        <v>0</v>
      </c>
      <c r="V48" s="470">
        <v>0</v>
      </c>
      <c r="W48" s="470">
        <v>0</v>
      </c>
      <c r="X48" s="470">
        <v>0</v>
      </c>
      <c r="Y48" s="470">
        <v>0</v>
      </c>
      <c r="Z48" s="470">
        <v>0</v>
      </c>
      <c r="AA48" s="470">
        <v>0</v>
      </c>
      <c r="AB48" s="470">
        <v>0</v>
      </c>
      <c r="AC48" s="470">
        <v>0</v>
      </c>
      <c r="AD48" s="470">
        <v>0</v>
      </c>
      <c r="AE48" s="470">
        <v>397.43824999999998</v>
      </c>
      <c r="AF48" s="227">
        <v>0</v>
      </c>
      <c r="AG48" s="227">
        <v>0</v>
      </c>
      <c r="AH48" s="227">
        <v>0</v>
      </c>
      <c r="AI48" s="227">
        <v>0</v>
      </c>
      <c r="AJ48" s="475">
        <v>397.43824999999998</v>
      </c>
    </row>
    <row r="49" spans="1:36" s="42" customFormat="1" ht="13.5" customHeight="1" x14ac:dyDescent="0.25">
      <c r="A49" s="395"/>
      <c r="B49" s="111">
        <v>130220</v>
      </c>
      <c r="C49" s="180" t="s">
        <v>37</v>
      </c>
      <c r="D49" s="470">
        <v>147.31610000000001</v>
      </c>
      <c r="E49" s="470">
        <v>0</v>
      </c>
      <c r="F49" s="470">
        <v>0</v>
      </c>
      <c r="G49" s="470">
        <v>0</v>
      </c>
      <c r="H49" s="87">
        <v>147.31610000000001</v>
      </c>
      <c r="I49" s="470">
        <v>0</v>
      </c>
      <c r="J49" s="470">
        <v>0</v>
      </c>
      <c r="K49" s="470">
        <v>0</v>
      </c>
      <c r="L49" s="470">
        <v>0</v>
      </c>
      <c r="M49" s="470">
        <v>0</v>
      </c>
      <c r="N49" s="470">
        <v>0</v>
      </c>
      <c r="O49" s="470">
        <v>0</v>
      </c>
      <c r="P49" s="470">
        <v>0</v>
      </c>
      <c r="Q49" s="470">
        <v>0</v>
      </c>
      <c r="R49" s="87">
        <v>0</v>
      </c>
      <c r="S49" s="470">
        <v>0</v>
      </c>
      <c r="T49" s="470">
        <v>0</v>
      </c>
      <c r="U49" s="470">
        <v>0</v>
      </c>
      <c r="V49" s="470">
        <v>0</v>
      </c>
      <c r="W49" s="470">
        <v>0</v>
      </c>
      <c r="X49" s="470">
        <v>0</v>
      </c>
      <c r="Y49" s="470">
        <v>0</v>
      </c>
      <c r="Z49" s="470">
        <v>0</v>
      </c>
      <c r="AA49" s="470">
        <v>0</v>
      </c>
      <c r="AB49" s="470">
        <v>0</v>
      </c>
      <c r="AC49" s="470">
        <v>0</v>
      </c>
      <c r="AD49" s="470">
        <v>0</v>
      </c>
      <c r="AE49" s="470">
        <v>147.31610000000001</v>
      </c>
      <c r="AF49" s="227">
        <v>0</v>
      </c>
      <c r="AG49" s="227">
        <v>0</v>
      </c>
      <c r="AH49" s="227">
        <v>0</v>
      </c>
      <c r="AI49" s="227">
        <v>0</v>
      </c>
      <c r="AJ49" s="475">
        <v>147.31610000000001</v>
      </c>
    </row>
    <row r="50" spans="1:36" s="42" customFormat="1" ht="13.5" customHeight="1" x14ac:dyDescent="0.25">
      <c r="A50" s="395"/>
      <c r="B50" s="111">
        <v>130225</v>
      </c>
      <c r="C50" s="180" t="s">
        <v>38</v>
      </c>
      <c r="D50" s="470">
        <v>0</v>
      </c>
      <c r="E50" s="470">
        <v>0</v>
      </c>
      <c r="F50" s="470">
        <v>0</v>
      </c>
      <c r="G50" s="470">
        <v>0</v>
      </c>
      <c r="H50" s="87">
        <v>0</v>
      </c>
      <c r="I50" s="470">
        <v>0</v>
      </c>
      <c r="J50" s="470">
        <v>0</v>
      </c>
      <c r="K50" s="470">
        <v>0</v>
      </c>
      <c r="L50" s="470">
        <v>0</v>
      </c>
      <c r="M50" s="470">
        <v>0</v>
      </c>
      <c r="N50" s="470">
        <v>0</v>
      </c>
      <c r="O50" s="470">
        <v>0</v>
      </c>
      <c r="P50" s="470">
        <v>0</v>
      </c>
      <c r="Q50" s="470">
        <v>0</v>
      </c>
      <c r="R50" s="87">
        <v>0</v>
      </c>
      <c r="S50" s="470">
        <v>0</v>
      </c>
      <c r="T50" s="470">
        <v>0</v>
      </c>
      <c r="U50" s="470">
        <v>0</v>
      </c>
      <c r="V50" s="470">
        <v>0</v>
      </c>
      <c r="W50" s="470">
        <v>0</v>
      </c>
      <c r="X50" s="470">
        <v>0</v>
      </c>
      <c r="Y50" s="470">
        <v>0</v>
      </c>
      <c r="Z50" s="470">
        <v>0</v>
      </c>
      <c r="AA50" s="470">
        <v>0</v>
      </c>
      <c r="AB50" s="470">
        <v>0</v>
      </c>
      <c r="AC50" s="470">
        <v>0</v>
      </c>
      <c r="AD50" s="470">
        <v>0</v>
      </c>
      <c r="AE50" s="470">
        <v>0</v>
      </c>
      <c r="AF50" s="227">
        <v>0</v>
      </c>
      <c r="AG50" s="227">
        <v>0</v>
      </c>
      <c r="AH50" s="227">
        <v>0</v>
      </c>
      <c r="AI50" s="227">
        <v>0</v>
      </c>
      <c r="AJ50" s="475">
        <v>0</v>
      </c>
    </row>
    <row r="51" spans="1:36" s="42" customFormat="1" ht="13.5" customHeight="1" x14ac:dyDescent="0.25">
      <c r="A51" s="395"/>
      <c r="B51" s="111">
        <v>1303</v>
      </c>
      <c r="C51" s="180" t="s">
        <v>39</v>
      </c>
      <c r="D51" s="470">
        <v>141212.25399999999</v>
      </c>
      <c r="E51" s="470">
        <v>273442.37423000002</v>
      </c>
      <c r="F51" s="470">
        <v>486261.21808000002</v>
      </c>
      <c r="G51" s="470">
        <v>349249.75605000003</v>
      </c>
      <c r="H51" s="87">
        <v>1250165.6023600001</v>
      </c>
      <c r="I51" s="470">
        <v>166380.48363</v>
      </c>
      <c r="J51" s="470">
        <v>209671.02898999999</v>
      </c>
      <c r="K51" s="470">
        <v>8361.3680000000004</v>
      </c>
      <c r="L51" s="470">
        <v>16585.632839999998</v>
      </c>
      <c r="M51" s="470">
        <v>63455.721010000001</v>
      </c>
      <c r="N51" s="470">
        <v>239842.89217000001</v>
      </c>
      <c r="O51" s="470">
        <v>47476.261429999999</v>
      </c>
      <c r="P51" s="470">
        <v>36460.255660000003</v>
      </c>
      <c r="Q51" s="470">
        <v>78358.853440000006</v>
      </c>
      <c r="R51" s="87">
        <v>866592.49716999987</v>
      </c>
      <c r="S51" s="470">
        <v>6996.6935299999996</v>
      </c>
      <c r="T51" s="470">
        <v>18326.807150000001</v>
      </c>
      <c r="U51" s="470">
        <v>5152.2154799999998</v>
      </c>
      <c r="V51" s="470">
        <v>2284.4420399999999</v>
      </c>
      <c r="W51" s="470">
        <v>26095.520670000002</v>
      </c>
      <c r="X51" s="470">
        <v>1165.6657399999999</v>
      </c>
      <c r="Y51" s="470">
        <v>1765.38255</v>
      </c>
      <c r="Z51" s="470">
        <v>3333.8239699999999</v>
      </c>
      <c r="AA51" s="470">
        <v>17040.442780000001</v>
      </c>
      <c r="AB51" s="470">
        <v>6313.6545999999998</v>
      </c>
      <c r="AC51" s="470">
        <v>252.17628999999999</v>
      </c>
      <c r="AD51" s="470">
        <v>88726.824800000002</v>
      </c>
      <c r="AE51" s="470">
        <v>2205484.9243300003</v>
      </c>
      <c r="AF51" s="227">
        <v>248204.26016999999</v>
      </c>
      <c r="AG51" s="227">
        <v>82325.795890000009</v>
      </c>
      <c r="AH51" s="227">
        <v>0</v>
      </c>
      <c r="AI51" s="227">
        <v>19058.001619999999</v>
      </c>
      <c r="AJ51" s="475">
        <v>1855896.8666500002</v>
      </c>
    </row>
    <row r="52" spans="1:36" s="42" customFormat="1" ht="13.5" customHeight="1" x14ac:dyDescent="0.25">
      <c r="A52" s="395"/>
      <c r="B52" s="111">
        <v>130305</v>
      </c>
      <c r="C52" s="180" t="s">
        <v>34</v>
      </c>
      <c r="D52" s="470">
        <v>17882.465339999999</v>
      </c>
      <c r="E52" s="470">
        <v>22916.399450000001</v>
      </c>
      <c r="F52" s="470">
        <v>20277.922419999999</v>
      </c>
      <c r="G52" s="470">
        <v>131317.05424999999</v>
      </c>
      <c r="H52" s="87">
        <v>192393.84145999997</v>
      </c>
      <c r="I52" s="470">
        <v>39879.172270000003</v>
      </c>
      <c r="J52" s="470">
        <v>49095.419779999997</v>
      </c>
      <c r="K52" s="470">
        <v>0</v>
      </c>
      <c r="L52" s="470">
        <v>1704.93256</v>
      </c>
      <c r="M52" s="470">
        <v>15903.149450000001</v>
      </c>
      <c r="N52" s="470">
        <v>15948.000679999999</v>
      </c>
      <c r="O52" s="470">
        <v>8347.1676100000004</v>
      </c>
      <c r="P52" s="470">
        <v>11017</v>
      </c>
      <c r="Q52" s="470">
        <v>35258.052000000003</v>
      </c>
      <c r="R52" s="87">
        <v>177152.89434999999</v>
      </c>
      <c r="S52" s="470">
        <v>2000</v>
      </c>
      <c r="T52" s="470">
        <v>11112.268899999999</v>
      </c>
      <c r="U52" s="470">
        <v>2600</v>
      </c>
      <c r="V52" s="470">
        <v>2043.98035</v>
      </c>
      <c r="W52" s="470">
        <v>21225.045269999999</v>
      </c>
      <c r="X52" s="470">
        <v>1155.06789</v>
      </c>
      <c r="Y52" s="470">
        <v>870.22091</v>
      </c>
      <c r="Z52" s="470">
        <v>0</v>
      </c>
      <c r="AA52" s="470">
        <v>3946.6461199999999</v>
      </c>
      <c r="AB52" s="470">
        <v>4493.0424599999997</v>
      </c>
      <c r="AC52" s="470">
        <v>74.971819999999994</v>
      </c>
      <c r="AD52" s="470">
        <v>49521.243719999984</v>
      </c>
      <c r="AE52" s="470">
        <v>419067.97952999995</v>
      </c>
      <c r="AF52" s="227">
        <v>15948.000679999999</v>
      </c>
      <c r="AG52" s="227">
        <v>19652.06236</v>
      </c>
      <c r="AH52" s="227">
        <v>0</v>
      </c>
      <c r="AI52" s="227">
        <v>4891.8388499999992</v>
      </c>
      <c r="AJ52" s="475">
        <v>378576.07764000009</v>
      </c>
    </row>
    <row r="53" spans="1:36" s="42" customFormat="1" ht="13.5" customHeight="1" x14ac:dyDescent="0.25">
      <c r="A53" s="395"/>
      <c r="B53" s="111">
        <v>130310</v>
      </c>
      <c r="C53" s="180" t="s">
        <v>35</v>
      </c>
      <c r="D53" s="470">
        <v>21332.58684</v>
      </c>
      <c r="E53" s="470">
        <v>21197.0442</v>
      </c>
      <c r="F53" s="470">
        <v>77671.988719999994</v>
      </c>
      <c r="G53" s="470">
        <v>162389.11762</v>
      </c>
      <c r="H53" s="87">
        <v>282590.73738000001</v>
      </c>
      <c r="I53" s="470">
        <v>48938.932090000002</v>
      </c>
      <c r="J53" s="470">
        <v>86365.565059999994</v>
      </c>
      <c r="K53" s="470">
        <v>1996.5609999999999</v>
      </c>
      <c r="L53" s="470">
        <v>2171.4352699999999</v>
      </c>
      <c r="M53" s="470">
        <v>30020.40552</v>
      </c>
      <c r="N53" s="470">
        <v>48756.137360000001</v>
      </c>
      <c r="O53" s="470">
        <v>18593.033380000001</v>
      </c>
      <c r="P53" s="470">
        <v>14911.12933</v>
      </c>
      <c r="Q53" s="470">
        <v>37083.860430000001</v>
      </c>
      <c r="R53" s="87">
        <v>288837.05943999998</v>
      </c>
      <c r="S53" s="470">
        <v>4619.5940300000002</v>
      </c>
      <c r="T53" s="470">
        <v>2235.5273999999999</v>
      </c>
      <c r="U53" s="470">
        <v>2091.3875600000001</v>
      </c>
      <c r="V53" s="470">
        <v>0</v>
      </c>
      <c r="W53" s="470">
        <v>1279.50082</v>
      </c>
      <c r="X53" s="470">
        <v>0</v>
      </c>
      <c r="Y53" s="470">
        <v>137.69309999999999</v>
      </c>
      <c r="Z53" s="470">
        <v>1804.16734</v>
      </c>
      <c r="AA53" s="470">
        <v>8704.5665300000001</v>
      </c>
      <c r="AB53" s="470">
        <v>189.85938999999999</v>
      </c>
      <c r="AC53" s="470">
        <v>0</v>
      </c>
      <c r="AD53" s="470">
        <v>21062.296170000001</v>
      </c>
      <c r="AE53" s="470">
        <v>592490.09299000003</v>
      </c>
      <c r="AF53" s="227">
        <v>50752.698360000002</v>
      </c>
      <c r="AG53" s="227">
        <v>32191.840790000002</v>
      </c>
      <c r="AH53" s="227">
        <v>0</v>
      </c>
      <c r="AI53" s="227">
        <v>8842.2596300000005</v>
      </c>
      <c r="AJ53" s="475">
        <v>500703.29421000002</v>
      </c>
    </row>
    <row r="54" spans="1:36" s="42" customFormat="1" ht="13.5" customHeight="1" x14ac:dyDescent="0.25">
      <c r="A54" s="395"/>
      <c r="B54" s="111">
        <v>130315</v>
      </c>
      <c r="C54" s="180" t="s">
        <v>36</v>
      </c>
      <c r="D54" s="470">
        <v>52744.378680000002</v>
      </c>
      <c r="E54" s="470">
        <v>71599.295190000004</v>
      </c>
      <c r="F54" s="470">
        <v>57662.213539999997</v>
      </c>
      <c r="G54" s="470">
        <v>4674.6575300000004</v>
      </c>
      <c r="H54" s="87">
        <v>186680.54493999999</v>
      </c>
      <c r="I54" s="470">
        <v>36594.015740000003</v>
      </c>
      <c r="J54" s="470">
        <v>23588.788489999999</v>
      </c>
      <c r="K54" s="470">
        <v>991.51</v>
      </c>
      <c r="L54" s="470">
        <v>5654.6515799999997</v>
      </c>
      <c r="M54" s="470">
        <v>12273.95084</v>
      </c>
      <c r="N54" s="470">
        <v>59097.656880000002</v>
      </c>
      <c r="O54" s="470">
        <v>5304.7432600000002</v>
      </c>
      <c r="P54" s="470">
        <v>2830.9677000000001</v>
      </c>
      <c r="Q54" s="470">
        <v>4184.2893199999999</v>
      </c>
      <c r="R54" s="87">
        <v>150520.57381000003</v>
      </c>
      <c r="S54" s="470">
        <v>191.41046</v>
      </c>
      <c r="T54" s="470">
        <v>2048.6318200000001</v>
      </c>
      <c r="U54" s="470">
        <v>193.63687999999999</v>
      </c>
      <c r="V54" s="470">
        <v>0</v>
      </c>
      <c r="W54" s="470">
        <v>181.32362000000001</v>
      </c>
      <c r="X54" s="470">
        <v>0</v>
      </c>
      <c r="Y54" s="470">
        <v>464.34098999999998</v>
      </c>
      <c r="Z54" s="470">
        <v>1529.65663</v>
      </c>
      <c r="AA54" s="470">
        <v>4093.5257700000002</v>
      </c>
      <c r="AB54" s="470">
        <v>199.82423</v>
      </c>
      <c r="AC54" s="470">
        <v>177.20446999999999</v>
      </c>
      <c r="AD54" s="470">
        <v>9079.5548700000018</v>
      </c>
      <c r="AE54" s="470">
        <v>346280.67362000002</v>
      </c>
      <c r="AF54" s="227">
        <v>60089.166880000004</v>
      </c>
      <c r="AG54" s="227">
        <v>17928.602419999999</v>
      </c>
      <c r="AH54" s="227">
        <v>0</v>
      </c>
      <c r="AI54" s="227">
        <v>4735.0712299999996</v>
      </c>
      <c r="AJ54" s="475">
        <v>263527.83309000009</v>
      </c>
    </row>
    <row r="55" spans="1:36" s="42" customFormat="1" ht="13.5" customHeight="1" x14ac:dyDescent="0.25">
      <c r="A55" s="395"/>
      <c r="B55" s="111">
        <v>130320</v>
      </c>
      <c r="C55" s="180" t="s">
        <v>37</v>
      </c>
      <c r="D55" s="470">
        <v>13094.83144</v>
      </c>
      <c r="E55" s="470">
        <v>14081.72824</v>
      </c>
      <c r="F55" s="470">
        <v>48468.700290000001</v>
      </c>
      <c r="G55" s="470">
        <v>20435.821960000001</v>
      </c>
      <c r="H55" s="87">
        <v>96081.08193</v>
      </c>
      <c r="I55" s="470">
        <v>15340.329470000001</v>
      </c>
      <c r="J55" s="470">
        <v>18695.843290000001</v>
      </c>
      <c r="K55" s="470">
        <v>5373.2969999999996</v>
      </c>
      <c r="L55" s="470">
        <v>4523.4247100000002</v>
      </c>
      <c r="M55" s="470">
        <v>2667.3185600000002</v>
      </c>
      <c r="N55" s="470">
        <v>103366.7638</v>
      </c>
      <c r="O55" s="470">
        <v>14679.538769999999</v>
      </c>
      <c r="P55" s="470">
        <v>2803.28989</v>
      </c>
      <c r="Q55" s="470">
        <v>1832.6516899999999</v>
      </c>
      <c r="R55" s="87">
        <v>169282.45718</v>
      </c>
      <c r="S55" s="470">
        <v>185.68904000000001</v>
      </c>
      <c r="T55" s="470">
        <v>1336.6845499999999</v>
      </c>
      <c r="U55" s="470">
        <v>52.5</v>
      </c>
      <c r="V55" s="470">
        <v>240.46169</v>
      </c>
      <c r="W55" s="470">
        <v>2267.5487600000001</v>
      </c>
      <c r="X55" s="470">
        <v>0</v>
      </c>
      <c r="Y55" s="470">
        <v>293.12754999999999</v>
      </c>
      <c r="Z55" s="470">
        <v>0</v>
      </c>
      <c r="AA55" s="470">
        <v>295.70436000000001</v>
      </c>
      <c r="AB55" s="470">
        <v>1430.9285199999999</v>
      </c>
      <c r="AC55" s="470">
        <v>0</v>
      </c>
      <c r="AD55" s="470">
        <v>6102.6444699999993</v>
      </c>
      <c r="AE55" s="470">
        <v>271466.18358000001</v>
      </c>
      <c r="AF55" s="227">
        <v>108740.06080000001</v>
      </c>
      <c r="AG55" s="227">
        <v>7431.2049600000009</v>
      </c>
      <c r="AH55" s="227">
        <v>0</v>
      </c>
      <c r="AI55" s="227">
        <v>588.83190999999999</v>
      </c>
      <c r="AJ55" s="475">
        <v>154706.08591000002</v>
      </c>
    </row>
    <row r="56" spans="1:36" s="42" customFormat="1" ht="13.5" customHeight="1" x14ac:dyDescent="0.25">
      <c r="A56" s="395"/>
      <c r="B56" s="111">
        <v>130325</v>
      </c>
      <c r="C56" s="180" t="s">
        <v>38</v>
      </c>
      <c r="D56" s="470">
        <v>36157.991699999999</v>
      </c>
      <c r="E56" s="470">
        <v>143647.90715000001</v>
      </c>
      <c r="F56" s="470">
        <v>282180.39311</v>
      </c>
      <c r="G56" s="470">
        <v>30433.10469</v>
      </c>
      <c r="H56" s="87">
        <v>492419.39665000001</v>
      </c>
      <c r="I56" s="470">
        <v>25628.034060000002</v>
      </c>
      <c r="J56" s="470">
        <v>31925.412369999998</v>
      </c>
      <c r="K56" s="470">
        <v>0</v>
      </c>
      <c r="L56" s="470">
        <v>2531.1887200000001</v>
      </c>
      <c r="M56" s="470">
        <v>2590.8966399999999</v>
      </c>
      <c r="N56" s="470">
        <v>12674.33345</v>
      </c>
      <c r="O56" s="470">
        <v>551.77841000000001</v>
      </c>
      <c r="P56" s="470">
        <v>4897.8687399999999</v>
      </c>
      <c r="Q56" s="470">
        <v>0</v>
      </c>
      <c r="R56" s="87">
        <v>80799.512390000004</v>
      </c>
      <c r="S56" s="470">
        <v>0</v>
      </c>
      <c r="T56" s="470">
        <v>1593.6944800000001</v>
      </c>
      <c r="U56" s="470">
        <v>214.69103999999999</v>
      </c>
      <c r="V56" s="470">
        <v>0</v>
      </c>
      <c r="W56" s="470">
        <v>1142.1022</v>
      </c>
      <c r="X56" s="470">
        <v>10.597849999999999</v>
      </c>
      <c r="Y56" s="470">
        <v>0</v>
      </c>
      <c r="Z56" s="470">
        <v>0</v>
      </c>
      <c r="AA56" s="470">
        <v>0</v>
      </c>
      <c r="AB56" s="470">
        <v>0</v>
      </c>
      <c r="AC56" s="470">
        <v>0</v>
      </c>
      <c r="AD56" s="470">
        <v>2961.0855700000002</v>
      </c>
      <c r="AE56" s="470">
        <v>576179.99461000005</v>
      </c>
      <c r="AF56" s="227">
        <v>12674.33345</v>
      </c>
      <c r="AG56" s="227">
        <v>5122.08536</v>
      </c>
      <c r="AH56" s="227">
        <v>0</v>
      </c>
      <c r="AI56" s="227">
        <v>0</v>
      </c>
      <c r="AJ56" s="475">
        <v>558383.57579999988</v>
      </c>
    </row>
    <row r="57" spans="1:36" s="42" customFormat="1" ht="13.5" customHeight="1" x14ac:dyDescent="0.25">
      <c r="A57" s="395"/>
      <c r="B57" s="111">
        <v>1304</v>
      </c>
      <c r="C57" s="180" t="s">
        <v>40</v>
      </c>
      <c r="D57" s="470">
        <v>651033.82004000002</v>
      </c>
      <c r="E57" s="470">
        <v>392942.95344000001</v>
      </c>
      <c r="F57" s="470">
        <v>1144308.30119</v>
      </c>
      <c r="G57" s="470">
        <v>237821.82615000001</v>
      </c>
      <c r="H57" s="87">
        <v>2426106.9008200001</v>
      </c>
      <c r="I57" s="470">
        <v>144574.87542999999</v>
      </c>
      <c r="J57" s="470">
        <v>204893.49116000001</v>
      </c>
      <c r="K57" s="470">
        <v>60503.856</v>
      </c>
      <c r="L57" s="470">
        <v>97030.390440000003</v>
      </c>
      <c r="M57" s="470">
        <v>65624.493340000001</v>
      </c>
      <c r="N57" s="470">
        <v>163824.57324999999</v>
      </c>
      <c r="O57" s="470">
        <v>13249.617560000001</v>
      </c>
      <c r="P57" s="470">
        <v>99247.03542</v>
      </c>
      <c r="Q57" s="470">
        <v>12607.978150000001</v>
      </c>
      <c r="R57" s="87">
        <v>861556.31075000006</v>
      </c>
      <c r="S57" s="470">
        <v>10091.19966</v>
      </c>
      <c r="T57" s="470">
        <v>13556.69125</v>
      </c>
      <c r="U57" s="470">
        <v>2072.4832999999999</v>
      </c>
      <c r="V57" s="470">
        <v>1789.09329</v>
      </c>
      <c r="W57" s="470">
        <v>7603.0515599999999</v>
      </c>
      <c r="X57" s="470">
        <v>1232.2001399999999</v>
      </c>
      <c r="Y57" s="470">
        <v>1807.0097599999999</v>
      </c>
      <c r="Z57" s="470">
        <v>905.03768000000002</v>
      </c>
      <c r="AA57" s="470">
        <v>2292.7648899999999</v>
      </c>
      <c r="AB57" s="470">
        <v>7859.2777599999999</v>
      </c>
      <c r="AC57" s="470">
        <v>747.59559999999999</v>
      </c>
      <c r="AD57" s="470">
        <v>49956.404890000005</v>
      </c>
      <c r="AE57" s="470">
        <v>3337619.6164600002</v>
      </c>
      <c r="AF57" s="227">
        <v>224328.42924999999</v>
      </c>
      <c r="AG57" s="227">
        <v>164443.97707000002</v>
      </c>
      <c r="AH57" s="227">
        <v>0</v>
      </c>
      <c r="AI57" s="227">
        <v>4847.370249999999</v>
      </c>
      <c r="AJ57" s="475">
        <v>2943999.8398900004</v>
      </c>
    </row>
    <row r="58" spans="1:36" s="42" customFormat="1" ht="13.5" customHeight="1" x14ac:dyDescent="0.25">
      <c r="A58" s="395"/>
      <c r="B58" s="111">
        <v>130405</v>
      </c>
      <c r="C58" s="180" t="s">
        <v>34</v>
      </c>
      <c r="D58" s="470">
        <v>170957.82738999999</v>
      </c>
      <c r="E58" s="470">
        <v>115191.29859999999</v>
      </c>
      <c r="F58" s="470">
        <v>71453.512340000001</v>
      </c>
      <c r="G58" s="470">
        <v>85807.241750000001</v>
      </c>
      <c r="H58" s="87">
        <v>443409.88007999997</v>
      </c>
      <c r="I58" s="470">
        <v>105.23375</v>
      </c>
      <c r="J58" s="470">
        <v>92954.854510000005</v>
      </c>
      <c r="K58" s="470">
        <v>169.15700000000001</v>
      </c>
      <c r="L58" s="470">
        <v>38076.226110000003</v>
      </c>
      <c r="M58" s="470">
        <v>19125.624909999999</v>
      </c>
      <c r="N58" s="470">
        <v>10326.81518</v>
      </c>
      <c r="O58" s="470">
        <v>3062.7370999999998</v>
      </c>
      <c r="P58" s="470">
        <v>25667.841629999999</v>
      </c>
      <c r="Q58" s="470">
        <v>4349.7371199999998</v>
      </c>
      <c r="R58" s="87">
        <v>193838.22731000002</v>
      </c>
      <c r="S58" s="470">
        <v>10091.19966</v>
      </c>
      <c r="T58" s="470">
        <v>5003.8415699999996</v>
      </c>
      <c r="U58" s="470">
        <v>0</v>
      </c>
      <c r="V58" s="470">
        <v>300</v>
      </c>
      <c r="W58" s="470">
        <v>4958.0515599999999</v>
      </c>
      <c r="X58" s="470">
        <v>451.30587000000003</v>
      </c>
      <c r="Y58" s="470">
        <v>1458.85544</v>
      </c>
      <c r="Z58" s="470">
        <v>0</v>
      </c>
      <c r="AA58" s="470">
        <v>804.89698999999996</v>
      </c>
      <c r="AB58" s="470">
        <v>413.25484999999998</v>
      </c>
      <c r="AC58" s="470">
        <v>420</v>
      </c>
      <c r="AD58" s="470">
        <v>23901.405940000001</v>
      </c>
      <c r="AE58" s="470">
        <v>661149.51332999999</v>
      </c>
      <c r="AF58" s="227">
        <v>10495.972179999999</v>
      </c>
      <c r="AG58" s="227">
        <v>57501.851020000002</v>
      </c>
      <c r="AH58" s="227">
        <v>0</v>
      </c>
      <c r="AI58" s="227">
        <v>2683.75243</v>
      </c>
      <c r="AJ58" s="475">
        <v>590467.93770000024</v>
      </c>
    </row>
    <row r="59" spans="1:36" s="42" customFormat="1" ht="13.5" customHeight="1" x14ac:dyDescent="0.25">
      <c r="A59" s="395"/>
      <c r="B59" s="111">
        <v>130410</v>
      </c>
      <c r="C59" s="180" t="s">
        <v>35</v>
      </c>
      <c r="D59" s="470">
        <v>211992.06344</v>
      </c>
      <c r="E59" s="470">
        <v>263783.65444000001</v>
      </c>
      <c r="F59" s="470">
        <v>458467.16024</v>
      </c>
      <c r="G59" s="470">
        <v>120459.05899999999</v>
      </c>
      <c r="H59" s="87">
        <v>1054701.9371199999</v>
      </c>
      <c r="I59" s="470">
        <v>80867.380340000003</v>
      </c>
      <c r="J59" s="470">
        <v>111938.63665</v>
      </c>
      <c r="K59" s="470">
        <v>4143.366</v>
      </c>
      <c r="L59" s="470">
        <v>22318.563460000001</v>
      </c>
      <c r="M59" s="470">
        <v>27447.192709999999</v>
      </c>
      <c r="N59" s="470">
        <v>95416.692869999999</v>
      </c>
      <c r="O59" s="470">
        <v>592.77729999999997</v>
      </c>
      <c r="P59" s="470">
        <v>33576.572639999999</v>
      </c>
      <c r="Q59" s="470">
        <v>8258.2410299999992</v>
      </c>
      <c r="R59" s="87">
        <v>384559.42300000001</v>
      </c>
      <c r="S59" s="470">
        <v>0</v>
      </c>
      <c r="T59" s="470">
        <v>0</v>
      </c>
      <c r="U59" s="470">
        <v>1125.38807</v>
      </c>
      <c r="V59" s="470">
        <v>892.80175999999994</v>
      </c>
      <c r="W59" s="470">
        <v>2625</v>
      </c>
      <c r="X59" s="470">
        <v>780.89427000000001</v>
      </c>
      <c r="Y59" s="470">
        <v>348.15431999999998</v>
      </c>
      <c r="Z59" s="470">
        <v>269.16379999999998</v>
      </c>
      <c r="AA59" s="470">
        <v>1368.5139799999999</v>
      </c>
      <c r="AB59" s="470">
        <v>1321.05141</v>
      </c>
      <c r="AC59" s="470">
        <v>0</v>
      </c>
      <c r="AD59" s="470">
        <v>8730.9676099999997</v>
      </c>
      <c r="AE59" s="470">
        <v>1447992.3277299998</v>
      </c>
      <c r="AF59" s="227">
        <v>99560.058869999993</v>
      </c>
      <c r="AG59" s="227">
        <v>50658.557929999995</v>
      </c>
      <c r="AH59" s="227">
        <v>0</v>
      </c>
      <c r="AI59" s="227">
        <v>1716.6682999999998</v>
      </c>
      <c r="AJ59" s="475">
        <v>1296057.0426299998</v>
      </c>
    </row>
    <row r="60" spans="1:36" s="42" customFormat="1" ht="13.5" customHeight="1" x14ac:dyDescent="0.25">
      <c r="A60" s="395"/>
      <c r="B60" s="111">
        <v>130415</v>
      </c>
      <c r="C60" s="180" t="s">
        <v>36</v>
      </c>
      <c r="D60" s="470">
        <v>184303.67389000001</v>
      </c>
      <c r="E60" s="470">
        <v>13507.418229999999</v>
      </c>
      <c r="F60" s="470">
        <v>440373.79074000003</v>
      </c>
      <c r="G60" s="470">
        <v>0</v>
      </c>
      <c r="H60" s="87">
        <v>638184.88286000001</v>
      </c>
      <c r="I60" s="470">
        <v>45019.431420000001</v>
      </c>
      <c r="J60" s="470">
        <v>0</v>
      </c>
      <c r="K60" s="470">
        <v>16263.106</v>
      </c>
      <c r="L60" s="470">
        <v>32234.835650000001</v>
      </c>
      <c r="M60" s="470">
        <v>13780.683929999999</v>
      </c>
      <c r="N60" s="470">
        <v>30258.653999999999</v>
      </c>
      <c r="O60" s="470">
        <v>7018.7384300000003</v>
      </c>
      <c r="P60" s="470">
        <v>35500.775719999998</v>
      </c>
      <c r="Q60" s="470">
        <v>0</v>
      </c>
      <c r="R60" s="87">
        <v>180076.22515000001</v>
      </c>
      <c r="S60" s="470">
        <v>0</v>
      </c>
      <c r="T60" s="470">
        <v>0</v>
      </c>
      <c r="U60" s="470">
        <v>197.09522999999999</v>
      </c>
      <c r="V60" s="470">
        <v>497.54750000000001</v>
      </c>
      <c r="W60" s="470">
        <v>20</v>
      </c>
      <c r="X60" s="470">
        <v>0</v>
      </c>
      <c r="Y60" s="470">
        <v>0</v>
      </c>
      <c r="Z60" s="470">
        <v>119.55986</v>
      </c>
      <c r="AA60" s="470">
        <v>119.35392</v>
      </c>
      <c r="AB60" s="470">
        <v>3408.5875500000002</v>
      </c>
      <c r="AC60" s="470">
        <v>327.59559999999999</v>
      </c>
      <c r="AD60" s="470">
        <v>4689.7396600000002</v>
      </c>
      <c r="AE60" s="470">
        <v>822950.84767000005</v>
      </c>
      <c r="AF60" s="227">
        <v>46521.759999999995</v>
      </c>
      <c r="AG60" s="227">
        <v>46513.067080000001</v>
      </c>
      <c r="AH60" s="227">
        <v>0</v>
      </c>
      <c r="AI60" s="227">
        <v>446.94952000000001</v>
      </c>
      <c r="AJ60" s="475">
        <v>729469.07107000018</v>
      </c>
    </row>
    <row r="61" spans="1:36" s="42" customFormat="1" ht="13.5" customHeight="1" x14ac:dyDescent="0.25">
      <c r="A61" s="395"/>
      <c r="B61" s="111">
        <v>130420</v>
      </c>
      <c r="C61" s="180" t="s">
        <v>37</v>
      </c>
      <c r="D61" s="470">
        <v>10069.305609999999</v>
      </c>
      <c r="E61" s="470">
        <v>0</v>
      </c>
      <c r="F61" s="470">
        <v>131688.75680999999</v>
      </c>
      <c r="G61" s="470">
        <v>0</v>
      </c>
      <c r="H61" s="87">
        <v>141758.06242</v>
      </c>
      <c r="I61" s="470">
        <v>7238.5359900000003</v>
      </c>
      <c r="J61" s="470">
        <v>0</v>
      </c>
      <c r="K61" s="470">
        <v>0</v>
      </c>
      <c r="L61" s="470">
        <v>4400.7652200000002</v>
      </c>
      <c r="M61" s="470">
        <v>2300.97928</v>
      </c>
      <c r="N61" s="470">
        <v>18000</v>
      </c>
      <c r="O61" s="470">
        <v>2575.3647299999998</v>
      </c>
      <c r="P61" s="470">
        <v>4501.8454300000003</v>
      </c>
      <c r="Q61" s="470">
        <v>0</v>
      </c>
      <c r="R61" s="87">
        <v>39017.49065</v>
      </c>
      <c r="S61" s="470">
        <v>0</v>
      </c>
      <c r="T61" s="470">
        <v>0</v>
      </c>
      <c r="U61" s="470">
        <v>750</v>
      </c>
      <c r="V61" s="470">
        <v>98.744029999999995</v>
      </c>
      <c r="W61" s="470">
        <v>0</v>
      </c>
      <c r="X61" s="470">
        <v>0</v>
      </c>
      <c r="Y61" s="470">
        <v>0</v>
      </c>
      <c r="Z61" s="470">
        <v>516.31402000000003</v>
      </c>
      <c r="AA61" s="470">
        <v>0</v>
      </c>
      <c r="AB61" s="470">
        <v>2716.3839499999999</v>
      </c>
      <c r="AC61" s="470">
        <v>0</v>
      </c>
      <c r="AD61" s="470">
        <v>4081.442</v>
      </c>
      <c r="AE61" s="470">
        <v>184856.99507</v>
      </c>
      <c r="AF61" s="227">
        <v>18000</v>
      </c>
      <c r="AG61" s="227">
        <v>6800.4885300000005</v>
      </c>
      <c r="AH61" s="227">
        <v>0</v>
      </c>
      <c r="AI61" s="227">
        <v>0</v>
      </c>
      <c r="AJ61" s="475">
        <v>160056.50653999997</v>
      </c>
    </row>
    <row r="62" spans="1:36" s="42" customFormat="1" ht="13.5" customHeight="1" x14ac:dyDescent="0.25">
      <c r="A62" s="395"/>
      <c r="B62" s="111">
        <v>130425</v>
      </c>
      <c r="C62" s="180" t="s">
        <v>38</v>
      </c>
      <c r="D62" s="470">
        <v>73710.949710000001</v>
      </c>
      <c r="E62" s="470">
        <v>460.58217000000002</v>
      </c>
      <c r="F62" s="470">
        <v>42325.081059999997</v>
      </c>
      <c r="G62" s="470">
        <v>31555.525399999999</v>
      </c>
      <c r="H62" s="87">
        <v>148052.13834</v>
      </c>
      <c r="I62" s="470">
        <v>11344.29393</v>
      </c>
      <c r="J62" s="470">
        <v>0</v>
      </c>
      <c r="K62" s="470">
        <v>39928.226999999999</v>
      </c>
      <c r="L62" s="470">
        <v>0</v>
      </c>
      <c r="M62" s="470">
        <v>2970.01251</v>
      </c>
      <c r="N62" s="470">
        <v>9822.4112000000005</v>
      </c>
      <c r="O62" s="470">
        <v>0</v>
      </c>
      <c r="P62" s="470">
        <v>0</v>
      </c>
      <c r="Q62" s="470">
        <v>0</v>
      </c>
      <c r="R62" s="87">
        <v>64064.944640000002</v>
      </c>
      <c r="S62" s="470">
        <v>0</v>
      </c>
      <c r="T62" s="470">
        <v>8552.8496799999994</v>
      </c>
      <c r="U62" s="470">
        <v>0</v>
      </c>
      <c r="V62" s="470">
        <v>0</v>
      </c>
      <c r="W62" s="470">
        <v>0</v>
      </c>
      <c r="X62" s="470">
        <v>0</v>
      </c>
      <c r="Y62" s="470">
        <v>0</v>
      </c>
      <c r="Z62" s="470">
        <v>0</v>
      </c>
      <c r="AA62" s="470">
        <v>0</v>
      </c>
      <c r="AB62" s="470">
        <v>0</v>
      </c>
      <c r="AC62" s="470">
        <v>0</v>
      </c>
      <c r="AD62" s="470">
        <v>8552.8496799999994</v>
      </c>
      <c r="AE62" s="470">
        <v>220669.93265999999</v>
      </c>
      <c r="AF62" s="227">
        <v>49750.638200000001</v>
      </c>
      <c r="AG62" s="227">
        <v>2970.01251</v>
      </c>
      <c r="AH62" s="227">
        <v>0</v>
      </c>
      <c r="AI62" s="227">
        <v>0</v>
      </c>
      <c r="AJ62" s="475">
        <v>167949.28194999998</v>
      </c>
    </row>
    <row r="63" spans="1:36" s="42" customFormat="1" ht="13.5" customHeight="1" x14ac:dyDescent="0.25">
      <c r="A63" s="395"/>
      <c r="B63" s="111">
        <v>130430</v>
      </c>
      <c r="C63" s="180" t="s">
        <v>729</v>
      </c>
      <c r="D63" s="470">
        <v>0</v>
      </c>
      <c r="E63" s="470">
        <v>0</v>
      </c>
      <c r="F63" s="470">
        <v>0</v>
      </c>
      <c r="G63" s="470">
        <v>0</v>
      </c>
      <c r="H63" s="87">
        <v>0</v>
      </c>
      <c r="I63" s="470">
        <v>0</v>
      </c>
      <c r="J63" s="470">
        <v>0</v>
      </c>
      <c r="K63" s="470">
        <v>0</v>
      </c>
      <c r="L63" s="470">
        <v>0</v>
      </c>
      <c r="M63" s="470">
        <v>0</v>
      </c>
      <c r="N63" s="470">
        <v>0</v>
      </c>
      <c r="O63" s="470">
        <v>0</v>
      </c>
      <c r="P63" s="470">
        <v>0</v>
      </c>
      <c r="Q63" s="470">
        <v>0</v>
      </c>
      <c r="R63" s="87">
        <v>0</v>
      </c>
      <c r="S63" s="470">
        <v>0</v>
      </c>
      <c r="T63" s="470">
        <v>0</v>
      </c>
      <c r="U63" s="470">
        <v>0</v>
      </c>
      <c r="V63" s="470">
        <v>0</v>
      </c>
      <c r="W63" s="470">
        <v>0</v>
      </c>
      <c r="X63" s="470">
        <v>0</v>
      </c>
      <c r="Y63" s="470">
        <v>0</v>
      </c>
      <c r="Z63" s="470">
        <v>0</v>
      </c>
      <c r="AA63" s="470">
        <v>0</v>
      </c>
      <c r="AB63" s="470">
        <v>0</v>
      </c>
      <c r="AC63" s="470">
        <v>0</v>
      </c>
      <c r="AD63" s="470">
        <v>0</v>
      </c>
      <c r="AE63" s="470">
        <v>0</v>
      </c>
      <c r="AF63" s="227">
        <v>0</v>
      </c>
      <c r="AG63" s="227">
        <v>0</v>
      </c>
      <c r="AH63" s="227">
        <v>0</v>
      </c>
      <c r="AI63" s="227">
        <v>0</v>
      </c>
      <c r="AJ63" s="475">
        <v>0</v>
      </c>
    </row>
    <row r="64" spans="1:36" s="42" customFormat="1" ht="13.5" customHeight="1" x14ac:dyDescent="0.25">
      <c r="A64" s="395"/>
      <c r="B64" s="111">
        <v>1305</v>
      </c>
      <c r="C64" s="180" t="s">
        <v>41</v>
      </c>
      <c r="D64" s="470">
        <v>0</v>
      </c>
      <c r="E64" s="470">
        <v>0</v>
      </c>
      <c r="F64" s="470">
        <v>20058.081010000002</v>
      </c>
      <c r="G64" s="470">
        <v>2038.7004400000001</v>
      </c>
      <c r="H64" s="87">
        <v>22096.781450000002</v>
      </c>
      <c r="I64" s="470">
        <v>0</v>
      </c>
      <c r="J64" s="470">
        <v>0</v>
      </c>
      <c r="K64" s="470">
        <v>0</v>
      </c>
      <c r="L64" s="470">
        <v>0</v>
      </c>
      <c r="M64" s="470">
        <v>0</v>
      </c>
      <c r="N64" s="470">
        <v>0</v>
      </c>
      <c r="O64" s="470">
        <v>0</v>
      </c>
      <c r="P64" s="470">
        <v>0</v>
      </c>
      <c r="Q64" s="470">
        <v>0</v>
      </c>
      <c r="R64" s="87">
        <v>0</v>
      </c>
      <c r="S64" s="470">
        <v>0</v>
      </c>
      <c r="T64" s="470">
        <v>0</v>
      </c>
      <c r="U64" s="470">
        <v>0</v>
      </c>
      <c r="V64" s="470">
        <v>0</v>
      </c>
      <c r="W64" s="470">
        <v>0</v>
      </c>
      <c r="X64" s="470">
        <v>82.915700000000001</v>
      </c>
      <c r="Y64" s="470">
        <v>0</v>
      </c>
      <c r="Z64" s="470">
        <v>0</v>
      </c>
      <c r="AA64" s="470">
        <v>0</v>
      </c>
      <c r="AB64" s="470">
        <v>5201.9130500000001</v>
      </c>
      <c r="AC64" s="470">
        <v>0</v>
      </c>
      <c r="AD64" s="470">
        <v>5284.8287499999997</v>
      </c>
      <c r="AE64" s="470">
        <v>27381.610200000003</v>
      </c>
      <c r="AF64" s="227">
        <v>0</v>
      </c>
      <c r="AG64" s="227">
        <v>0</v>
      </c>
      <c r="AH64" s="227">
        <v>0</v>
      </c>
      <c r="AI64" s="227">
        <v>0</v>
      </c>
      <c r="AJ64" s="475">
        <v>27381.610200000003</v>
      </c>
    </row>
    <row r="65" spans="1:36" s="42" customFormat="1" ht="13.5" customHeight="1" x14ac:dyDescent="0.25">
      <c r="A65" s="395"/>
      <c r="B65" s="111">
        <v>130505</v>
      </c>
      <c r="C65" s="180" t="s">
        <v>34</v>
      </c>
      <c r="D65" s="470">
        <v>0</v>
      </c>
      <c r="E65" s="470">
        <v>0</v>
      </c>
      <c r="F65" s="470">
        <v>7753.4126200000001</v>
      </c>
      <c r="G65" s="470">
        <v>0</v>
      </c>
      <c r="H65" s="87">
        <v>7753.4126200000001</v>
      </c>
      <c r="I65" s="470">
        <v>0</v>
      </c>
      <c r="J65" s="470">
        <v>0</v>
      </c>
      <c r="K65" s="470">
        <v>0</v>
      </c>
      <c r="L65" s="470">
        <v>0</v>
      </c>
      <c r="M65" s="470">
        <v>0</v>
      </c>
      <c r="N65" s="470">
        <v>0</v>
      </c>
      <c r="O65" s="470">
        <v>0</v>
      </c>
      <c r="P65" s="470">
        <v>0</v>
      </c>
      <c r="Q65" s="470">
        <v>0</v>
      </c>
      <c r="R65" s="87">
        <v>0</v>
      </c>
      <c r="S65" s="470">
        <v>0</v>
      </c>
      <c r="T65" s="470">
        <v>0</v>
      </c>
      <c r="U65" s="470">
        <v>0</v>
      </c>
      <c r="V65" s="470">
        <v>0</v>
      </c>
      <c r="W65" s="470">
        <v>0</v>
      </c>
      <c r="X65" s="470">
        <v>52.260150000000003</v>
      </c>
      <c r="Y65" s="470">
        <v>0</v>
      </c>
      <c r="Z65" s="470">
        <v>0</v>
      </c>
      <c r="AA65" s="470">
        <v>0</v>
      </c>
      <c r="AB65" s="470">
        <v>1765.14851</v>
      </c>
      <c r="AC65" s="470">
        <v>0</v>
      </c>
      <c r="AD65" s="470">
        <v>1817.4086600000001</v>
      </c>
      <c r="AE65" s="470">
        <v>9570.8212800000001</v>
      </c>
      <c r="AF65" s="227">
        <v>0</v>
      </c>
      <c r="AG65" s="227">
        <v>0</v>
      </c>
      <c r="AH65" s="227">
        <v>0</v>
      </c>
      <c r="AI65" s="227">
        <v>0</v>
      </c>
      <c r="AJ65" s="475">
        <v>9570.8212800000001</v>
      </c>
    </row>
    <row r="66" spans="1:36" s="42" customFormat="1" ht="13.5" customHeight="1" x14ac:dyDescent="0.25">
      <c r="A66" s="395"/>
      <c r="B66" s="111">
        <v>130510</v>
      </c>
      <c r="C66" s="180" t="s">
        <v>35</v>
      </c>
      <c r="D66" s="470">
        <v>0</v>
      </c>
      <c r="E66" s="470">
        <v>0</v>
      </c>
      <c r="F66" s="470">
        <v>9851.3590000000004</v>
      </c>
      <c r="G66" s="470">
        <v>0</v>
      </c>
      <c r="H66" s="87">
        <v>9851.3590000000004</v>
      </c>
      <c r="I66" s="470">
        <v>0</v>
      </c>
      <c r="J66" s="470">
        <v>0</v>
      </c>
      <c r="K66" s="470">
        <v>0</v>
      </c>
      <c r="L66" s="470">
        <v>0</v>
      </c>
      <c r="M66" s="470">
        <v>0</v>
      </c>
      <c r="N66" s="470">
        <v>0</v>
      </c>
      <c r="O66" s="470">
        <v>0</v>
      </c>
      <c r="P66" s="470">
        <v>0</v>
      </c>
      <c r="Q66" s="470">
        <v>0</v>
      </c>
      <c r="R66" s="87">
        <v>0</v>
      </c>
      <c r="S66" s="470">
        <v>0</v>
      </c>
      <c r="T66" s="470">
        <v>0</v>
      </c>
      <c r="U66" s="470">
        <v>0</v>
      </c>
      <c r="V66" s="470">
        <v>0</v>
      </c>
      <c r="W66" s="470">
        <v>0</v>
      </c>
      <c r="X66" s="470">
        <v>30.655550000000002</v>
      </c>
      <c r="Y66" s="470">
        <v>0</v>
      </c>
      <c r="Z66" s="470">
        <v>0</v>
      </c>
      <c r="AA66" s="470">
        <v>0</v>
      </c>
      <c r="AB66" s="470">
        <v>3173.7611200000001</v>
      </c>
      <c r="AC66" s="470">
        <v>0</v>
      </c>
      <c r="AD66" s="470">
        <v>3204.4166700000001</v>
      </c>
      <c r="AE66" s="470">
        <v>13055.775670000001</v>
      </c>
      <c r="AF66" s="227">
        <v>0</v>
      </c>
      <c r="AG66" s="227">
        <v>0</v>
      </c>
      <c r="AH66" s="227">
        <v>0</v>
      </c>
      <c r="AI66" s="227">
        <v>0</v>
      </c>
      <c r="AJ66" s="475">
        <v>13055.775669999999</v>
      </c>
    </row>
    <row r="67" spans="1:36" s="42" customFormat="1" ht="13.5" customHeight="1" x14ac:dyDescent="0.25">
      <c r="A67" s="395"/>
      <c r="B67" s="111">
        <v>130515</v>
      </c>
      <c r="C67" s="180" t="s">
        <v>36</v>
      </c>
      <c r="D67" s="470">
        <v>0</v>
      </c>
      <c r="E67" s="470">
        <v>0</v>
      </c>
      <c r="F67" s="470">
        <v>2426.2027699999999</v>
      </c>
      <c r="G67" s="470">
        <v>0</v>
      </c>
      <c r="H67" s="87">
        <v>2426.2027699999999</v>
      </c>
      <c r="I67" s="470">
        <v>0</v>
      </c>
      <c r="J67" s="470">
        <v>0</v>
      </c>
      <c r="K67" s="470">
        <v>0</v>
      </c>
      <c r="L67" s="470">
        <v>0</v>
      </c>
      <c r="M67" s="470">
        <v>0</v>
      </c>
      <c r="N67" s="470">
        <v>0</v>
      </c>
      <c r="O67" s="470">
        <v>0</v>
      </c>
      <c r="P67" s="470">
        <v>0</v>
      </c>
      <c r="Q67" s="470">
        <v>0</v>
      </c>
      <c r="R67" s="87">
        <v>0</v>
      </c>
      <c r="S67" s="470">
        <v>0</v>
      </c>
      <c r="T67" s="470">
        <v>0</v>
      </c>
      <c r="U67" s="470">
        <v>0</v>
      </c>
      <c r="V67" s="470">
        <v>0</v>
      </c>
      <c r="W67" s="470">
        <v>0</v>
      </c>
      <c r="X67" s="470">
        <v>0</v>
      </c>
      <c r="Y67" s="470">
        <v>0</v>
      </c>
      <c r="Z67" s="470">
        <v>0</v>
      </c>
      <c r="AA67" s="470">
        <v>0</v>
      </c>
      <c r="AB67" s="470">
        <v>0</v>
      </c>
      <c r="AC67" s="470">
        <v>0</v>
      </c>
      <c r="AD67" s="470">
        <v>0</v>
      </c>
      <c r="AE67" s="470">
        <v>2426.2027699999999</v>
      </c>
      <c r="AF67" s="227">
        <v>0</v>
      </c>
      <c r="AG67" s="227">
        <v>0</v>
      </c>
      <c r="AH67" s="227">
        <v>0</v>
      </c>
      <c r="AI67" s="227">
        <v>0</v>
      </c>
      <c r="AJ67" s="475">
        <v>2426.2027699999999</v>
      </c>
    </row>
    <row r="68" spans="1:36" s="42" customFormat="1" ht="13.5" customHeight="1" x14ac:dyDescent="0.25">
      <c r="A68" s="395"/>
      <c r="B68" s="111">
        <v>130520</v>
      </c>
      <c r="C68" s="180" t="s">
        <v>42</v>
      </c>
      <c r="D68" s="470">
        <v>0</v>
      </c>
      <c r="E68" s="470">
        <v>0</v>
      </c>
      <c r="F68" s="470">
        <v>0</v>
      </c>
      <c r="G68" s="470">
        <v>0</v>
      </c>
      <c r="H68" s="87">
        <v>0</v>
      </c>
      <c r="I68" s="470">
        <v>0</v>
      </c>
      <c r="J68" s="470">
        <v>0</v>
      </c>
      <c r="K68" s="470">
        <v>0</v>
      </c>
      <c r="L68" s="470">
        <v>0</v>
      </c>
      <c r="M68" s="470">
        <v>0</v>
      </c>
      <c r="N68" s="470">
        <v>0</v>
      </c>
      <c r="O68" s="470">
        <v>0</v>
      </c>
      <c r="P68" s="470">
        <v>0</v>
      </c>
      <c r="Q68" s="470">
        <v>0</v>
      </c>
      <c r="R68" s="87">
        <v>0</v>
      </c>
      <c r="S68" s="470">
        <v>0</v>
      </c>
      <c r="T68" s="470">
        <v>0</v>
      </c>
      <c r="U68" s="470">
        <v>0</v>
      </c>
      <c r="V68" s="470">
        <v>0</v>
      </c>
      <c r="W68" s="470">
        <v>0</v>
      </c>
      <c r="X68" s="470">
        <v>0</v>
      </c>
      <c r="Y68" s="470">
        <v>0</v>
      </c>
      <c r="Z68" s="470">
        <v>0</v>
      </c>
      <c r="AA68" s="470">
        <v>0</v>
      </c>
      <c r="AB68" s="470">
        <v>263.00342000000001</v>
      </c>
      <c r="AC68" s="470">
        <v>0</v>
      </c>
      <c r="AD68" s="470">
        <v>263.00342000000001</v>
      </c>
      <c r="AE68" s="470">
        <v>263.00342000000001</v>
      </c>
      <c r="AF68" s="227">
        <v>0</v>
      </c>
      <c r="AG68" s="227">
        <v>0</v>
      </c>
      <c r="AH68" s="227">
        <v>0</v>
      </c>
      <c r="AI68" s="227">
        <v>0</v>
      </c>
      <c r="AJ68" s="475">
        <v>263.00342000000001</v>
      </c>
    </row>
    <row r="69" spans="1:36" s="42" customFormat="1" ht="13.5" customHeight="1" x14ac:dyDescent="0.25">
      <c r="A69" s="395"/>
      <c r="B69" s="111">
        <v>130525</v>
      </c>
      <c r="C69" s="180" t="s">
        <v>43</v>
      </c>
      <c r="D69" s="470">
        <v>0</v>
      </c>
      <c r="E69" s="470">
        <v>0</v>
      </c>
      <c r="F69" s="470">
        <v>27.106619999999999</v>
      </c>
      <c r="G69" s="470">
        <v>2038.7004400000001</v>
      </c>
      <c r="H69" s="87">
        <v>2065.8070600000001</v>
      </c>
      <c r="I69" s="470">
        <v>0</v>
      </c>
      <c r="J69" s="470">
        <v>0</v>
      </c>
      <c r="K69" s="470">
        <v>0</v>
      </c>
      <c r="L69" s="470">
        <v>0</v>
      </c>
      <c r="M69" s="470">
        <v>0</v>
      </c>
      <c r="N69" s="470">
        <v>0</v>
      </c>
      <c r="O69" s="470">
        <v>0</v>
      </c>
      <c r="P69" s="470">
        <v>0</v>
      </c>
      <c r="Q69" s="470">
        <v>0</v>
      </c>
      <c r="R69" s="87">
        <v>0</v>
      </c>
      <c r="S69" s="470">
        <v>0</v>
      </c>
      <c r="T69" s="470">
        <v>0</v>
      </c>
      <c r="U69" s="470">
        <v>0</v>
      </c>
      <c r="V69" s="470">
        <v>0</v>
      </c>
      <c r="W69" s="470">
        <v>0</v>
      </c>
      <c r="X69" s="470">
        <v>0</v>
      </c>
      <c r="Y69" s="470">
        <v>0</v>
      </c>
      <c r="Z69" s="470">
        <v>0</v>
      </c>
      <c r="AA69" s="470">
        <v>0</v>
      </c>
      <c r="AB69" s="470">
        <v>0</v>
      </c>
      <c r="AC69" s="470">
        <v>0</v>
      </c>
      <c r="AD69" s="470">
        <v>0</v>
      </c>
      <c r="AE69" s="470">
        <v>2065.8070600000001</v>
      </c>
      <c r="AF69" s="227">
        <v>0</v>
      </c>
      <c r="AG69" s="227">
        <v>0</v>
      </c>
      <c r="AH69" s="227">
        <v>0</v>
      </c>
      <c r="AI69" s="227">
        <v>0</v>
      </c>
      <c r="AJ69" s="475">
        <v>2065.8070600000001</v>
      </c>
    </row>
    <row r="70" spans="1:36" s="42" customFormat="1" ht="13.5" customHeight="1" x14ac:dyDescent="0.25">
      <c r="A70" s="395"/>
      <c r="B70" s="111">
        <v>130530</v>
      </c>
      <c r="C70" s="180" t="s">
        <v>44</v>
      </c>
      <c r="D70" s="470">
        <v>0</v>
      </c>
      <c r="E70" s="470">
        <v>0</v>
      </c>
      <c r="F70" s="470">
        <v>0</v>
      </c>
      <c r="G70" s="470">
        <v>0</v>
      </c>
      <c r="H70" s="87">
        <v>0</v>
      </c>
      <c r="I70" s="470">
        <v>0</v>
      </c>
      <c r="J70" s="470">
        <v>0</v>
      </c>
      <c r="K70" s="470">
        <v>0</v>
      </c>
      <c r="L70" s="470">
        <v>0</v>
      </c>
      <c r="M70" s="470">
        <v>0</v>
      </c>
      <c r="N70" s="470">
        <v>0</v>
      </c>
      <c r="O70" s="470">
        <v>0</v>
      </c>
      <c r="P70" s="470">
        <v>0</v>
      </c>
      <c r="Q70" s="470">
        <v>0</v>
      </c>
      <c r="R70" s="87">
        <v>0</v>
      </c>
      <c r="S70" s="470">
        <v>0</v>
      </c>
      <c r="T70" s="470">
        <v>0</v>
      </c>
      <c r="U70" s="470">
        <v>0</v>
      </c>
      <c r="V70" s="470">
        <v>0</v>
      </c>
      <c r="W70" s="470">
        <v>0</v>
      </c>
      <c r="X70" s="470">
        <v>0</v>
      </c>
      <c r="Y70" s="470">
        <v>0</v>
      </c>
      <c r="Z70" s="470">
        <v>0</v>
      </c>
      <c r="AA70" s="470">
        <v>0</v>
      </c>
      <c r="AB70" s="470">
        <v>0</v>
      </c>
      <c r="AC70" s="470">
        <v>0</v>
      </c>
      <c r="AD70" s="470">
        <v>0</v>
      </c>
      <c r="AE70" s="470">
        <v>0</v>
      </c>
      <c r="AF70" s="227">
        <v>0</v>
      </c>
      <c r="AG70" s="227">
        <v>0</v>
      </c>
      <c r="AH70" s="227">
        <v>0</v>
      </c>
      <c r="AI70" s="227">
        <v>0</v>
      </c>
      <c r="AJ70" s="475">
        <v>0</v>
      </c>
    </row>
    <row r="71" spans="1:36" s="42" customFormat="1" ht="13.5" customHeight="1" x14ac:dyDescent="0.25">
      <c r="A71" s="395"/>
      <c r="B71" s="111">
        <v>130535</v>
      </c>
      <c r="C71" s="180" t="s">
        <v>45</v>
      </c>
      <c r="D71" s="470">
        <v>0</v>
      </c>
      <c r="E71" s="470">
        <v>0</v>
      </c>
      <c r="F71" s="470">
        <v>0</v>
      </c>
      <c r="G71" s="470">
        <v>0</v>
      </c>
      <c r="H71" s="87">
        <v>0</v>
      </c>
      <c r="I71" s="470">
        <v>0</v>
      </c>
      <c r="J71" s="470">
        <v>0</v>
      </c>
      <c r="K71" s="470">
        <v>0</v>
      </c>
      <c r="L71" s="470">
        <v>0</v>
      </c>
      <c r="M71" s="470">
        <v>0</v>
      </c>
      <c r="N71" s="470">
        <v>0</v>
      </c>
      <c r="O71" s="470">
        <v>0</v>
      </c>
      <c r="P71" s="470">
        <v>0</v>
      </c>
      <c r="Q71" s="470">
        <v>0</v>
      </c>
      <c r="R71" s="87">
        <v>0</v>
      </c>
      <c r="S71" s="470">
        <v>0</v>
      </c>
      <c r="T71" s="470">
        <v>0</v>
      </c>
      <c r="U71" s="470">
        <v>0</v>
      </c>
      <c r="V71" s="470">
        <v>0</v>
      </c>
      <c r="W71" s="470">
        <v>0</v>
      </c>
      <c r="X71" s="470">
        <v>0</v>
      </c>
      <c r="Y71" s="470">
        <v>0</v>
      </c>
      <c r="Z71" s="470">
        <v>0</v>
      </c>
      <c r="AA71" s="470">
        <v>0</v>
      </c>
      <c r="AB71" s="470">
        <v>0</v>
      </c>
      <c r="AC71" s="470">
        <v>0</v>
      </c>
      <c r="AD71" s="470">
        <v>0</v>
      </c>
      <c r="AE71" s="470">
        <v>0</v>
      </c>
      <c r="AF71" s="227">
        <v>0</v>
      </c>
      <c r="AG71" s="227">
        <v>0</v>
      </c>
      <c r="AH71" s="227">
        <v>0</v>
      </c>
      <c r="AI71" s="227">
        <v>0</v>
      </c>
      <c r="AJ71" s="475">
        <v>0</v>
      </c>
    </row>
    <row r="72" spans="1:36" s="42" customFormat="1" ht="13.5" customHeight="1" x14ac:dyDescent="0.25">
      <c r="A72" s="395"/>
      <c r="B72" s="111">
        <v>130540</v>
      </c>
      <c r="C72" s="180" t="s">
        <v>46</v>
      </c>
      <c r="D72" s="470">
        <v>0</v>
      </c>
      <c r="E72" s="470">
        <v>0</v>
      </c>
      <c r="F72" s="470">
        <v>0</v>
      </c>
      <c r="G72" s="470">
        <v>0</v>
      </c>
      <c r="H72" s="87">
        <v>0</v>
      </c>
      <c r="I72" s="470">
        <v>0</v>
      </c>
      <c r="J72" s="470">
        <v>0</v>
      </c>
      <c r="K72" s="470">
        <v>0</v>
      </c>
      <c r="L72" s="470">
        <v>0</v>
      </c>
      <c r="M72" s="470">
        <v>0</v>
      </c>
      <c r="N72" s="470">
        <v>0</v>
      </c>
      <c r="O72" s="470">
        <v>0</v>
      </c>
      <c r="P72" s="470">
        <v>0</v>
      </c>
      <c r="Q72" s="470">
        <v>0</v>
      </c>
      <c r="R72" s="87">
        <v>0</v>
      </c>
      <c r="S72" s="470">
        <v>0</v>
      </c>
      <c r="T72" s="470">
        <v>0</v>
      </c>
      <c r="U72" s="470">
        <v>0</v>
      </c>
      <c r="V72" s="470">
        <v>0</v>
      </c>
      <c r="W72" s="470">
        <v>0</v>
      </c>
      <c r="X72" s="470">
        <v>0</v>
      </c>
      <c r="Y72" s="470">
        <v>0</v>
      </c>
      <c r="Z72" s="470">
        <v>0</v>
      </c>
      <c r="AA72" s="470">
        <v>0</v>
      </c>
      <c r="AB72" s="470">
        <v>0</v>
      </c>
      <c r="AC72" s="470">
        <v>0</v>
      </c>
      <c r="AD72" s="470">
        <v>0</v>
      </c>
      <c r="AE72" s="470">
        <v>0</v>
      </c>
      <c r="AF72" s="227">
        <v>0</v>
      </c>
      <c r="AG72" s="227">
        <v>0</v>
      </c>
      <c r="AH72" s="227">
        <v>0</v>
      </c>
      <c r="AI72" s="227">
        <v>0</v>
      </c>
      <c r="AJ72" s="475">
        <v>0</v>
      </c>
    </row>
    <row r="73" spans="1:36" s="42" customFormat="1" ht="13.5" customHeight="1" x14ac:dyDescent="0.25">
      <c r="A73" s="395"/>
      <c r="B73" s="111">
        <v>1306</v>
      </c>
      <c r="C73" s="180" t="s">
        <v>47</v>
      </c>
      <c r="D73" s="470">
        <v>193405.25046000001</v>
      </c>
      <c r="E73" s="470">
        <v>208180.02337000001</v>
      </c>
      <c r="F73" s="470">
        <v>496564.15826</v>
      </c>
      <c r="G73" s="470">
        <v>194876.75253</v>
      </c>
      <c r="H73" s="87">
        <v>1093026.18462</v>
      </c>
      <c r="I73" s="470">
        <v>81331.262870000006</v>
      </c>
      <c r="J73" s="470">
        <v>134880.57623000001</v>
      </c>
      <c r="K73" s="470">
        <v>27773.117999999999</v>
      </c>
      <c r="L73" s="470">
        <v>49410.30055</v>
      </c>
      <c r="M73" s="470">
        <v>34345.10673</v>
      </c>
      <c r="N73" s="470">
        <v>142455.05124999999</v>
      </c>
      <c r="O73" s="470">
        <v>22212.39271</v>
      </c>
      <c r="P73" s="470">
        <v>48441.206879999998</v>
      </c>
      <c r="Q73" s="470">
        <v>19589.54567</v>
      </c>
      <c r="R73" s="87">
        <v>560438.56088999996</v>
      </c>
      <c r="S73" s="470">
        <v>12854.987499999999</v>
      </c>
      <c r="T73" s="470">
        <v>21712.245309999998</v>
      </c>
      <c r="U73" s="470">
        <v>1974.61994</v>
      </c>
      <c r="V73" s="470">
        <v>1335.7756300000001</v>
      </c>
      <c r="W73" s="470">
        <v>6508.7582700000003</v>
      </c>
      <c r="X73" s="470">
        <v>1671.4016899999999</v>
      </c>
      <c r="Y73" s="470">
        <v>2576.5829699999999</v>
      </c>
      <c r="Z73" s="470">
        <v>714.59418000000005</v>
      </c>
      <c r="AA73" s="470">
        <v>1543.52034</v>
      </c>
      <c r="AB73" s="470">
        <v>5881.9940699999997</v>
      </c>
      <c r="AC73" s="470">
        <v>499.75400999999999</v>
      </c>
      <c r="AD73" s="470">
        <v>57274.233909999995</v>
      </c>
      <c r="AE73" s="470">
        <v>1710738.9794199998</v>
      </c>
      <c r="AF73" s="227">
        <v>170228.16924999998</v>
      </c>
      <c r="AG73" s="227">
        <v>85091.182910000003</v>
      </c>
      <c r="AH73" s="227">
        <v>0</v>
      </c>
      <c r="AI73" s="227">
        <v>4619.8573200000001</v>
      </c>
      <c r="AJ73" s="475">
        <v>1450799.7699399998</v>
      </c>
    </row>
    <row r="74" spans="1:36" s="42" customFormat="1" ht="13.5" customHeight="1" x14ac:dyDescent="0.25">
      <c r="A74" s="395"/>
      <c r="B74" s="111">
        <v>130605</v>
      </c>
      <c r="C74" s="180" t="s">
        <v>34</v>
      </c>
      <c r="D74" s="470">
        <v>0</v>
      </c>
      <c r="E74" s="470">
        <v>0</v>
      </c>
      <c r="F74" s="470">
        <v>0</v>
      </c>
      <c r="G74" s="470">
        <v>0</v>
      </c>
      <c r="H74" s="87">
        <v>0</v>
      </c>
      <c r="I74" s="470">
        <v>0</v>
      </c>
      <c r="J74" s="470">
        <v>0</v>
      </c>
      <c r="K74" s="470">
        <v>0</v>
      </c>
      <c r="L74" s="470">
        <v>0</v>
      </c>
      <c r="M74" s="470">
        <v>0</v>
      </c>
      <c r="N74" s="470">
        <v>0</v>
      </c>
      <c r="O74" s="470">
        <v>0</v>
      </c>
      <c r="P74" s="470">
        <v>374.15782000000002</v>
      </c>
      <c r="Q74" s="470">
        <v>0</v>
      </c>
      <c r="R74" s="87">
        <v>374.15782000000002</v>
      </c>
      <c r="S74" s="470">
        <v>0</v>
      </c>
      <c r="T74" s="470">
        <v>0</v>
      </c>
      <c r="U74" s="470">
        <v>0</v>
      </c>
      <c r="V74" s="470">
        <v>0</v>
      </c>
      <c r="W74" s="470">
        <v>0</v>
      </c>
      <c r="X74" s="470">
        <v>0</v>
      </c>
      <c r="Y74" s="470">
        <v>0</v>
      </c>
      <c r="Z74" s="470">
        <v>0</v>
      </c>
      <c r="AA74" s="470">
        <v>0</v>
      </c>
      <c r="AB74" s="470">
        <v>0</v>
      </c>
      <c r="AC74" s="470">
        <v>0</v>
      </c>
      <c r="AD74" s="470">
        <v>0</v>
      </c>
      <c r="AE74" s="470">
        <v>374.15782000000002</v>
      </c>
      <c r="AF74" s="227">
        <v>0</v>
      </c>
      <c r="AG74" s="227">
        <v>0</v>
      </c>
      <c r="AH74" s="227">
        <v>0</v>
      </c>
      <c r="AI74" s="227">
        <v>0</v>
      </c>
      <c r="AJ74" s="475">
        <v>374.15782000000002</v>
      </c>
    </row>
    <row r="75" spans="1:36" s="42" customFormat="1" ht="13.5" customHeight="1" x14ac:dyDescent="0.25">
      <c r="A75" s="395"/>
      <c r="B75" s="111">
        <v>130610</v>
      </c>
      <c r="C75" s="180" t="s">
        <v>35</v>
      </c>
      <c r="D75" s="470">
        <v>137.35413</v>
      </c>
      <c r="E75" s="470">
        <v>0</v>
      </c>
      <c r="F75" s="470">
        <v>0</v>
      </c>
      <c r="G75" s="470">
        <v>0</v>
      </c>
      <c r="H75" s="87">
        <v>137.35413</v>
      </c>
      <c r="I75" s="470">
        <v>0</v>
      </c>
      <c r="J75" s="470">
        <v>0</v>
      </c>
      <c r="K75" s="470">
        <v>0</v>
      </c>
      <c r="L75" s="470">
        <v>0</v>
      </c>
      <c r="M75" s="470">
        <v>0</v>
      </c>
      <c r="N75" s="470">
        <v>0</v>
      </c>
      <c r="O75" s="470">
        <v>0</v>
      </c>
      <c r="P75" s="470">
        <v>515.84876999999994</v>
      </c>
      <c r="Q75" s="470">
        <v>0</v>
      </c>
      <c r="R75" s="87">
        <v>515.84876999999994</v>
      </c>
      <c r="S75" s="470">
        <v>0</v>
      </c>
      <c r="T75" s="470">
        <v>0</v>
      </c>
      <c r="U75" s="470">
        <v>0</v>
      </c>
      <c r="V75" s="470">
        <v>0</v>
      </c>
      <c r="W75" s="470">
        <v>0</v>
      </c>
      <c r="X75" s="470">
        <v>0</v>
      </c>
      <c r="Y75" s="470">
        <v>0</v>
      </c>
      <c r="Z75" s="470">
        <v>0</v>
      </c>
      <c r="AA75" s="470">
        <v>0</v>
      </c>
      <c r="AB75" s="470">
        <v>0</v>
      </c>
      <c r="AC75" s="470">
        <v>0</v>
      </c>
      <c r="AD75" s="470">
        <v>0</v>
      </c>
      <c r="AE75" s="470">
        <v>653.2029</v>
      </c>
      <c r="AF75" s="227">
        <v>0</v>
      </c>
      <c r="AG75" s="227">
        <v>0</v>
      </c>
      <c r="AH75" s="227">
        <v>0</v>
      </c>
      <c r="AI75" s="227">
        <v>0</v>
      </c>
      <c r="AJ75" s="475">
        <v>653.2029</v>
      </c>
    </row>
    <row r="76" spans="1:36" s="42" customFormat="1" ht="13.5" customHeight="1" x14ac:dyDescent="0.25">
      <c r="A76" s="395"/>
      <c r="B76" s="111">
        <v>130615</v>
      </c>
      <c r="C76" s="180" t="s">
        <v>36</v>
      </c>
      <c r="D76" s="470">
        <v>192832.87526999999</v>
      </c>
      <c r="E76" s="470">
        <v>208180.02337000001</v>
      </c>
      <c r="F76" s="470">
        <v>431229.33344999998</v>
      </c>
      <c r="G76" s="470">
        <v>186076.75253</v>
      </c>
      <c r="H76" s="87">
        <v>1018318.98462</v>
      </c>
      <c r="I76" s="470">
        <v>81331.262870000006</v>
      </c>
      <c r="J76" s="470">
        <v>134880.57623000001</v>
      </c>
      <c r="K76" s="470">
        <v>27773.117999999999</v>
      </c>
      <c r="L76" s="470">
        <v>49410.30055</v>
      </c>
      <c r="M76" s="470">
        <v>34345.10673</v>
      </c>
      <c r="N76" s="470">
        <v>142455.05124999999</v>
      </c>
      <c r="O76" s="470">
        <v>22212.39271</v>
      </c>
      <c r="P76" s="470">
        <v>33967.920339999997</v>
      </c>
      <c r="Q76" s="470">
        <v>19589.54567</v>
      </c>
      <c r="R76" s="87">
        <v>545965.27434999996</v>
      </c>
      <c r="S76" s="470">
        <v>12854.987499999999</v>
      </c>
      <c r="T76" s="470">
        <v>8517.0261100000007</v>
      </c>
      <c r="U76" s="470">
        <v>1974.61994</v>
      </c>
      <c r="V76" s="470">
        <v>1335.7756300000001</v>
      </c>
      <c r="W76" s="470">
        <v>6508.7582700000003</v>
      </c>
      <c r="X76" s="470">
        <v>1671.4016899999999</v>
      </c>
      <c r="Y76" s="470">
        <v>2576.5829699999999</v>
      </c>
      <c r="Z76" s="470">
        <v>714.59418000000005</v>
      </c>
      <c r="AA76" s="470">
        <v>1543.52034</v>
      </c>
      <c r="AB76" s="470">
        <v>5881.9940699999997</v>
      </c>
      <c r="AC76" s="470">
        <v>499.75400999999999</v>
      </c>
      <c r="AD76" s="470">
        <v>44079.014710000003</v>
      </c>
      <c r="AE76" s="470">
        <v>1608363.2736799999</v>
      </c>
      <c r="AF76" s="227">
        <v>170228.16924999998</v>
      </c>
      <c r="AG76" s="227">
        <v>85091.182910000003</v>
      </c>
      <c r="AH76" s="227">
        <v>0</v>
      </c>
      <c r="AI76" s="227">
        <v>4619.8573200000001</v>
      </c>
      <c r="AJ76" s="475">
        <v>1348424.0641999999</v>
      </c>
    </row>
    <row r="77" spans="1:36" s="42" customFormat="1" ht="13.5" customHeight="1" x14ac:dyDescent="0.25">
      <c r="A77" s="395"/>
      <c r="B77" s="111">
        <v>130620</v>
      </c>
      <c r="C77" s="180" t="s">
        <v>42</v>
      </c>
      <c r="D77" s="470">
        <v>0</v>
      </c>
      <c r="E77" s="470">
        <v>0</v>
      </c>
      <c r="F77" s="470">
        <v>0</v>
      </c>
      <c r="G77" s="470">
        <v>0</v>
      </c>
      <c r="H77" s="87">
        <v>0</v>
      </c>
      <c r="I77" s="470">
        <v>0</v>
      </c>
      <c r="J77" s="470">
        <v>0</v>
      </c>
      <c r="K77" s="470">
        <v>0</v>
      </c>
      <c r="L77" s="470">
        <v>0</v>
      </c>
      <c r="M77" s="470">
        <v>0</v>
      </c>
      <c r="N77" s="470">
        <v>0</v>
      </c>
      <c r="O77" s="470">
        <v>0</v>
      </c>
      <c r="P77" s="470">
        <v>0</v>
      </c>
      <c r="Q77" s="470">
        <v>0</v>
      </c>
      <c r="R77" s="87">
        <v>0</v>
      </c>
      <c r="S77" s="470">
        <v>0</v>
      </c>
      <c r="T77" s="470">
        <v>0</v>
      </c>
      <c r="U77" s="470">
        <v>0</v>
      </c>
      <c r="V77" s="470">
        <v>0</v>
      </c>
      <c r="W77" s="470">
        <v>0</v>
      </c>
      <c r="X77" s="470">
        <v>0</v>
      </c>
      <c r="Y77" s="470">
        <v>0</v>
      </c>
      <c r="Z77" s="470">
        <v>0</v>
      </c>
      <c r="AA77" s="470">
        <v>0</v>
      </c>
      <c r="AB77" s="470">
        <v>0</v>
      </c>
      <c r="AC77" s="470">
        <v>0</v>
      </c>
      <c r="AD77" s="470">
        <v>0</v>
      </c>
      <c r="AE77" s="470">
        <v>0</v>
      </c>
      <c r="AF77" s="227">
        <v>0</v>
      </c>
      <c r="AG77" s="227">
        <v>0</v>
      </c>
      <c r="AH77" s="227">
        <v>0</v>
      </c>
      <c r="AI77" s="227">
        <v>0</v>
      </c>
      <c r="AJ77" s="475">
        <v>0</v>
      </c>
    </row>
    <row r="78" spans="1:36" s="42" customFormat="1" ht="13.5" customHeight="1" x14ac:dyDescent="0.25">
      <c r="A78" s="395"/>
      <c r="B78" s="111">
        <v>130625</v>
      </c>
      <c r="C78" s="180" t="s">
        <v>43</v>
      </c>
      <c r="D78" s="470">
        <v>435.02105999999998</v>
      </c>
      <c r="E78" s="470">
        <v>0</v>
      </c>
      <c r="F78" s="470">
        <v>0</v>
      </c>
      <c r="G78" s="470">
        <v>0</v>
      </c>
      <c r="H78" s="87">
        <v>435.02105999999998</v>
      </c>
      <c r="I78" s="470">
        <v>0</v>
      </c>
      <c r="J78" s="470">
        <v>0</v>
      </c>
      <c r="K78" s="470">
        <v>0</v>
      </c>
      <c r="L78" s="470">
        <v>0</v>
      </c>
      <c r="M78" s="470">
        <v>0</v>
      </c>
      <c r="N78" s="470">
        <v>0</v>
      </c>
      <c r="O78" s="470">
        <v>0</v>
      </c>
      <c r="P78" s="470">
        <v>5828.2134699999997</v>
      </c>
      <c r="Q78" s="470">
        <v>0</v>
      </c>
      <c r="R78" s="87">
        <v>5828.2134699999997</v>
      </c>
      <c r="S78" s="470">
        <v>0</v>
      </c>
      <c r="T78" s="470">
        <v>13195.2192</v>
      </c>
      <c r="U78" s="470">
        <v>0</v>
      </c>
      <c r="V78" s="470">
        <v>0</v>
      </c>
      <c r="W78" s="470">
        <v>0</v>
      </c>
      <c r="X78" s="470">
        <v>0</v>
      </c>
      <c r="Y78" s="470">
        <v>0</v>
      </c>
      <c r="Z78" s="470">
        <v>0</v>
      </c>
      <c r="AA78" s="470">
        <v>0</v>
      </c>
      <c r="AB78" s="470">
        <v>0</v>
      </c>
      <c r="AC78" s="470">
        <v>0</v>
      </c>
      <c r="AD78" s="470">
        <v>13195.2192</v>
      </c>
      <c r="AE78" s="470">
        <v>19458.453730000001</v>
      </c>
      <c r="AF78" s="227">
        <v>0</v>
      </c>
      <c r="AG78" s="227">
        <v>0</v>
      </c>
      <c r="AH78" s="227">
        <v>0</v>
      </c>
      <c r="AI78" s="227">
        <v>0</v>
      </c>
      <c r="AJ78" s="475">
        <v>19458.453730000001</v>
      </c>
    </row>
    <row r="79" spans="1:36" s="42" customFormat="1" ht="13.5" customHeight="1" x14ac:dyDescent="0.25">
      <c r="A79" s="395"/>
      <c r="B79" s="111">
        <v>130630</v>
      </c>
      <c r="C79" s="180" t="s">
        <v>44</v>
      </c>
      <c r="D79" s="470">
        <v>0</v>
      </c>
      <c r="E79" s="470">
        <v>0</v>
      </c>
      <c r="F79" s="470">
        <v>13087.77281</v>
      </c>
      <c r="G79" s="470">
        <v>0</v>
      </c>
      <c r="H79" s="87">
        <v>13087.77281</v>
      </c>
      <c r="I79" s="470">
        <v>0</v>
      </c>
      <c r="J79" s="470">
        <v>0</v>
      </c>
      <c r="K79" s="470">
        <v>0</v>
      </c>
      <c r="L79" s="470">
        <v>0</v>
      </c>
      <c r="M79" s="470">
        <v>0</v>
      </c>
      <c r="N79" s="470">
        <v>0</v>
      </c>
      <c r="O79" s="470">
        <v>0</v>
      </c>
      <c r="P79" s="470">
        <v>7755.0664800000004</v>
      </c>
      <c r="Q79" s="470">
        <v>0</v>
      </c>
      <c r="R79" s="87">
        <v>7755.0664800000004</v>
      </c>
      <c r="S79" s="470">
        <v>0</v>
      </c>
      <c r="T79" s="470">
        <v>0</v>
      </c>
      <c r="U79" s="470">
        <v>0</v>
      </c>
      <c r="V79" s="470">
        <v>0</v>
      </c>
      <c r="W79" s="470">
        <v>0</v>
      </c>
      <c r="X79" s="470">
        <v>0</v>
      </c>
      <c r="Y79" s="470">
        <v>0</v>
      </c>
      <c r="Z79" s="470">
        <v>0</v>
      </c>
      <c r="AA79" s="470">
        <v>0</v>
      </c>
      <c r="AB79" s="470">
        <v>0</v>
      </c>
      <c r="AC79" s="470">
        <v>0</v>
      </c>
      <c r="AD79" s="470">
        <v>0</v>
      </c>
      <c r="AE79" s="470">
        <v>20842.83929</v>
      </c>
      <c r="AF79" s="227">
        <v>0</v>
      </c>
      <c r="AG79" s="227">
        <v>0</v>
      </c>
      <c r="AH79" s="227">
        <v>0</v>
      </c>
      <c r="AI79" s="227">
        <v>0</v>
      </c>
      <c r="AJ79" s="475">
        <v>20842.83929</v>
      </c>
    </row>
    <row r="80" spans="1:36" s="42" customFormat="1" ht="13.5" customHeight="1" x14ac:dyDescent="0.25">
      <c r="A80" s="395"/>
      <c r="B80" s="111">
        <v>130635</v>
      </c>
      <c r="C80" s="180" t="s">
        <v>45</v>
      </c>
      <c r="D80" s="470">
        <v>0</v>
      </c>
      <c r="E80" s="470">
        <v>0</v>
      </c>
      <c r="F80" s="470">
        <v>52247.052000000003</v>
      </c>
      <c r="G80" s="470">
        <v>0</v>
      </c>
      <c r="H80" s="87">
        <v>52247.052000000003</v>
      </c>
      <c r="I80" s="470">
        <v>0</v>
      </c>
      <c r="J80" s="470">
        <v>0</v>
      </c>
      <c r="K80" s="470">
        <v>0</v>
      </c>
      <c r="L80" s="470">
        <v>0</v>
      </c>
      <c r="M80" s="470">
        <v>0</v>
      </c>
      <c r="N80" s="470">
        <v>0</v>
      </c>
      <c r="O80" s="470">
        <v>0</v>
      </c>
      <c r="P80" s="470">
        <v>0</v>
      </c>
      <c r="Q80" s="470">
        <v>0</v>
      </c>
      <c r="R80" s="87">
        <v>0</v>
      </c>
      <c r="S80" s="470">
        <v>0</v>
      </c>
      <c r="T80" s="470">
        <v>0</v>
      </c>
      <c r="U80" s="470">
        <v>0</v>
      </c>
      <c r="V80" s="470">
        <v>0</v>
      </c>
      <c r="W80" s="470">
        <v>0</v>
      </c>
      <c r="X80" s="470">
        <v>0</v>
      </c>
      <c r="Y80" s="470">
        <v>0</v>
      </c>
      <c r="Z80" s="470">
        <v>0</v>
      </c>
      <c r="AA80" s="470">
        <v>0</v>
      </c>
      <c r="AB80" s="470">
        <v>0</v>
      </c>
      <c r="AC80" s="470">
        <v>0</v>
      </c>
      <c r="AD80" s="470">
        <v>0</v>
      </c>
      <c r="AE80" s="470">
        <v>52247.052000000003</v>
      </c>
      <c r="AF80" s="227">
        <v>0</v>
      </c>
      <c r="AG80" s="227">
        <v>0</v>
      </c>
      <c r="AH80" s="227">
        <v>0</v>
      </c>
      <c r="AI80" s="227">
        <v>0</v>
      </c>
      <c r="AJ80" s="475">
        <v>52247.052000000003</v>
      </c>
    </row>
    <row r="81" spans="1:36" s="42" customFormat="1" ht="13.5" customHeight="1" x14ac:dyDescent="0.25">
      <c r="A81" s="395"/>
      <c r="B81" s="111">
        <v>130640</v>
      </c>
      <c r="C81" s="180" t="s">
        <v>46</v>
      </c>
      <c r="D81" s="470">
        <v>0</v>
      </c>
      <c r="E81" s="470">
        <v>0</v>
      </c>
      <c r="F81" s="470">
        <v>0</v>
      </c>
      <c r="G81" s="470">
        <v>8800</v>
      </c>
      <c r="H81" s="87">
        <v>8800</v>
      </c>
      <c r="I81" s="470">
        <v>0</v>
      </c>
      <c r="J81" s="470">
        <v>0</v>
      </c>
      <c r="K81" s="470">
        <v>0</v>
      </c>
      <c r="L81" s="470">
        <v>0</v>
      </c>
      <c r="M81" s="470">
        <v>0</v>
      </c>
      <c r="N81" s="470">
        <v>0</v>
      </c>
      <c r="O81" s="470">
        <v>0</v>
      </c>
      <c r="P81" s="470">
        <v>0</v>
      </c>
      <c r="Q81" s="470">
        <v>0</v>
      </c>
      <c r="R81" s="87">
        <v>0</v>
      </c>
      <c r="S81" s="470">
        <v>0</v>
      </c>
      <c r="T81" s="470">
        <v>0</v>
      </c>
      <c r="U81" s="470">
        <v>0</v>
      </c>
      <c r="V81" s="470">
        <v>0</v>
      </c>
      <c r="W81" s="470">
        <v>0</v>
      </c>
      <c r="X81" s="470">
        <v>0</v>
      </c>
      <c r="Y81" s="470">
        <v>0</v>
      </c>
      <c r="Z81" s="470">
        <v>0</v>
      </c>
      <c r="AA81" s="470">
        <v>0</v>
      </c>
      <c r="AB81" s="470">
        <v>0</v>
      </c>
      <c r="AC81" s="470">
        <v>0</v>
      </c>
      <c r="AD81" s="470">
        <v>0</v>
      </c>
      <c r="AE81" s="470">
        <v>8800</v>
      </c>
      <c r="AF81" s="227">
        <v>0</v>
      </c>
      <c r="AG81" s="227">
        <v>0</v>
      </c>
      <c r="AH81" s="227">
        <v>0</v>
      </c>
      <c r="AI81" s="227">
        <v>0</v>
      </c>
      <c r="AJ81" s="475">
        <v>8800</v>
      </c>
    </row>
    <row r="82" spans="1:36" s="42" customFormat="1" ht="13.5" customHeight="1" x14ac:dyDescent="0.25">
      <c r="A82" s="395"/>
      <c r="B82" s="111">
        <v>1307</v>
      </c>
      <c r="C82" s="180" t="s">
        <v>48</v>
      </c>
      <c r="D82" s="470">
        <v>0</v>
      </c>
      <c r="E82" s="470">
        <v>93941.121750000006</v>
      </c>
      <c r="F82" s="470">
        <v>160215.87015</v>
      </c>
      <c r="G82" s="470">
        <v>19046.818950000001</v>
      </c>
      <c r="H82" s="87">
        <v>273203.81085000001</v>
      </c>
      <c r="I82" s="470">
        <v>29972.587390000001</v>
      </c>
      <c r="J82" s="470">
        <v>49322.654730000002</v>
      </c>
      <c r="K82" s="470">
        <v>0</v>
      </c>
      <c r="L82" s="470">
        <v>45596.71357</v>
      </c>
      <c r="M82" s="470">
        <v>592</v>
      </c>
      <c r="N82" s="470">
        <v>119958.78899</v>
      </c>
      <c r="O82" s="470">
        <v>100</v>
      </c>
      <c r="P82" s="470">
        <v>1344.3416500000001</v>
      </c>
      <c r="Q82" s="470">
        <v>0</v>
      </c>
      <c r="R82" s="87">
        <v>246887.08632999999</v>
      </c>
      <c r="S82" s="470">
        <v>450</v>
      </c>
      <c r="T82" s="470">
        <v>1515.17911</v>
      </c>
      <c r="U82" s="470">
        <v>50</v>
      </c>
      <c r="V82" s="470">
        <v>0</v>
      </c>
      <c r="W82" s="470">
        <v>0</v>
      </c>
      <c r="X82" s="470">
        <v>347.60512999999997</v>
      </c>
      <c r="Y82" s="470">
        <v>0</v>
      </c>
      <c r="Z82" s="470">
        <v>50</v>
      </c>
      <c r="AA82" s="470">
        <v>0</v>
      </c>
      <c r="AB82" s="470">
        <v>499.98133000000001</v>
      </c>
      <c r="AC82" s="470">
        <v>0</v>
      </c>
      <c r="AD82" s="470">
        <v>2912.76557</v>
      </c>
      <c r="AE82" s="470">
        <v>523003.66274999996</v>
      </c>
      <c r="AF82" s="227">
        <v>119958.78899</v>
      </c>
      <c r="AG82" s="227">
        <v>46188.71357</v>
      </c>
      <c r="AH82" s="227">
        <v>0</v>
      </c>
      <c r="AI82" s="227">
        <v>0</v>
      </c>
      <c r="AJ82" s="475">
        <v>356856.16019000002</v>
      </c>
    </row>
    <row r="83" spans="1:36" s="42" customFormat="1" ht="13.5" customHeight="1" x14ac:dyDescent="0.25">
      <c r="A83" s="395"/>
      <c r="B83" s="111">
        <v>130705</v>
      </c>
      <c r="C83" s="180" t="s">
        <v>49</v>
      </c>
      <c r="D83" s="470">
        <v>0</v>
      </c>
      <c r="E83" s="470">
        <v>0</v>
      </c>
      <c r="F83" s="470">
        <v>0</v>
      </c>
      <c r="G83" s="470">
        <v>0</v>
      </c>
      <c r="H83" s="87">
        <v>0</v>
      </c>
      <c r="I83" s="470">
        <v>27000</v>
      </c>
      <c r="J83" s="470">
        <v>0</v>
      </c>
      <c r="K83" s="470">
        <v>0</v>
      </c>
      <c r="L83" s="470">
        <v>0</v>
      </c>
      <c r="M83" s="470">
        <v>0</v>
      </c>
      <c r="N83" s="470">
        <v>0</v>
      </c>
      <c r="O83" s="470">
        <v>0</v>
      </c>
      <c r="P83" s="470">
        <v>0</v>
      </c>
      <c r="Q83" s="470">
        <v>0</v>
      </c>
      <c r="R83" s="87">
        <v>27000</v>
      </c>
      <c r="S83" s="470">
        <v>0</v>
      </c>
      <c r="T83" s="470">
        <v>0</v>
      </c>
      <c r="U83" s="470">
        <v>0</v>
      </c>
      <c r="V83" s="470">
        <v>0</v>
      </c>
      <c r="W83" s="470">
        <v>0</v>
      </c>
      <c r="X83" s="470">
        <v>0</v>
      </c>
      <c r="Y83" s="470">
        <v>0</v>
      </c>
      <c r="Z83" s="470">
        <v>0</v>
      </c>
      <c r="AA83" s="470">
        <v>0</v>
      </c>
      <c r="AB83" s="470">
        <v>0</v>
      </c>
      <c r="AC83" s="470">
        <v>0</v>
      </c>
      <c r="AD83" s="470">
        <v>0</v>
      </c>
      <c r="AE83" s="470">
        <v>27000</v>
      </c>
      <c r="AF83" s="227">
        <v>0</v>
      </c>
      <c r="AG83" s="227">
        <v>0</v>
      </c>
      <c r="AH83" s="227">
        <v>0</v>
      </c>
      <c r="AI83" s="227">
        <v>0</v>
      </c>
      <c r="AJ83" s="475">
        <v>27000</v>
      </c>
    </row>
    <row r="84" spans="1:36" s="42" customFormat="1" ht="13.5" customHeight="1" x14ac:dyDescent="0.25">
      <c r="A84" s="395"/>
      <c r="B84" s="111">
        <v>130710</v>
      </c>
      <c r="C84" s="180" t="s">
        <v>50</v>
      </c>
      <c r="D84" s="470">
        <v>0</v>
      </c>
      <c r="E84" s="470">
        <v>44108.21875</v>
      </c>
      <c r="F84" s="470">
        <v>11269.050999999999</v>
      </c>
      <c r="G84" s="470">
        <v>0</v>
      </c>
      <c r="H84" s="87">
        <v>55377.269749999999</v>
      </c>
      <c r="I84" s="470">
        <v>0</v>
      </c>
      <c r="J84" s="470">
        <v>49322.654730000002</v>
      </c>
      <c r="K84" s="470">
        <v>0</v>
      </c>
      <c r="L84" s="470">
        <v>7952.7920199999999</v>
      </c>
      <c r="M84" s="470">
        <v>592</v>
      </c>
      <c r="N84" s="470">
        <v>5.79</v>
      </c>
      <c r="O84" s="470">
        <v>100</v>
      </c>
      <c r="P84" s="470">
        <v>1148.5994900000001</v>
      </c>
      <c r="Q84" s="470">
        <v>0</v>
      </c>
      <c r="R84" s="87">
        <v>59121.836240000004</v>
      </c>
      <c r="S84" s="470">
        <v>0</v>
      </c>
      <c r="T84" s="470">
        <v>1515.17911</v>
      </c>
      <c r="U84" s="470">
        <v>0</v>
      </c>
      <c r="V84" s="470">
        <v>0</v>
      </c>
      <c r="W84" s="470">
        <v>0</v>
      </c>
      <c r="X84" s="470">
        <v>347.60512999999997</v>
      </c>
      <c r="Y84" s="470">
        <v>0</v>
      </c>
      <c r="Z84" s="470">
        <v>0</v>
      </c>
      <c r="AA84" s="470">
        <v>0</v>
      </c>
      <c r="AB84" s="470">
        <v>0</v>
      </c>
      <c r="AC84" s="470">
        <v>0</v>
      </c>
      <c r="AD84" s="470">
        <v>1862.78424</v>
      </c>
      <c r="AE84" s="470">
        <v>116361.89023</v>
      </c>
      <c r="AF84" s="227">
        <v>5.79</v>
      </c>
      <c r="AG84" s="227">
        <v>8544.7920200000008</v>
      </c>
      <c r="AH84" s="227">
        <v>0</v>
      </c>
      <c r="AI84" s="227">
        <v>0</v>
      </c>
      <c r="AJ84" s="475">
        <v>107811.30820999999</v>
      </c>
    </row>
    <row r="85" spans="1:36" s="42" customFormat="1" ht="13.5" customHeight="1" x14ac:dyDescent="0.25">
      <c r="A85" s="395"/>
      <c r="B85" s="111">
        <v>130715</v>
      </c>
      <c r="C85" s="180" t="s">
        <v>51</v>
      </c>
      <c r="D85" s="470">
        <v>0</v>
      </c>
      <c r="E85" s="470">
        <v>49832.902999999998</v>
      </c>
      <c r="F85" s="470">
        <v>0</v>
      </c>
      <c r="G85" s="470">
        <v>0</v>
      </c>
      <c r="H85" s="87">
        <v>49832.902999999998</v>
      </c>
      <c r="I85" s="470">
        <v>0</v>
      </c>
      <c r="J85" s="470">
        <v>0</v>
      </c>
      <c r="K85" s="470">
        <v>0</v>
      </c>
      <c r="L85" s="470">
        <v>37643.921549999999</v>
      </c>
      <c r="M85" s="470">
        <v>0</v>
      </c>
      <c r="N85" s="470">
        <v>119952.99898999999</v>
      </c>
      <c r="O85" s="470">
        <v>0</v>
      </c>
      <c r="P85" s="470">
        <v>0</v>
      </c>
      <c r="Q85" s="470">
        <v>0</v>
      </c>
      <c r="R85" s="87">
        <v>157596.92053999999</v>
      </c>
      <c r="S85" s="470">
        <v>0</v>
      </c>
      <c r="T85" s="470">
        <v>0</v>
      </c>
      <c r="U85" s="470">
        <v>0</v>
      </c>
      <c r="V85" s="470">
        <v>0</v>
      </c>
      <c r="W85" s="470">
        <v>0</v>
      </c>
      <c r="X85" s="470">
        <v>0</v>
      </c>
      <c r="Y85" s="470">
        <v>0</v>
      </c>
      <c r="Z85" s="470">
        <v>0</v>
      </c>
      <c r="AA85" s="470">
        <v>0</v>
      </c>
      <c r="AB85" s="470">
        <v>0</v>
      </c>
      <c r="AC85" s="470">
        <v>0</v>
      </c>
      <c r="AD85" s="470">
        <v>0</v>
      </c>
      <c r="AE85" s="470">
        <v>207429.82353999998</v>
      </c>
      <c r="AF85" s="227">
        <v>119952.99898999999</v>
      </c>
      <c r="AG85" s="227">
        <v>37643.921549999999</v>
      </c>
      <c r="AH85" s="227">
        <v>0</v>
      </c>
      <c r="AI85" s="227">
        <v>0</v>
      </c>
      <c r="AJ85" s="475">
        <v>49832.902999999998</v>
      </c>
    </row>
    <row r="86" spans="1:36" s="42" customFormat="1" ht="13.5" customHeight="1" x14ac:dyDescent="0.25">
      <c r="A86" s="395"/>
      <c r="B86" s="111">
        <v>130720</v>
      </c>
      <c r="C86" s="180" t="s">
        <v>52</v>
      </c>
      <c r="D86" s="470">
        <v>0</v>
      </c>
      <c r="E86" s="470">
        <v>0</v>
      </c>
      <c r="F86" s="470">
        <v>148946.81915</v>
      </c>
      <c r="G86" s="470">
        <v>19046.818950000001</v>
      </c>
      <c r="H86" s="87">
        <v>167993.63809999998</v>
      </c>
      <c r="I86" s="470">
        <v>2972.5873900000001</v>
      </c>
      <c r="J86" s="470">
        <v>0</v>
      </c>
      <c r="K86" s="470">
        <v>0</v>
      </c>
      <c r="L86" s="470">
        <v>0</v>
      </c>
      <c r="M86" s="470">
        <v>0</v>
      </c>
      <c r="N86" s="470">
        <v>0</v>
      </c>
      <c r="O86" s="470">
        <v>0</v>
      </c>
      <c r="P86" s="470">
        <v>195.74216000000001</v>
      </c>
      <c r="Q86" s="470">
        <v>0</v>
      </c>
      <c r="R86" s="87">
        <v>3168.3295500000004</v>
      </c>
      <c r="S86" s="470">
        <v>450</v>
      </c>
      <c r="T86" s="470">
        <v>0</v>
      </c>
      <c r="U86" s="470">
        <v>50</v>
      </c>
      <c r="V86" s="470">
        <v>0</v>
      </c>
      <c r="W86" s="470">
        <v>0</v>
      </c>
      <c r="X86" s="470">
        <v>0</v>
      </c>
      <c r="Y86" s="470">
        <v>0</v>
      </c>
      <c r="Z86" s="470">
        <v>50</v>
      </c>
      <c r="AA86" s="470">
        <v>0</v>
      </c>
      <c r="AB86" s="470">
        <v>499.98133000000001</v>
      </c>
      <c r="AC86" s="470">
        <v>0</v>
      </c>
      <c r="AD86" s="470">
        <v>1049.9813300000001</v>
      </c>
      <c r="AE86" s="470">
        <v>172211.94897999999</v>
      </c>
      <c r="AF86" s="227">
        <v>0</v>
      </c>
      <c r="AG86" s="227">
        <v>0</v>
      </c>
      <c r="AH86" s="227">
        <v>0</v>
      </c>
      <c r="AI86" s="227">
        <v>0</v>
      </c>
      <c r="AJ86" s="475">
        <v>172211.94897999999</v>
      </c>
    </row>
    <row r="87" spans="1:36" s="42" customFormat="1" ht="13.5" customHeight="1" x14ac:dyDescent="0.25">
      <c r="A87" s="395"/>
      <c r="B87" s="111">
        <v>130790</v>
      </c>
      <c r="C87" s="180" t="s">
        <v>53</v>
      </c>
      <c r="D87" s="470">
        <v>0</v>
      </c>
      <c r="E87" s="470">
        <v>0</v>
      </c>
      <c r="F87" s="470">
        <v>0</v>
      </c>
      <c r="G87" s="470">
        <v>0</v>
      </c>
      <c r="H87" s="87">
        <v>0</v>
      </c>
      <c r="I87" s="470">
        <v>0</v>
      </c>
      <c r="J87" s="470">
        <v>0</v>
      </c>
      <c r="K87" s="470">
        <v>0</v>
      </c>
      <c r="L87" s="470">
        <v>0</v>
      </c>
      <c r="M87" s="470">
        <v>0</v>
      </c>
      <c r="N87" s="470">
        <v>0</v>
      </c>
      <c r="O87" s="470">
        <v>0</v>
      </c>
      <c r="P87" s="470">
        <v>0</v>
      </c>
      <c r="Q87" s="470">
        <v>0</v>
      </c>
      <c r="R87" s="87">
        <v>0</v>
      </c>
      <c r="S87" s="470">
        <v>0</v>
      </c>
      <c r="T87" s="470">
        <v>0</v>
      </c>
      <c r="U87" s="470">
        <v>0</v>
      </c>
      <c r="V87" s="470">
        <v>0</v>
      </c>
      <c r="W87" s="470">
        <v>0</v>
      </c>
      <c r="X87" s="470">
        <v>0</v>
      </c>
      <c r="Y87" s="470">
        <v>0</v>
      </c>
      <c r="Z87" s="470">
        <v>0</v>
      </c>
      <c r="AA87" s="470">
        <v>0</v>
      </c>
      <c r="AB87" s="470">
        <v>0</v>
      </c>
      <c r="AC87" s="470">
        <v>0</v>
      </c>
      <c r="AD87" s="470">
        <v>0</v>
      </c>
      <c r="AE87" s="470">
        <v>0</v>
      </c>
      <c r="AF87" s="227">
        <v>0</v>
      </c>
      <c r="AG87" s="227">
        <v>0</v>
      </c>
      <c r="AH87" s="227">
        <v>0</v>
      </c>
      <c r="AI87" s="227">
        <v>0</v>
      </c>
      <c r="AJ87" s="475">
        <v>0</v>
      </c>
    </row>
    <row r="88" spans="1:36" s="42" customFormat="1" ht="13.5" customHeight="1" x14ac:dyDescent="0.25">
      <c r="A88" s="395"/>
      <c r="B88" s="111">
        <v>1399</v>
      </c>
      <c r="C88" s="180" t="s">
        <v>54</v>
      </c>
      <c r="D88" s="470">
        <v>-4502.6105399999997</v>
      </c>
      <c r="E88" s="470">
        <v>-3509.9982599999998</v>
      </c>
      <c r="F88" s="470">
        <v>-125801.06974000001</v>
      </c>
      <c r="G88" s="470">
        <v>-132.40617</v>
      </c>
      <c r="H88" s="87">
        <v>-133946.08471</v>
      </c>
      <c r="I88" s="470">
        <v>-493.15620999999999</v>
      </c>
      <c r="J88" s="470">
        <v>-1156.1563799999999</v>
      </c>
      <c r="K88" s="470">
        <v>0</v>
      </c>
      <c r="L88" s="470">
        <v>0</v>
      </c>
      <c r="M88" s="470">
        <v>-5522.0419400000001</v>
      </c>
      <c r="N88" s="470">
        <v>-2.2999900000000002</v>
      </c>
      <c r="O88" s="470">
        <v>-5</v>
      </c>
      <c r="P88" s="470">
        <v>0</v>
      </c>
      <c r="Q88" s="470">
        <v>0</v>
      </c>
      <c r="R88" s="87">
        <v>-7178.654520000001</v>
      </c>
      <c r="S88" s="470">
        <v>0</v>
      </c>
      <c r="T88" s="470">
        <v>0</v>
      </c>
      <c r="U88" s="470">
        <v>-92.666520000000006</v>
      </c>
      <c r="V88" s="470">
        <v>0</v>
      </c>
      <c r="W88" s="470">
        <v>-110.06780999999999</v>
      </c>
      <c r="X88" s="470">
        <v>0</v>
      </c>
      <c r="Y88" s="470">
        <v>0</v>
      </c>
      <c r="Z88" s="470">
        <v>-2.5</v>
      </c>
      <c r="AA88" s="470">
        <v>0</v>
      </c>
      <c r="AB88" s="470">
        <v>0</v>
      </c>
      <c r="AC88" s="470">
        <v>0</v>
      </c>
      <c r="AD88" s="470">
        <v>-205.23433</v>
      </c>
      <c r="AE88" s="470">
        <v>-141329.97356000001</v>
      </c>
      <c r="AF88" s="227">
        <v>-2.2999900000000002</v>
      </c>
      <c r="AG88" s="227">
        <v>-5522.0419400000001</v>
      </c>
      <c r="AH88" s="227">
        <v>0</v>
      </c>
      <c r="AI88" s="227">
        <v>0</v>
      </c>
      <c r="AJ88" s="475">
        <v>-135805.63162999999</v>
      </c>
    </row>
    <row r="89" spans="1:36" s="42" customFormat="1" ht="13.5" customHeight="1" x14ac:dyDescent="0.25">
      <c r="A89" s="395"/>
      <c r="B89" s="111">
        <v>139905</v>
      </c>
      <c r="C89" s="180" t="s">
        <v>55</v>
      </c>
      <c r="D89" s="470">
        <v>0</v>
      </c>
      <c r="E89" s="470">
        <v>-874.99825999999996</v>
      </c>
      <c r="F89" s="470">
        <v>-125801.06974000001</v>
      </c>
      <c r="G89" s="470">
        <v>-132.40617</v>
      </c>
      <c r="H89" s="87">
        <v>-126808.47417</v>
      </c>
      <c r="I89" s="470">
        <v>-493.15620999999999</v>
      </c>
      <c r="J89" s="470">
        <v>0</v>
      </c>
      <c r="K89" s="470">
        <v>0</v>
      </c>
      <c r="L89" s="470">
        <v>0</v>
      </c>
      <c r="M89" s="470">
        <v>0</v>
      </c>
      <c r="N89" s="470">
        <v>0</v>
      </c>
      <c r="O89" s="470">
        <v>-5</v>
      </c>
      <c r="P89" s="470">
        <v>0</v>
      </c>
      <c r="Q89" s="470">
        <v>0</v>
      </c>
      <c r="R89" s="87">
        <v>-498.15620999999999</v>
      </c>
      <c r="S89" s="470">
        <v>0</v>
      </c>
      <c r="T89" s="470">
        <v>0</v>
      </c>
      <c r="U89" s="470">
        <v>0</v>
      </c>
      <c r="V89" s="470">
        <v>0</v>
      </c>
      <c r="W89" s="470">
        <v>0</v>
      </c>
      <c r="X89" s="470">
        <v>0</v>
      </c>
      <c r="Y89" s="470">
        <v>0</v>
      </c>
      <c r="Z89" s="470">
        <v>-2.5</v>
      </c>
      <c r="AA89" s="470">
        <v>0</v>
      </c>
      <c r="AB89" s="470">
        <v>0</v>
      </c>
      <c r="AC89" s="470">
        <v>0</v>
      </c>
      <c r="AD89" s="470">
        <v>-2.5</v>
      </c>
      <c r="AE89" s="470">
        <v>-127309.13038</v>
      </c>
      <c r="AF89" s="227">
        <v>0</v>
      </c>
      <c r="AG89" s="227">
        <v>0</v>
      </c>
      <c r="AH89" s="227">
        <v>0</v>
      </c>
      <c r="AI89" s="227">
        <v>0</v>
      </c>
      <c r="AJ89" s="475">
        <v>-127309.13038</v>
      </c>
    </row>
    <row r="90" spans="1:36" s="42" customFormat="1" ht="13.5" customHeight="1" x14ac:dyDescent="0.25">
      <c r="A90" s="395"/>
      <c r="B90" s="111">
        <v>139910</v>
      </c>
      <c r="C90" s="180" t="s">
        <v>56</v>
      </c>
      <c r="D90" s="470">
        <v>-4502.6105399999997</v>
      </c>
      <c r="E90" s="470">
        <v>-2635</v>
      </c>
      <c r="F90" s="470">
        <v>0</v>
      </c>
      <c r="G90" s="470">
        <v>0</v>
      </c>
      <c r="H90" s="87">
        <v>-7137.6105399999997</v>
      </c>
      <c r="I90" s="470">
        <v>0</v>
      </c>
      <c r="J90" s="470">
        <v>-1156.1563799999999</v>
      </c>
      <c r="K90" s="470">
        <v>0</v>
      </c>
      <c r="L90" s="470">
        <v>0</v>
      </c>
      <c r="M90" s="470">
        <v>-5522.0419400000001</v>
      </c>
      <c r="N90" s="470">
        <v>-2.2999900000000002</v>
      </c>
      <c r="O90" s="470">
        <v>0</v>
      </c>
      <c r="P90" s="470">
        <v>0</v>
      </c>
      <c r="Q90" s="470">
        <v>0</v>
      </c>
      <c r="R90" s="87">
        <v>-6680.4983099999999</v>
      </c>
      <c r="S90" s="470">
        <v>0</v>
      </c>
      <c r="T90" s="470">
        <v>0</v>
      </c>
      <c r="U90" s="470">
        <v>-92.666520000000006</v>
      </c>
      <c r="V90" s="470">
        <v>0</v>
      </c>
      <c r="W90" s="470">
        <v>-110.06780999999999</v>
      </c>
      <c r="X90" s="470">
        <v>0</v>
      </c>
      <c r="Y90" s="470">
        <v>0</v>
      </c>
      <c r="Z90" s="470">
        <v>0</v>
      </c>
      <c r="AA90" s="470">
        <v>0</v>
      </c>
      <c r="AB90" s="470">
        <v>0</v>
      </c>
      <c r="AC90" s="470">
        <v>0</v>
      </c>
      <c r="AD90" s="470">
        <v>-202.73433</v>
      </c>
      <c r="AE90" s="470">
        <v>-14020.84318</v>
      </c>
      <c r="AF90" s="227">
        <v>-2.2999900000000002</v>
      </c>
      <c r="AG90" s="227">
        <v>-5522.0419400000001</v>
      </c>
      <c r="AH90" s="227">
        <v>0</v>
      </c>
      <c r="AI90" s="227">
        <v>0</v>
      </c>
      <c r="AJ90" s="475">
        <v>-8496.5012500000012</v>
      </c>
    </row>
    <row r="91" spans="1:36" s="40" customFormat="1" ht="13.5" customHeight="1" x14ac:dyDescent="0.25">
      <c r="A91" s="394">
        <v>2</v>
      </c>
      <c r="B91" s="110">
        <v>14</v>
      </c>
      <c r="C91" s="310" t="s">
        <v>731</v>
      </c>
      <c r="D91" s="471">
        <v>3833104.6493299999</v>
      </c>
      <c r="E91" s="471">
        <v>4052018.2190299998</v>
      </c>
      <c r="F91" s="471">
        <v>7256250.2693600003</v>
      </c>
      <c r="G91" s="471">
        <v>3626522.3176899999</v>
      </c>
      <c r="H91" s="26">
        <v>18767895.45541</v>
      </c>
      <c r="I91" s="471">
        <v>1236197.81956</v>
      </c>
      <c r="J91" s="471">
        <v>2464546.0745199998</v>
      </c>
      <c r="K91" s="471">
        <v>197699.92300000001</v>
      </c>
      <c r="L91" s="471">
        <v>1834836.63558</v>
      </c>
      <c r="M91" s="471">
        <v>619129.28910000005</v>
      </c>
      <c r="N91" s="471">
        <v>2490240.31941</v>
      </c>
      <c r="O91" s="471">
        <v>369966.44957</v>
      </c>
      <c r="P91" s="471">
        <v>543030.75907999999</v>
      </c>
      <c r="Q91" s="471">
        <v>561067.54622999998</v>
      </c>
      <c r="R91" s="26">
        <v>10316714.81605</v>
      </c>
      <c r="S91" s="471">
        <v>452511.44812999998</v>
      </c>
      <c r="T91" s="471">
        <v>128144.11851</v>
      </c>
      <c r="U91" s="471">
        <v>32527.26885</v>
      </c>
      <c r="V91" s="471">
        <v>27090.681570000001</v>
      </c>
      <c r="W91" s="471">
        <v>88749.437539999999</v>
      </c>
      <c r="X91" s="471">
        <v>15471.656639999999</v>
      </c>
      <c r="Y91" s="471">
        <v>69209.105230000001</v>
      </c>
      <c r="Z91" s="471">
        <v>15107.625690000001</v>
      </c>
      <c r="AA91" s="471">
        <v>75596.200389999998</v>
      </c>
      <c r="AB91" s="471">
        <v>158519.69214999999</v>
      </c>
      <c r="AC91" s="471">
        <v>78718.950779999999</v>
      </c>
      <c r="AD91" s="471">
        <v>1141646.18548</v>
      </c>
      <c r="AE91" s="471">
        <v>30226256.456939999</v>
      </c>
      <c r="AF91" s="473">
        <v>2687940.2424099999</v>
      </c>
      <c r="AG91" s="473">
        <v>2481056.6062500002</v>
      </c>
      <c r="AH91" s="473">
        <v>0</v>
      </c>
      <c r="AI91" s="473">
        <v>223524.25640000001</v>
      </c>
      <c r="AJ91" s="474">
        <v>24833735.351879995</v>
      </c>
    </row>
    <row r="92" spans="1:36" s="42" customFormat="1" ht="13.5" customHeight="1" x14ac:dyDescent="0.25">
      <c r="A92" s="394">
        <v>4</v>
      </c>
      <c r="B92" s="111">
        <v>1401</v>
      </c>
      <c r="C92" s="180" t="s">
        <v>1027</v>
      </c>
      <c r="D92" s="470">
        <v>2045694.2288599999</v>
      </c>
      <c r="E92" s="470">
        <v>844883.95770999999</v>
      </c>
      <c r="F92" s="470">
        <v>2794046.3056700001</v>
      </c>
      <c r="G92" s="470">
        <v>2354409.0075300001</v>
      </c>
      <c r="H92" s="87">
        <v>8039033.4997700006</v>
      </c>
      <c r="I92" s="470">
        <v>589947.81886999996</v>
      </c>
      <c r="J92" s="470">
        <v>1841904.63087</v>
      </c>
      <c r="K92" s="470">
        <v>212432.15400000001</v>
      </c>
      <c r="L92" s="470">
        <v>86051.171459999998</v>
      </c>
      <c r="M92" s="470">
        <v>48734.623399999997</v>
      </c>
      <c r="N92" s="470">
        <v>2072188.5633</v>
      </c>
      <c r="O92" s="470">
        <v>93735.786040000006</v>
      </c>
      <c r="P92" s="470">
        <v>349300.90642999997</v>
      </c>
      <c r="Q92" s="470">
        <v>24.825600000000001</v>
      </c>
      <c r="R92" s="87">
        <v>5294320.4799699988</v>
      </c>
      <c r="S92" s="470">
        <v>336470.62323999999</v>
      </c>
      <c r="T92" s="470">
        <v>62143.541879999997</v>
      </c>
      <c r="U92" s="470">
        <v>14589.62082</v>
      </c>
      <c r="V92" s="470">
        <v>4449.5666499999998</v>
      </c>
      <c r="W92" s="470">
        <v>81231.870349999997</v>
      </c>
      <c r="X92" s="470">
        <v>952.33829000000003</v>
      </c>
      <c r="Y92" s="470">
        <v>0</v>
      </c>
      <c r="Z92" s="470">
        <v>6422.7646599999998</v>
      </c>
      <c r="AA92" s="470">
        <v>0</v>
      </c>
      <c r="AB92" s="470">
        <v>15437.576800000001</v>
      </c>
      <c r="AC92" s="470">
        <v>0</v>
      </c>
      <c r="AD92" s="470">
        <v>521697.9026899999</v>
      </c>
      <c r="AE92" s="470">
        <v>13855051.882429998</v>
      </c>
      <c r="AF92" s="227">
        <v>2284620.7173000001</v>
      </c>
      <c r="AG92" s="227">
        <v>139235.36150999999</v>
      </c>
      <c r="AH92" s="227">
        <v>0</v>
      </c>
      <c r="AI92" s="227">
        <v>0</v>
      </c>
      <c r="AJ92" s="475">
        <v>11431195.803620003</v>
      </c>
    </row>
    <row r="93" spans="1:36" s="42" customFormat="1" ht="13.5" customHeight="1" x14ac:dyDescent="0.25">
      <c r="A93" s="394">
        <v>6</v>
      </c>
      <c r="B93" s="111">
        <v>140105</v>
      </c>
      <c r="C93" s="180" t="s">
        <v>623</v>
      </c>
      <c r="D93" s="470">
        <v>210414.99561000001</v>
      </c>
      <c r="E93" s="470">
        <v>75206.551990000007</v>
      </c>
      <c r="F93" s="470">
        <v>351088.80784999998</v>
      </c>
      <c r="G93" s="470">
        <v>187615.31581</v>
      </c>
      <c r="H93" s="87">
        <v>824325.67125999997</v>
      </c>
      <c r="I93" s="470">
        <v>40552.685239999999</v>
      </c>
      <c r="J93" s="470">
        <v>146640.96916000001</v>
      </c>
      <c r="K93" s="470">
        <v>51076.284</v>
      </c>
      <c r="L93" s="470">
        <v>41988.896220000002</v>
      </c>
      <c r="M93" s="470">
        <v>6966.6385700000001</v>
      </c>
      <c r="N93" s="470">
        <v>144354.08473999999</v>
      </c>
      <c r="O93" s="470">
        <v>3693.7008700000001</v>
      </c>
      <c r="P93" s="470">
        <v>14024.76915</v>
      </c>
      <c r="Q93" s="470">
        <v>24.825600000000001</v>
      </c>
      <c r="R93" s="87">
        <v>449322.85355</v>
      </c>
      <c r="S93" s="470">
        <v>11908.21377</v>
      </c>
      <c r="T93" s="470">
        <v>7422.07852</v>
      </c>
      <c r="U93" s="470">
        <v>334.07118000000003</v>
      </c>
      <c r="V93" s="470">
        <v>248.71009000000001</v>
      </c>
      <c r="W93" s="470">
        <v>1643.1140399999999</v>
      </c>
      <c r="X93" s="470">
        <v>413.96154999999999</v>
      </c>
      <c r="Y93" s="470">
        <v>0</v>
      </c>
      <c r="Z93" s="470">
        <v>470.97226999999998</v>
      </c>
      <c r="AA93" s="470">
        <v>0</v>
      </c>
      <c r="AB93" s="470">
        <v>738.22859000000005</v>
      </c>
      <c r="AC93" s="470">
        <v>0</v>
      </c>
      <c r="AD93" s="470">
        <v>23179.350009999998</v>
      </c>
      <c r="AE93" s="470">
        <v>1296827.8748199998</v>
      </c>
      <c r="AF93" s="227">
        <v>195430.36874000001</v>
      </c>
      <c r="AG93" s="227">
        <v>49204.244880000006</v>
      </c>
      <c r="AH93" s="227">
        <v>0</v>
      </c>
      <c r="AI93" s="227">
        <v>0</v>
      </c>
      <c r="AJ93" s="475">
        <v>1052193.2611999996</v>
      </c>
    </row>
    <row r="94" spans="1:36" s="42" customFormat="1" ht="13.5" customHeight="1" x14ac:dyDescent="0.25">
      <c r="A94" s="394">
        <v>6</v>
      </c>
      <c r="B94" s="111">
        <v>140110</v>
      </c>
      <c r="C94" s="180" t="s">
        <v>625</v>
      </c>
      <c r="D94" s="470">
        <v>344774.96512000001</v>
      </c>
      <c r="E94" s="470">
        <v>71801.898830000006</v>
      </c>
      <c r="F94" s="470">
        <v>377054.09563</v>
      </c>
      <c r="G94" s="470">
        <v>287035.35414000001</v>
      </c>
      <c r="H94" s="87">
        <v>1080666.31372</v>
      </c>
      <c r="I94" s="470">
        <v>58034.836719999999</v>
      </c>
      <c r="J94" s="470">
        <v>258849.27176</v>
      </c>
      <c r="K94" s="470">
        <v>59578.921999999999</v>
      </c>
      <c r="L94" s="470">
        <v>17537.03037</v>
      </c>
      <c r="M94" s="470">
        <v>10419.023859999999</v>
      </c>
      <c r="N94" s="470">
        <v>282586.99135999999</v>
      </c>
      <c r="O94" s="470">
        <v>6035.71702</v>
      </c>
      <c r="P94" s="470">
        <v>16870.640370000001</v>
      </c>
      <c r="Q94" s="470">
        <v>0</v>
      </c>
      <c r="R94" s="87">
        <v>709912.43345999997</v>
      </c>
      <c r="S94" s="470">
        <v>22486.60887</v>
      </c>
      <c r="T94" s="470">
        <v>8220.4495399999996</v>
      </c>
      <c r="U94" s="470">
        <v>1077.1717900000001</v>
      </c>
      <c r="V94" s="470">
        <v>344.68324000000001</v>
      </c>
      <c r="W94" s="470">
        <v>5322.5536199999997</v>
      </c>
      <c r="X94" s="470">
        <v>314.19558999999998</v>
      </c>
      <c r="Y94" s="470">
        <v>0</v>
      </c>
      <c r="Z94" s="470">
        <v>638.08162000000004</v>
      </c>
      <c r="AA94" s="470">
        <v>0</v>
      </c>
      <c r="AB94" s="470">
        <v>1562.7391</v>
      </c>
      <c r="AC94" s="470">
        <v>0</v>
      </c>
      <c r="AD94" s="470">
        <v>39966.483369999994</v>
      </c>
      <c r="AE94" s="470">
        <v>1830545.23055</v>
      </c>
      <c r="AF94" s="227">
        <v>342165.91336000001</v>
      </c>
      <c r="AG94" s="227">
        <v>28300.73747</v>
      </c>
      <c r="AH94" s="227">
        <v>0</v>
      </c>
      <c r="AI94" s="227">
        <v>0</v>
      </c>
      <c r="AJ94" s="475">
        <v>1460078.5797199998</v>
      </c>
    </row>
    <row r="95" spans="1:36" s="42" customFormat="1" ht="13.5" customHeight="1" x14ac:dyDescent="0.25">
      <c r="A95" s="394">
        <v>6</v>
      </c>
      <c r="B95" s="111">
        <v>140115</v>
      </c>
      <c r="C95" s="180" t="s">
        <v>627</v>
      </c>
      <c r="D95" s="470">
        <v>296387.13312000001</v>
      </c>
      <c r="E95" s="470">
        <v>85249.441160000002</v>
      </c>
      <c r="F95" s="470">
        <v>449078.59425999998</v>
      </c>
      <c r="G95" s="470">
        <v>251678.61715999999</v>
      </c>
      <c r="H95" s="87">
        <v>1082393.7856999999</v>
      </c>
      <c r="I95" s="470">
        <v>84175.698629999999</v>
      </c>
      <c r="J95" s="470">
        <v>248959.48611</v>
      </c>
      <c r="K95" s="470">
        <v>38923.538999999997</v>
      </c>
      <c r="L95" s="470">
        <v>9949.7910100000008</v>
      </c>
      <c r="M95" s="470">
        <v>8510.2567299999992</v>
      </c>
      <c r="N95" s="470">
        <v>345419.79180000001</v>
      </c>
      <c r="O95" s="470">
        <v>9222.2371700000003</v>
      </c>
      <c r="P95" s="470">
        <v>23380.3894</v>
      </c>
      <c r="Q95" s="470">
        <v>0</v>
      </c>
      <c r="R95" s="87">
        <v>768541.18984999997</v>
      </c>
      <c r="S95" s="470">
        <v>37792.209629999998</v>
      </c>
      <c r="T95" s="470">
        <v>10213.35211</v>
      </c>
      <c r="U95" s="470">
        <v>838.43748000000005</v>
      </c>
      <c r="V95" s="470">
        <v>545.3682</v>
      </c>
      <c r="W95" s="470">
        <v>14482.49633</v>
      </c>
      <c r="X95" s="470">
        <v>108.63186</v>
      </c>
      <c r="Y95" s="470">
        <v>0</v>
      </c>
      <c r="Z95" s="470">
        <v>914.54704000000004</v>
      </c>
      <c r="AA95" s="470">
        <v>0</v>
      </c>
      <c r="AB95" s="470">
        <v>2258.75065</v>
      </c>
      <c r="AC95" s="470">
        <v>0</v>
      </c>
      <c r="AD95" s="470">
        <v>67153.79329999999</v>
      </c>
      <c r="AE95" s="470">
        <v>1918088.7688499999</v>
      </c>
      <c r="AF95" s="227">
        <v>384343.3308</v>
      </c>
      <c r="AG95" s="227">
        <v>19005.415939999999</v>
      </c>
      <c r="AH95" s="227">
        <v>0</v>
      </c>
      <c r="AI95" s="227">
        <v>0</v>
      </c>
      <c r="AJ95" s="475">
        <v>1514740.0221100003</v>
      </c>
    </row>
    <row r="96" spans="1:36" s="42" customFormat="1" ht="13.5" customHeight="1" x14ac:dyDescent="0.25">
      <c r="A96" s="394">
        <v>6</v>
      </c>
      <c r="B96" s="111">
        <v>140120</v>
      </c>
      <c r="C96" s="180" t="s">
        <v>629</v>
      </c>
      <c r="D96" s="470">
        <v>218057.49828</v>
      </c>
      <c r="E96" s="470">
        <v>119464.85599</v>
      </c>
      <c r="F96" s="470">
        <v>442915.81874999998</v>
      </c>
      <c r="G96" s="470">
        <v>290616.49125000002</v>
      </c>
      <c r="H96" s="87">
        <v>1071054.6642700001</v>
      </c>
      <c r="I96" s="470">
        <v>98281.331030000001</v>
      </c>
      <c r="J96" s="470">
        <v>294726.64091000002</v>
      </c>
      <c r="K96" s="470">
        <v>33908.712</v>
      </c>
      <c r="L96" s="470">
        <v>8626.2957999999999</v>
      </c>
      <c r="M96" s="470">
        <v>7770.5142299999998</v>
      </c>
      <c r="N96" s="470">
        <v>296089.11051999999</v>
      </c>
      <c r="O96" s="470">
        <v>15125.657429999999</v>
      </c>
      <c r="P96" s="470">
        <v>50237.013890000002</v>
      </c>
      <c r="Q96" s="470">
        <v>0</v>
      </c>
      <c r="R96" s="87">
        <v>804765.27581000002</v>
      </c>
      <c r="S96" s="470">
        <v>55284.234539999998</v>
      </c>
      <c r="T96" s="470">
        <v>10299.77226</v>
      </c>
      <c r="U96" s="470">
        <v>1990.01244</v>
      </c>
      <c r="V96" s="470">
        <v>1333.9978000000001</v>
      </c>
      <c r="W96" s="470">
        <v>29093.73918</v>
      </c>
      <c r="X96" s="470">
        <v>76.414760000000001</v>
      </c>
      <c r="Y96" s="470">
        <v>0</v>
      </c>
      <c r="Z96" s="470">
        <v>1554.5001199999999</v>
      </c>
      <c r="AA96" s="470">
        <v>0</v>
      </c>
      <c r="AB96" s="470">
        <v>4071.69029</v>
      </c>
      <c r="AC96" s="470">
        <v>0</v>
      </c>
      <c r="AD96" s="470">
        <v>103704.36139000001</v>
      </c>
      <c r="AE96" s="470">
        <v>1979524.3014700001</v>
      </c>
      <c r="AF96" s="227">
        <v>329997.82251999999</v>
      </c>
      <c r="AG96" s="227">
        <v>17730.807830000002</v>
      </c>
      <c r="AH96" s="227">
        <v>0</v>
      </c>
      <c r="AI96" s="227">
        <v>0</v>
      </c>
      <c r="AJ96" s="475">
        <v>1631795.6711200003</v>
      </c>
    </row>
    <row r="97" spans="1:36" s="42" customFormat="1" ht="13.5" customHeight="1" x14ac:dyDescent="0.25">
      <c r="A97" s="394">
        <v>6</v>
      </c>
      <c r="B97" s="111">
        <v>140125</v>
      </c>
      <c r="C97" s="180" t="s">
        <v>631</v>
      </c>
      <c r="D97" s="470">
        <v>976059.63673000003</v>
      </c>
      <c r="E97" s="470">
        <v>493161.20974000002</v>
      </c>
      <c r="F97" s="470">
        <v>1173908.98918</v>
      </c>
      <c r="G97" s="470">
        <v>1337463.2291699999</v>
      </c>
      <c r="H97" s="87">
        <v>3980593.06482</v>
      </c>
      <c r="I97" s="470">
        <v>308903.26724999998</v>
      </c>
      <c r="J97" s="470">
        <v>892728.26292999997</v>
      </c>
      <c r="K97" s="470">
        <v>28944.697</v>
      </c>
      <c r="L97" s="470">
        <v>7949.1580599999998</v>
      </c>
      <c r="M97" s="470">
        <v>15068.19001</v>
      </c>
      <c r="N97" s="470">
        <v>1003738.58488</v>
      </c>
      <c r="O97" s="470">
        <v>59658.473550000002</v>
      </c>
      <c r="P97" s="470">
        <v>244788.09362</v>
      </c>
      <c r="Q97" s="470">
        <v>0</v>
      </c>
      <c r="R97" s="87">
        <v>2561778.7272999999</v>
      </c>
      <c r="S97" s="470">
        <v>208999.35643000001</v>
      </c>
      <c r="T97" s="470">
        <v>25987.889449999999</v>
      </c>
      <c r="U97" s="470">
        <v>10349.92793</v>
      </c>
      <c r="V97" s="470">
        <v>1976.8073199999999</v>
      </c>
      <c r="W97" s="470">
        <v>30689.96718</v>
      </c>
      <c r="X97" s="470">
        <v>39.134529999999998</v>
      </c>
      <c r="Y97" s="470">
        <v>0</v>
      </c>
      <c r="Z97" s="470">
        <v>2844.6636100000001</v>
      </c>
      <c r="AA97" s="470">
        <v>0</v>
      </c>
      <c r="AB97" s="470">
        <v>6806.1681699999999</v>
      </c>
      <c r="AC97" s="470">
        <v>0</v>
      </c>
      <c r="AD97" s="470">
        <v>287693.91462</v>
      </c>
      <c r="AE97" s="470">
        <v>6830065.7067400003</v>
      </c>
      <c r="AF97" s="227">
        <v>1032683.28188</v>
      </c>
      <c r="AG97" s="227">
        <v>24994.15539</v>
      </c>
      <c r="AH97" s="227">
        <v>0</v>
      </c>
      <c r="AI97" s="227">
        <v>0</v>
      </c>
      <c r="AJ97" s="475">
        <v>5772388.2694700006</v>
      </c>
    </row>
    <row r="98" spans="1:36" s="42" customFormat="1" ht="13.5" customHeight="1" x14ac:dyDescent="0.25">
      <c r="A98" s="394">
        <v>4</v>
      </c>
      <c r="B98" s="111">
        <v>1402</v>
      </c>
      <c r="C98" s="180" t="s">
        <v>1325</v>
      </c>
      <c r="D98" s="470">
        <v>1420188.7265399999</v>
      </c>
      <c r="E98" s="470">
        <v>1806041.34907</v>
      </c>
      <c r="F98" s="470">
        <v>2660734.6934400001</v>
      </c>
      <c r="G98" s="470">
        <v>1012312.4098199999</v>
      </c>
      <c r="H98" s="87">
        <v>6899277.1788699999</v>
      </c>
      <c r="I98" s="470">
        <v>489282.15905999998</v>
      </c>
      <c r="J98" s="470">
        <v>608466.50092000002</v>
      </c>
      <c r="K98" s="470">
        <v>0</v>
      </c>
      <c r="L98" s="470">
        <v>1732200.63943</v>
      </c>
      <c r="M98" s="470">
        <v>476055.17421999999</v>
      </c>
      <c r="N98" s="470">
        <v>313562.53406999999</v>
      </c>
      <c r="O98" s="470">
        <v>155570.54571999999</v>
      </c>
      <c r="P98" s="470">
        <v>168189.11793000001</v>
      </c>
      <c r="Q98" s="470">
        <v>261773.84844999999</v>
      </c>
      <c r="R98" s="87">
        <v>4205100.5197999999</v>
      </c>
      <c r="S98" s="470">
        <v>4149.1415299999999</v>
      </c>
      <c r="T98" s="470">
        <v>57629.531900000002</v>
      </c>
      <c r="U98" s="470">
        <v>8763.2142299999996</v>
      </c>
      <c r="V98" s="470">
        <v>17489.91532</v>
      </c>
      <c r="W98" s="470">
        <v>855.14585</v>
      </c>
      <c r="X98" s="470">
        <v>13933.033649999999</v>
      </c>
      <c r="Y98" s="470">
        <v>4054.88555</v>
      </c>
      <c r="Z98" s="470">
        <v>3616.2862300000002</v>
      </c>
      <c r="AA98" s="470">
        <v>0</v>
      </c>
      <c r="AB98" s="470">
        <v>44891.73517</v>
      </c>
      <c r="AC98" s="470">
        <v>65.491399999999999</v>
      </c>
      <c r="AD98" s="470">
        <v>155448.38083000001</v>
      </c>
      <c r="AE98" s="470">
        <v>11259826.079499999</v>
      </c>
      <c r="AF98" s="227">
        <v>313562.53406999999</v>
      </c>
      <c r="AG98" s="227">
        <v>2225745.7289700001</v>
      </c>
      <c r="AH98" s="227">
        <v>0</v>
      </c>
      <c r="AI98" s="227">
        <v>4120.3769499999999</v>
      </c>
      <c r="AJ98" s="475">
        <v>8716397.4395099971</v>
      </c>
    </row>
    <row r="99" spans="1:36" s="42" customFormat="1" ht="13.5" customHeight="1" x14ac:dyDescent="0.25">
      <c r="A99" s="394">
        <v>6</v>
      </c>
      <c r="B99" s="111">
        <v>140205</v>
      </c>
      <c r="C99" s="180" t="s">
        <v>623</v>
      </c>
      <c r="D99" s="470">
        <v>301351.97503999999</v>
      </c>
      <c r="E99" s="470">
        <v>174692.87998999999</v>
      </c>
      <c r="F99" s="470">
        <v>512340.88613</v>
      </c>
      <c r="G99" s="470">
        <v>360670.62692000001</v>
      </c>
      <c r="H99" s="87">
        <v>1349056.3680799999</v>
      </c>
      <c r="I99" s="470">
        <v>98691.186010000005</v>
      </c>
      <c r="J99" s="470">
        <v>311477.91379999998</v>
      </c>
      <c r="K99" s="470">
        <v>0</v>
      </c>
      <c r="L99" s="470">
        <v>756161.06801000005</v>
      </c>
      <c r="M99" s="470">
        <v>55583.631399999998</v>
      </c>
      <c r="N99" s="470">
        <v>99569.402100000007</v>
      </c>
      <c r="O99" s="470">
        <v>10912.749900000001</v>
      </c>
      <c r="P99" s="470">
        <v>27022.485260000001</v>
      </c>
      <c r="Q99" s="470">
        <v>21398.829180000001</v>
      </c>
      <c r="R99" s="87">
        <v>1380817.26566</v>
      </c>
      <c r="S99" s="470">
        <v>150.2869</v>
      </c>
      <c r="T99" s="470">
        <v>8106.0855700000002</v>
      </c>
      <c r="U99" s="470">
        <v>1094.12985</v>
      </c>
      <c r="V99" s="470">
        <v>703.90103999999997</v>
      </c>
      <c r="W99" s="470">
        <v>32.355780000000003</v>
      </c>
      <c r="X99" s="470">
        <v>534.28976</v>
      </c>
      <c r="Y99" s="470">
        <v>176.89864</v>
      </c>
      <c r="Z99" s="470">
        <v>183.35773</v>
      </c>
      <c r="AA99" s="470">
        <v>0</v>
      </c>
      <c r="AB99" s="470">
        <v>1228.34503</v>
      </c>
      <c r="AC99" s="470">
        <v>0.15855</v>
      </c>
      <c r="AD99" s="470">
        <v>12209.808849999999</v>
      </c>
      <c r="AE99" s="470">
        <v>2742083.4425900001</v>
      </c>
      <c r="AF99" s="227">
        <v>99569.402100000007</v>
      </c>
      <c r="AG99" s="227">
        <v>812448.60045000003</v>
      </c>
      <c r="AH99" s="227">
        <v>0</v>
      </c>
      <c r="AI99" s="227">
        <v>177.05718999999999</v>
      </c>
      <c r="AJ99" s="475">
        <v>1829888.3828500002</v>
      </c>
    </row>
    <row r="100" spans="1:36" s="42" customFormat="1" ht="13.5" customHeight="1" x14ac:dyDescent="0.25">
      <c r="A100" s="394">
        <v>6</v>
      </c>
      <c r="B100" s="111">
        <v>140210</v>
      </c>
      <c r="C100" s="180" t="s">
        <v>625</v>
      </c>
      <c r="D100" s="470">
        <v>105037.62217</v>
      </c>
      <c r="E100" s="470">
        <v>167501.21991000001</v>
      </c>
      <c r="F100" s="470">
        <v>184529.77684000001</v>
      </c>
      <c r="G100" s="470">
        <v>71893.944619999995</v>
      </c>
      <c r="H100" s="87">
        <v>528962.56354</v>
      </c>
      <c r="I100" s="470">
        <v>29494.820329999999</v>
      </c>
      <c r="J100" s="470">
        <v>36989.159659999998</v>
      </c>
      <c r="K100" s="470">
        <v>0</v>
      </c>
      <c r="L100" s="470">
        <v>196898.13010000001</v>
      </c>
      <c r="M100" s="470">
        <v>21058.73258</v>
      </c>
      <c r="N100" s="470">
        <v>25121.049569999999</v>
      </c>
      <c r="O100" s="470">
        <v>8576.0527700000002</v>
      </c>
      <c r="P100" s="470">
        <v>11096.447480000001</v>
      </c>
      <c r="Q100" s="470">
        <v>35359.77046</v>
      </c>
      <c r="R100" s="87">
        <v>364594.16294999991</v>
      </c>
      <c r="S100" s="470">
        <v>482.43254999999999</v>
      </c>
      <c r="T100" s="470">
        <v>3480.7467999999999</v>
      </c>
      <c r="U100" s="470">
        <v>655.22626000000002</v>
      </c>
      <c r="V100" s="470">
        <v>928.06038000000001</v>
      </c>
      <c r="W100" s="470">
        <v>65.57526</v>
      </c>
      <c r="X100" s="470">
        <v>1091.3568499999999</v>
      </c>
      <c r="Y100" s="470">
        <v>380.31531000000001</v>
      </c>
      <c r="Z100" s="470">
        <v>310.42120999999997</v>
      </c>
      <c r="AA100" s="470">
        <v>0</v>
      </c>
      <c r="AB100" s="470">
        <v>2294.2011000000002</v>
      </c>
      <c r="AC100" s="470">
        <v>0.33106999999999998</v>
      </c>
      <c r="AD100" s="470">
        <v>9688.6667899999993</v>
      </c>
      <c r="AE100" s="470">
        <v>903245.39327999996</v>
      </c>
      <c r="AF100" s="227">
        <v>25121.049569999999</v>
      </c>
      <c r="AG100" s="227">
        <v>218884.92306000003</v>
      </c>
      <c r="AH100" s="227">
        <v>0</v>
      </c>
      <c r="AI100" s="227">
        <v>380.64638000000002</v>
      </c>
      <c r="AJ100" s="475">
        <v>658858.77426999982</v>
      </c>
    </row>
    <row r="101" spans="1:36" s="42" customFormat="1" ht="13.5" customHeight="1" x14ac:dyDescent="0.25">
      <c r="A101" s="394">
        <v>6</v>
      </c>
      <c r="B101" s="111">
        <v>140215</v>
      </c>
      <c r="C101" s="180" t="s">
        <v>627</v>
      </c>
      <c r="D101" s="470">
        <v>133972.3265</v>
      </c>
      <c r="E101" s="470">
        <v>187304.10553999999</v>
      </c>
      <c r="F101" s="470">
        <v>221103.34484999999</v>
      </c>
      <c r="G101" s="470">
        <v>86422.402350000004</v>
      </c>
      <c r="H101" s="87">
        <v>628802.17923999997</v>
      </c>
      <c r="I101" s="470">
        <v>40103.012219999997</v>
      </c>
      <c r="J101" s="470">
        <v>43583.705739999998</v>
      </c>
      <c r="K101" s="470">
        <v>0</v>
      </c>
      <c r="L101" s="470">
        <v>179291.71604</v>
      </c>
      <c r="M101" s="470">
        <v>29249.83509</v>
      </c>
      <c r="N101" s="470">
        <v>30587.236140000001</v>
      </c>
      <c r="O101" s="470">
        <v>12032.20796</v>
      </c>
      <c r="P101" s="470">
        <v>13995.14025</v>
      </c>
      <c r="Q101" s="470">
        <v>44637.874860000004</v>
      </c>
      <c r="R101" s="87">
        <v>393480.72830000002</v>
      </c>
      <c r="S101" s="470">
        <v>521.17255</v>
      </c>
      <c r="T101" s="470">
        <v>4891.2593999999999</v>
      </c>
      <c r="U101" s="470">
        <v>806.45186999999999</v>
      </c>
      <c r="V101" s="470">
        <v>1586.7606000000001</v>
      </c>
      <c r="W101" s="470">
        <v>100.81931</v>
      </c>
      <c r="X101" s="470">
        <v>1232.2288599999999</v>
      </c>
      <c r="Y101" s="470">
        <v>675.52553</v>
      </c>
      <c r="Z101" s="470">
        <v>459.01233000000002</v>
      </c>
      <c r="AA101" s="470">
        <v>0</v>
      </c>
      <c r="AB101" s="470">
        <v>3568.9902200000001</v>
      </c>
      <c r="AC101" s="470">
        <v>0.93847999999999998</v>
      </c>
      <c r="AD101" s="470">
        <v>13843.159150000001</v>
      </c>
      <c r="AE101" s="470">
        <v>1036126.06669</v>
      </c>
      <c r="AF101" s="227">
        <v>30587.236140000001</v>
      </c>
      <c r="AG101" s="227">
        <v>210128.31173000002</v>
      </c>
      <c r="AH101" s="227">
        <v>0</v>
      </c>
      <c r="AI101" s="227">
        <v>676.46401000000003</v>
      </c>
      <c r="AJ101" s="475">
        <v>794734.05481000023</v>
      </c>
    </row>
    <row r="102" spans="1:36" s="42" customFormat="1" ht="13.5" customHeight="1" x14ac:dyDescent="0.25">
      <c r="A102" s="394">
        <v>6</v>
      </c>
      <c r="B102" s="111">
        <v>140220</v>
      </c>
      <c r="C102" s="180" t="s">
        <v>629</v>
      </c>
      <c r="D102" s="470">
        <v>219118.58575</v>
      </c>
      <c r="E102" s="470">
        <v>266625.10739999998</v>
      </c>
      <c r="F102" s="470">
        <v>351101.90545000002</v>
      </c>
      <c r="G102" s="470">
        <v>130479.74458</v>
      </c>
      <c r="H102" s="87">
        <v>967325.34317999985</v>
      </c>
      <c r="I102" s="470">
        <v>66500.279779999997</v>
      </c>
      <c r="J102" s="470">
        <v>60903.162120000001</v>
      </c>
      <c r="K102" s="470">
        <v>0</v>
      </c>
      <c r="L102" s="470">
        <v>194747.72250999999</v>
      </c>
      <c r="M102" s="470">
        <v>45601.96198</v>
      </c>
      <c r="N102" s="470">
        <v>46790.491040000001</v>
      </c>
      <c r="O102" s="470">
        <v>20862.823939999998</v>
      </c>
      <c r="P102" s="470">
        <v>24580.1574</v>
      </c>
      <c r="Q102" s="470">
        <v>67273.713140000007</v>
      </c>
      <c r="R102" s="87">
        <v>527260.31190999993</v>
      </c>
      <c r="S102" s="470">
        <v>748.64689999999996</v>
      </c>
      <c r="T102" s="470">
        <v>9001.3810599999997</v>
      </c>
      <c r="U102" s="470">
        <v>1377.5742700000001</v>
      </c>
      <c r="V102" s="470">
        <v>2951.4849899999999</v>
      </c>
      <c r="W102" s="470">
        <v>188.04337000000001</v>
      </c>
      <c r="X102" s="470">
        <v>2163.5105400000002</v>
      </c>
      <c r="Y102" s="470">
        <v>883.19830000000002</v>
      </c>
      <c r="Z102" s="470">
        <v>894.18451000000005</v>
      </c>
      <c r="AA102" s="470">
        <v>0</v>
      </c>
      <c r="AB102" s="470">
        <v>7186.0878700000003</v>
      </c>
      <c r="AC102" s="470">
        <v>64.063299999999998</v>
      </c>
      <c r="AD102" s="470">
        <v>25458.17511</v>
      </c>
      <c r="AE102" s="470">
        <v>1520043.8301999997</v>
      </c>
      <c r="AF102" s="227">
        <v>46790.491040000001</v>
      </c>
      <c r="AG102" s="227">
        <v>243301.16947999998</v>
      </c>
      <c r="AH102" s="227">
        <v>0</v>
      </c>
      <c r="AI102" s="227">
        <v>947.26160000000004</v>
      </c>
      <c r="AJ102" s="475">
        <v>1229004.90808</v>
      </c>
    </row>
    <row r="103" spans="1:36" s="42" customFormat="1" ht="13.5" customHeight="1" x14ac:dyDescent="0.25">
      <c r="A103" s="394">
        <v>6</v>
      </c>
      <c r="B103" s="111">
        <v>140225</v>
      </c>
      <c r="C103" s="180" t="s">
        <v>631</v>
      </c>
      <c r="D103" s="470">
        <v>660708.21707999997</v>
      </c>
      <c r="E103" s="470">
        <v>1009918.03623</v>
      </c>
      <c r="F103" s="470">
        <v>1391658.7801699999</v>
      </c>
      <c r="G103" s="470">
        <v>362845.69134999998</v>
      </c>
      <c r="H103" s="87">
        <v>3425130.7248299997</v>
      </c>
      <c r="I103" s="470">
        <v>254492.86072</v>
      </c>
      <c r="J103" s="470">
        <v>155512.55960000001</v>
      </c>
      <c r="K103" s="470">
        <v>0</v>
      </c>
      <c r="L103" s="470">
        <v>405102.00277000002</v>
      </c>
      <c r="M103" s="470">
        <v>324561.01316999999</v>
      </c>
      <c r="N103" s="470">
        <v>111494.35522</v>
      </c>
      <c r="O103" s="470">
        <v>103186.71115</v>
      </c>
      <c r="P103" s="470">
        <v>91494.887539999996</v>
      </c>
      <c r="Q103" s="470">
        <v>93103.660810000001</v>
      </c>
      <c r="R103" s="87">
        <v>1538948.0509800003</v>
      </c>
      <c r="S103" s="470">
        <v>2246.6026299999999</v>
      </c>
      <c r="T103" s="470">
        <v>32150.059069999999</v>
      </c>
      <c r="U103" s="470">
        <v>4829.8319799999999</v>
      </c>
      <c r="V103" s="470">
        <v>11319.70831</v>
      </c>
      <c r="W103" s="470">
        <v>468.35212999999999</v>
      </c>
      <c r="X103" s="470">
        <v>8911.6476399999992</v>
      </c>
      <c r="Y103" s="470">
        <v>1938.94777</v>
      </c>
      <c r="Z103" s="470">
        <v>1769.3104499999999</v>
      </c>
      <c r="AA103" s="470">
        <v>0</v>
      </c>
      <c r="AB103" s="470">
        <v>30614.110949999998</v>
      </c>
      <c r="AC103" s="470">
        <v>0</v>
      </c>
      <c r="AD103" s="470">
        <v>94248.570929999987</v>
      </c>
      <c r="AE103" s="470">
        <v>5058327.3467399999</v>
      </c>
      <c r="AF103" s="227">
        <v>111494.35522</v>
      </c>
      <c r="AG103" s="227">
        <v>740982.72424999997</v>
      </c>
      <c r="AH103" s="227">
        <v>0</v>
      </c>
      <c r="AI103" s="227">
        <v>1938.94777</v>
      </c>
      <c r="AJ103" s="475">
        <v>4203911.3194999993</v>
      </c>
    </row>
    <row r="104" spans="1:36" s="42" customFormat="1" ht="13.5" customHeight="1" x14ac:dyDescent="0.25">
      <c r="A104" s="394">
        <v>4</v>
      </c>
      <c r="B104" s="111">
        <v>1403</v>
      </c>
      <c r="C104" s="180" t="s">
        <v>1026</v>
      </c>
      <c r="D104" s="470">
        <v>198481.34164</v>
      </c>
      <c r="E104" s="470">
        <v>470431.07718000002</v>
      </c>
      <c r="F104" s="470">
        <v>652837.45690999995</v>
      </c>
      <c r="G104" s="470">
        <v>237958.61742</v>
      </c>
      <c r="H104" s="87">
        <v>1559708.49315</v>
      </c>
      <c r="I104" s="470">
        <v>49879.590709999997</v>
      </c>
      <c r="J104" s="470">
        <v>68577.46312</v>
      </c>
      <c r="K104" s="470">
        <v>0</v>
      </c>
      <c r="L104" s="470">
        <v>0</v>
      </c>
      <c r="M104" s="470">
        <v>87438.986220000006</v>
      </c>
      <c r="N104" s="470">
        <v>109294.17105</v>
      </c>
      <c r="O104" s="470">
        <v>33391.588779999998</v>
      </c>
      <c r="P104" s="470">
        <v>19101.868689999999</v>
      </c>
      <c r="Q104" s="470">
        <v>19.712039999999998</v>
      </c>
      <c r="R104" s="87">
        <v>367703.38060999999</v>
      </c>
      <c r="S104" s="470">
        <v>25367.1446</v>
      </c>
      <c r="T104" s="470">
        <v>1407.71342</v>
      </c>
      <c r="U104" s="470">
        <v>22.867059999999999</v>
      </c>
      <c r="V104" s="470">
        <v>31.68075</v>
      </c>
      <c r="W104" s="470">
        <v>156.99386000000001</v>
      </c>
      <c r="X104" s="470">
        <v>0</v>
      </c>
      <c r="Y104" s="470">
        <v>0</v>
      </c>
      <c r="Z104" s="470">
        <v>1585.9306300000001</v>
      </c>
      <c r="AA104" s="470">
        <v>0</v>
      </c>
      <c r="AB104" s="470">
        <v>5291.5309500000003</v>
      </c>
      <c r="AC104" s="470">
        <v>0</v>
      </c>
      <c r="AD104" s="470">
        <v>33863.861269999994</v>
      </c>
      <c r="AE104" s="470">
        <v>1961275.7350299999</v>
      </c>
      <c r="AF104" s="227">
        <v>109294.17105</v>
      </c>
      <c r="AG104" s="227">
        <v>87470.666970000006</v>
      </c>
      <c r="AH104" s="227">
        <v>0</v>
      </c>
      <c r="AI104" s="227">
        <v>0</v>
      </c>
      <c r="AJ104" s="475">
        <v>1764510.89701</v>
      </c>
    </row>
    <row r="105" spans="1:36" s="42" customFormat="1" ht="13.5" customHeight="1" x14ac:dyDescent="0.25">
      <c r="A105" s="394">
        <v>6</v>
      </c>
      <c r="B105" s="111">
        <v>140305</v>
      </c>
      <c r="C105" s="180" t="s">
        <v>623</v>
      </c>
      <c r="D105" s="470">
        <v>2820.3202700000002</v>
      </c>
      <c r="E105" s="470">
        <v>4220.0299599999998</v>
      </c>
      <c r="F105" s="470">
        <v>6547.4445500000002</v>
      </c>
      <c r="G105" s="470">
        <v>3152.9904499999998</v>
      </c>
      <c r="H105" s="87">
        <v>16740.785230000001</v>
      </c>
      <c r="I105" s="470">
        <v>745.72423000000003</v>
      </c>
      <c r="J105" s="470">
        <v>1524.48776</v>
      </c>
      <c r="K105" s="470">
        <v>0</v>
      </c>
      <c r="L105" s="470">
        <v>0</v>
      </c>
      <c r="M105" s="470">
        <v>491.48550999999998</v>
      </c>
      <c r="N105" s="470">
        <v>1853.69109</v>
      </c>
      <c r="O105" s="470">
        <v>374.37243999999998</v>
      </c>
      <c r="P105" s="470">
        <v>208.12554</v>
      </c>
      <c r="Q105" s="470">
        <v>1.40581</v>
      </c>
      <c r="R105" s="87">
        <v>5199.2923799999999</v>
      </c>
      <c r="S105" s="470">
        <v>184.26974000000001</v>
      </c>
      <c r="T105" s="470">
        <v>24.489830000000001</v>
      </c>
      <c r="U105" s="470">
        <v>1.3081</v>
      </c>
      <c r="V105" s="470">
        <v>0.28616999999999998</v>
      </c>
      <c r="W105" s="470">
        <v>2.80341</v>
      </c>
      <c r="X105" s="470">
        <v>0</v>
      </c>
      <c r="Y105" s="470">
        <v>0</v>
      </c>
      <c r="Z105" s="470">
        <v>56.936990000000002</v>
      </c>
      <c r="AA105" s="470">
        <v>0</v>
      </c>
      <c r="AB105" s="470">
        <v>78.768649999999994</v>
      </c>
      <c r="AC105" s="470">
        <v>0</v>
      </c>
      <c r="AD105" s="470">
        <v>348.86288999999999</v>
      </c>
      <c r="AE105" s="470">
        <v>22288.940500000001</v>
      </c>
      <c r="AF105" s="227">
        <v>1853.69109</v>
      </c>
      <c r="AG105" s="227">
        <v>491.77168</v>
      </c>
      <c r="AH105" s="227">
        <v>0</v>
      </c>
      <c r="AI105" s="227">
        <v>0</v>
      </c>
      <c r="AJ105" s="475">
        <v>19943.477729999999</v>
      </c>
    </row>
    <row r="106" spans="1:36" s="42" customFormat="1" ht="13.5" customHeight="1" x14ac:dyDescent="0.25">
      <c r="A106" s="394">
        <v>6</v>
      </c>
      <c r="B106" s="111">
        <v>140310</v>
      </c>
      <c r="C106" s="180" t="s">
        <v>625</v>
      </c>
      <c r="D106" s="470">
        <v>6913.7197100000003</v>
      </c>
      <c r="E106" s="470">
        <v>6888.7923000000001</v>
      </c>
      <c r="F106" s="470">
        <v>12660.248970000001</v>
      </c>
      <c r="G106" s="470">
        <v>4831.8488299999999</v>
      </c>
      <c r="H106" s="87">
        <v>31294.609809999998</v>
      </c>
      <c r="I106" s="470">
        <v>923.66723000000002</v>
      </c>
      <c r="J106" s="470">
        <v>2261.0345699999998</v>
      </c>
      <c r="K106" s="470">
        <v>0</v>
      </c>
      <c r="L106" s="470">
        <v>0</v>
      </c>
      <c r="M106" s="470">
        <v>872.14841999999999</v>
      </c>
      <c r="N106" s="470">
        <v>2386.8290999999999</v>
      </c>
      <c r="O106" s="470">
        <v>641.68047000000001</v>
      </c>
      <c r="P106" s="470">
        <v>403.01817</v>
      </c>
      <c r="Q106" s="470">
        <v>1.93066</v>
      </c>
      <c r="R106" s="87">
        <v>7490.3086199999998</v>
      </c>
      <c r="S106" s="470">
        <v>345.77386999999999</v>
      </c>
      <c r="T106" s="470">
        <v>39.310699999999997</v>
      </c>
      <c r="U106" s="470">
        <v>2.6449099999999999</v>
      </c>
      <c r="V106" s="470">
        <v>0.58862000000000003</v>
      </c>
      <c r="W106" s="470">
        <v>5.6621300000000003</v>
      </c>
      <c r="X106" s="470">
        <v>0</v>
      </c>
      <c r="Y106" s="470">
        <v>0</v>
      </c>
      <c r="Z106" s="470">
        <v>83.958699999999993</v>
      </c>
      <c r="AA106" s="470">
        <v>0</v>
      </c>
      <c r="AB106" s="470">
        <v>149.01246</v>
      </c>
      <c r="AC106" s="470">
        <v>0</v>
      </c>
      <c r="AD106" s="470">
        <v>626.95138999999995</v>
      </c>
      <c r="AE106" s="470">
        <v>39411.86982</v>
      </c>
      <c r="AF106" s="227">
        <v>2386.8290999999999</v>
      </c>
      <c r="AG106" s="227">
        <v>872.73703999999998</v>
      </c>
      <c r="AH106" s="227">
        <v>0</v>
      </c>
      <c r="AI106" s="227">
        <v>0</v>
      </c>
      <c r="AJ106" s="475">
        <v>36152.303679999997</v>
      </c>
    </row>
    <row r="107" spans="1:36" s="42" customFormat="1" ht="13.5" customHeight="1" x14ac:dyDescent="0.25">
      <c r="A107" s="394">
        <v>6</v>
      </c>
      <c r="B107" s="111">
        <v>140315</v>
      </c>
      <c r="C107" s="180" t="s">
        <v>627</v>
      </c>
      <c r="D107" s="470">
        <v>9148.3031100000007</v>
      </c>
      <c r="E107" s="470">
        <v>11226.017519999999</v>
      </c>
      <c r="F107" s="470">
        <v>16408.724340000001</v>
      </c>
      <c r="G107" s="470">
        <v>5969.3441300000004</v>
      </c>
      <c r="H107" s="87">
        <v>42752.3891</v>
      </c>
      <c r="I107" s="470">
        <v>1801.9909600000001</v>
      </c>
      <c r="J107" s="470">
        <v>3744.5032000000001</v>
      </c>
      <c r="K107" s="470">
        <v>0</v>
      </c>
      <c r="L107" s="470">
        <v>0</v>
      </c>
      <c r="M107" s="470">
        <v>1357.55692</v>
      </c>
      <c r="N107" s="470">
        <v>3645.7917699999998</v>
      </c>
      <c r="O107" s="470">
        <v>1107.9718399999999</v>
      </c>
      <c r="P107" s="470">
        <v>562.16723000000002</v>
      </c>
      <c r="Q107" s="470">
        <v>2.95946</v>
      </c>
      <c r="R107" s="87">
        <v>12222.941380000002</v>
      </c>
      <c r="S107" s="470">
        <v>526.37572999999998</v>
      </c>
      <c r="T107" s="470">
        <v>77.87885</v>
      </c>
      <c r="U107" s="470">
        <v>4.0554600000000001</v>
      </c>
      <c r="V107" s="470">
        <v>3.2149700000000001</v>
      </c>
      <c r="W107" s="470">
        <v>8.6332799999999992</v>
      </c>
      <c r="X107" s="470">
        <v>0</v>
      </c>
      <c r="Y107" s="470">
        <v>0</v>
      </c>
      <c r="Z107" s="470">
        <v>130.52823000000001</v>
      </c>
      <c r="AA107" s="470">
        <v>0</v>
      </c>
      <c r="AB107" s="470">
        <v>231.61604</v>
      </c>
      <c r="AC107" s="470">
        <v>0</v>
      </c>
      <c r="AD107" s="470">
        <v>982.30256000000008</v>
      </c>
      <c r="AE107" s="470">
        <v>55957.633040000001</v>
      </c>
      <c r="AF107" s="227">
        <v>3645.7917699999998</v>
      </c>
      <c r="AG107" s="227">
        <v>1360.77189</v>
      </c>
      <c r="AH107" s="227">
        <v>0</v>
      </c>
      <c r="AI107" s="227">
        <v>0</v>
      </c>
      <c r="AJ107" s="475">
        <v>50951.069380000008</v>
      </c>
    </row>
    <row r="108" spans="1:36" s="42" customFormat="1" ht="13.5" customHeight="1" x14ac:dyDescent="0.25">
      <c r="A108" s="394">
        <v>6</v>
      </c>
      <c r="B108" s="111">
        <v>140320</v>
      </c>
      <c r="C108" s="180" t="s">
        <v>629</v>
      </c>
      <c r="D108" s="470">
        <v>11311.81179</v>
      </c>
      <c r="E108" s="470">
        <v>23502.569920000002</v>
      </c>
      <c r="F108" s="470">
        <v>29644.700639999999</v>
      </c>
      <c r="G108" s="470">
        <v>12219.866400000001</v>
      </c>
      <c r="H108" s="87">
        <v>76678.948749999996</v>
      </c>
      <c r="I108" s="470">
        <v>3093.9329600000001</v>
      </c>
      <c r="J108" s="470">
        <v>5087.7687699999997</v>
      </c>
      <c r="K108" s="470">
        <v>0</v>
      </c>
      <c r="L108" s="470">
        <v>0</v>
      </c>
      <c r="M108" s="470">
        <v>2632.4649399999998</v>
      </c>
      <c r="N108" s="470">
        <v>6544.2651100000003</v>
      </c>
      <c r="O108" s="470">
        <v>2330.5202300000001</v>
      </c>
      <c r="P108" s="470">
        <v>1041.09971</v>
      </c>
      <c r="Q108" s="470">
        <v>3.98339</v>
      </c>
      <c r="R108" s="87">
        <v>20734.035110000001</v>
      </c>
      <c r="S108" s="470">
        <v>1053.2107599999999</v>
      </c>
      <c r="T108" s="470">
        <v>165.24554000000001</v>
      </c>
      <c r="U108" s="470">
        <v>8.4572000000000003</v>
      </c>
      <c r="V108" s="470">
        <v>2.0050599999999998</v>
      </c>
      <c r="W108" s="470">
        <v>17.783280000000001</v>
      </c>
      <c r="X108" s="470">
        <v>0</v>
      </c>
      <c r="Y108" s="470">
        <v>0</v>
      </c>
      <c r="Z108" s="470">
        <v>265.64147000000003</v>
      </c>
      <c r="AA108" s="470">
        <v>0</v>
      </c>
      <c r="AB108" s="470">
        <v>460.68821000000003</v>
      </c>
      <c r="AC108" s="470">
        <v>0</v>
      </c>
      <c r="AD108" s="470">
        <v>1973.03152</v>
      </c>
      <c r="AE108" s="470">
        <v>99386.015379999997</v>
      </c>
      <c r="AF108" s="227">
        <v>6544.2651100000003</v>
      </c>
      <c r="AG108" s="227">
        <v>2634.47</v>
      </c>
      <c r="AH108" s="227">
        <v>0</v>
      </c>
      <c r="AI108" s="227">
        <v>0</v>
      </c>
      <c r="AJ108" s="475">
        <v>90207.280269999988</v>
      </c>
    </row>
    <row r="109" spans="1:36" s="42" customFormat="1" ht="13.5" customHeight="1" x14ac:dyDescent="0.25">
      <c r="A109" s="394">
        <v>6</v>
      </c>
      <c r="B109" s="111">
        <v>140325</v>
      </c>
      <c r="C109" s="180" t="s">
        <v>631</v>
      </c>
      <c r="D109" s="470">
        <v>168287.18676000001</v>
      </c>
      <c r="E109" s="470">
        <v>424593.66748</v>
      </c>
      <c r="F109" s="470">
        <v>587576.33840999997</v>
      </c>
      <c r="G109" s="470">
        <v>211784.56761</v>
      </c>
      <c r="H109" s="87">
        <v>1392241.7602600001</v>
      </c>
      <c r="I109" s="470">
        <v>43314.275329999997</v>
      </c>
      <c r="J109" s="470">
        <v>55959.668819999999</v>
      </c>
      <c r="K109" s="470">
        <v>0</v>
      </c>
      <c r="L109" s="470">
        <v>0</v>
      </c>
      <c r="M109" s="470">
        <v>82085.330430000002</v>
      </c>
      <c r="N109" s="470">
        <v>94863.593980000005</v>
      </c>
      <c r="O109" s="470">
        <v>28937.043799999999</v>
      </c>
      <c r="P109" s="470">
        <v>16887.458040000001</v>
      </c>
      <c r="Q109" s="470">
        <v>9.4327199999999998</v>
      </c>
      <c r="R109" s="87">
        <v>322056.80311999994</v>
      </c>
      <c r="S109" s="470">
        <v>23257.514500000001</v>
      </c>
      <c r="T109" s="470">
        <v>1100.7885000000001</v>
      </c>
      <c r="U109" s="470">
        <v>6.4013900000000001</v>
      </c>
      <c r="V109" s="470">
        <v>25.585930000000001</v>
      </c>
      <c r="W109" s="470">
        <v>122.11176</v>
      </c>
      <c r="X109" s="470">
        <v>0</v>
      </c>
      <c r="Y109" s="470">
        <v>0</v>
      </c>
      <c r="Z109" s="470">
        <v>1048.8652400000001</v>
      </c>
      <c r="AA109" s="470">
        <v>0</v>
      </c>
      <c r="AB109" s="470">
        <v>4371.4455900000003</v>
      </c>
      <c r="AC109" s="470">
        <v>0</v>
      </c>
      <c r="AD109" s="470">
        <v>29932.712909999998</v>
      </c>
      <c r="AE109" s="470">
        <v>1744231.2762900002</v>
      </c>
      <c r="AF109" s="227">
        <v>94863.593980000005</v>
      </c>
      <c r="AG109" s="227">
        <v>82110.916360000003</v>
      </c>
      <c r="AH109" s="227">
        <v>0</v>
      </c>
      <c r="AI109" s="227">
        <v>0</v>
      </c>
      <c r="AJ109" s="475">
        <v>1567256.7659500001</v>
      </c>
    </row>
    <row r="110" spans="1:36" s="42" customFormat="1" ht="13.5" customHeight="1" x14ac:dyDescent="0.25">
      <c r="A110" s="394">
        <v>4</v>
      </c>
      <c r="B110" s="111">
        <v>1404</v>
      </c>
      <c r="C110" s="180" t="s">
        <v>1331</v>
      </c>
      <c r="D110" s="470">
        <v>221971.92551999999</v>
      </c>
      <c r="E110" s="470">
        <v>5796.92238</v>
      </c>
      <c r="F110" s="470">
        <v>1118567.0475999999</v>
      </c>
      <c r="G110" s="470">
        <v>19457.036919999999</v>
      </c>
      <c r="H110" s="87">
        <v>1365792.93242</v>
      </c>
      <c r="I110" s="470">
        <v>5172.3447500000002</v>
      </c>
      <c r="J110" s="470">
        <v>0</v>
      </c>
      <c r="K110" s="470">
        <v>0</v>
      </c>
      <c r="L110" s="470">
        <v>0</v>
      </c>
      <c r="M110" s="470">
        <v>8.7870600000000003</v>
      </c>
      <c r="N110" s="470">
        <v>2777.8310700000002</v>
      </c>
      <c r="O110" s="470">
        <v>61019.676789999998</v>
      </c>
      <c r="P110" s="470">
        <v>5061.0499900000004</v>
      </c>
      <c r="Q110" s="470">
        <v>340434.13907999999</v>
      </c>
      <c r="R110" s="87">
        <v>414473.82874000003</v>
      </c>
      <c r="S110" s="470">
        <v>65449.117599999998</v>
      </c>
      <c r="T110" s="470">
        <v>134.57089999999999</v>
      </c>
      <c r="U110" s="470">
        <v>6139.9115700000002</v>
      </c>
      <c r="V110" s="470">
        <v>1268.7335399999999</v>
      </c>
      <c r="W110" s="470">
        <v>8598.1665300000004</v>
      </c>
      <c r="X110" s="470">
        <v>644.58523000000002</v>
      </c>
      <c r="Y110" s="470">
        <v>49920.795330000001</v>
      </c>
      <c r="Z110" s="470">
        <v>62.35257</v>
      </c>
      <c r="AA110" s="470">
        <v>74193.836639999994</v>
      </c>
      <c r="AB110" s="470">
        <v>52844.017370000001</v>
      </c>
      <c r="AC110" s="470">
        <v>78470.007320000004</v>
      </c>
      <c r="AD110" s="470">
        <v>337726.09459999995</v>
      </c>
      <c r="AE110" s="470">
        <v>2117992.8557599997</v>
      </c>
      <c r="AF110" s="227">
        <v>2777.8310700000002</v>
      </c>
      <c r="AG110" s="227">
        <v>1277.5206000000001</v>
      </c>
      <c r="AH110" s="227">
        <v>0</v>
      </c>
      <c r="AI110" s="227">
        <v>202584.63928999999</v>
      </c>
      <c r="AJ110" s="475">
        <v>1911352.8648000001</v>
      </c>
    </row>
    <row r="111" spans="1:36" s="42" customFormat="1" ht="13.5" customHeight="1" x14ac:dyDescent="0.25">
      <c r="A111" s="394">
        <v>6</v>
      </c>
      <c r="B111" s="111">
        <v>140405</v>
      </c>
      <c r="C111" s="180" t="s">
        <v>623</v>
      </c>
      <c r="D111" s="470">
        <v>34148.610359999999</v>
      </c>
      <c r="E111" s="470">
        <v>411.20863000000003</v>
      </c>
      <c r="F111" s="470">
        <v>57589.775199999996</v>
      </c>
      <c r="G111" s="470">
        <v>1999.0189</v>
      </c>
      <c r="H111" s="87">
        <v>94148.613089999999</v>
      </c>
      <c r="I111" s="470">
        <v>362.28913</v>
      </c>
      <c r="J111" s="470">
        <v>0</v>
      </c>
      <c r="K111" s="470">
        <v>0</v>
      </c>
      <c r="L111" s="470">
        <v>0</v>
      </c>
      <c r="M111" s="470">
        <v>0.21747</v>
      </c>
      <c r="N111" s="470">
        <v>211.02260000000001</v>
      </c>
      <c r="O111" s="470">
        <v>2194.0389700000001</v>
      </c>
      <c r="P111" s="470">
        <v>294.09546999999998</v>
      </c>
      <c r="Q111" s="470">
        <v>20427.605169999999</v>
      </c>
      <c r="R111" s="87">
        <v>23489.268809999998</v>
      </c>
      <c r="S111" s="470">
        <v>1673.0836400000001</v>
      </c>
      <c r="T111" s="470">
        <v>95.738460000000003</v>
      </c>
      <c r="U111" s="470">
        <v>167.90199999999999</v>
      </c>
      <c r="V111" s="470">
        <v>33.75356</v>
      </c>
      <c r="W111" s="470">
        <v>541.31451000000004</v>
      </c>
      <c r="X111" s="470">
        <v>10.846629999999999</v>
      </c>
      <c r="Y111" s="470">
        <v>2262.27439</v>
      </c>
      <c r="Z111" s="470">
        <v>3.2524600000000001</v>
      </c>
      <c r="AA111" s="470">
        <v>3695.9610400000001</v>
      </c>
      <c r="AB111" s="470">
        <v>2258.19904</v>
      </c>
      <c r="AC111" s="470">
        <v>4667.0060000000003</v>
      </c>
      <c r="AD111" s="470">
        <v>15409.331730000002</v>
      </c>
      <c r="AE111" s="470">
        <v>133047.21362999998</v>
      </c>
      <c r="AF111" s="227">
        <v>211.02260000000001</v>
      </c>
      <c r="AG111" s="227">
        <v>33.971029999999999</v>
      </c>
      <c r="AH111" s="227">
        <v>0</v>
      </c>
      <c r="AI111" s="227">
        <v>10625.241430000002</v>
      </c>
      <c r="AJ111" s="475">
        <v>122176.97856999999</v>
      </c>
    </row>
    <row r="112" spans="1:36" s="42" customFormat="1" ht="13.5" customHeight="1" x14ac:dyDescent="0.25">
      <c r="A112" s="394">
        <v>6</v>
      </c>
      <c r="B112" s="111">
        <v>140410</v>
      </c>
      <c r="C112" s="180" t="s">
        <v>625</v>
      </c>
      <c r="D112" s="470">
        <v>19898.913430000001</v>
      </c>
      <c r="E112" s="470">
        <v>526.77286000000004</v>
      </c>
      <c r="F112" s="470">
        <v>103439.62067</v>
      </c>
      <c r="G112" s="470">
        <v>1961.1541099999999</v>
      </c>
      <c r="H112" s="87">
        <v>125826.46107</v>
      </c>
      <c r="I112" s="470">
        <v>199.63480999999999</v>
      </c>
      <c r="J112" s="470">
        <v>0</v>
      </c>
      <c r="K112" s="470">
        <v>0</v>
      </c>
      <c r="L112" s="470">
        <v>0</v>
      </c>
      <c r="M112" s="470">
        <v>0.44792999999999999</v>
      </c>
      <c r="N112" s="470">
        <v>485.23221999999998</v>
      </c>
      <c r="O112" s="470">
        <v>3526.7551699999999</v>
      </c>
      <c r="P112" s="470">
        <v>279.25738000000001</v>
      </c>
      <c r="Q112" s="470">
        <v>37598.845459999997</v>
      </c>
      <c r="R112" s="87">
        <v>42090.17297</v>
      </c>
      <c r="S112" s="470">
        <v>3243.1788200000001</v>
      </c>
      <c r="T112" s="470">
        <v>2.26213</v>
      </c>
      <c r="U112" s="470">
        <v>271.12007</v>
      </c>
      <c r="V112" s="470">
        <v>51.533749999999998</v>
      </c>
      <c r="W112" s="470">
        <v>1025.4344000000001</v>
      </c>
      <c r="X112" s="470">
        <v>20.92643</v>
      </c>
      <c r="Y112" s="470">
        <v>4140.9233000000004</v>
      </c>
      <c r="Z112" s="470">
        <v>6.7303199999999999</v>
      </c>
      <c r="AA112" s="470">
        <v>7352.4102899999998</v>
      </c>
      <c r="AB112" s="470">
        <v>3586.1806499999998</v>
      </c>
      <c r="AC112" s="470">
        <v>10376.921410000001</v>
      </c>
      <c r="AD112" s="470">
        <v>30077.621570000003</v>
      </c>
      <c r="AE112" s="470">
        <v>197994.25560999999</v>
      </c>
      <c r="AF112" s="227">
        <v>485.23221999999998</v>
      </c>
      <c r="AG112" s="227">
        <v>51.981679999999997</v>
      </c>
      <c r="AH112" s="227">
        <v>0</v>
      </c>
      <c r="AI112" s="227">
        <v>21870.255000000001</v>
      </c>
      <c r="AJ112" s="475">
        <v>175586.78670999999</v>
      </c>
    </row>
    <row r="113" spans="1:36" s="42" customFormat="1" ht="13.5" customHeight="1" x14ac:dyDescent="0.25">
      <c r="A113" s="394">
        <v>6</v>
      </c>
      <c r="B113" s="111">
        <v>140415</v>
      </c>
      <c r="C113" s="180" t="s">
        <v>627</v>
      </c>
      <c r="D113" s="470">
        <v>26731.161090000001</v>
      </c>
      <c r="E113" s="470">
        <v>659.83516999999995</v>
      </c>
      <c r="F113" s="470">
        <v>148333.95757999999</v>
      </c>
      <c r="G113" s="470">
        <v>2223.3647500000002</v>
      </c>
      <c r="H113" s="87">
        <v>177948.31858999998</v>
      </c>
      <c r="I113" s="470">
        <v>336.68686000000002</v>
      </c>
      <c r="J113" s="470">
        <v>0</v>
      </c>
      <c r="K113" s="470">
        <v>0</v>
      </c>
      <c r="L113" s="470">
        <v>0</v>
      </c>
      <c r="M113" s="470">
        <v>0.70132000000000005</v>
      </c>
      <c r="N113" s="470">
        <v>459.65823</v>
      </c>
      <c r="O113" s="470">
        <v>5489.8771299999999</v>
      </c>
      <c r="P113" s="470">
        <v>428.53726</v>
      </c>
      <c r="Q113" s="470">
        <v>54031.20912</v>
      </c>
      <c r="R113" s="87">
        <v>60746.66992</v>
      </c>
      <c r="S113" s="470">
        <v>5085.3237600000002</v>
      </c>
      <c r="T113" s="470">
        <v>3.5257900000000002</v>
      </c>
      <c r="U113" s="470">
        <v>420.00135999999998</v>
      </c>
      <c r="V113" s="470">
        <v>75.90925</v>
      </c>
      <c r="W113" s="470">
        <v>1447.7565999999999</v>
      </c>
      <c r="X113" s="470">
        <v>33.167549999999999</v>
      </c>
      <c r="Y113" s="470">
        <v>6214.5938200000001</v>
      </c>
      <c r="Z113" s="470">
        <v>10.614280000000001</v>
      </c>
      <c r="AA113" s="470">
        <v>10815.48993</v>
      </c>
      <c r="AB113" s="470">
        <v>4616.7671200000004</v>
      </c>
      <c r="AC113" s="470">
        <v>14951.91037</v>
      </c>
      <c r="AD113" s="470">
        <v>43675.059829999998</v>
      </c>
      <c r="AE113" s="470">
        <v>282370.04833999998</v>
      </c>
      <c r="AF113" s="227">
        <v>459.65823</v>
      </c>
      <c r="AG113" s="227">
        <v>76.610569999999996</v>
      </c>
      <c r="AH113" s="227">
        <v>0</v>
      </c>
      <c r="AI113" s="227">
        <v>31981.994119999996</v>
      </c>
      <c r="AJ113" s="475">
        <v>249851.78542000003</v>
      </c>
    </row>
    <row r="114" spans="1:36" s="42" customFormat="1" ht="13.5" customHeight="1" x14ac:dyDescent="0.25">
      <c r="A114" s="394">
        <v>6</v>
      </c>
      <c r="B114" s="111">
        <v>140420</v>
      </c>
      <c r="C114" s="180" t="s">
        <v>629</v>
      </c>
      <c r="D114" s="470">
        <v>44210.370860000003</v>
      </c>
      <c r="E114" s="470">
        <v>1185.22144</v>
      </c>
      <c r="F114" s="470">
        <v>248927.94145000001</v>
      </c>
      <c r="G114" s="470">
        <v>3741.5044800000001</v>
      </c>
      <c r="H114" s="87">
        <v>298065.03823000001</v>
      </c>
      <c r="I114" s="470">
        <v>680.36031000000003</v>
      </c>
      <c r="J114" s="470">
        <v>0</v>
      </c>
      <c r="K114" s="470">
        <v>0</v>
      </c>
      <c r="L114" s="470">
        <v>0</v>
      </c>
      <c r="M114" s="470">
        <v>1.48201</v>
      </c>
      <c r="N114" s="470">
        <v>671.37052000000006</v>
      </c>
      <c r="O114" s="470">
        <v>10752.48293</v>
      </c>
      <c r="P114" s="470">
        <v>870.37266</v>
      </c>
      <c r="Q114" s="470">
        <v>88210.979649999994</v>
      </c>
      <c r="R114" s="87">
        <v>101187.04807999999</v>
      </c>
      <c r="S114" s="470">
        <v>10152.83006</v>
      </c>
      <c r="T114" s="470">
        <v>7.5182799999999999</v>
      </c>
      <c r="U114" s="470">
        <v>893.24910999999997</v>
      </c>
      <c r="V114" s="470">
        <v>150.25581</v>
      </c>
      <c r="W114" s="470">
        <v>2427.3521700000001</v>
      </c>
      <c r="X114" s="470">
        <v>68.465149999999994</v>
      </c>
      <c r="Y114" s="470">
        <v>11544.069299999999</v>
      </c>
      <c r="Z114" s="470">
        <v>18.664770000000001</v>
      </c>
      <c r="AA114" s="470">
        <v>19169.392650000002</v>
      </c>
      <c r="AB114" s="470">
        <v>9384.42634</v>
      </c>
      <c r="AC114" s="470">
        <v>23169.16806</v>
      </c>
      <c r="AD114" s="470">
        <v>76985.391700000007</v>
      </c>
      <c r="AE114" s="470">
        <v>476237.47800999996</v>
      </c>
      <c r="AF114" s="227">
        <v>671.37052000000006</v>
      </c>
      <c r="AG114" s="227">
        <v>151.73782</v>
      </c>
      <c r="AH114" s="227">
        <v>0</v>
      </c>
      <c r="AI114" s="227">
        <v>53882.630010000001</v>
      </c>
      <c r="AJ114" s="475">
        <v>421531.73966000002</v>
      </c>
    </row>
    <row r="115" spans="1:36" s="42" customFormat="1" ht="13.5" customHeight="1" x14ac:dyDescent="0.25">
      <c r="A115" s="394">
        <v>6</v>
      </c>
      <c r="B115" s="111">
        <v>140425</v>
      </c>
      <c r="C115" s="180" t="s">
        <v>631</v>
      </c>
      <c r="D115" s="470">
        <v>96982.869779999994</v>
      </c>
      <c r="E115" s="470">
        <v>3013.8842800000002</v>
      </c>
      <c r="F115" s="470">
        <v>560275.75269999995</v>
      </c>
      <c r="G115" s="470">
        <v>9531.9946799999998</v>
      </c>
      <c r="H115" s="87">
        <v>669804.50143999991</v>
      </c>
      <c r="I115" s="470">
        <v>3593.3736399999998</v>
      </c>
      <c r="J115" s="470">
        <v>0</v>
      </c>
      <c r="K115" s="470">
        <v>0</v>
      </c>
      <c r="L115" s="470">
        <v>0</v>
      </c>
      <c r="M115" s="470">
        <v>5.9383299999999997</v>
      </c>
      <c r="N115" s="470">
        <v>950.54750000000001</v>
      </c>
      <c r="O115" s="470">
        <v>39056.52259</v>
      </c>
      <c r="P115" s="470">
        <v>3188.7872200000002</v>
      </c>
      <c r="Q115" s="470">
        <v>140165.49968000001</v>
      </c>
      <c r="R115" s="87">
        <v>186960.66896000001</v>
      </c>
      <c r="S115" s="470">
        <v>45294.70132</v>
      </c>
      <c r="T115" s="470">
        <v>25.526240000000001</v>
      </c>
      <c r="U115" s="470">
        <v>4387.6390300000003</v>
      </c>
      <c r="V115" s="470">
        <v>957.28116999999997</v>
      </c>
      <c r="W115" s="470">
        <v>3156.3088499999999</v>
      </c>
      <c r="X115" s="470">
        <v>511.17946999999998</v>
      </c>
      <c r="Y115" s="470">
        <v>25758.934519999999</v>
      </c>
      <c r="Z115" s="470">
        <v>23.09074</v>
      </c>
      <c r="AA115" s="470">
        <v>33160.582730000002</v>
      </c>
      <c r="AB115" s="470">
        <v>32998.444219999998</v>
      </c>
      <c r="AC115" s="470">
        <v>25305.001479999999</v>
      </c>
      <c r="AD115" s="470">
        <v>171578.68977000003</v>
      </c>
      <c r="AE115" s="470">
        <v>1028343.86017</v>
      </c>
      <c r="AF115" s="227">
        <v>950.54750000000001</v>
      </c>
      <c r="AG115" s="227">
        <v>963.21949999999993</v>
      </c>
      <c r="AH115" s="227">
        <v>0</v>
      </c>
      <c r="AI115" s="227">
        <v>84224.518730000011</v>
      </c>
      <c r="AJ115" s="475">
        <v>942205.57443999988</v>
      </c>
    </row>
    <row r="116" spans="1:36" s="42" customFormat="1" ht="13.5" customHeight="1" x14ac:dyDescent="0.25">
      <c r="A116" s="394">
        <v>4</v>
      </c>
      <c r="B116" s="111">
        <v>1408</v>
      </c>
      <c r="C116" s="180" t="s">
        <v>1334</v>
      </c>
      <c r="D116" s="470">
        <v>0</v>
      </c>
      <c r="E116" s="470">
        <v>49962.061000000002</v>
      </c>
      <c r="F116" s="470">
        <v>13002.764440000001</v>
      </c>
      <c r="G116" s="470">
        <v>0</v>
      </c>
      <c r="H116" s="87">
        <v>62964.825440000001</v>
      </c>
      <c r="I116" s="470">
        <v>0</v>
      </c>
      <c r="J116" s="470">
        <v>0</v>
      </c>
      <c r="K116" s="470">
        <v>0</v>
      </c>
      <c r="L116" s="470">
        <v>0</v>
      </c>
      <c r="M116" s="470">
        <v>2880.8494999999998</v>
      </c>
      <c r="N116" s="470">
        <v>409.92381999999998</v>
      </c>
      <c r="O116" s="470">
        <v>0</v>
      </c>
      <c r="P116" s="470">
        <v>0</v>
      </c>
      <c r="Q116" s="470">
        <v>0</v>
      </c>
      <c r="R116" s="87">
        <v>3290.7733199999998</v>
      </c>
      <c r="S116" s="470">
        <v>0</v>
      </c>
      <c r="T116" s="470">
        <v>0</v>
      </c>
      <c r="U116" s="470">
        <v>0</v>
      </c>
      <c r="V116" s="470">
        <v>0</v>
      </c>
      <c r="W116" s="470">
        <v>0</v>
      </c>
      <c r="X116" s="470">
        <v>0</v>
      </c>
      <c r="Y116" s="470">
        <v>0</v>
      </c>
      <c r="Z116" s="470">
        <v>0</v>
      </c>
      <c r="AA116" s="470">
        <v>0</v>
      </c>
      <c r="AB116" s="470">
        <v>0</v>
      </c>
      <c r="AC116" s="470">
        <v>0</v>
      </c>
      <c r="AD116" s="470">
        <v>0</v>
      </c>
      <c r="AE116" s="470">
        <v>66255.598759999993</v>
      </c>
      <c r="AF116" s="227">
        <v>409.92381999999998</v>
      </c>
      <c r="AG116" s="227">
        <v>2880.8494999999998</v>
      </c>
      <c r="AH116" s="227">
        <v>0</v>
      </c>
      <c r="AI116" s="227">
        <v>0</v>
      </c>
      <c r="AJ116" s="475">
        <v>62964.825440000001</v>
      </c>
    </row>
    <row r="117" spans="1:36" s="42" customFormat="1" ht="13.5" customHeight="1" x14ac:dyDescent="0.25">
      <c r="A117" s="394">
        <v>6</v>
      </c>
      <c r="B117" s="111">
        <v>140805</v>
      </c>
      <c r="C117" s="180" t="s">
        <v>623</v>
      </c>
      <c r="D117" s="470">
        <v>0</v>
      </c>
      <c r="E117" s="470">
        <v>113.26116</v>
      </c>
      <c r="F117" s="470">
        <v>21.588509999999999</v>
      </c>
      <c r="G117" s="470">
        <v>0</v>
      </c>
      <c r="H117" s="87">
        <v>134.84967</v>
      </c>
      <c r="I117" s="470">
        <v>0</v>
      </c>
      <c r="J117" s="470">
        <v>0</v>
      </c>
      <c r="K117" s="470">
        <v>0</v>
      </c>
      <c r="L117" s="470">
        <v>0</v>
      </c>
      <c r="M117" s="470">
        <v>11.13439</v>
      </c>
      <c r="N117" s="470">
        <v>2.1841599999999999</v>
      </c>
      <c r="O117" s="470">
        <v>0</v>
      </c>
      <c r="P117" s="470">
        <v>0</v>
      </c>
      <c r="Q117" s="470">
        <v>0</v>
      </c>
      <c r="R117" s="87">
        <v>13.31855</v>
      </c>
      <c r="S117" s="470">
        <v>0</v>
      </c>
      <c r="T117" s="470">
        <v>0</v>
      </c>
      <c r="U117" s="470">
        <v>0</v>
      </c>
      <c r="V117" s="470">
        <v>0</v>
      </c>
      <c r="W117" s="470">
        <v>0</v>
      </c>
      <c r="X117" s="470">
        <v>0</v>
      </c>
      <c r="Y117" s="470">
        <v>0</v>
      </c>
      <c r="Z117" s="470">
        <v>0</v>
      </c>
      <c r="AA117" s="470">
        <v>0</v>
      </c>
      <c r="AB117" s="470">
        <v>0</v>
      </c>
      <c r="AC117" s="470">
        <v>0</v>
      </c>
      <c r="AD117" s="470">
        <v>0</v>
      </c>
      <c r="AE117" s="470">
        <v>148.16821999999999</v>
      </c>
      <c r="AF117" s="227">
        <v>2.1841599999999999</v>
      </c>
      <c r="AG117" s="227">
        <v>11.13439</v>
      </c>
      <c r="AH117" s="227">
        <v>0</v>
      </c>
      <c r="AI117" s="227">
        <v>0</v>
      </c>
      <c r="AJ117" s="475">
        <v>134.84967</v>
      </c>
    </row>
    <row r="118" spans="1:36" s="42" customFormat="1" ht="13.5" customHeight="1" x14ac:dyDescent="0.25">
      <c r="A118" s="394">
        <v>6</v>
      </c>
      <c r="B118" s="111">
        <v>140810</v>
      </c>
      <c r="C118" s="180" t="s">
        <v>625</v>
      </c>
      <c r="D118" s="470">
        <v>0</v>
      </c>
      <c r="E118" s="470">
        <v>205.64707999999999</v>
      </c>
      <c r="F118" s="470">
        <v>55.095880000000001</v>
      </c>
      <c r="G118" s="470">
        <v>0</v>
      </c>
      <c r="H118" s="87">
        <v>260.74295999999998</v>
      </c>
      <c r="I118" s="470">
        <v>0</v>
      </c>
      <c r="J118" s="470">
        <v>0</v>
      </c>
      <c r="K118" s="470">
        <v>0</v>
      </c>
      <c r="L118" s="470">
        <v>0</v>
      </c>
      <c r="M118" s="470">
        <v>21.87088</v>
      </c>
      <c r="N118" s="470">
        <v>3.5275799999999999</v>
      </c>
      <c r="O118" s="470">
        <v>0</v>
      </c>
      <c r="P118" s="470">
        <v>0</v>
      </c>
      <c r="Q118" s="470">
        <v>0</v>
      </c>
      <c r="R118" s="87">
        <v>25.39846</v>
      </c>
      <c r="S118" s="470">
        <v>0</v>
      </c>
      <c r="T118" s="470">
        <v>0</v>
      </c>
      <c r="U118" s="470">
        <v>0</v>
      </c>
      <c r="V118" s="470">
        <v>0</v>
      </c>
      <c r="W118" s="470">
        <v>0</v>
      </c>
      <c r="X118" s="470">
        <v>0</v>
      </c>
      <c r="Y118" s="470">
        <v>0</v>
      </c>
      <c r="Z118" s="470">
        <v>0</v>
      </c>
      <c r="AA118" s="470">
        <v>0</v>
      </c>
      <c r="AB118" s="470">
        <v>0</v>
      </c>
      <c r="AC118" s="470">
        <v>0</v>
      </c>
      <c r="AD118" s="470">
        <v>0</v>
      </c>
      <c r="AE118" s="470">
        <v>286.14141999999998</v>
      </c>
      <c r="AF118" s="227">
        <v>3.5275799999999999</v>
      </c>
      <c r="AG118" s="227">
        <v>21.87088</v>
      </c>
      <c r="AH118" s="227">
        <v>0</v>
      </c>
      <c r="AI118" s="227">
        <v>0</v>
      </c>
      <c r="AJ118" s="475">
        <v>260.74295999999998</v>
      </c>
    </row>
    <row r="119" spans="1:36" s="42" customFormat="1" ht="13.5" customHeight="1" x14ac:dyDescent="0.25">
      <c r="A119" s="394">
        <v>6</v>
      </c>
      <c r="B119" s="111">
        <v>140815</v>
      </c>
      <c r="C119" s="180" t="s">
        <v>627</v>
      </c>
      <c r="D119" s="470">
        <v>0</v>
      </c>
      <c r="E119" s="470">
        <v>312.06846000000002</v>
      </c>
      <c r="F119" s="470">
        <v>90.896199999999993</v>
      </c>
      <c r="G119" s="470">
        <v>0</v>
      </c>
      <c r="H119" s="87">
        <v>402.96465999999998</v>
      </c>
      <c r="I119" s="470">
        <v>0</v>
      </c>
      <c r="J119" s="470">
        <v>0</v>
      </c>
      <c r="K119" s="470">
        <v>0</v>
      </c>
      <c r="L119" s="470">
        <v>0</v>
      </c>
      <c r="M119" s="470">
        <v>33.165410000000001</v>
      </c>
      <c r="N119" s="470">
        <v>5.1251300000000004</v>
      </c>
      <c r="O119" s="470">
        <v>0</v>
      </c>
      <c r="P119" s="470">
        <v>0</v>
      </c>
      <c r="Q119" s="470">
        <v>0</v>
      </c>
      <c r="R119" s="87">
        <v>38.29054</v>
      </c>
      <c r="S119" s="470">
        <v>0</v>
      </c>
      <c r="T119" s="470">
        <v>0</v>
      </c>
      <c r="U119" s="470">
        <v>0</v>
      </c>
      <c r="V119" s="470">
        <v>0</v>
      </c>
      <c r="W119" s="470">
        <v>0</v>
      </c>
      <c r="X119" s="470">
        <v>0</v>
      </c>
      <c r="Y119" s="470">
        <v>0</v>
      </c>
      <c r="Z119" s="470">
        <v>0</v>
      </c>
      <c r="AA119" s="470">
        <v>0</v>
      </c>
      <c r="AB119" s="470">
        <v>0</v>
      </c>
      <c r="AC119" s="470">
        <v>0</v>
      </c>
      <c r="AD119" s="470">
        <v>0</v>
      </c>
      <c r="AE119" s="470">
        <v>441.2552</v>
      </c>
      <c r="AF119" s="227">
        <v>5.1251300000000004</v>
      </c>
      <c r="AG119" s="227">
        <v>33.165410000000001</v>
      </c>
      <c r="AH119" s="227">
        <v>0</v>
      </c>
      <c r="AI119" s="227">
        <v>0</v>
      </c>
      <c r="AJ119" s="475">
        <v>402.96465999999998</v>
      </c>
    </row>
    <row r="120" spans="1:36" s="42" customFormat="1" ht="13.5" customHeight="1" x14ac:dyDescent="0.25">
      <c r="A120" s="394">
        <v>6</v>
      </c>
      <c r="B120" s="111">
        <v>140820</v>
      </c>
      <c r="C120" s="180" t="s">
        <v>629</v>
      </c>
      <c r="D120" s="470">
        <v>0</v>
      </c>
      <c r="E120" s="470">
        <v>636.32532000000003</v>
      </c>
      <c r="F120" s="470">
        <v>177.77851999999999</v>
      </c>
      <c r="G120" s="470">
        <v>0</v>
      </c>
      <c r="H120" s="87">
        <v>814.10383999999999</v>
      </c>
      <c r="I120" s="470">
        <v>0</v>
      </c>
      <c r="J120" s="470">
        <v>0</v>
      </c>
      <c r="K120" s="470">
        <v>0</v>
      </c>
      <c r="L120" s="470">
        <v>0</v>
      </c>
      <c r="M120" s="470">
        <v>66.588399999999993</v>
      </c>
      <c r="N120" s="470">
        <v>10.435040000000001</v>
      </c>
      <c r="O120" s="470">
        <v>0</v>
      </c>
      <c r="P120" s="470">
        <v>0</v>
      </c>
      <c r="Q120" s="470">
        <v>0</v>
      </c>
      <c r="R120" s="87">
        <v>77.023439999999994</v>
      </c>
      <c r="S120" s="470">
        <v>0</v>
      </c>
      <c r="T120" s="470">
        <v>0</v>
      </c>
      <c r="U120" s="470">
        <v>0</v>
      </c>
      <c r="V120" s="470">
        <v>0</v>
      </c>
      <c r="W120" s="470">
        <v>0</v>
      </c>
      <c r="X120" s="470">
        <v>0</v>
      </c>
      <c r="Y120" s="470">
        <v>0</v>
      </c>
      <c r="Z120" s="470">
        <v>0</v>
      </c>
      <c r="AA120" s="470">
        <v>0</v>
      </c>
      <c r="AB120" s="470">
        <v>0</v>
      </c>
      <c r="AC120" s="470">
        <v>0</v>
      </c>
      <c r="AD120" s="470">
        <v>0</v>
      </c>
      <c r="AE120" s="470">
        <v>891.12727999999993</v>
      </c>
      <c r="AF120" s="227">
        <v>10.435040000000001</v>
      </c>
      <c r="AG120" s="227">
        <v>66.588399999999993</v>
      </c>
      <c r="AH120" s="227">
        <v>0</v>
      </c>
      <c r="AI120" s="227">
        <v>0</v>
      </c>
      <c r="AJ120" s="475">
        <v>814.10383999999999</v>
      </c>
    </row>
    <row r="121" spans="1:36" s="42" customFormat="1" ht="13.5" customHeight="1" x14ac:dyDescent="0.25">
      <c r="A121" s="394">
        <v>6</v>
      </c>
      <c r="B121" s="111">
        <v>140825</v>
      </c>
      <c r="C121" s="180" t="s">
        <v>631</v>
      </c>
      <c r="D121" s="470">
        <v>0</v>
      </c>
      <c r="E121" s="470">
        <v>48694.758979999999</v>
      </c>
      <c r="F121" s="470">
        <v>12657.40533</v>
      </c>
      <c r="G121" s="470">
        <v>0</v>
      </c>
      <c r="H121" s="87">
        <v>61352.16431</v>
      </c>
      <c r="I121" s="470">
        <v>0</v>
      </c>
      <c r="J121" s="470">
        <v>0</v>
      </c>
      <c r="K121" s="470">
        <v>0</v>
      </c>
      <c r="L121" s="470">
        <v>0</v>
      </c>
      <c r="M121" s="470">
        <v>2748.09042</v>
      </c>
      <c r="N121" s="470">
        <v>388.65190999999999</v>
      </c>
      <c r="O121" s="470">
        <v>0</v>
      </c>
      <c r="P121" s="470">
        <v>0</v>
      </c>
      <c r="Q121" s="470">
        <v>0</v>
      </c>
      <c r="R121" s="87">
        <v>3136.74233</v>
      </c>
      <c r="S121" s="470">
        <v>0</v>
      </c>
      <c r="T121" s="470">
        <v>0</v>
      </c>
      <c r="U121" s="470">
        <v>0</v>
      </c>
      <c r="V121" s="470">
        <v>0</v>
      </c>
      <c r="W121" s="470">
        <v>0</v>
      </c>
      <c r="X121" s="470">
        <v>0</v>
      </c>
      <c r="Y121" s="470">
        <v>0</v>
      </c>
      <c r="Z121" s="470">
        <v>0</v>
      </c>
      <c r="AA121" s="470">
        <v>0</v>
      </c>
      <c r="AB121" s="470">
        <v>0</v>
      </c>
      <c r="AC121" s="470">
        <v>0</v>
      </c>
      <c r="AD121" s="470">
        <v>0</v>
      </c>
      <c r="AE121" s="470">
        <v>64488.906640000001</v>
      </c>
      <c r="AF121" s="227">
        <v>388.65190999999999</v>
      </c>
      <c r="AG121" s="227">
        <v>2748.09042</v>
      </c>
      <c r="AH121" s="227">
        <v>0</v>
      </c>
      <c r="AI121" s="227">
        <v>0</v>
      </c>
      <c r="AJ121" s="475">
        <v>61352.16431</v>
      </c>
    </row>
    <row r="122" spans="1:36" s="42" customFormat="1" ht="13.5" customHeight="1" x14ac:dyDescent="0.25">
      <c r="A122" s="394">
        <v>4</v>
      </c>
      <c r="B122" s="111">
        <v>1409</v>
      </c>
      <c r="C122" s="180" t="s">
        <v>1335</v>
      </c>
      <c r="D122" s="470">
        <v>1759.0435299999999</v>
      </c>
      <c r="E122" s="470">
        <v>84716.885269999999</v>
      </c>
      <c r="F122" s="470">
        <v>71749.477119999996</v>
      </c>
      <c r="G122" s="470">
        <v>9428.1476500000008</v>
      </c>
      <c r="H122" s="87">
        <v>167653.55356999999</v>
      </c>
      <c r="I122" s="470">
        <v>78944.334019999995</v>
      </c>
      <c r="J122" s="470">
        <v>0</v>
      </c>
      <c r="K122" s="470">
        <v>0</v>
      </c>
      <c r="L122" s="470">
        <v>20721.455379999999</v>
      </c>
      <c r="M122" s="470">
        <v>2809.9488900000001</v>
      </c>
      <c r="N122" s="470">
        <v>44200.511480000001</v>
      </c>
      <c r="O122" s="470">
        <v>15575.605939999999</v>
      </c>
      <c r="P122" s="470">
        <v>85.969210000000004</v>
      </c>
      <c r="Q122" s="470">
        <v>0</v>
      </c>
      <c r="R122" s="87">
        <v>162337.82492000001</v>
      </c>
      <c r="S122" s="470">
        <v>5277.0272100000002</v>
      </c>
      <c r="T122" s="470">
        <v>738.61424</v>
      </c>
      <c r="U122" s="470">
        <v>2284.4247599999999</v>
      </c>
      <c r="V122" s="470">
        <v>262.84048000000001</v>
      </c>
      <c r="W122" s="470">
        <v>0</v>
      </c>
      <c r="X122" s="470">
        <v>0</v>
      </c>
      <c r="Y122" s="470">
        <v>0</v>
      </c>
      <c r="Z122" s="470">
        <v>370.10095000000001</v>
      </c>
      <c r="AA122" s="470">
        <v>0</v>
      </c>
      <c r="AB122" s="470">
        <v>495.83501999999999</v>
      </c>
      <c r="AC122" s="470">
        <v>0</v>
      </c>
      <c r="AD122" s="470">
        <v>9428.8426600000021</v>
      </c>
      <c r="AE122" s="470">
        <v>339420.22115000006</v>
      </c>
      <c r="AF122" s="227">
        <v>44200.511480000001</v>
      </c>
      <c r="AG122" s="227">
        <v>23794.244749999998</v>
      </c>
      <c r="AH122" s="227">
        <v>0</v>
      </c>
      <c r="AI122" s="227">
        <v>0</v>
      </c>
      <c r="AJ122" s="475">
        <v>271425.46492</v>
      </c>
    </row>
    <row r="123" spans="1:36" s="42" customFormat="1" ht="13.5" customHeight="1" x14ac:dyDescent="0.25">
      <c r="A123" s="394">
        <v>6</v>
      </c>
      <c r="B123" s="111">
        <v>140905</v>
      </c>
      <c r="C123" s="180" t="s">
        <v>623</v>
      </c>
      <c r="D123" s="470">
        <v>52.796849999999999</v>
      </c>
      <c r="E123" s="470">
        <v>860.61401999999998</v>
      </c>
      <c r="F123" s="470">
        <v>3301.4356400000001</v>
      </c>
      <c r="G123" s="470">
        <v>1606.68894</v>
      </c>
      <c r="H123" s="87">
        <v>5821.5354500000003</v>
      </c>
      <c r="I123" s="470">
        <v>2062.6256699999999</v>
      </c>
      <c r="J123" s="470">
        <v>0</v>
      </c>
      <c r="K123" s="470">
        <v>0</v>
      </c>
      <c r="L123" s="470">
        <v>2894.72379</v>
      </c>
      <c r="M123" s="470">
        <v>61.091639999999998</v>
      </c>
      <c r="N123" s="470">
        <v>4288.8541100000002</v>
      </c>
      <c r="O123" s="470">
        <v>1559.80144</v>
      </c>
      <c r="P123" s="470">
        <v>12.22209</v>
      </c>
      <c r="Q123" s="470">
        <v>0</v>
      </c>
      <c r="R123" s="87">
        <v>10879.318739999999</v>
      </c>
      <c r="S123" s="470">
        <v>88.852019999999996</v>
      </c>
      <c r="T123" s="470">
        <v>4.9687200000000002</v>
      </c>
      <c r="U123" s="470">
        <v>90.729320000000001</v>
      </c>
      <c r="V123" s="470">
        <v>18.52618</v>
      </c>
      <c r="W123" s="470">
        <v>0</v>
      </c>
      <c r="X123" s="470">
        <v>0</v>
      </c>
      <c r="Y123" s="470">
        <v>0</v>
      </c>
      <c r="Z123" s="470">
        <v>6.0712900000000003</v>
      </c>
      <c r="AA123" s="470">
        <v>0</v>
      </c>
      <c r="AB123" s="470">
        <v>14.50606</v>
      </c>
      <c r="AC123" s="470">
        <v>0</v>
      </c>
      <c r="AD123" s="470">
        <v>223.65359000000001</v>
      </c>
      <c r="AE123" s="470">
        <v>16924.50778</v>
      </c>
      <c r="AF123" s="227">
        <v>4288.8541100000002</v>
      </c>
      <c r="AG123" s="227">
        <v>2974.3416099999999</v>
      </c>
      <c r="AH123" s="227">
        <v>0</v>
      </c>
      <c r="AI123" s="227">
        <v>0</v>
      </c>
      <c r="AJ123" s="475">
        <v>9661.3120600000002</v>
      </c>
    </row>
    <row r="124" spans="1:36" s="42" customFormat="1" ht="13.5" customHeight="1" x14ac:dyDescent="0.25">
      <c r="A124" s="394">
        <v>6</v>
      </c>
      <c r="B124" s="111">
        <v>140910</v>
      </c>
      <c r="C124" s="180" t="s">
        <v>625</v>
      </c>
      <c r="D124" s="470">
        <v>110.25888</v>
      </c>
      <c r="E124" s="470">
        <v>3765.3198699999998</v>
      </c>
      <c r="F124" s="470">
        <v>5564.8411299999998</v>
      </c>
      <c r="G124" s="470">
        <v>4116.4987199999996</v>
      </c>
      <c r="H124" s="87">
        <v>13556.918599999999</v>
      </c>
      <c r="I124" s="470">
        <v>2709.4516100000001</v>
      </c>
      <c r="J124" s="470">
        <v>0</v>
      </c>
      <c r="K124" s="470">
        <v>0</v>
      </c>
      <c r="L124" s="470">
        <v>1677.56025</v>
      </c>
      <c r="M124" s="470">
        <v>173.38229999999999</v>
      </c>
      <c r="N124" s="470">
        <v>3033.4718800000001</v>
      </c>
      <c r="O124" s="470">
        <v>1435.4655499999999</v>
      </c>
      <c r="P124" s="470">
        <v>2.73169</v>
      </c>
      <c r="Q124" s="470">
        <v>0</v>
      </c>
      <c r="R124" s="87">
        <v>9032.0632800000021</v>
      </c>
      <c r="S124" s="470">
        <v>153.46744000000001</v>
      </c>
      <c r="T124" s="470">
        <v>16.641089999999998</v>
      </c>
      <c r="U124" s="470">
        <v>44.988930000000003</v>
      </c>
      <c r="V124" s="470">
        <v>19.21293</v>
      </c>
      <c r="W124" s="470">
        <v>0</v>
      </c>
      <c r="X124" s="470">
        <v>0</v>
      </c>
      <c r="Y124" s="470">
        <v>0</v>
      </c>
      <c r="Z124" s="470">
        <v>9.6975200000000008</v>
      </c>
      <c r="AA124" s="470">
        <v>0</v>
      </c>
      <c r="AB124" s="470">
        <v>26.549019999999999</v>
      </c>
      <c r="AC124" s="470">
        <v>0</v>
      </c>
      <c r="AD124" s="470">
        <v>270.55693000000002</v>
      </c>
      <c r="AE124" s="470">
        <v>22859.538809999998</v>
      </c>
      <c r="AF124" s="227">
        <v>3033.4718800000001</v>
      </c>
      <c r="AG124" s="227">
        <v>1870.1554799999999</v>
      </c>
      <c r="AH124" s="227">
        <v>0</v>
      </c>
      <c r="AI124" s="227">
        <v>0</v>
      </c>
      <c r="AJ124" s="475">
        <v>17955.91145</v>
      </c>
    </row>
    <row r="125" spans="1:36" s="42" customFormat="1" ht="13.5" customHeight="1" x14ac:dyDescent="0.25">
      <c r="A125" s="394">
        <v>6</v>
      </c>
      <c r="B125" s="111">
        <v>140915</v>
      </c>
      <c r="C125" s="180" t="s">
        <v>627</v>
      </c>
      <c r="D125" s="470">
        <v>93.655850000000001</v>
      </c>
      <c r="E125" s="470">
        <v>3486.8847700000001</v>
      </c>
      <c r="F125" s="470">
        <v>8563.2705100000003</v>
      </c>
      <c r="G125" s="470">
        <v>363.41010999999997</v>
      </c>
      <c r="H125" s="87">
        <v>12507.221240000001</v>
      </c>
      <c r="I125" s="470">
        <v>2411.57717</v>
      </c>
      <c r="J125" s="470">
        <v>0</v>
      </c>
      <c r="K125" s="470">
        <v>0</v>
      </c>
      <c r="L125" s="470">
        <v>2107.72766</v>
      </c>
      <c r="M125" s="470">
        <v>88.128579999999999</v>
      </c>
      <c r="N125" s="470">
        <v>5630.7752</v>
      </c>
      <c r="O125" s="470">
        <v>527.18359999999996</v>
      </c>
      <c r="P125" s="470">
        <v>5.4224100000000002</v>
      </c>
      <c r="Q125" s="470">
        <v>0</v>
      </c>
      <c r="R125" s="87">
        <v>10770.814619999999</v>
      </c>
      <c r="S125" s="470">
        <v>292.75850000000003</v>
      </c>
      <c r="T125" s="470">
        <v>40.740029999999997</v>
      </c>
      <c r="U125" s="470">
        <v>109.64913</v>
      </c>
      <c r="V125" s="470">
        <v>19.527080000000002</v>
      </c>
      <c r="W125" s="470">
        <v>0</v>
      </c>
      <c r="X125" s="470">
        <v>0</v>
      </c>
      <c r="Y125" s="470">
        <v>0</v>
      </c>
      <c r="Z125" s="470">
        <v>68.955659999999995</v>
      </c>
      <c r="AA125" s="470">
        <v>0</v>
      </c>
      <c r="AB125" s="470">
        <v>40.950749999999999</v>
      </c>
      <c r="AC125" s="470">
        <v>0</v>
      </c>
      <c r="AD125" s="470">
        <v>572.58114999999998</v>
      </c>
      <c r="AE125" s="470">
        <v>23850.617010000002</v>
      </c>
      <c r="AF125" s="227">
        <v>5630.7752</v>
      </c>
      <c r="AG125" s="227">
        <v>2215.3833199999999</v>
      </c>
      <c r="AH125" s="227">
        <v>0</v>
      </c>
      <c r="AI125" s="227">
        <v>0</v>
      </c>
      <c r="AJ125" s="475">
        <v>16004.458490000001</v>
      </c>
    </row>
    <row r="126" spans="1:36" s="42" customFormat="1" ht="13.5" customHeight="1" x14ac:dyDescent="0.25">
      <c r="A126" s="394">
        <v>6</v>
      </c>
      <c r="B126" s="111">
        <v>140920</v>
      </c>
      <c r="C126" s="180" t="s">
        <v>629</v>
      </c>
      <c r="D126" s="470">
        <v>214.82611</v>
      </c>
      <c r="E126" s="470">
        <v>12022.23604</v>
      </c>
      <c r="F126" s="470">
        <v>11516.66792</v>
      </c>
      <c r="G126" s="470">
        <v>1700.17779</v>
      </c>
      <c r="H126" s="87">
        <v>25453.907859999999</v>
      </c>
      <c r="I126" s="470">
        <v>5272.0819099999999</v>
      </c>
      <c r="J126" s="470">
        <v>0</v>
      </c>
      <c r="K126" s="470">
        <v>0</v>
      </c>
      <c r="L126" s="470">
        <v>3111.2583199999999</v>
      </c>
      <c r="M126" s="470">
        <v>141.4452</v>
      </c>
      <c r="N126" s="470">
        <v>3409.2510900000002</v>
      </c>
      <c r="O126" s="470">
        <v>1020.2884</v>
      </c>
      <c r="P126" s="470">
        <v>12.691929999999999</v>
      </c>
      <c r="Q126" s="470">
        <v>0</v>
      </c>
      <c r="R126" s="87">
        <v>12967.01685</v>
      </c>
      <c r="S126" s="470">
        <v>1161.8329000000001</v>
      </c>
      <c r="T126" s="470">
        <v>95.901600000000002</v>
      </c>
      <c r="U126" s="470">
        <v>202.84293</v>
      </c>
      <c r="V126" s="470">
        <v>40.357729999999997</v>
      </c>
      <c r="W126" s="470">
        <v>0</v>
      </c>
      <c r="X126" s="470">
        <v>0</v>
      </c>
      <c r="Y126" s="470">
        <v>0</v>
      </c>
      <c r="Z126" s="470">
        <v>38.380760000000002</v>
      </c>
      <c r="AA126" s="470">
        <v>0</v>
      </c>
      <c r="AB126" s="470">
        <v>84.822280000000006</v>
      </c>
      <c r="AC126" s="470">
        <v>0</v>
      </c>
      <c r="AD126" s="470">
        <v>1624.1382000000001</v>
      </c>
      <c r="AE126" s="470">
        <v>40045.062910000001</v>
      </c>
      <c r="AF126" s="227">
        <v>3409.2510900000002</v>
      </c>
      <c r="AG126" s="227">
        <v>3293.0612500000002</v>
      </c>
      <c r="AH126" s="227">
        <v>0</v>
      </c>
      <c r="AI126" s="227">
        <v>0</v>
      </c>
      <c r="AJ126" s="475">
        <v>33342.750569999997</v>
      </c>
    </row>
    <row r="127" spans="1:36" s="42" customFormat="1" ht="13.5" customHeight="1" x14ac:dyDescent="0.25">
      <c r="A127" s="394">
        <v>6</v>
      </c>
      <c r="B127" s="111">
        <v>140925</v>
      </c>
      <c r="C127" s="180" t="s">
        <v>631</v>
      </c>
      <c r="D127" s="470">
        <v>1287.50584</v>
      </c>
      <c r="E127" s="470">
        <v>64581.830569999998</v>
      </c>
      <c r="F127" s="470">
        <v>42803.261919999997</v>
      </c>
      <c r="G127" s="470">
        <v>1641.3720900000001</v>
      </c>
      <c r="H127" s="87">
        <v>110313.97042000001</v>
      </c>
      <c r="I127" s="470">
        <v>66488.597659999999</v>
      </c>
      <c r="J127" s="470">
        <v>0</v>
      </c>
      <c r="K127" s="470">
        <v>0</v>
      </c>
      <c r="L127" s="470">
        <v>10930.185359999999</v>
      </c>
      <c r="M127" s="470">
        <v>2345.9011700000001</v>
      </c>
      <c r="N127" s="470">
        <v>27838.159199999998</v>
      </c>
      <c r="O127" s="470">
        <v>11032.86695</v>
      </c>
      <c r="P127" s="470">
        <v>52.901090000000003</v>
      </c>
      <c r="Q127" s="470">
        <v>0</v>
      </c>
      <c r="R127" s="87">
        <v>118688.61142999999</v>
      </c>
      <c r="S127" s="470">
        <v>3580.1163499999998</v>
      </c>
      <c r="T127" s="470">
        <v>580.36279999999999</v>
      </c>
      <c r="U127" s="470">
        <v>1836.2144499999999</v>
      </c>
      <c r="V127" s="470">
        <v>165.21655999999999</v>
      </c>
      <c r="W127" s="470">
        <v>0</v>
      </c>
      <c r="X127" s="470">
        <v>0</v>
      </c>
      <c r="Y127" s="470">
        <v>0</v>
      </c>
      <c r="Z127" s="470">
        <v>246.99572000000001</v>
      </c>
      <c r="AA127" s="470">
        <v>0</v>
      </c>
      <c r="AB127" s="470">
        <v>329.00691</v>
      </c>
      <c r="AC127" s="470">
        <v>0</v>
      </c>
      <c r="AD127" s="470">
        <v>6737.9127900000003</v>
      </c>
      <c r="AE127" s="470">
        <v>235740.49464000002</v>
      </c>
      <c r="AF127" s="227">
        <v>27838.159199999998</v>
      </c>
      <c r="AG127" s="227">
        <v>13441.303090000001</v>
      </c>
      <c r="AH127" s="227">
        <v>0</v>
      </c>
      <c r="AI127" s="227">
        <v>0</v>
      </c>
      <c r="AJ127" s="475">
        <v>194461.03234999999</v>
      </c>
    </row>
    <row r="128" spans="1:36" s="42" customFormat="1" ht="13.5" customHeight="1" x14ac:dyDescent="0.25">
      <c r="A128" s="394">
        <v>4</v>
      </c>
      <c r="B128" s="111">
        <v>1410</v>
      </c>
      <c r="C128" s="180" t="s">
        <v>1341</v>
      </c>
      <c r="D128" s="470">
        <v>28960.479920000002</v>
      </c>
      <c r="E128" s="470">
        <v>261.44977999999998</v>
      </c>
      <c r="F128" s="470">
        <v>21473.160400000001</v>
      </c>
      <c r="G128" s="470">
        <v>3631.82717</v>
      </c>
      <c r="H128" s="87">
        <v>54326.917269999998</v>
      </c>
      <c r="I128" s="470">
        <v>18523.217509999999</v>
      </c>
      <c r="J128" s="470">
        <v>37.868009999999998</v>
      </c>
      <c r="K128" s="470">
        <v>0</v>
      </c>
      <c r="L128" s="470">
        <v>48936.44008</v>
      </c>
      <c r="M128" s="470">
        <v>1101.4798800000001</v>
      </c>
      <c r="N128" s="470">
        <v>1059.8290099999999</v>
      </c>
      <c r="O128" s="470">
        <v>5384.2654000000002</v>
      </c>
      <c r="P128" s="470">
        <v>369.88081</v>
      </c>
      <c r="Q128" s="470">
        <v>1291.79024</v>
      </c>
      <c r="R128" s="87">
        <v>76704.770940000002</v>
      </c>
      <c r="S128" s="470">
        <v>82.828180000000003</v>
      </c>
      <c r="T128" s="470">
        <v>2975.9724000000001</v>
      </c>
      <c r="U128" s="470">
        <v>21.734860000000001</v>
      </c>
      <c r="V128" s="470">
        <v>279.2611</v>
      </c>
      <c r="W128" s="470">
        <v>0</v>
      </c>
      <c r="X128" s="470">
        <v>0</v>
      </c>
      <c r="Y128" s="470">
        <v>266.00966</v>
      </c>
      <c r="Z128" s="470">
        <v>127.80931</v>
      </c>
      <c r="AA128" s="470">
        <v>0</v>
      </c>
      <c r="AB128" s="470">
        <v>2733.1579000000002</v>
      </c>
      <c r="AC128" s="470">
        <v>0</v>
      </c>
      <c r="AD128" s="470">
        <v>6486.7734100000007</v>
      </c>
      <c r="AE128" s="470">
        <v>137518.46161999999</v>
      </c>
      <c r="AF128" s="227">
        <v>1059.8290099999999</v>
      </c>
      <c r="AG128" s="227">
        <v>50317.181060000003</v>
      </c>
      <c r="AH128" s="227">
        <v>0</v>
      </c>
      <c r="AI128" s="227">
        <v>266.00966</v>
      </c>
      <c r="AJ128" s="475">
        <v>85875.441890000002</v>
      </c>
    </row>
    <row r="129" spans="1:36" s="42" customFormat="1" ht="13.5" customHeight="1" x14ac:dyDescent="0.25">
      <c r="A129" s="394">
        <v>6</v>
      </c>
      <c r="B129" s="111">
        <v>141005</v>
      </c>
      <c r="C129" s="180" t="s">
        <v>623</v>
      </c>
      <c r="D129" s="470">
        <v>491.00560999999999</v>
      </c>
      <c r="E129" s="470">
        <v>5.3927399999999999</v>
      </c>
      <c r="F129" s="470">
        <v>655.84618</v>
      </c>
      <c r="G129" s="470">
        <v>992.76594</v>
      </c>
      <c r="H129" s="87">
        <v>2145.0104700000002</v>
      </c>
      <c r="I129" s="470">
        <v>932.25656000000004</v>
      </c>
      <c r="J129" s="470">
        <v>0.33232</v>
      </c>
      <c r="K129" s="470">
        <v>0</v>
      </c>
      <c r="L129" s="470">
        <v>4296.5912799999996</v>
      </c>
      <c r="M129" s="470">
        <v>15.80097</v>
      </c>
      <c r="N129" s="470">
        <v>73.451989999999995</v>
      </c>
      <c r="O129" s="470">
        <v>432.08686999999998</v>
      </c>
      <c r="P129" s="470">
        <v>9.9314499999999999</v>
      </c>
      <c r="Q129" s="470">
        <v>83.301090000000002</v>
      </c>
      <c r="R129" s="87">
        <v>5843.7525299999998</v>
      </c>
      <c r="S129" s="470">
        <v>0.42016999999999999</v>
      </c>
      <c r="T129" s="470">
        <v>128.13291000000001</v>
      </c>
      <c r="U129" s="470">
        <v>0.70326</v>
      </c>
      <c r="V129" s="470">
        <v>8.1904500000000002</v>
      </c>
      <c r="W129" s="470">
        <v>0</v>
      </c>
      <c r="X129" s="470">
        <v>0</v>
      </c>
      <c r="Y129" s="470">
        <v>10.801550000000001</v>
      </c>
      <c r="Z129" s="470">
        <v>11.95018</v>
      </c>
      <c r="AA129" s="470">
        <v>0</v>
      </c>
      <c r="AB129" s="470">
        <v>48.201129999999999</v>
      </c>
      <c r="AC129" s="470">
        <v>0</v>
      </c>
      <c r="AD129" s="470">
        <v>208.39965000000001</v>
      </c>
      <c r="AE129" s="470">
        <v>8197.1626500000002</v>
      </c>
      <c r="AF129" s="227">
        <v>73.451989999999995</v>
      </c>
      <c r="AG129" s="227">
        <v>4320.5826999999999</v>
      </c>
      <c r="AH129" s="227">
        <v>0</v>
      </c>
      <c r="AI129" s="227">
        <v>10.801550000000001</v>
      </c>
      <c r="AJ129" s="475">
        <v>3792.3264099999992</v>
      </c>
    </row>
    <row r="130" spans="1:36" s="42" customFormat="1" ht="13.5" customHeight="1" x14ac:dyDescent="0.25">
      <c r="A130" s="394">
        <v>6</v>
      </c>
      <c r="B130" s="111">
        <v>141010</v>
      </c>
      <c r="C130" s="180" t="s">
        <v>625</v>
      </c>
      <c r="D130" s="470">
        <v>795.38122999999996</v>
      </c>
      <c r="E130" s="470">
        <v>6.20601</v>
      </c>
      <c r="F130" s="470">
        <v>1107.2560100000001</v>
      </c>
      <c r="G130" s="470">
        <v>156.17541</v>
      </c>
      <c r="H130" s="87">
        <v>2065.0186599999997</v>
      </c>
      <c r="I130" s="470">
        <v>797.44195000000002</v>
      </c>
      <c r="J130" s="470">
        <v>0.76210999999999995</v>
      </c>
      <c r="K130" s="470">
        <v>0</v>
      </c>
      <c r="L130" s="470">
        <v>2024.8829900000001</v>
      </c>
      <c r="M130" s="470">
        <v>29.766919999999999</v>
      </c>
      <c r="N130" s="470">
        <v>69.452200000000005</v>
      </c>
      <c r="O130" s="470">
        <v>101.83396999999999</v>
      </c>
      <c r="P130" s="470">
        <v>9.0435099999999995</v>
      </c>
      <c r="Q130" s="470">
        <v>105.4359</v>
      </c>
      <c r="R130" s="87">
        <v>3138.6195500000003</v>
      </c>
      <c r="S130" s="470">
        <v>1.96451</v>
      </c>
      <c r="T130" s="470">
        <v>113.89570000000001</v>
      </c>
      <c r="U130" s="470">
        <v>1.2597100000000001</v>
      </c>
      <c r="V130" s="470">
        <v>7.58772</v>
      </c>
      <c r="W130" s="470">
        <v>0</v>
      </c>
      <c r="X130" s="470">
        <v>0</v>
      </c>
      <c r="Y130" s="470">
        <v>15.779859999999999</v>
      </c>
      <c r="Z130" s="470">
        <v>9.0130700000000008</v>
      </c>
      <c r="AA130" s="470">
        <v>0</v>
      </c>
      <c r="AB130" s="470">
        <v>71.16722</v>
      </c>
      <c r="AC130" s="470">
        <v>0</v>
      </c>
      <c r="AD130" s="470">
        <v>220.66779000000002</v>
      </c>
      <c r="AE130" s="470">
        <v>5424.3060000000005</v>
      </c>
      <c r="AF130" s="227">
        <v>69.452200000000005</v>
      </c>
      <c r="AG130" s="227">
        <v>2062.2376300000001</v>
      </c>
      <c r="AH130" s="227">
        <v>0</v>
      </c>
      <c r="AI130" s="227">
        <v>15.779859999999999</v>
      </c>
      <c r="AJ130" s="475">
        <v>3276.8363099999992</v>
      </c>
    </row>
    <row r="131" spans="1:36" s="42" customFormat="1" ht="13.5" customHeight="1" x14ac:dyDescent="0.25">
      <c r="A131" s="394">
        <v>6</v>
      </c>
      <c r="B131" s="111">
        <v>141015</v>
      </c>
      <c r="C131" s="180" t="s">
        <v>627</v>
      </c>
      <c r="D131" s="470">
        <v>1223.4405300000001</v>
      </c>
      <c r="E131" s="470">
        <v>11.55513</v>
      </c>
      <c r="F131" s="470">
        <v>1665.9260899999999</v>
      </c>
      <c r="G131" s="470">
        <v>214.35746</v>
      </c>
      <c r="H131" s="87">
        <v>3115.2792100000001</v>
      </c>
      <c r="I131" s="470">
        <v>1213.76576</v>
      </c>
      <c r="J131" s="470">
        <v>1.21566</v>
      </c>
      <c r="K131" s="470">
        <v>0</v>
      </c>
      <c r="L131" s="470">
        <v>2713.01793</v>
      </c>
      <c r="M131" s="470">
        <v>48.039009999999998</v>
      </c>
      <c r="N131" s="470">
        <v>98.213729999999998</v>
      </c>
      <c r="O131" s="470">
        <v>359.60115000000002</v>
      </c>
      <c r="P131" s="470">
        <v>16.477239999999998</v>
      </c>
      <c r="Q131" s="470">
        <v>160.57848999999999</v>
      </c>
      <c r="R131" s="87">
        <v>4610.9089700000004</v>
      </c>
      <c r="S131" s="470">
        <v>5.2870299999999997</v>
      </c>
      <c r="T131" s="470">
        <v>180.26462000000001</v>
      </c>
      <c r="U131" s="470">
        <v>2.28654</v>
      </c>
      <c r="V131" s="470">
        <v>13.29871</v>
      </c>
      <c r="W131" s="470">
        <v>0</v>
      </c>
      <c r="X131" s="470">
        <v>0</v>
      </c>
      <c r="Y131" s="470">
        <v>25.084440000000001</v>
      </c>
      <c r="Z131" s="470">
        <v>7.1124400000000003</v>
      </c>
      <c r="AA131" s="470">
        <v>0</v>
      </c>
      <c r="AB131" s="470">
        <v>110.57720999999999</v>
      </c>
      <c r="AC131" s="470">
        <v>0</v>
      </c>
      <c r="AD131" s="470">
        <v>343.91098999999997</v>
      </c>
      <c r="AE131" s="470">
        <v>8070.0991700000013</v>
      </c>
      <c r="AF131" s="227">
        <v>98.213729999999998</v>
      </c>
      <c r="AG131" s="227">
        <v>2774.35565</v>
      </c>
      <c r="AH131" s="227">
        <v>0</v>
      </c>
      <c r="AI131" s="227">
        <v>25.084440000000001</v>
      </c>
      <c r="AJ131" s="475">
        <v>5172.4453500000009</v>
      </c>
    </row>
    <row r="132" spans="1:36" s="42" customFormat="1" ht="13.5" customHeight="1" x14ac:dyDescent="0.25">
      <c r="A132" s="394">
        <v>6</v>
      </c>
      <c r="B132" s="111">
        <v>141020</v>
      </c>
      <c r="C132" s="180" t="s">
        <v>629</v>
      </c>
      <c r="D132" s="470">
        <v>2251.2608399999999</v>
      </c>
      <c r="E132" s="470">
        <v>30.148679999999999</v>
      </c>
      <c r="F132" s="470">
        <v>3096.0891700000002</v>
      </c>
      <c r="G132" s="470">
        <v>406.15397999999999</v>
      </c>
      <c r="H132" s="87">
        <v>5783.6526700000004</v>
      </c>
      <c r="I132" s="470">
        <v>2467.9196099999999</v>
      </c>
      <c r="J132" s="470">
        <v>2.5812499999999998</v>
      </c>
      <c r="K132" s="470">
        <v>0</v>
      </c>
      <c r="L132" s="470">
        <v>4860.9302399999997</v>
      </c>
      <c r="M132" s="470">
        <v>82.501540000000006</v>
      </c>
      <c r="N132" s="470">
        <v>170.54595</v>
      </c>
      <c r="O132" s="470">
        <v>357.30128999999999</v>
      </c>
      <c r="P132" s="470">
        <v>36.807009999999998</v>
      </c>
      <c r="Q132" s="470">
        <v>282.61502000000002</v>
      </c>
      <c r="R132" s="87">
        <v>8261.2019099999998</v>
      </c>
      <c r="S132" s="470">
        <v>10.982189999999999</v>
      </c>
      <c r="T132" s="470">
        <v>347.19029999999998</v>
      </c>
      <c r="U132" s="470">
        <v>4.8441099999999997</v>
      </c>
      <c r="V132" s="470">
        <v>27.614460000000001</v>
      </c>
      <c r="W132" s="470">
        <v>0</v>
      </c>
      <c r="X132" s="470">
        <v>0</v>
      </c>
      <c r="Y132" s="470">
        <v>53.768729999999998</v>
      </c>
      <c r="Z132" s="470">
        <v>13.852370000000001</v>
      </c>
      <c r="AA132" s="470">
        <v>0</v>
      </c>
      <c r="AB132" s="470">
        <v>223.69771</v>
      </c>
      <c r="AC132" s="470">
        <v>0</v>
      </c>
      <c r="AD132" s="470">
        <v>681.94987000000003</v>
      </c>
      <c r="AE132" s="470">
        <v>14726.80445</v>
      </c>
      <c r="AF132" s="227">
        <v>170.54595</v>
      </c>
      <c r="AG132" s="227">
        <v>4971.0462399999997</v>
      </c>
      <c r="AH132" s="227">
        <v>0</v>
      </c>
      <c r="AI132" s="227">
        <v>53.768729999999998</v>
      </c>
      <c r="AJ132" s="475">
        <v>9531.4435300000005</v>
      </c>
    </row>
    <row r="133" spans="1:36" s="42" customFormat="1" ht="13.5" customHeight="1" x14ac:dyDescent="0.25">
      <c r="A133" s="394">
        <v>6</v>
      </c>
      <c r="B133" s="111">
        <v>141025</v>
      </c>
      <c r="C133" s="180" t="s">
        <v>631</v>
      </c>
      <c r="D133" s="470">
        <v>24199.39171</v>
      </c>
      <c r="E133" s="470">
        <v>208.14722</v>
      </c>
      <c r="F133" s="470">
        <v>14948.042949999999</v>
      </c>
      <c r="G133" s="470">
        <v>1862.37438</v>
      </c>
      <c r="H133" s="87">
        <v>41217.956259999999</v>
      </c>
      <c r="I133" s="470">
        <v>13111.833629999999</v>
      </c>
      <c r="J133" s="470">
        <v>32.976669999999999</v>
      </c>
      <c r="K133" s="470">
        <v>0</v>
      </c>
      <c r="L133" s="470">
        <v>35041.017639999998</v>
      </c>
      <c r="M133" s="470">
        <v>925.37144000000001</v>
      </c>
      <c r="N133" s="470">
        <v>648.16513999999995</v>
      </c>
      <c r="O133" s="470">
        <v>4133.4421199999997</v>
      </c>
      <c r="P133" s="470">
        <v>297.6216</v>
      </c>
      <c r="Q133" s="470">
        <v>659.85973999999999</v>
      </c>
      <c r="R133" s="87">
        <v>54850.287979999994</v>
      </c>
      <c r="S133" s="470">
        <v>64.174279999999996</v>
      </c>
      <c r="T133" s="470">
        <v>2206.4888700000001</v>
      </c>
      <c r="U133" s="470">
        <v>12.64124</v>
      </c>
      <c r="V133" s="470">
        <v>222.56976</v>
      </c>
      <c r="W133" s="470">
        <v>0</v>
      </c>
      <c r="X133" s="470">
        <v>0</v>
      </c>
      <c r="Y133" s="470">
        <v>160.57508000000001</v>
      </c>
      <c r="Z133" s="470">
        <v>85.881249999999994</v>
      </c>
      <c r="AA133" s="470">
        <v>0</v>
      </c>
      <c r="AB133" s="470">
        <v>2279.5146300000001</v>
      </c>
      <c r="AC133" s="470">
        <v>0</v>
      </c>
      <c r="AD133" s="470">
        <v>5031.8451100000002</v>
      </c>
      <c r="AE133" s="470">
        <v>101100.08934999999</v>
      </c>
      <c r="AF133" s="227">
        <v>648.16513999999995</v>
      </c>
      <c r="AG133" s="227">
        <v>36188.958839999999</v>
      </c>
      <c r="AH133" s="227">
        <v>0</v>
      </c>
      <c r="AI133" s="227">
        <v>160.57508000000001</v>
      </c>
      <c r="AJ133" s="475">
        <v>64102.390289999988</v>
      </c>
    </row>
    <row r="134" spans="1:36" s="42" customFormat="1" ht="13.5" customHeight="1" x14ac:dyDescent="0.25">
      <c r="A134" s="394">
        <v>4</v>
      </c>
      <c r="B134" s="111">
        <v>1411</v>
      </c>
      <c r="C134" s="180" t="s">
        <v>1347</v>
      </c>
      <c r="D134" s="470">
        <v>6092.5403299999998</v>
      </c>
      <c r="E134" s="470">
        <v>7719.0315700000001</v>
      </c>
      <c r="F134" s="470">
        <v>7680.0939200000003</v>
      </c>
      <c r="G134" s="470">
        <v>2014.7937099999999</v>
      </c>
      <c r="H134" s="87">
        <v>23506.45953</v>
      </c>
      <c r="I134" s="470">
        <v>627.83253000000002</v>
      </c>
      <c r="J134" s="470">
        <v>108.25303</v>
      </c>
      <c r="K134" s="470">
        <v>0</v>
      </c>
      <c r="L134" s="470">
        <v>0</v>
      </c>
      <c r="M134" s="470">
        <v>229.79322999999999</v>
      </c>
      <c r="N134" s="470">
        <v>573.09509000000003</v>
      </c>
      <c r="O134" s="470">
        <v>1297.24028</v>
      </c>
      <c r="P134" s="470">
        <v>48.113689999999998</v>
      </c>
      <c r="Q134" s="470">
        <v>0</v>
      </c>
      <c r="R134" s="87">
        <v>2884.3278500000001</v>
      </c>
      <c r="S134" s="470">
        <v>345.66624999999999</v>
      </c>
      <c r="T134" s="470">
        <v>284.9898</v>
      </c>
      <c r="U134" s="470">
        <v>0</v>
      </c>
      <c r="V134" s="470">
        <v>0</v>
      </c>
      <c r="W134" s="470">
        <v>0</v>
      </c>
      <c r="X134" s="470">
        <v>0</v>
      </c>
      <c r="Y134" s="470">
        <v>0</v>
      </c>
      <c r="Z134" s="470">
        <v>201.56549999999999</v>
      </c>
      <c r="AA134" s="470">
        <v>0</v>
      </c>
      <c r="AB134" s="470">
        <v>782.24501999999995</v>
      </c>
      <c r="AC134" s="470">
        <v>0</v>
      </c>
      <c r="AD134" s="470">
        <v>1614.46657</v>
      </c>
      <c r="AE134" s="470">
        <v>28005.253950000002</v>
      </c>
      <c r="AF134" s="227">
        <v>573.09509000000003</v>
      </c>
      <c r="AG134" s="227">
        <v>229.79322999999999</v>
      </c>
      <c r="AH134" s="227">
        <v>0</v>
      </c>
      <c r="AI134" s="227">
        <v>0</v>
      </c>
      <c r="AJ134" s="475">
        <v>27202.365629999993</v>
      </c>
    </row>
    <row r="135" spans="1:36" s="42" customFormat="1" ht="13.5" customHeight="1" x14ac:dyDescent="0.25">
      <c r="A135" s="394">
        <v>6</v>
      </c>
      <c r="B135" s="111">
        <v>141105</v>
      </c>
      <c r="C135" s="180" t="s">
        <v>623</v>
      </c>
      <c r="D135" s="470">
        <v>58.795499999999997</v>
      </c>
      <c r="E135" s="470">
        <v>9.5741599999999991</v>
      </c>
      <c r="F135" s="470">
        <v>69.875709999999998</v>
      </c>
      <c r="G135" s="470">
        <v>15.269920000000001</v>
      </c>
      <c r="H135" s="87">
        <v>153.51528999999999</v>
      </c>
      <c r="I135" s="470">
        <v>2.8951799999999999</v>
      </c>
      <c r="J135" s="470">
        <v>0</v>
      </c>
      <c r="K135" s="470">
        <v>0</v>
      </c>
      <c r="L135" s="470">
        <v>0</v>
      </c>
      <c r="M135" s="470">
        <v>1.51966</v>
      </c>
      <c r="N135" s="470">
        <v>2.93343</v>
      </c>
      <c r="O135" s="470">
        <v>11.67586</v>
      </c>
      <c r="P135" s="470">
        <v>48.113689999999998</v>
      </c>
      <c r="Q135" s="470">
        <v>0</v>
      </c>
      <c r="R135" s="87">
        <v>67.137820000000005</v>
      </c>
      <c r="S135" s="470">
        <v>3.1666799999999999</v>
      </c>
      <c r="T135" s="470">
        <v>1.66689</v>
      </c>
      <c r="U135" s="470">
        <v>0</v>
      </c>
      <c r="V135" s="470">
        <v>0</v>
      </c>
      <c r="W135" s="470">
        <v>0</v>
      </c>
      <c r="X135" s="470">
        <v>0</v>
      </c>
      <c r="Y135" s="470">
        <v>0</v>
      </c>
      <c r="Z135" s="470">
        <v>7.8646500000000001</v>
      </c>
      <c r="AA135" s="470">
        <v>0</v>
      </c>
      <c r="AB135" s="470">
        <v>8.0135400000000008</v>
      </c>
      <c r="AC135" s="470">
        <v>0</v>
      </c>
      <c r="AD135" s="470">
        <v>20.711759999999998</v>
      </c>
      <c r="AE135" s="470">
        <v>241.36487</v>
      </c>
      <c r="AF135" s="227">
        <v>2.93343</v>
      </c>
      <c r="AG135" s="227">
        <v>1.51966</v>
      </c>
      <c r="AH135" s="227">
        <v>0</v>
      </c>
      <c r="AI135" s="227">
        <v>0</v>
      </c>
      <c r="AJ135" s="475">
        <v>236.91178000000002</v>
      </c>
    </row>
    <row r="136" spans="1:36" s="42" customFormat="1" ht="13.5" customHeight="1" x14ac:dyDescent="0.25">
      <c r="A136" s="394">
        <v>6</v>
      </c>
      <c r="B136" s="111">
        <v>141110</v>
      </c>
      <c r="C136" s="180" t="s">
        <v>625</v>
      </c>
      <c r="D136" s="470">
        <v>64.025019999999998</v>
      </c>
      <c r="E136" s="470">
        <v>26.364599999999999</v>
      </c>
      <c r="F136" s="470">
        <v>116.26982</v>
      </c>
      <c r="G136" s="470">
        <v>22.42211</v>
      </c>
      <c r="H136" s="87">
        <v>229.08154999999999</v>
      </c>
      <c r="I136" s="470">
        <v>4.1806599999999996</v>
      </c>
      <c r="J136" s="470">
        <v>0</v>
      </c>
      <c r="K136" s="470">
        <v>0</v>
      </c>
      <c r="L136" s="470">
        <v>0</v>
      </c>
      <c r="M136" s="470">
        <v>2.61917</v>
      </c>
      <c r="N136" s="470">
        <v>5.9840099999999996</v>
      </c>
      <c r="O136" s="470">
        <v>15.57442</v>
      </c>
      <c r="P136" s="470">
        <v>0</v>
      </c>
      <c r="Q136" s="470">
        <v>0</v>
      </c>
      <c r="R136" s="87">
        <v>28.358260000000001</v>
      </c>
      <c r="S136" s="470">
        <v>7.6500399999999997</v>
      </c>
      <c r="T136" s="470">
        <v>4.2915799999999997</v>
      </c>
      <c r="U136" s="470">
        <v>0</v>
      </c>
      <c r="V136" s="470">
        <v>0</v>
      </c>
      <c r="W136" s="470">
        <v>0</v>
      </c>
      <c r="X136" s="470">
        <v>0</v>
      </c>
      <c r="Y136" s="470">
        <v>0</v>
      </c>
      <c r="Z136" s="470">
        <v>8.3918800000000005</v>
      </c>
      <c r="AA136" s="470">
        <v>0</v>
      </c>
      <c r="AB136" s="470">
        <v>13.67858</v>
      </c>
      <c r="AC136" s="470">
        <v>0</v>
      </c>
      <c r="AD136" s="470">
        <v>34.012079999999997</v>
      </c>
      <c r="AE136" s="470">
        <v>291.45188999999993</v>
      </c>
      <c r="AF136" s="227">
        <v>5.9840099999999996</v>
      </c>
      <c r="AG136" s="227">
        <v>2.61917</v>
      </c>
      <c r="AH136" s="227">
        <v>0</v>
      </c>
      <c r="AI136" s="227">
        <v>0</v>
      </c>
      <c r="AJ136" s="475">
        <v>282.84871000000004</v>
      </c>
    </row>
    <row r="137" spans="1:36" s="42" customFormat="1" ht="13.5" customHeight="1" x14ac:dyDescent="0.25">
      <c r="A137" s="394">
        <v>6</v>
      </c>
      <c r="B137" s="111">
        <v>141115</v>
      </c>
      <c r="C137" s="180" t="s">
        <v>627</v>
      </c>
      <c r="D137" s="470">
        <v>97.816969999999998</v>
      </c>
      <c r="E137" s="470">
        <v>61.522060000000003</v>
      </c>
      <c r="F137" s="470">
        <v>179.54254</v>
      </c>
      <c r="G137" s="470">
        <v>37.66583</v>
      </c>
      <c r="H137" s="87">
        <v>376.54740000000004</v>
      </c>
      <c r="I137" s="470">
        <v>9.3623200000000004</v>
      </c>
      <c r="J137" s="470">
        <v>0.89292000000000005</v>
      </c>
      <c r="K137" s="470">
        <v>0</v>
      </c>
      <c r="L137" s="470">
        <v>0</v>
      </c>
      <c r="M137" s="470">
        <v>4.0357000000000003</v>
      </c>
      <c r="N137" s="470">
        <v>8.2378099999999996</v>
      </c>
      <c r="O137" s="470">
        <v>25.5242</v>
      </c>
      <c r="P137" s="470">
        <v>0</v>
      </c>
      <c r="Q137" s="470">
        <v>0</v>
      </c>
      <c r="R137" s="87">
        <v>48.052950000000003</v>
      </c>
      <c r="S137" s="470">
        <v>11.83779</v>
      </c>
      <c r="T137" s="470">
        <v>17.923190000000002</v>
      </c>
      <c r="U137" s="470">
        <v>0</v>
      </c>
      <c r="V137" s="470">
        <v>0</v>
      </c>
      <c r="W137" s="470">
        <v>0</v>
      </c>
      <c r="X137" s="470">
        <v>0</v>
      </c>
      <c r="Y137" s="470">
        <v>0</v>
      </c>
      <c r="Z137" s="470">
        <v>12.989000000000001</v>
      </c>
      <c r="AA137" s="470">
        <v>0</v>
      </c>
      <c r="AB137" s="470">
        <v>19.206140000000001</v>
      </c>
      <c r="AC137" s="470">
        <v>0</v>
      </c>
      <c r="AD137" s="470">
        <v>61.956120000000013</v>
      </c>
      <c r="AE137" s="470">
        <v>486.55647000000005</v>
      </c>
      <c r="AF137" s="227">
        <v>8.2378099999999996</v>
      </c>
      <c r="AG137" s="227">
        <v>4.0357000000000003</v>
      </c>
      <c r="AH137" s="227">
        <v>0</v>
      </c>
      <c r="AI137" s="227">
        <v>0</v>
      </c>
      <c r="AJ137" s="475">
        <v>474.28296</v>
      </c>
    </row>
    <row r="138" spans="1:36" s="42" customFormat="1" ht="13.5" customHeight="1" x14ac:dyDescent="0.25">
      <c r="A138" s="394">
        <v>6</v>
      </c>
      <c r="B138" s="111">
        <v>141120</v>
      </c>
      <c r="C138" s="180" t="s">
        <v>629</v>
      </c>
      <c r="D138" s="470">
        <v>172.56519</v>
      </c>
      <c r="E138" s="470">
        <v>135.08663000000001</v>
      </c>
      <c r="F138" s="470">
        <v>328.46102000000002</v>
      </c>
      <c r="G138" s="470">
        <v>66.754900000000006</v>
      </c>
      <c r="H138" s="87">
        <v>702.86774000000003</v>
      </c>
      <c r="I138" s="470">
        <v>16.075659999999999</v>
      </c>
      <c r="J138" s="470">
        <v>6.0117399999999996</v>
      </c>
      <c r="K138" s="470">
        <v>0</v>
      </c>
      <c r="L138" s="470">
        <v>0</v>
      </c>
      <c r="M138" s="470">
        <v>8.2498699999999996</v>
      </c>
      <c r="N138" s="470">
        <v>16.974699999999999</v>
      </c>
      <c r="O138" s="470">
        <v>55.904789999999998</v>
      </c>
      <c r="P138" s="470">
        <v>0</v>
      </c>
      <c r="Q138" s="470">
        <v>0</v>
      </c>
      <c r="R138" s="87">
        <v>103.21675999999999</v>
      </c>
      <c r="S138" s="470">
        <v>26.770189999999999</v>
      </c>
      <c r="T138" s="470">
        <v>14.40047</v>
      </c>
      <c r="U138" s="470">
        <v>0</v>
      </c>
      <c r="V138" s="470">
        <v>0</v>
      </c>
      <c r="W138" s="470">
        <v>0</v>
      </c>
      <c r="X138" s="470">
        <v>0</v>
      </c>
      <c r="Y138" s="470">
        <v>0</v>
      </c>
      <c r="Z138" s="470">
        <v>26.70354</v>
      </c>
      <c r="AA138" s="470">
        <v>0</v>
      </c>
      <c r="AB138" s="470">
        <v>38.548520000000003</v>
      </c>
      <c r="AC138" s="470">
        <v>0</v>
      </c>
      <c r="AD138" s="470">
        <v>106.42272</v>
      </c>
      <c r="AE138" s="470">
        <v>912.50722000000007</v>
      </c>
      <c r="AF138" s="227">
        <v>16.974699999999999</v>
      </c>
      <c r="AG138" s="227">
        <v>8.2498699999999996</v>
      </c>
      <c r="AH138" s="227">
        <v>0</v>
      </c>
      <c r="AI138" s="227">
        <v>0</v>
      </c>
      <c r="AJ138" s="475">
        <v>887.2826500000001</v>
      </c>
    </row>
    <row r="139" spans="1:36" s="42" customFormat="1" ht="13.5" customHeight="1" x14ac:dyDescent="0.25">
      <c r="A139" s="394">
        <v>6</v>
      </c>
      <c r="B139" s="111">
        <v>141125</v>
      </c>
      <c r="C139" s="180" t="s">
        <v>631</v>
      </c>
      <c r="D139" s="470">
        <v>5699.3376500000004</v>
      </c>
      <c r="E139" s="470">
        <v>7486.4841200000001</v>
      </c>
      <c r="F139" s="470">
        <v>6985.9448300000004</v>
      </c>
      <c r="G139" s="470">
        <v>1872.6809499999999</v>
      </c>
      <c r="H139" s="87">
        <v>22044.447550000004</v>
      </c>
      <c r="I139" s="470">
        <v>595.31871000000001</v>
      </c>
      <c r="J139" s="470">
        <v>101.34837</v>
      </c>
      <c r="K139" s="470">
        <v>0</v>
      </c>
      <c r="L139" s="470">
        <v>0</v>
      </c>
      <c r="M139" s="470">
        <v>213.36883</v>
      </c>
      <c r="N139" s="470">
        <v>538.96514000000002</v>
      </c>
      <c r="O139" s="470">
        <v>1188.5610099999999</v>
      </c>
      <c r="P139" s="470">
        <v>0</v>
      </c>
      <c r="Q139" s="470">
        <v>0</v>
      </c>
      <c r="R139" s="87">
        <v>2637.5620600000002</v>
      </c>
      <c r="S139" s="470">
        <v>296.24155000000002</v>
      </c>
      <c r="T139" s="470">
        <v>246.70767000000001</v>
      </c>
      <c r="U139" s="470">
        <v>0</v>
      </c>
      <c r="V139" s="470">
        <v>0</v>
      </c>
      <c r="W139" s="470">
        <v>0</v>
      </c>
      <c r="X139" s="470">
        <v>0</v>
      </c>
      <c r="Y139" s="470">
        <v>0</v>
      </c>
      <c r="Z139" s="470">
        <v>145.61643000000001</v>
      </c>
      <c r="AA139" s="470">
        <v>0</v>
      </c>
      <c r="AB139" s="470">
        <v>702.79823999999996</v>
      </c>
      <c r="AC139" s="470">
        <v>0</v>
      </c>
      <c r="AD139" s="470">
        <v>1391.3638900000001</v>
      </c>
      <c r="AE139" s="470">
        <v>26073.373500000005</v>
      </c>
      <c r="AF139" s="227">
        <v>538.96514000000002</v>
      </c>
      <c r="AG139" s="227">
        <v>213.36883</v>
      </c>
      <c r="AH139" s="227">
        <v>0</v>
      </c>
      <c r="AI139" s="227">
        <v>0</v>
      </c>
      <c r="AJ139" s="475">
        <v>25321.039530000002</v>
      </c>
    </row>
    <row r="140" spans="1:36" s="42" customFormat="1" ht="13.5" customHeight="1" x14ac:dyDescent="0.25">
      <c r="A140" s="394">
        <v>4</v>
      </c>
      <c r="B140" s="111">
        <v>1412</v>
      </c>
      <c r="C140" s="180" t="s">
        <v>1348</v>
      </c>
      <c r="D140" s="470">
        <v>1386.4461100000001</v>
      </c>
      <c r="E140" s="470">
        <v>208.20464999999999</v>
      </c>
      <c r="F140" s="470">
        <v>16783.5164</v>
      </c>
      <c r="G140" s="470">
        <v>24.881550000000001</v>
      </c>
      <c r="H140" s="87">
        <v>18403.048709999999</v>
      </c>
      <c r="I140" s="470">
        <v>26.531359999999999</v>
      </c>
      <c r="J140" s="470">
        <v>0</v>
      </c>
      <c r="K140" s="470">
        <v>0</v>
      </c>
      <c r="L140" s="470">
        <v>0</v>
      </c>
      <c r="M140" s="470">
        <v>0</v>
      </c>
      <c r="N140" s="470">
        <v>34.27664</v>
      </c>
      <c r="O140" s="470">
        <v>2031.44427</v>
      </c>
      <c r="P140" s="470">
        <v>15.10088</v>
      </c>
      <c r="Q140" s="470">
        <v>405.15228999999999</v>
      </c>
      <c r="R140" s="87">
        <v>2512.5054399999999</v>
      </c>
      <c r="S140" s="470">
        <v>3614.1314900000002</v>
      </c>
      <c r="T140" s="470">
        <v>0</v>
      </c>
      <c r="U140" s="470">
        <v>118.65185</v>
      </c>
      <c r="V140" s="470">
        <v>20.919619999999998</v>
      </c>
      <c r="W140" s="470">
        <v>0</v>
      </c>
      <c r="X140" s="470">
        <v>0</v>
      </c>
      <c r="Y140" s="470">
        <v>5808.4936299999999</v>
      </c>
      <c r="Z140" s="470">
        <v>14.417870000000001</v>
      </c>
      <c r="AA140" s="470">
        <v>1843.5589600000001</v>
      </c>
      <c r="AB140" s="470">
        <v>6112.6701899999998</v>
      </c>
      <c r="AC140" s="470">
        <v>1577.44578</v>
      </c>
      <c r="AD140" s="470">
        <v>19110.289389999998</v>
      </c>
      <c r="AE140" s="470">
        <v>40025.843540000002</v>
      </c>
      <c r="AF140" s="227">
        <v>34.27664</v>
      </c>
      <c r="AG140" s="227">
        <v>20.919619999999998</v>
      </c>
      <c r="AH140" s="227">
        <v>0</v>
      </c>
      <c r="AI140" s="227">
        <v>9229.4983700000012</v>
      </c>
      <c r="AJ140" s="475">
        <v>30741.14891</v>
      </c>
    </row>
    <row r="141" spans="1:36" s="42" customFormat="1" ht="13.5" customHeight="1" x14ac:dyDescent="0.25">
      <c r="A141" s="394">
        <v>6</v>
      </c>
      <c r="B141" s="111">
        <v>141205</v>
      </c>
      <c r="C141" s="180" t="s">
        <v>623</v>
      </c>
      <c r="D141" s="470">
        <v>60.767769999999999</v>
      </c>
      <c r="E141" s="470">
        <v>2.9547599999999998</v>
      </c>
      <c r="F141" s="470">
        <v>643.42691000000002</v>
      </c>
      <c r="G141" s="470">
        <v>0.49576999999999999</v>
      </c>
      <c r="H141" s="87">
        <v>707.64521000000002</v>
      </c>
      <c r="I141" s="470">
        <v>8.7190000000000004E-2</v>
      </c>
      <c r="J141" s="470">
        <v>0</v>
      </c>
      <c r="K141" s="470">
        <v>0</v>
      </c>
      <c r="L141" s="470">
        <v>0</v>
      </c>
      <c r="M141" s="470">
        <v>0</v>
      </c>
      <c r="N141" s="470">
        <v>1.67608</v>
      </c>
      <c r="O141" s="470">
        <v>70.054010000000005</v>
      </c>
      <c r="P141" s="470">
        <v>14.50273</v>
      </c>
      <c r="Q141" s="470">
        <v>17.82912</v>
      </c>
      <c r="R141" s="87">
        <v>104.14913000000001</v>
      </c>
      <c r="S141" s="470">
        <v>50.733420000000002</v>
      </c>
      <c r="T141" s="470">
        <v>0</v>
      </c>
      <c r="U141" s="470">
        <v>1.6209499999999999</v>
      </c>
      <c r="V141" s="470">
        <v>0.90449000000000002</v>
      </c>
      <c r="W141" s="470">
        <v>0</v>
      </c>
      <c r="X141" s="470">
        <v>0</v>
      </c>
      <c r="Y141" s="470">
        <v>228.0249</v>
      </c>
      <c r="Z141" s="470">
        <v>0.64641999999999999</v>
      </c>
      <c r="AA141" s="470">
        <v>70.551130000000001</v>
      </c>
      <c r="AB141" s="470">
        <v>108.73492</v>
      </c>
      <c r="AC141" s="470">
        <v>76.934089999999998</v>
      </c>
      <c r="AD141" s="470">
        <v>538.15031999999997</v>
      </c>
      <c r="AE141" s="470">
        <v>1349.9446600000001</v>
      </c>
      <c r="AF141" s="227">
        <v>1.67608</v>
      </c>
      <c r="AG141" s="227">
        <v>0.90449000000000002</v>
      </c>
      <c r="AH141" s="227">
        <v>0</v>
      </c>
      <c r="AI141" s="227">
        <v>375.51012000000003</v>
      </c>
      <c r="AJ141" s="475">
        <v>971.85397</v>
      </c>
    </row>
    <row r="142" spans="1:36" s="42" customFormat="1" ht="13.5" customHeight="1" x14ac:dyDescent="0.25">
      <c r="A142" s="394">
        <v>6</v>
      </c>
      <c r="B142" s="111">
        <v>141210</v>
      </c>
      <c r="C142" s="180" t="s">
        <v>625</v>
      </c>
      <c r="D142" s="470">
        <v>88.277860000000004</v>
      </c>
      <c r="E142" s="470">
        <v>11.236230000000001</v>
      </c>
      <c r="F142" s="470">
        <v>1029.04259</v>
      </c>
      <c r="G142" s="470">
        <v>1.0221100000000001</v>
      </c>
      <c r="H142" s="87">
        <v>1129.5787900000003</v>
      </c>
      <c r="I142" s="470">
        <v>0.28366999999999998</v>
      </c>
      <c r="J142" s="470">
        <v>0</v>
      </c>
      <c r="K142" s="470">
        <v>0</v>
      </c>
      <c r="L142" s="470">
        <v>0</v>
      </c>
      <c r="M142" s="470">
        <v>0</v>
      </c>
      <c r="N142" s="470">
        <v>17.518699999999999</v>
      </c>
      <c r="O142" s="470">
        <v>88.204549999999998</v>
      </c>
      <c r="P142" s="470">
        <v>0.22170999999999999</v>
      </c>
      <c r="Q142" s="470">
        <v>26.327439999999999</v>
      </c>
      <c r="R142" s="87">
        <v>132.55607000000001</v>
      </c>
      <c r="S142" s="470">
        <v>133.27826999999999</v>
      </c>
      <c r="T142" s="470">
        <v>0</v>
      </c>
      <c r="U142" s="470">
        <v>2.4840900000000001</v>
      </c>
      <c r="V142" s="470">
        <v>1.4986900000000001</v>
      </c>
      <c r="W142" s="470">
        <v>0</v>
      </c>
      <c r="X142" s="470">
        <v>0</v>
      </c>
      <c r="Y142" s="470">
        <v>275.01832000000002</v>
      </c>
      <c r="Z142" s="470">
        <v>1.3198799999999999</v>
      </c>
      <c r="AA142" s="470">
        <v>128.00817000000001</v>
      </c>
      <c r="AB142" s="470">
        <v>182.80849000000001</v>
      </c>
      <c r="AC142" s="470">
        <v>143.67883</v>
      </c>
      <c r="AD142" s="470">
        <v>868.09474</v>
      </c>
      <c r="AE142" s="470">
        <v>2130.2296000000006</v>
      </c>
      <c r="AF142" s="227">
        <v>17.518699999999999</v>
      </c>
      <c r="AG142" s="227">
        <v>1.4986900000000001</v>
      </c>
      <c r="AH142" s="227">
        <v>0</v>
      </c>
      <c r="AI142" s="227">
        <v>546.70532000000003</v>
      </c>
      <c r="AJ142" s="475">
        <v>1564.5068900000001</v>
      </c>
    </row>
    <row r="143" spans="1:36" s="42" customFormat="1" ht="13.5" customHeight="1" x14ac:dyDescent="0.25">
      <c r="A143" s="394">
        <v>6</v>
      </c>
      <c r="B143" s="111">
        <v>141215</v>
      </c>
      <c r="C143" s="180" t="s">
        <v>627</v>
      </c>
      <c r="D143" s="470">
        <v>177.62135000000001</v>
      </c>
      <c r="E143" s="470">
        <v>25.131209999999999</v>
      </c>
      <c r="F143" s="470">
        <v>1475.3860400000001</v>
      </c>
      <c r="G143" s="470">
        <v>1.6223099999999999</v>
      </c>
      <c r="H143" s="87">
        <v>1679.7609100000002</v>
      </c>
      <c r="I143" s="470">
        <v>0.80610999999999999</v>
      </c>
      <c r="J143" s="470">
        <v>0</v>
      </c>
      <c r="K143" s="470">
        <v>0</v>
      </c>
      <c r="L143" s="470">
        <v>0</v>
      </c>
      <c r="M143" s="470">
        <v>0</v>
      </c>
      <c r="N143" s="470">
        <v>2.8563800000000001</v>
      </c>
      <c r="O143" s="470">
        <v>107.29989</v>
      </c>
      <c r="P143" s="470">
        <v>0.25129000000000001</v>
      </c>
      <c r="Q143" s="470">
        <v>42.423630000000003</v>
      </c>
      <c r="R143" s="87">
        <v>153.63730000000001</v>
      </c>
      <c r="S143" s="470">
        <v>192.49343999999999</v>
      </c>
      <c r="T143" s="470">
        <v>0</v>
      </c>
      <c r="U143" s="470">
        <v>2.8077100000000002</v>
      </c>
      <c r="V143" s="470">
        <v>3.1722899999999998</v>
      </c>
      <c r="W143" s="470">
        <v>0</v>
      </c>
      <c r="X143" s="470">
        <v>0</v>
      </c>
      <c r="Y143" s="470">
        <v>460.63529999999997</v>
      </c>
      <c r="Z143" s="470">
        <v>2.0740400000000001</v>
      </c>
      <c r="AA143" s="470">
        <v>194.99467000000001</v>
      </c>
      <c r="AB143" s="470">
        <v>295.58440999999999</v>
      </c>
      <c r="AC143" s="470">
        <v>202.40223</v>
      </c>
      <c r="AD143" s="470">
        <v>1354.16409</v>
      </c>
      <c r="AE143" s="470">
        <v>3187.5623000000005</v>
      </c>
      <c r="AF143" s="227">
        <v>2.8563800000000001</v>
      </c>
      <c r="AG143" s="227">
        <v>3.1722899999999998</v>
      </c>
      <c r="AH143" s="227">
        <v>0</v>
      </c>
      <c r="AI143" s="227">
        <v>858.03219999999999</v>
      </c>
      <c r="AJ143" s="475">
        <v>2323.5014300000003</v>
      </c>
    </row>
    <row r="144" spans="1:36" s="42" customFormat="1" ht="13.5" customHeight="1" x14ac:dyDescent="0.25">
      <c r="A144" s="394">
        <v>6</v>
      </c>
      <c r="B144" s="111">
        <v>141220</v>
      </c>
      <c r="C144" s="180" t="s">
        <v>629</v>
      </c>
      <c r="D144" s="470">
        <v>281.12515000000002</v>
      </c>
      <c r="E144" s="470">
        <v>31.854379999999999</v>
      </c>
      <c r="F144" s="470">
        <v>2753.9705100000001</v>
      </c>
      <c r="G144" s="470">
        <v>3.30681</v>
      </c>
      <c r="H144" s="87">
        <v>3070.2568500000002</v>
      </c>
      <c r="I144" s="470">
        <v>1.79556</v>
      </c>
      <c r="J144" s="470">
        <v>0</v>
      </c>
      <c r="K144" s="470">
        <v>0</v>
      </c>
      <c r="L144" s="470">
        <v>0</v>
      </c>
      <c r="M144" s="470">
        <v>0</v>
      </c>
      <c r="N144" s="470">
        <v>8.4850300000000001</v>
      </c>
      <c r="O144" s="470">
        <v>226.07566</v>
      </c>
      <c r="P144" s="470">
        <v>0.12515000000000001</v>
      </c>
      <c r="Q144" s="470">
        <v>73.242660000000001</v>
      </c>
      <c r="R144" s="87">
        <v>309.72406000000001</v>
      </c>
      <c r="S144" s="470">
        <v>437.53372999999999</v>
      </c>
      <c r="T144" s="470">
        <v>0</v>
      </c>
      <c r="U144" s="470">
        <v>9.4778800000000007</v>
      </c>
      <c r="V144" s="470">
        <v>6.7696699999999996</v>
      </c>
      <c r="W144" s="470">
        <v>0</v>
      </c>
      <c r="X144" s="470">
        <v>0</v>
      </c>
      <c r="Y144" s="470">
        <v>946.60487999999998</v>
      </c>
      <c r="Z144" s="470">
        <v>4.4902199999999999</v>
      </c>
      <c r="AA144" s="470">
        <v>356.66750000000002</v>
      </c>
      <c r="AB144" s="470">
        <v>482.10295000000002</v>
      </c>
      <c r="AC144" s="470">
        <v>367.66185999999999</v>
      </c>
      <c r="AD144" s="470">
        <v>2611.3086900000003</v>
      </c>
      <c r="AE144" s="470">
        <v>5991.2896000000001</v>
      </c>
      <c r="AF144" s="227">
        <v>8.4850300000000001</v>
      </c>
      <c r="AG144" s="227">
        <v>6.7696699999999996</v>
      </c>
      <c r="AH144" s="227">
        <v>0</v>
      </c>
      <c r="AI144" s="227">
        <v>1670.9342399999998</v>
      </c>
      <c r="AJ144" s="475">
        <v>4305.1006600000001</v>
      </c>
    </row>
    <row r="145" spans="1:36" s="42" customFormat="1" ht="13.5" customHeight="1" x14ac:dyDescent="0.25">
      <c r="A145" s="394">
        <v>6</v>
      </c>
      <c r="B145" s="111">
        <v>141225</v>
      </c>
      <c r="C145" s="180" t="s">
        <v>631</v>
      </c>
      <c r="D145" s="470">
        <v>778.65398000000005</v>
      </c>
      <c r="E145" s="470">
        <v>137.02807000000001</v>
      </c>
      <c r="F145" s="470">
        <v>10881.690350000001</v>
      </c>
      <c r="G145" s="470">
        <v>18.434550000000002</v>
      </c>
      <c r="H145" s="87">
        <v>11815.80695</v>
      </c>
      <c r="I145" s="470">
        <v>23.55883</v>
      </c>
      <c r="J145" s="470">
        <v>0</v>
      </c>
      <c r="K145" s="470">
        <v>0</v>
      </c>
      <c r="L145" s="470">
        <v>0</v>
      </c>
      <c r="M145" s="470">
        <v>0</v>
      </c>
      <c r="N145" s="470">
        <v>3.7404500000000001</v>
      </c>
      <c r="O145" s="470">
        <v>1539.81016</v>
      </c>
      <c r="P145" s="470">
        <v>0</v>
      </c>
      <c r="Q145" s="470">
        <v>245.32944000000001</v>
      </c>
      <c r="R145" s="87">
        <v>1812.4388799999999</v>
      </c>
      <c r="S145" s="470">
        <v>2800.0926300000001</v>
      </c>
      <c r="T145" s="470">
        <v>0</v>
      </c>
      <c r="U145" s="470">
        <v>102.26121999999999</v>
      </c>
      <c r="V145" s="470">
        <v>8.5744799999999994</v>
      </c>
      <c r="W145" s="470">
        <v>0</v>
      </c>
      <c r="X145" s="470">
        <v>0</v>
      </c>
      <c r="Y145" s="470">
        <v>3898.2102300000001</v>
      </c>
      <c r="Z145" s="470">
        <v>5.8873100000000003</v>
      </c>
      <c r="AA145" s="470">
        <v>1093.3374899999999</v>
      </c>
      <c r="AB145" s="470">
        <v>5043.4394199999997</v>
      </c>
      <c r="AC145" s="470">
        <v>786.76877000000002</v>
      </c>
      <c r="AD145" s="470">
        <v>13738.571550000001</v>
      </c>
      <c r="AE145" s="470">
        <v>27366.81738</v>
      </c>
      <c r="AF145" s="227">
        <v>3.7404500000000001</v>
      </c>
      <c r="AG145" s="227">
        <v>8.5744799999999994</v>
      </c>
      <c r="AH145" s="227">
        <v>0</v>
      </c>
      <c r="AI145" s="227">
        <v>5778.3164900000002</v>
      </c>
      <c r="AJ145" s="475">
        <v>21576.185959999999</v>
      </c>
    </row>
    <row r="146" spans="1:36" s="42" customFormat="1" ht="13.5" customHeight="1" x14ac:dyDescent="0.25">
      <c r="A146" s="394">
        <v>4</v>
      </c>
      <c r="B146" s="111">
        <v>1416</v>
      </c>
      <c r="C146" s="180" t="s">
        <v>1350</v>
      </c>
      <c r="D146" s="470">
        <v>0</v>
      </c>
      <c r="E146" s="470">
        <v>64.424909999999997</v>
      </c>
      <c r="F146" s="470">
        <v>0</v>
      </c>
      <c r="G146" s="470">
        <v>0</v>
      </c>
      <c r="H146" s="87">
        <v>64.424909999999997</v>
      </c>
      <c r="I146" s="470">
        <v>0</v>
      </c>
      <c r="J146" s="470">
        <v>0</v>
      </c>
      <c r="K146" s="470">
        <v>0</v>
      </c>
      <c r="L146" s="470">
        <v>0</v>
      </c>
      <c r="M146" s="470">
        <v>0</v>
      </c>
      <c r="N146" s="470">
        <v>0</v>
      </c>
      <c r="O146" s="470">
        <v>0</v>
      </c>
      <c r="P146" s="470">
        <v>0</v>
      </c>
      <c r="Q146" s="470">
        <v>0</v>
      </c>
      <c r="R146" s="87">
        <v>0</v>
      </c>
      <c r="S146" s="470">
        <v>0</v>
      </c>
      <c r="T146" s="470">
        <v>0</v>
      </c>
      <c r="U146" s="470">
        <v>0</v>
      </c>
      <c r="V146" s="470">
        <v>0</v>
      </c>
      <c r="W146" s="470">
        <v>0</v>
      </c>
      <c r="X146" s="470">
        <v>0</v>
      </c>
      <c r="Y146" s="470">
        <v>0</v>
      </c>
      <c r="Z146" s="470">
        <v>0</v>
      </c>
      <c r="AA146" s="470">
        <v>0</v>
      </c>
      <c r="AB146" s="470">
        <v>0</v>
      </c>
      <c r="AC146" s="470">
        <v>0</v>
      </c>
      <c r="AD146" s="470">
        <v>0</v>
      </c>
      <c r="AE146" s="470">
        <v>64.424909999999997</v>
      </c>
      <c r="AF146" s="227">
        <v>0</v>
      </c>
      <c r="AG146" s="227">
        <v>0</v>
      </c>
      <c r="AH146" s="227">
        <v>0</v>
      </c>
      <c r="AI146" s="227">
        <v>0</v>
      </c>
      <c r="AJ146" s="475">
        <v>64.424909999999997</v>
      </c>
    </row>
    <row r="147" spans="1:36" s="42" customFormat="1" ht="13.5" customHeight="1" x14ac:dyDescent="0.25">
      <c r="A147" s="394">
        <v>6</v>
      </c>
      <c r="B147" s="111">
        <v>141605</v>
      </c>
      <c r="C147" s="180" t="s">
        <v>623</v>
      </c>
      <c r="D147" s="470">
        <v>0</v>
      </c>
      <c r="E147" s="470">
        <v>0.16647999999999999</v>
      </c>
      <c r="F147" s="470">
        <v>0</v>
      </c>
      <c r="G147" s="470">
        <v>0</v>
      </c>
      <c r="H147" s="87">
        <v>0.16647999999999999</v>
      </c>
      <c r="I147" s="470">
        <v>0</v>
      </c>
      <c r="J147" s="470">
        <v>0</v>
      </c>
      <c r="K147" s="470">
        <v>0</v>
      </c>
      <c r="L147" s="470">
        <v>0</v>
      </c>
      <c r="M147" s="470">
        <v>0</v>
      </c>
      <c r="N147" s="470">
        <v>0</v>
      </c>
      <c r="O147" s="470">
        <v>0</v>
      </c>
      <c r="P147" s="470">
        <v>0</v>
      </c>
      <c r="Q147" s="470">
        <v>0</v>
      </c>
      <c r="R147" s="87">
        <v>0</v>
      </c>
      <c r="S147" s="470">
        <v>0</v>
      </c>
      <c r="T147" s="470">
        <v>0</v>
      </c>
      <c r="U147" s="470">
        <v>0</v>
      </c>
      <c r="V147" s="470">
        <v>0</v>
      </c>
      <c r="W147" s="470">
        <v>0</v>
      </c>
      <c r="X147" s="470">
        <v>0</v>
      </c>
      <c r="Y147" s="470">
        <v>0</v>
      </c>
      <c r="Z147" s="470">
        <v>0</v>
      </c>
      <c r="AA147" s="470">
        <v>0</v>
      </c>
      <c r="AB147" s="470">
        <v>0</v>
      </c>
      <c r="AC147" s="470">
        <v>0</v>
      </c>
      <c r="AD147" s="470">
        <v>0</v>
      </c>
      <c r="AE147" s="470">
        <v>0.16647999999999999</v>
      </c>
      <c r="AF147" s="227">
        <v>0</v>
      </c>
      <c r="AG147" s="227">
        <v>0</v>
      </c>
      <c r="AH147" s="227">
        <v>0</v>
      </c>
      <c r="AI147" s="227">
        <v>0</v>
      </c>
      <c r="AJ147" s="475">
        <v>0.16647999999999999</v>
      </c>
    </row>
    <row r="148" spans="1:36" s="42" customFormat="1" ht="13.5" customHeight="1" x14ac:dyDescent="0.25">
      <c r="A148" s="394">
        <v>6</v>
      </c>
      <c r="B148" s="111">
        <v>141610</v>
      </c>
      <c r="C148" s="180" t="s">
        <v>625</v>
      </c>
      <c r="D148" s="470">
        <v>0</v>
      </c>
      <c r="E148" s="470">
        <v>0.33476</v>
      </c>
      <c r="F148" s="470">
        <v>0</v>
      </c>
      <c r="G148" s="470">
        <v>0</v>
      </c>
      <c r="H148" s="87">
        <v>0.33476</v>
      </c>
      <c r="I148" s="470">
        <v>0</v>
      </c>
      <c r="J148" s="470">
        <v>0</v>
      </c>
      <c r="K148" s="470">
        <v>0</v>
      </c>
      <c r="L148" s="470">
        <v>0</v>
      </c>
      <c r="M148" s="470">
        <v>0</v>
      </c>
      <c r="N148" s="470">
        <v>0</v>
      </c>
      <c r="O148" s="470">
        <v>0</v>
      </c>
      <c r="P148" s="470">
        <v>0</v>
      </c>
      <c r="Q148" s="470">
        <v>0</v>
      </c>
      <c r="R148" s="87">
        <v>0</v>
      </c>
      <c r="S148" s="470">
        <v>0</v>
      </c>
      <c r="T148" s="470">
        <v>0</v>
      </c>
      <c r="U148" s="470">
        <v>0</v>
      </c>
      <c r="V148" s="470">
        <v>0</v>
      </c>
      <c r="W148" s="470">
        <v>0</v>
      </c>
      <c r="X148" s="470">
        <v>0</v>
      </c>
      <c r="Y148" s="470">
        <v>0</v>
      </c>
      <c r="Z148" s="470">
        <v>0</v>
      </c>
      <c r="AA148" s="470">
        <v>0</v>
      </c>
      <c r="AB148" s="470">
        <v>0</v>
      </c>
      <c r="AC148" s="470">
        <v>0</v>
      </c>
      <c r="AD148" s="470">
        <v>0</v>
      </c>
      <c r="AE148" s="470">
        <v>0.33476</v>
      </c>
      <c r="AF148" s="227">
        <v>0</v>
      </c>
      <c r="AG148" s="227">
        <v>0</v>
      </c>
      <c r="AH148" s="227">
        <v>0</v>
      </c>
      <c r="AI148" s="227">
        <v>0</v>
      </c>
      <c r="AJ148" s="475">
        <v>0.33476</v>
      </c>
    </row>
    <row r="149" spans="1:36" s="42" customFormat="1" ht="13.5" customHeight="1" x14ac:dyDescent="0.25">
      <c r="A149" s="394">
        <v>6</v>
      </c>
      <c r="B149" s="111">
        <v>141615</v>
      </c>
      <c r="C149" s="180" t="s">
        <v>627</v>
      </c>
      <c r="D149" s="470">
        <v>0</v>
      </c>
      <c r="E149" s="470">
        <v>0.50753999999999999</v>
      </c>
      <c r="F149" s="470">
        <v>0</v>
      </c>
      <c r="G149" s="470">
        <v>0</v>
      </c>
      <c r="H149" s="87">
        <v>0.50753999999999999</v>
      </c>
      <c r="I149" s="470">
        <v>0</v>
      </c>
      <c r="J149" s="470">
        <v>0</v>
      </c>
      <c r="K149" s="470">
        <v>0</v>
      </c>
      <c r="L149" s="470">
        <v>0</v>
      </c>
      <c r="M149" s="470">
        <v>0</v>
      </c>
      <c r="N149" s="470">
        <v>0</v>
      </c>
      <c r="O149" s="470">
        <v>0</v>
      </c>
      <c r="P149" s="470">
        <v>0</v>
      </c>
      <c r="Q149" s="470">
        <v>0</v>
      </c>
      <c r="R149" s="87">
        <v>0</v>
      </c>
      <c r="S149" s="470">
        <v>0</v>
      </c>
      <c r="T149" s="470">
        <v>0</v>
      </c>
      <c r="U149" s="470">
        <v>0</v>
      </c>
      <c r="V149" s="470">
        <v>0</v>
      </c>
      <c r="W149" s="470">
        <v>0</v>
      </c>
      <c r="X149" s="470">
        <v>0</v>
      </c>
      <c r="Y149" s="470">
        <v>0</v>
      </c>
      <c r="Z149" s="470">
        <v>0</v>
      </c>
      <c r="AA149" s="470">
        <v>0</v>
      </c>
      <c r="AB149" s="470">
        <v>0</v>
      </c>
      <c r="AC149" s="470">
        <v>0</v>
      </c>
      <c r="AD149" s="470">
        <v>0</v>
      </c>
      <c r="AE149" s="470">
        <v>0.50753999999999999</v>
      </c>
      <c r="AF149" s="227">
        <v>0</v>
      </c>
      <c r="AG149" s="227">
        <v>0</v>
      </c>
      <c r="AH149" s="227">
        <v>0</v>
      </c>
      <c r="AI149" s="227">
        <v>0</v>
      </c>
      <c r="AJ149" s="475">
        <v>0.50753999999999999</v>
      </c>
    </row>
    <row r="150" spans="1:36" s="42" customFormat="1" ht="13.5" customHeight="1" x14ac:dyDescent="0.25">
      <c r="A150" s="394">
        <v>6</v>
      </c>
      <c r="B150" s="111">
        <v>141620</v>
      </c>
      <c r="C150" s="180" t="s">
        <v>629</v>
      </c>
      <c r="D150" s="470">
        <v>0</v>
      </c>
      <c r="E150" s="470">
        <v>1.03338</v>
      </c>
      <c r="F150" s="470">
        <v>0</v>
      </c>
      <c r="G150" s="470">
        <v>0</v>
      </c>
      <c r="H150" s="87">
        <v>1.03338</v>
      </c>
      <c r="I150" s="470">
        <v>0</v>
      </c>
      <c r="J150" s="470">
        <v>0</v>
      </c>
      <c r="K150" s="470">
        <v>0</v>
      </c>
      <c r="L150" s="470">
        <v>0</v>
      </c>
      <c r="M150" s="470">
        <v>0</v>
      </c>
      <c r="N150" s="470">
        <v>0</v>
      </c>
      <c r="O150" s="470">
        <v>0</v>
      </c>
      <c r="P150" s="470">
        <v>0</v>
      </c>
      <c r="Q150" s="470">
        <v>0</v>
      </c>
      <c r="R150" s="87">
        <v>0</v>
      </c>
      <c r="S150" s="470">
        <v>0</v>
      </c>
      <c r="T150" s="470">
        <v>0</v>
      </c>
      <c r="U150" s="470">
        <v>0</v>
      </c>
      <c r="V150" s="470">
        <v>0</v>
      </c>
      <c r="W150" s="470">
        <v>0</v>
      </c>
      <c r="X150" s="470">
        <v>0</v>
      </c>
      <c r="Y150" s="470">
        <v>0</v>
      </c>
      <c r="Z150" s="470">
        <v>0</v>
      </c>
      <c r="AA150" s="470">
        <v>0</v>
      </c>
      <c r="AB150" s="470">
        <v>0</v>
      </c>
      <c r="AC150" s="470">
        <v>0</v>
      </c>
      <c r="AD150" s="470">
        <v>0</v>
      </c>
      <c r="AE150" s="470">
        <v>1.03338</v>
      </c>
      <c r="AF150" s="227">
        <v>0</v>
      </c>
      <c r="AG150" s="227">
        <v>0</v>
      </c>
      <c r="AH150" s="227">
        <v>0</v>
      </c>
      <c r="AI150" s="227">
        <v>0</v>
      </c>
      <c r="AJ150" s="475">
        <v>1.03338</v>
      </c>
    </row>
    <row r="151" spans="1:36" s="42" customFormat="1" ht="13.5" customHeight="1" x14ac:dyDescent="0.25">
      <c r="A151" s="394">
        <v>6</v>
      </c>
      <c r="B151" s="111">
        <v>141625</v>
      </c>
      <c r="C151" s="180" t="s">
        <v>631</v>
      </c>
      <c r="D151" s="470">
        <v>0</v>
      </c>
      <c r="E151" s="470">
        <v>62.382750000000001</v>
      </c>
      <c r="F151" s="470">
        <v>0</v>
      </c>
      <c r="G151" s="470">
        <v>0</v>
      </c>
      <c r="H151" s="87">
        <v>62.382750000000001</v>
      </c>
      <c r="I151" s="470">
        <v>0</v>
      </c>
      <c r="J151" s="470">
        <v>0</v>
      </c>
      <c r="K151" s="470">
        <v>0</v>
      </c>
      <c r="L151" s="470">
        <v>0</v>
      </c>
      <c r="M151" s="470">
        <v>0</v>
      </c>
      <c r="N151" s="470">
        <v>0</v>
      </c>
      <c r="O151" s="470">
        <v>0</v>
      </c>
      <c r="P151" s="470">
        <v>0</v>
      </c>
      <c r="Q151" s="470">
        <v>0</v>
      </c>
      <c r="R151" s="87">
        <v>0</v>
      </c>
      <c r="S151" s="470">
        <v>0</v>
      </c>
      <c r="T151" s="470">
        <v>0</v>
      </c>
      <c r="U151" s="470">
        <v>0</v>
      </c>
      <c r="V151" s="470">
        <v>0</v>
      </c>
      <c r="W151" s="470">
        <v>0</v>
      </c>
      <c r="X151" s="470">
        <v>0</v>
      </c>
      <c r="Y151" s="470">
        <v>0</v>
      </c>
      <c r="Z151" s="470">
        <v>0</v>
      </c>
      <c r="AA151" s="470">
        <v>0</v>
      </c>
      <c r="AB151" s="470">
        <v>0</v>
      </c>
      <c r="AC151" s="470">
        <v>0</v>
      </c>
      <c r="AD151" s="470">
        <v>0</v>
      </c>
      <c r="AE151" s="470">
        <v>62.382750000000001</v>
      </c>
      <c r="AF151" s="227">
        <v>0</v>
      </c>
      <c r="AG151" s="227">
        <v>0</v>
      </c>
      <c r="AH151" s="227">
        <v>0</v>
      </c>
      <c r="AI151" s="227">
        <v>0</v>
      </c>
      <c r="AJ151" s="475">
        <v>62.382750000000001</v>
      </c>
    </row>
    <row r="152" spans="1:36" s="42" customFormat="1" ht="13.5" customHeight="1" x14ac:dyDescent="0.25">
      <c r="A152" s="394">
        <v>4</v>
      </c>
      <c r="B152" s="111">
        <v>1417</v>
      </c>
      <c r="C152" s="180" t="s">
        <v>1351</v>
      </c>
      <c r="D152" s="470">
        <v>1837.8413399999999</v>
      </c>
      <c r="E152" s="470">
        <v>69674.347469999993</v>
      </c>
      <c r="F152" s="470">
        <v>62537.495239999997</v>
      </c>
      <c r="G152" s="470">
        <v>6589.8451999999997</v>
      </c>
      <c r="H152" s="87">
        <v>140639.52924999999</v>
      </c>
      <c r="I152" s="470">
        <v>6911.8307000000004</v>
      </c>
      <c r="J152" s="470">
        <v>61.742890000000003</v>
      </c>
      <c r="K152" s="470">
        <v>0</v>
      </c>
      <c r="L152" s="470">
        <v>1923.5414900000001</v>
      </c>
      <c r="M152" s="470">
        <v>12156.657789999999</v>
      </c>
      <c r="N152" s="470">
        <v>15404.03282</v>
      </c>
      <c r="O152" s="470">
        <v>7465.51991</v>
      </c>
      <c r="P152" s="470">
        <v>1720.0241900000001</v>
      </c>
      <c r="Q152" s="470">
        <v>0</v>
      </c>
      <c r="R152" s="87">
        <v>45643.349790000007</v>
      </c>
      <c r="S152" s="470">
        <v>7671.32593</v>
      </c>
      <c r="T152" s="470">
        <v>127.54892</v>
      </c>
      <c r="U152" s="470">
        <v>0</v>
      </c>
      <c r="V152" s="470">
        <v>89.9529</v>
      </c>
      <c r="W152" s="470">
        <v>0</v>
      </c>
      <c r="X152" s="470">
        <v>0</v>
      </c>
      <c r="Y152" s="470">
        <v>0</v>
      </c>
      <c r="Z152" s="470">
        <v>949.23485000000005</v>
      </c>
      <c r="AA152" s="470">
        <v>0</v>
      </c>
      <c r="AB152" s="470">
        <v>0</v>
      </c>
      <c r="AC152" s="470">
        <v>0</v>
      </c>
      <c r="AD152" s="470">
        <v>8838.0626000000011</v>
      </c>
      <c r="AE152" s="470">
        <v>195120.94164</v>
      </c>
      <c r="AF152" s="227">
        <v>15404.03282</v>
      </c>
      <c r="AG152" s="227">
        <v>14170.152179999999</v>
      </c>
      <c r="AH152" s="227">
        <v>0</v>
      </c>
      <c r="AI152" s="227">
        <v>0</v>
      </c>
      <c r="AJ152" s="475">
        <v>165546.75663999998</v>
      </c>
    </row>
    <row r="153" spans="1:36" s="42" customFormat="1" ht="13.5" customHeight="1" x14ac:dyDescent="0.25">
      <c r="A153" s="394">
        <v>6</v>
      </c>
      <c r="B153" s="111">
        <v>141705</v>
      </c>
      <c r="C153" s="180" t="s">
        <v>623</v>
      </c>
      <c r="D153" s="470">
        <v>68.191220000000001</v>
      </c>
      <c r="E153" s="470">
        <v>370.24518999999998</v>
      </c>
      <c r="F153" s="470">
        <v>5204.5834699999996</v>
      </c>
      <c r="G153" s="470">
        <v>141.2064</v>
      </c>
      <c r="H153" s="87">
        <v>5784.2262799999999</v>
      </c>
      <c r="I153" s="470">
        <v>637.12379999999996</v>
      </c>
      <c r="J153" s="470">
        <v>4.0915900000000001</v>
      </c>
      <c r="K153" s="470">
        <v>0</v>
      </c>
      <c r="L153" s="470">
        <v>136.61689000000001</v>
      </c>
      <c r="M153" s="470">
        <v>1720.4975999999999</v>
      </c>
      <c r="N153" s="470">
        <v>243.79329999999999</v>
      </c>
      <c r="O153" s="470">
        <v>621.45012999999994</v>
      </c>
      <c r="P153" s="470">
        <v>1.4462699999999999</v>
      </c>
      <c r="Q153" s="470">
        <v>0</v>
      </c>
      <c r="R153" s="87">
        <v>3365.0195799999997</v>
      </c>
      <c r="S153" s="470">
        <v>81.034980000000004</v>
      </c>
      <c r="T153" s="470">
        <v>4.7083700000000004</v>
      </c>
      <c r="U153" s="470">
        <v>0</v>
      </c>
      <c r="V153" s="470">
        <v>3.2261899999999999</v>
      </c>
      <c r="W153" s="470">
        <v>0</v>
      </c>
      <c r="X153" s="470">
        <v>0</v>
      </c>
      <c r="Y153" s="470">
        <v>0</v>
      </c>
      <c r="Z153" s="470">
        <v>21.751080000000002</v>
      </c>
      <c r="AA153" s="470">
        <v>0</v>
      </c>
      <c r="AB153" s="470">
        <v>0</v>
      </c>
      <c r="AC153" s="470">
        <v>0</v>
      </c>
      <c r="AD153" s="470">
        <v>110.72062000000001</v>
      </c>
      <c r="AE153" s="470">
        <v>9259.9664799999991</v>
      </c>
      <c r="AF153" s="227">
        <v>243.79329999999999</v>
      </c>
      <c r="AG153" s="227">
        <v>1860.34068</v>
      </c>
      <c r="AH153" s="227">
        <v>0</v>
      </c>
      <c r="AI153" s="227">
        <v>0</v>
      </c>
      <c r="AJ153" s="475">
        <v>7155.8325000000013</v>
      </c>
    </row>
    <row r="154" spans="1:36" s="42" customFormat="1" ht="13.5" customHeight="1" x14ac:dyDescent="0.25">
      <c r="A154" s="394">
        <v>6</v>
      </c>
      <c r="B154" s="111">
        <v>141710</v>
      </c>
      <c r="C154" s="180" t="s">
        <v>625</v>
      </c>
      <c r="D154" s="470">
        <v>90.509810000000002</v>
      </c>
      <c r="E154" s="470">
        <v>499.97356000000002</v>
      </c>
      <c r="F154" s="470">
        <v>2785.91876</v>
      </c>
      <c r="G154" s="470">
        <v>480.00499000000002</v>
      </c>
      <c r="H154" s="87">
        <v>3856.4071199999998</v>
      </c>
      <c r="I154" s="470">
        <v>73.185310000000001</v>
      </c>
      <c r="J154" s="470">
        <v>7.0435299999999996</v>
      </c>
      <c r="K154" s="470">
        <v>0</v>
      </c>
      <c r="L154" s="470">
        <v>94.375569999999996</v>
      </c>
      <c r="M154" s="470">
        <v>912.2106</v>
      </c>
      <c r="N154" s="470">
        <v>1459.8524299999999</v>
      </c>
      <c r="O154" s="470">
        <v>378.21769999999998</v>
      </c>
      <c r="P154" s="470">
        <v>14.182639999999999</v>
      </c>
      <c r="Q154" s="470">
        <v>0</v>
      </c>
      <c r="R154" s="87">
        <v>2939.0677800000003</v>
      </c>
      <c r="S154" s="470">
        <v>116.6636</v>
      </c>
      <c r="T154" s="470">
        <v>3.60406</v>
      </c>
      <c r="U154" s="470">
        <v>0</v>
      </c>
      <c r="V154" s="470">
        <v>5.5375300000000003</v>
      </c>
      <c r="W154" s="470">
        <v>0</v>
      </c>
      <c r="X154" s="470">
        <v>0</v>
      </c>
      <c r="Y154" s="470">
        <v>0</v>
      </c>
      <c r="Z154" s="470">
        <v>44.348550000000003</v>
      </c>
      <c r="AA154" s="470">
        <v>0</v>
      </c>
      <c r="AB154" s="470">
        <v>0</v>
      </c>
      <c r="AC154" s="470">
        <v>0</v>
      </c>
      <c r="AD154" s="470">
        <v>170.15374000000003</v>
      </c>
      <c r="AE154" s="470">
        <v>6965.6286399999999</v>
      </c>
      <c r="AF154" s="227">
        <v>1459.8524299999999</v>
      </c>
      <c r="AG154" s="227">
        <v>1012.1237</v>
      </c>
      <c r="AH154" s="227">
        <v>0</v>
      </c>
      <c r="AI154" s="227">
        <v>0</v>
      </c>
      <c r="AJ154" s="475">
        <v>4493.652509999999</v>
      </c>
    </row>
    <row r="155" spans="1:36" s="42" customFormat="1" ht="13.5" customHeight="1" x14ac:dyDescent="0.25">
      <c r="A155" s="394">
        <v>6</v>
      </c>
      <c r="B155" s="111">
        <v>141715</v>
      </c>
      <c r="C155" s="180" t="s">
        <v>627</v>
      </c>
      <c r="D155" s="470">
        <v>134.54379</v>
      </c>
      <c r="E155" s="470">
        <v>1488.76061</v>
      </c>
      <c r="F155" s="470">
        <v>12280.020189999999</v>
      </c>
      <c r="G155" s="470">
        <v>267.85036000000002</v>
      </c>
      <c r="H155" s="87">
        <v>14171.174950000001</v>
      </c>
      <c r="I155" s="470">
        <v>556.8596</v>
      </c>
      <c r="J155" s="470">
        <v>9.6934199999999997</v>
      </c>
      <c r="K155" s="470">
        <v>0</v>
      </c>
      <c r="L155" s="470">
        <v>143.08644000000001</v>
      </c>
      <c r="M155" s="470">
        <v>2296.4966300000001</v>
      </c>
      <c r="N155" s="470">
        <v>425.49950999999999</v>
      </c>
      <c r="O155" s="470">
        <v>417.03653000000003</v>
      </c>
      <c r="P155" s="470">
        <v>67.319270000000003</v>
      </c>
      <c r="Q155" s="470">
        <v>0</v>
      </c>
      <c r="R155" s="87">
        <v>3915.9913999999999</v>
      </c>
      <c r="S155" s="470">
        <v>252.43610000000001</v>
      </c>
      <c r="T155" s="470">
        <v>5.5553999999999997</v>
      </c>
      <c r="U155" s="470">
        <v>0</v>
      </c>
      <c r="V155" s="470">
        <v>8.2238500000000005</v>
      </c>
      <c r="W155" s="470">
        <v>0</v>
      </c>
      <c r="X155" s="470">
        <v>0</v>
      </c>
      <c r="Y155" s="470">
        <v>0</v>
      </c>
      <c r="Z155" s="470">
        <v>68.004760000000005</v>
      </c>
      <c r="AA155" s="470">
        <v>0</v>
      </c>
      <c r="AB155" s="470">
        <v>0</v>
      </c>
      <c r="AC155" s="470">
        <v>0</v>
      </c>
      <c r="AD155" s="470">
        <v>334.22011000000009</v>
      </c>
      <c r="AE155" s="470">
        <v>18421.386459999998</v>
      </c>
      <c r="AF155" s="227">
        <v>425.49950999999999</v>
      </c>
      <c r="AG155" s="227">
        <v>2447.80692</v>
      </c>
      <c r="AH155" s="227">
        <v>0</v>
      </c>
      <c r="AI155" s="227">
        <v>0</v>
      </c>
      <c r="AJ155" s="475">
        <v>15548.080029999999</v>
      </c>
    </row>
    <row r="156" spans="1:36" s="42" customFormat="1" ht="13.5" customHeight="1" x14ac:dyDescent="0.25">
      <c r="A156" s="394">
        <v>6</v>
      </c>
      <c r="B156" s="111">
        <v>141720</v>
      </c>
      <c r="C156" s="180" t="s">
        <v>629</v>
      </c>
      <c r="D156" s="470">
        <v>246.23678000000001</v>
      </c>
      <c r="E156" s="470">
        <v>8315.9219900000007</v>
      </c>
      <c r="F156" s="470">
        <v>6575.3691500000004</v>
      </c>
      <c r="G156" s="470">
        <v>611.81053999999995</v>
      </c>
      <c r="H156" s="87">
        <v>15749.338460000001</v>
      </c>
      <c r="I156" s="470">
        <v>1994.4341099999999</v>
      </c>
      <c r="J156" s="470">
        <v>9.0315100000000008</v>
      </c>
      <c r="K156" s="470">
        <v>0</v>
      </c>
      <c r="L156" s="470">
        <v>245.70705000000001</v>
      </c>
      <c r="M156" s="470">
        <v>3660.29522</v>
      </c>
      <c r="N156" s="470">
        <v>4287.9228300000004</v>
      </c>
      <c r="O156" s="470">
        <v>482.94135</v>
      </c>
      <c r="P156" s="470">
        <v>94.546499999999995</v>
      </c>
      <c r="Q156" s="470">
        <v>0</v>
      </c>
      <c r="R156" s="87">
        <v>10774.878569999999</v>
      </c>
      <c r="S156" s="470">
        <v>734.99171000000001</v>
      </c>
      <c r="T156" s="470">
        <v>11.92196</v>
      </c>
      <c r="U156" s="470">
        <v>0</v>
      </c>
      <c r="V156" s="470">
        <v>14.01192</v>
      </c>
      <c r="W156" s="470">
        <v>0</v>
      </c>
      <c r="X156" s="470">
        <v>0</v>
      </c>
      <c r="Y156" s="470">
        <v>0</v>
      </c>
      <c r="Z156" s="470">
        <v>161.9599</v>
      </c>
      <c r="AA156" s="470">
        <v>0</v>
      </c>
      <c r="AB156" s="470">
        <v>0</v>
      </c>
      <c r="AC156" s="470">
        <v>0</v>
      </c>
      <c r="AD156" s="470">
        <v>922.88549000000012</v>
      </c>
      <c r="AE156" s="470">
        <v>27447.10252</v>
      </c>
      <c r="AF156" s="227">
        <v>4287.9228300000004</v>
      </c>
      <c r="AG156" s="227">
        <v>3920.0141899999999</v>
      </c>
      <c r="AH156" s="227">
        <v>0</v>
      </c>
      <c r="AI156" s="227">
        <v>0</v>
      </c>
      <c r="AJ156" s="475">
        <v>19239.165500000003</v>
      </c>
    </row>
    <row r="157" spans="1:36" s="42" customFormat="1" ht="13.5" customHeight="1" x14ac:dyDescent="0.25">
      <c r="A157" s="394">
        <v>6</v>
      </c>
      <c r="B157" s="111">
        <v>141725</v>
      </c>
      <c r="C157" s="180" t="s">
        <v>631</v>
      </c>
      <c r="D157" s="470">
        <v>1298.3597400000001</v>
      </c>
      <c r="E157" s="470">
        <v>58999.446120000001</v>
      </c>
      <c r="F157" s="470">
        <v>35691.603669999997</v>
      </c>
      <c r="G157" s="470">
        <v>5088.9729100000004</v>
      </c>
      <c r="H157" s="87">
        <v>101078.38244</v>
      </c>
      <c r="I157" s="470">
        <v>3650.2278799999999</v>
      </c>
      <c r="J157" s="470">
        <v>31.882840000000002</v>
      </c>
      <c r="K157" s="470">
        <v>0</v>
      </c>
      <c r="L157" s="470">
        <v>1303.7555400000001</v>
      </c>
      <c r="M157" s="470">
        <v>3567.1577400000001</v>
      </c>
      <c r="N157" s="470">
        <v>8986.9647499999992</v>
      </c>
      <c r="O157" s="470">
        <v>5565.8742000000002</v>
      </c>
      <c r="P157" s="470">
        <v>1542.5295100000001</v>
      </c>
      <c r="Q157" s="470">
        <v>0</v>
      </c>
      <c r="R157" s="87">
        <v>24648.392460000003</v>
      </c>
      <c r="S157" s="470">
        <v>6486.1995399999996</v>
      </c>
      <c r="T157" s="470">
        <v>101.75913</v>
      </c>
      <c r="U157" s="470">
        <v>0</v>
      </c>
      <c r="V157" s="470">
        <v>58.953409999999998</v>
      </c>
      <c r="W157" s="470">
        <v>0</v>
      </c>
      <c r="X157" s="470">
        <v>0</v>
      </c>
      <c r="Y157" s="470">
        <v>0</v>
      </c>
      <c r="Z157" s="470">
        <v>653.17056000000002</v>
      </c>
      <c r="AA157" s="470">
        <v>0</v>
      </c>
      <c r="AB157" s="470">
        <v>0</v>
      </c>
      <c r="AC157" s="470">
        <v>0</v>
      </c>
      <c r="AD157" s="470">
        <v>7300.0826400000005</v>
      </c>
      <c r="AE157" s="470">
        <v>133026.85754</v>
      </c>
      <c r="AF157" s="227">
        <v>8986.9647499999992</v>
      </c>
      <c r="AG157" s="227">
        <v>4929.8666900000007</v>
      </c>
      <c r="AH157" s="227">
        <v>0</v>
      </c>
      <c r="AI157" s="227">
        <v>0</v>
      </c>
      <c r="AJ157" s="475">
        <v>119110.02610000002</v>
      </c>
    </row>
    <row r="158" spans="1:36" s="42" customFormat="1" ht="13.5" customHeight="1" x14ac:dyDescent="0.25">
      <c r="A158" s="394">
        <v>4</v>
      </c>
      <c r="B158" s="111">
        <v>1418</v>
      </c>
      <c r="C158" s="180" t="s">
        <v>1803</v>
      </c>
      <c r="D158" s="470">
        <v>11044.08749</v>
      </c>
      <c r="E158" s="470">
        <v>31569.816889999998</v>
      </c>
      <c r="F158" s="470">
        <v>81650.576520000002</v>
      </c>
      <c r="G158" s="470">
        <v>50525.213770000002</v>
      </c>
      <c r="H158" s="87">
        <v>174789.69467</v>
      </c>
      <c r="I158" s="470">
        <v>7419.0286100000003</v>
      </c>
      <c r="J158" s="470">
        <v>5999.7629800000004</v>
      </c>
      <c r="K158" s="470">
        <v>0</v>
      </c>
      <c r="L158" s="470">
        <v>67514.922269999995</v>
      </c>
      <c r="M158" s="470">
        <v>11411.24721</v>
      </c>
      <c r="N158" s="470">
        <v>4489.7575500000003</v>
      </c>
      <c r="O158" s="470">
        <v>2478.70757</v>
      </c>
      <c r="P158" s="470">
        <v>563.14450999999997</v>
      </c>
      <c r="Q158" s="470">
        <v>389.8562</v>
      </c>
      <c r="R158" s="87">
        <v>100266.42689999998</v>
      </c>
      <c r="S158" s="470">
        <v>0</v>
      </c>
      <c r="T158" s="470">
        <v>1091.4112399999999</v>
      </c>
      <c r="U158" s="470">
        <v>2.29</v>
      </c>
      <c r="V158" s="470">
        <v>299.89055999999999</v>
      </c>
      <c r="W158" s="470">
        <v>0</v>
      </c>
      <c r="X158" s="470">
        <v>28.200600000000001</v>
      </c>
      <c r="Y158" s="470">
        <v>133.53523999999999</v>
      </c>
      <c r="Z158" s="470">
        <v>73.017009999999999</v>
      </c>
      <c r="AA158" s="470">
        <v>0</v>
      </c>
      <c r="AB158" s="470">
        <v>166.56691000000001</v>
      </c>
      <c r="AC158" s="470">
        <v>0</v>
      </c>
      <c r="AD158" s="470">
        <v>1794.9115599999998</v>
      </c>
      <c r="AE158" s="470">
        <v>276851.03312999994</v>
      </c>
      <c r="AF158" s="227">
        <v>4489.7575500000003</v>
      </c>
      <c r="AG158" s="227">
        <v>79226.060039999997</v>
      </c>
      <c r="AH158" s="227">
        <v>0</v>
      </c>
      <c r="AI158" s="227">
        <v>133.53523999999999</v>
      </c>
      <c r="AJ158" s="475">
        <v>193001.68030000004</v>
      </c>
    </row>
    <row r="159" spans="1:36" s="42" customFormat="1" ht="13.5" customHeight="1" x14ac:dyDescent="0.25">
      <c r="A159" s="394">
        <v>6</v>
      </c>
      <c r="B159" s="111">
        <v>141805</v>
      </c>
      <c r="C159" s="180" t="s">
        <v>623</v>
      </c>
      <c r="D159" s="470">
        <v>235.13395</v>
      </c>
      <c r="E159" s="470">
        <v>530.06649000000004</v>
      </c>
      <c r="F159" s="470">
        <v>2458.3068400000002</v>
      </c>
      <c r="G159" s="470">
        <v>2038.7928899999999</v>
      </c>
      <c r="H159" s="87">
        <v>5262.3001700000004</v>
      </c>
      <c r="I159" s="470">
        <v>712.14252999999997</v>
      </c>
      <c r="J159" s="470">
        <v>545.35586999999998</v>
      </c>
      <c r="K159" s="470">
        <v>0</v>
      </c>
      <c r="L159" s="470">
        <v>2899.0608900000002</v>
      </c>
      <c r="M159" s="470">
        <v>122.72489</v>
      </c>
      <c r="N159" s="470">
        <v>287.68387999999999</v>
      </c>
      <c r="O159" s="470">
        <v>169.63538</v>
      </c>
      <c r="P159" s="470">
        <v>16.611229999999999</v>
      </c>
      <c r="Q159" s="470">
        <v>33.617660000000001</v>
      </c>
      <c r="R159" s="87">
        <v>4786.8323300000002</v>
      </c>
      <c r="S159" s="470">
        <v>0</v>
      </c>
      <c r="T159" s="470">
        <v>78.093100000000007</v>
      </c>
      <c r="U159" s="470">
        <v>0</v>
      </c>
      <c r="V159" s="470">
        <v>15.33947</v>
      </c>
      <c r="W159" s="470">
        <v>0</v>
      </c>
      <c r="X159" s="470">
        <v>1.4407700000000001</v>
      </c>
      <c r="Y159" s="470">
        <v>4.4131499999999999</v>
      </c>
      <c r="Z159" s="470">
        <v>3.3306100000000001</v>
      </c>
      <c r="AA159" s="470">
        <v>0</v>
      </c>
      <c r="AB159" s="470">
        <v>3.2049500000000002</v>
      </c>
      <c r="AC159" s="470">
        <v>0</v>
      </c>
      <c r="AD159" s="470">
        <v>105.82205000000002</v>
      </c>
      <c r="AE159" s="470">
        <v>10154.95455</v>
      </c>
      <c r="AF159" s="227">
        <v>287.68387999999999</v>
      </c>
      <c r="AG159" s="227">
        <v>3037.1252500000001</v>
      </c>
      <c r="AH159" s="227">
        <v>0</v>
      </c>
      <c r="AI159" s="227">
        <v>4.4131499999999999</v>
      </c>
      <c r="AJ159" s="475">
        <v>6825.7322700000013</v>
      </c>
    </row>
    <row r="160" spans="1:36" s="42" customFormat="1" ht="13.5" customHeight="1" x14ac:dyDescent="0.25">
      <c r="A160" s="394">
        <v>6</v>
      </c>
      <c r="B160" s="111">
        <v>141810</v>
      </c>
      <c r="C160" s="180" t="s">
        <v>625</v>
      </c>
      <c r="D160" s="470">
        <v>331.16374999999999</v>
      </c>
      <c r="E160" s="470">
        <v>1159.9621400000001</v>
      </c>
      <c r="F160" s="470">
        <v>3818.9980399999999</v>
      </c>
      <c r="G160" s="470">
        <v>1453.10376</v>
      </c>
      <c r="H160" s="87">
        <v>6763.2276899999997</v>
      </c>
      <c r="I160" s="470">
        <v>425.79538000000002</v>
      </c>
      <c r="J160" s="470">
        <v>345.44238999999999</v>
      </c>
      <c r="K160" s="470">
        <v>0</v>
      </c>
      <c r="L160" s="470">
        <v>2078.2548200000001</v>
      </c>
      <c r="M160" s="470">
        <v>220.71911</v>
      </c>
      <c r="N160" s="470">
        <v>229.37961999999999</v>
      </c>
      <c r="O160" s="470">
        <v>61.134599999999999</v>
      </c>
      <c r="P160" s="470">
        <v>14.43099</v>
      </c>
      <c r="Q160" s="470">
        <v>35.670459999999999</v>
      </c>
      <c r="R160" s="87">
        <v>3410.8273699999995</v>
      </c>
      <c r="S160" s="470">
        <v>0</v>
      </c>
      <c r="T160" s="470">
        <v>57.291550000000001</v>
      </c>
      <c r="U160" s="470">
        <v>0.11992999999999999</v>
      </c>
      <c r="V160" s="470">
        <v>12.54279</v>
      </c>
      <c r="W160" s="470">
        <v>0</v>
      </c>
      <c r="X160" s="470">
        <v>1.49081</v>
      </c>
      <c r="Y160" s="470">
        <v>6.3723200000000002</v>
      </c>
      <c r="Z160" s="470">
        <v>3.92299</v>
      </c>
      <c r="AA160" s="470">
        <v>0</v>
      </c>
      <c r="AB160" s="470">
        <v>5.0450999999999997</v>
      </c>
      <c r="AC160" s="470">
        <v>0</v>
      </c>
      <c r="AD160" s="470">
        <v>86.785489999999996</v>
      </c>
      <c r="AE160" s="470">
        <v>10260.840549999999</v>
      </c>
      <c r="AF160" s="227">
        <v>229.37961999999999</v>
      </c>
      <c r="AG160" s="227">
        <v>2311.5167200000001</v>
      </c>
      <c r="AH160" s="227">
        <v>0</v>
      </c>
      <c r="AI160" s="227">
        <v>6.3723200000000002</v>
      </c>
      <c r="AJ160" s="475">
        <v>7713.5718900000002</v>
      </c>
    </row>
    <row r="161" spans="1:36" s="42" customFormat="1" ht="13.5" customHeight="1" x14ac:dyDescent="0.25">
      <c r="A161" s="394">
        <v>6</v>
      </c>
      <c r="B161" s="111">
        <v>141815</v>
      </c>
      <c r="C161" s="180" t="s">
        <v>627</v>
      </c>
      <c r="D161" s="470">
        <v>520.48842999999999</v>
      </c>
      <c r="E161" s="470">
        <v>2139.5483199999999</v>
      </c>
      <c r="F161" s="470">
        <v>5514.7219999999998</v>
      </c>
      <c r="G161" s="470">
        <v>2368.6339600000001</v>
      </c>
      <c r="H161" s="87">
        <v>10543.39271</v>
      </c>
      <c r="I161" s="470">
        <v>590.95200999999997</v>
      </c>
      <c r="J161" s="470">
        <v>505.32686999999999</v>
      </c>
      <c r="K161" s="470">
        <v>0</v>
      </c>
      <c r="L161" s="470">
        <v>3281.3040000000001</v>
      </c>
      <c r="M161" s="470">
        <v>351.24837000000002</v>
      </c>
      <c r="N161" s="470">
        <v>335.49185999999997</v>
      </c>
      <c r="O161" s="470">
        <v>209.37895</v>
      </c>
      <c r="P161" s="470">
        <v>26.821020000000001</v>
      </c>
      <c r="Q161" s="470">
        <v>54.47475</v>
      </c>
      <c r="R161" s="87">
        <v>5354.9978300000012</v>
      </c>
      <c r="S161" s="470">
        <v>0</v>
      </c>
      <c r="T161" s="470">
        <v>83.652100000000004</v>
      </c>
      <c r="U161" s="470">
        <v>0.19520000000000001</v>
      </c>
      <c r="V161" s="470">
        <v>23.278929999999999</v>
      </c>
      <c r="W161" s="470">
        <v>0</v>
      </c>
      <c r="X161" s="470">
        <v>2.9008799999999999</v>
      </c>
      <c r="Y161" s="470">
        <v>11.412979999999999</v>
      </c>
      <c r="Z161" s="470">
        <v>6.11775</v>
      </c>
      <c r="AA161" s="470">
        <v>0</v>
      </c>
      <c r="AB161" s="470">
        <v>8.1322500000000009</v>
      </c>
      <c r="AC161" s="470">
        <v>0</v>
      </c>
      <c r="AD161" s="470">
        <v>135.69009000000003</v>
      </c>
      <c r="AE161" s="470">
        <v>16034.08063</v>
      </c>
      <c r="AF161" s="227">
        <v>335.49185999999997</v>
      </c>
      <c r="AG161" s="227">
        <v>3655.8312999999998</v>
      </c>
      <c r="AH161" s="227">
        <v>0</v>
      </c>
      <c r="AI161" s="227">
        <v>11.412979999999999</v>
      </c>
      <c r="AJ161" s="475">
        <v>12031.344489999999</v>
      </c>
    </row>
    <row r="162" spans="1:36" s="42" customFormat="1" ht="13.5" customHeight="1" x14ac:dyDescent="0.25">
      <c r="A162" s="394">
        <v>6</v>
      </c>
      <c r="B162" s="111">
        <v>141820</v>
      </c>
      <c r="C162" s="180" t="s">
        <v>629</v>
      </c>
      <c r="D162" s="470">
        <v>963.12168999999994</v>
      </c>
      <c r="E162" s="470">
        <v>4077.7574300000001</v>
      </c>
      <c r="F162" s="470">
        <v>9943.7113200000003</v>
      </c>
      <c r="G162" s="470">
        <v>4828.8794699999999</v>
      </c>
      <c r="H162" s="87">
        <v>19813.46991</v>
      </c>
      <c r="I162" s="470">
        <v>1073.20217</v>
      </c>
      <c r="J162" s="470">
        <v>960.21222</v>
      </c>
      <c r="K162" s="470">
        <v>0</v>
      </c>
      <c r="L162" s="470">
        <v>6664.0396199999996</v>
      </c>
      <c r="M162" s="470">
        <v>666.77557000000002</v>
      </c>
      <c r="N162" s="470">
        <v>622.68052999999998</v>
      </c>
      <c r="O162" s="470">
        <v>196.95621</v>
      </c>
      <c r="P162" s="470">
        <v>63.191659999999999</v>
      </c>
      <c r="Q162" s="470">
        <v>98.186040000000006</v>
      </c>
      <c r="R162" s="87">
        <v>10345.24402</v>
      </c>
      <c r="S162" s="470">
        <v>0</v>
      </c>
      <c r="T162" s="470">
        <v>156.18251000000001</v>
      </c>
      <c r="U162" s="470">
        <v>0.41192000000000001</v>
      </c>
      <c r="V162" s="470">
        <v>42.256079999999997</v>
      </c>
      <c r="W162" s="470">
        <v>0</v>
      </c>
      <c r="X162" s="470">
        <v>6.1289400000000001</v>
      </c>
      <c r="Y162" s="470">
        <v>26.225079999999998</v>
      </c>
      <c r="Z162" s="470">
        <v>11.77277</v>
      </c>
      <c r="AA162" s="470">
        <v>0</v>
      </c>
      <c r="AB162" s="470">
        <v>15.54664</v>
      </c>
      <c r="AC162" s="470">
        <v>0</v>
      </c>
      <c r="AD162" s="470">
        <v>258.52394000000004</v>
      </c>
      <c r="AE162" s="470">
        <v>30417.237869999997</v>
      </c>
      <c r="AF162" s="227">
        <v>622.68052999999998</v>
      </c>
      <c r="AG162" s="227">
        <v>7373.0712699999995</v>
      </c>
      <c r="AH162" s="227">
        <v>0</v>
      </c>
      <c r="AI162" s="227">
        <v>26.225079999999998</v>
      </c>
      <c r="AJ162" s="475">
        <v>22395.260989999999</v>
      </c>
    </row>
    <row r="163" spans="1:36" s="42" customFormat="1" ht="13.5" customHeight="1" x14ac:dyDescent="0.25">
      <c r="A163" s="394">
        <v>6</v>
      </c>
      <c r="B163" s="111">
        <v>141825</v>
      </c>
      <c r="C163" s="180" t="s">
        <v>631</v>
      </c>
      <c r="D163" s="470">
        <v>8994.1796699999995</v>
      </c>
      <c r="E163" s="470">
        <v>23662.482510000002</v>
      </c>
      <c r="F163" s="470">
        <v>59914.838320000003</v>
      </c>
      <c r="G163" s="470">
        <v>39835.803690000001</v>
      </c>
      <c r="H163" s="87">
        <v>132407.30419</v>
      </c>
      <c r="I163" s="470">
        <v>4616.9365200000002</v>
      </c>
      <c r="J163" s="470">
        <v>3643.4256300000002</v>
      </c>
      <c r="K163" s="470">
        <v>0</v>
      </c>
      <c r="L163" s="470">
        <v>52592.262940000001</v>
      </c>
      <c r="M163" s="470">
        <v>10049.779270000001</v>
      </c>
      <c r="N163" s="470">
        <v>3014.5216599999999</v>
      </c>
      <c r="O163" s="470">
        <v>1841.6024299999999</v>
      </c>
      <c r="P163" s="470">
        <v>442.08960999999999</v>
      </c>
      <c r="Q163" s="470">
        <v>167.90728999999999</v>
      </c>
      <c r="R163" s="87">
        <v>76368.525349999996</v>
      </c>
      <c r="S163" s="470">
        <v>0</v>
      </c>
      <c r="T163" s="470">
        <v>716.19197999999994</v>
      </c>
      <c r="U163" s="470">
        <v>1.5629500000000001</v>
      </c>
      <c r="V163" s="470">
        <v>206.47328999999999</v>
      </c>
      <c r="W163" s="470">
        <v>0</v>
      </c>
      <c r="X163" s="470">
        <v>16.2392</v>
      </c>
      <c r="Y163" s="470">
        <v>85.111710000000002</v>
      </c>
      <c r="Z163" s="470">
        <v>47.872889999999998</v>
      </c>
      <c r="AA163" s="470">
        <v>0</v>
      </c>
      <c r="AB163" s="470">
        <v>134.63797</v>
      </c>
      <c r="AC163" s="470">
        <v>0</v>
      </c>
      <c r="AD163" s="470">
        <v>1208.0899899999999</v>
      </c>
      <c r="AE163" s="470">
        <v>209983.91953000001</v>
      </c>
      <c r="AF163" s="227">
        <v>3014.5216599999999</v>
      </c>
      <c r="AG163" s="227">
        <v>62848.515500000001</v>
      </c>
      <c r="AH163" s="227">
        <v>0</v>
      </c>
      <c r="AI163" s="227">
        <v>85.111710000000002</v>
      </c>
      <c r="AJ163" s="475">
        <v>144035.77066000001</v>
      </c>
    </row>
    <row r="164" spans="1:36" s="42" customFormat="1" ht="13.5" customHeight="1" x14ac:dyDescent="0.25">
      <c r="A164" s="394">
        <v>4</v>
      </c>
      <c r="B164" s="111">
        <v>1419</v>
      </c>
      <c r="C164" s="180" t="s">
        <v>1362</v>
      </c>
      <c r="D164" s="470">
        <v>2797.2535899999998</v>
      </c>
      <c r="E164" s="470">
        <v>7949.4844800000001</v>
      </c>
      <c r="F164" s="470">
        <v>56393.741580000002</v>
      </c>
      <c r="G164" s="470">
        <v>8094.1448799999998</v>
      </c>
      <c r="H164" s="87">
        <v>75234.624530000001</v>
      </c>
      <c r="I164" s="470">
        <v>400.44691</v>
      </c>
      <c r="J164" s="470">
        <v>153.42679000000001</v>
      </c>
      <c r="K164" s="470">
        <v>0</v>
      </c>
      <c r="L164" s="470">
        <v>0</v>
      </c>
      <c r="M164" s="470">
        <v>4935.5071900000003</v>
      </c>
      <c r="N164" s="470">
        <v>1683.04225</v>
      </c>
      <c r="O164" s="470">
        <v>237.39624000000001</v>
      </c>
      <c r="P164" s="470">
        <v>0</v>
      </c>
      <c r="Q164" s="470">
        <v>0</v>
      </c>
      <c r="R164" s="87">
        <v>7409.8193800000008</v>
      </c>
      <c r="S164" s="470">
        <v>13.662940000000001</v>
      </c>
      <c r="T164" s="470">
        <v>0</v>
      </c>
      <c r="U164" s="470">
        <v>0</v>
      </c>
      <c r="V164" s="470">
        <v>11.606030000000001</v>
      </c>
      <c r="W164" s="470">
        <v>0</v>
      </c>
      <c r="X164" s="470">
        <v>0</v>
      </c>
      <c r="Y164" s="470">
        <v>0</v>
      </c>
      <c r="Z164" s="470">
        <v>3.35364</v>
      </c>
      <c r="AA164" s="470">
        <v>0</v>
      </c>
      <c r="AB164" s="470">
        <v>67.456410000000005</v>
      </c>
      <c r="AC164" s="470">
        <v>0</v>
      </c>
      <c r="AD164" s="470">
        <v>96.079020000000014</v>
      </c>
      <c r="AE164" s="470">
        <v>82740.522930000006</v>
      </c>
      <c r="AF164" s="227">
        <v>1683.04225</v>
      </c>
      <c r="AG164" s="227">
        <v>4947.1132200000002</v>
      </c>
      <c r="AH164" s="227">
        <v>0</v>
      </c>
      <c r="AI164" s="227">
        <v>0</v>
      </c>
      <c r="AJ164" s="475">
        <v>76110.367459999994</v>
      </c>
    </row>
    <row r="165" spans="1:36" s="42" customFormat="1" ht="13.5" customHeight="1" x14ac:dyDescent="0.25">
      <c r="A165" s="394">
        <v>6</v>
      </c>
      <c r="B165" s="111">
        <v>141905</v>
      </c>
      <c r="C165" s="180" t="s">
        <v>623</v>
      </c>
      <c r="D165" s="470">
        <v>24.01915</v>
      </c>
      <c r="E165" s="470">
        <v>27.648759999999999</v>
      </c>
      <c r="F165" s="470">
        <v>799.40558999999996</v>
      </c>
      <c r="G165" s="470">
        <v>45.358640000000001</v>
      </c>
      <c r="H165" s="87">
        <v>896.43214</v>
      </c>
      <c r="I165" s="470">
        <v>2.84938</v>
      </c>
      <c r="J165" s="470">
        <v>1.32186</v>
      </c>
      <c r="K165" s="470">
        <v>0</v>
      </c>
      <c r="L165" s="470">
        <v>0</v>
      </c>
      <c r="M165" s="470">
        <v>29.30856</v>
      </c>
      <c r="N165" s="470">
        <v>21.813690000000001</v>
      </c>
      <c r="O165" s="470">
        <v>5.5450299999999997</v>
      </c>
      <c r="P165" s="470">
        <v>0</v>
      </c>
      <c r="Q165" s="470">
        <v>0</v>
      </c>
      <c r="R165" s="87">
        <v>60.838519999999995</v>
      </c>
      <c r="S165" s="470">
        <v>0</v>
      </c>
      <c r="T165" s="470">
        <v>0</v>
      </c>
      <c r="U165" s="470">
        <v>0</v>
      </c>
      <c r="V165" s="470">
        <v>1.17746</v>
      </c>
      <c r="W165" s="470">
        <v>0</v>
      </c>
      <c r="X165" s="470">
        <v>0</v>
      </c>
      <c r="Y165" s="470">
        <v>0</v>
      </c>
      <c r="Z165" s="470">
        <v>1.5931299999999999</v>
      </c>
      <c r="AA165" s="470">
        <v>0</v>
      </c>
      <c r="AB165" s="470">
        <v>0.92383000000000004</v>
      </c>
      <c r="AC165" s="470">
        <v>0</v>
      </c>
      <c r="AD165" s="470">
        <v>3.69442</v>
      </c>
      <c r="AE165" s="470">
        <v>960.96508000000006</v>
      </c>
      <c r="AF165" s="227">
        <v>21.813690000000001</v>
      </c>
      <c r="AG165" s="227">
        <v>30.48602</v>
      </c>
      <c r="AH165" s="227">
        <v>0</v>
      </c>
      <c r="AI165" s="227">
        <v>0</v>
      </c>
      <c r="AJ165" s="475">
        <v>908.66536999999994</v>
      </c>
    </row>
    <row r="166" spans="1:36" s="42" customFormat="1" ht="13.5" customHeight="1" x14ac:dyDescent="0.25">
      <c r="A166" s="394">
        <v>6</v>
      </c>
      <c r="B166" s="111">
        <v>141910</v>
      </c>
      <c r="C166" s="180" t="s">
        <v>625</v>
      </c>
      <c r="D166" s="470">
        <v>27.202010000000001</v>
      </c>
      <c r="E166" s="470">
        <v>47.028410000000001</v>
      </c>
      <c r="F166" s="470">
        <v>862.04199000000006</v>
      </c>
      <c r="G166" s="470">
        <v>64.018119999999996</v>
      </c>
      <c r="H166" s="87">
        <v>1000.29053</v>
      </c>
      <c r="I166" s="470">
        <v>2.98122</v>
      </c>
      <c r="J166" s="470">
        <v>2.7577500000000001</v>
      </c>
      <c r="K166" s="470">
        <v>0</v>
      </c>
      <c r="L166" s="470">
        <v>0</v>
      </c>
      <c r="M166" s="470">
        <v>41.23659</v>
      </c>
      <c r="N166" s="470">
        <v>26.625240000000002</v>
      </c>
      <c r="O166" s="470">
        <v>6.3904300000000003</v>
      </c>
      <c r="P166" s="470">
        <v>0</v>
      </c>
      <c r="Q166" s="470">
        <v>0</v>
      </c>
      <c r="R166" s="87">
        <v>79.991230000000002</v>
      </c>
      <c r="S166" s="470">
        <v>0</v>
      </c>
      <c r="T166" s="470">
        <v>0</v>
      </c>
      <c r="U166" s="470">
        <v>0</v>
      </c>
      <c r="V166" s="470">
        <v>0.74304000000000003</v>
      </c>
      <c r="W166" s="470">
        <v>0</v>
      </c>
      <c r="X166" s="470">
        <v>0</v>
      </c>
      <c r="Y166" s="470">
        <v>0</v>
      </c>
      <c r="Z166" s="470">
        <v>1.1733499999999999</v>
      </c>
      <c r="AA166" s="470">
        <v>0</v>
      </c>
      <c r="AB166" s="470">
        <v>1.79098</v>
      </c>
      <c r="AC166" s="470">
        <v>0</v>
      </c>
      <c r="AD166" s="470">
        <v>3.7073700000000001</v>
      </c>
      <c r="AE166" s="470">
        <v>1083.9891300000002</v>
      </c>
      <c r="AF166" s="227">
        <v>26.625240000000002</v>
      </c>
      <c r="AG166" s="227">
        <v>41.97963</v>
      </c>
      <c r="AH166" s="227">
        <v>0</v>
      </c>
      <c r="AI166" s="227">
        <v>0</v>
      </c>
      <c r="AJ166" s="475">
        <v>1015.38426</v>
      </c>
    </row>
    <row r="167" spans="1:36" s="42" customFormat="1" ht="13.5" customHeight="1" x14ac:dyDescent="0.25">
      <c r="A167" s="394">
        <v>6</v>
      </c>
      <c r="B167" s="111">
        <v>141915</v>
      </c>
      <c r="C167" s="180" t="s">
        <v>627</v>
      </c>
      <c r="D167" s="470">
        <v>41.27617</v>
      </c>
      <c r="E167" s="470">
        <v>85.802689999999998</v>
      </c>
      <c r="F167" s="470">
        <v>731.45555000000002</v>
      </c>
      <c r="G167" s="470">
        <v>107.11951999999999</v>
      </c>
      <c r="H167" s="87">
        <v>965.65392999999995</v>
      </c>
      <c r="I167" s="470">
        <v>6.25021</v>
      </c>
      <c r="J167" s="470">
        <v>4.70207</v>
      </c>
      <c r="K167" s="470">
        <v>0</v>
      </c>
      <c r="L167" s="470">
        <v>0</v>
      </c>
      <c r="M167" s="470">
        <v>64.923389999999998</v>
      </c>
      <c r="N167" s="470">
        <v>39.20675</v>
      </c>
      <c r="O167" s="470">
        <v>11.194229999999999</v>
      </c>
      <c r="P167" s="470">
        <v>0</v>
      </c>
      <c r="Q167" s="470">
        <v>0</v>
      </c>
      <c r="R167" s="87">
        <v>126.27665</v>
      </c>
      <c r="S167" s="470">
        <v>2.5313099999999999</v>
      </c>
      <c r="T167" s="470">
        <v>0</v>
      </c>
      <c r="U167" s="470">
        <v>0</v>
      </c>
      <c r="V167" s="470">
        <v>1.4925600000000001</v>
      </c>
      <c r="W167" s="470">
        <v>0</v>
      </c>
      <c r="X167" s="470">
        <v>0</v>
      </c>
      <c r="Y167" s="470">
        <v>0</v>
      </c>
      <c r="Z167" s="470">
        <v>0.58716000000000002</v>
      </c>
      <c r="AA167" s="470">
        <v>0</v>
      </c>
      <c r="AB167" s="470">
        <v>2.6360899999999998</v>
      </c>
      <c r="AC167" s="470">
        <v>0</v>
      </c>
      <c r="AD167" s="470">
        <v>7.2471200000000007</v>
      </c>
      <c r="AE167" s="470">
        <v>1099.1777</v>
      </c>
      <c r="AF167" s="227">
        <v>39.20675</v>
      </c>
      <c r="AG167" s="227">
        <v>66.415949999999995</v>
      </c>
      <c r="AH167" s="227">
        <v>0</v>
      </c>
      <c r="AI167" s="227">
        <v>0</v>
      </c>
      <c r="AJ167" s="475">
        <v>993.55499999999995</v>
      </c>
    </row>
    <row r="168" spans="1:36" s="42" customFormat="1" ht="13.5" customHeight="1" x14ac:dyDescent="0.25">
      <c r="A168" s="394">
        <v>6</v>
      </c>
      <c r="B168" s="111">
        <v>141920</v>
      </c>
      <c r="C168" s="180" t="s">
        <v>629</v>
      </c>
      <c r="D168" s="470">
        <v>69.642009999999999</v>
      </c>
      <c r="E168" s="470">
        <v>182.23919000000001</v>
      </c>
      <c r="F168" s="470">
        <v>1858.89543</v>
      </c>
      <c r="G168" s="470">
        <v>219.60408000000001</v>
      </c>
      <c r="H168" s="87">
        <v>2330.3807099999999</v>
      </c>
      <c r="I168" s="470">
        <v>12.65185</v>
      </c>
      <c r="J168" s="470">
        <v>9.7738800000000001</v>
      </c>
      <c r="K168" s="470">
        <v>0</v>
      </c>
      <c r="L168" s="470">
        <v>0</v>
      </c>
      <c r="M168" s="470">
        <v>533.61486000000002</v>
      </c>
      <c r="N168" s="470">
        <v>77.209130000000002</v>
      </c>
      <c r="O168" s="470">
        <v>19.468150000000001</v>
      </c>
      <c r="P168" s="470">
        <v>0</v>
      </c>
      <c r="Q168" s="470">
        <v>0</v>
      </c>
      <c r="R168" s="87">
        <v>652.71787000000006</v>
      </c>
      <c r="S168" s="470">
        <v>7.3205400000000003</v>
      </c>
      <c r="T168" s="470">
        <v>0</v>
      </c>
      <c r="U168" s="470">
        <v>0</v>
      </c>
      <c r="V168" s="470">
        <v>1.46746</v>
      </c>
      <c r="W168" s="470">
        <v>0</v>
      </c>
      <c r="X168" s="470">
        <v>0</v>
      </c>
      <c r="Y168" s="470">
        <v>0</v>
      </c>
      <c r="Z168" s="470">
        <v>0</v>
      </c>
      <c r="AA168" s="470">
        <v>0</v>
      </c>
      <c r="AB168" s="470">
        <v>5.44841</v>
      </c>
      <c r="AC168" s="470">
        <v>0</v>
      </c>
      <c r="AD168" s="470">
        <v>14.236409999999999</v>
      </c>
      <c r="AE168" s="470">
        <v>2997.3349899999998</v>
      </c>
      <c r="AF168" s="227">
        <v>77.209130000000002</v>
      </c>
      <c r="AG168" s="227">
        <v>535.08231999999998</v>
      </c>
      <c r="AH168" s="227">
        <v>0</v>
      </c>
      <c r="AI168" s="227">
        <v>0</v>
      </c>
      <c r="AJ168" s="475">
        <v>2385.0435400000006</v>
      </c>
    </row>
    <row r="169" spans="1:36" s="42" customFormat="1" ht="13.5" customHeight="1" x14ac:dyDescent="0.25">
      <c r="A169" s="394">
        <v>6</v>
      </c>
      <c r="B169" s="111">
        <v>141925</v>
      </c>
      <c r="C169" s="180" t="s">
        <v>631</v>
      </c>
      <c r="D169" s="470">
        <v>2635.1142500000001</v>
      </c>
      <c r="E169" s="470">
        <v>7606.7654300000004</v>
      </c>
      <c r="F169" s="470">
        <v>52141.943019999999</v>
      </c>
      <c r="G169" s="470">
        <v>7658.0445200000004</v>
      </c>
      <c r="H169" s="87">
        <v>70041.86722</v>
      </c>
      <c r="I169" s="470">
        <v>375.71424999999999</v>
      </c>
      <c r="J169" s="470">
        <v>134.87123</v>
      </c>
      <c r="K169" s="470">
        <v>0</v>
      </c>
      <c r="L169" s="470">
        <v>0</v>
      </c>
      <c r="M169" s="470">
        <v>4266.4237899999998</v>
      </c>
      <c r="N169" s="470">
        <v>1518.1874399999999</v>
      </c>
      <c r="O169" s="470">
        <v>194.79839999999999</v>
      </c>
      <c r="P169" s="470">
        <v>0</v>
      </c>
      <c r="Q169" s="470">
        <v>0</v>
      </c>
      <c r="R169" s="87">
        <v>6489.9951099999989</v>
      </c>
      <c r="S169" s="470">
        <v>3.8110900000000001</v>
      </c>
      <c r="T169" s="470">
        <v>0</v>
      </c>
      <c r="U169" s="470">
        <v>0</v>
      </c>
      <c r="V169" s="470">
        <v>6.7255099999999999</v>
      </c>
      <c r="W169" s="470">
        <v>0</v>
      </c>
      <c r="X169" s="470">
        <v>0</v>
      </c>
      <c r="Y169" s="470">
        <v>0</v>
      </c>
      <c r="Z169" s="470">
        <v>0</v>
      </c>
      <c r="AA169" s="470">
        <v>0</v>
      </c>
      <c r="AB169" s="470">
        <v>56.6571</v>
      </c>
      <c r="AC169" s="470">
        <v>0</v>
      </c>
      <c r="AD169" s="470">
        <v>67.193700000000007</v>
      </c>
      <c r="AE169" s="470">
        <v>76599.056030000007</v>
      </c>
      <c r="AF169" s="227">
        <v>1518.1874399999999</v>
      </c>
      <c r="AG169" s="227">
        <v>4273.1493</v>
      </c>
      <c r="AH169" s="227">
        <v>0</v>
      </c>
      <c r="AI169" s="227">
        <v>0</v>
      </c>
      <c r="AJ169" s="475">
        <v>70807.719290000008</v>
      </c>
    </row>
    <row r="170" spans="1:36" s="42" customFormat="1" ht="13.5" customHeight="1" x14ac:dyDescent="0.25">
      <c r="A170" s="394">
        <v>4</v>
      </c>
      <c r="B170" s="111">
        <v>1420</v>
      </c>
      <c r="C170" s="180" t="s">
        <v>1364</v>
      </c>
      <c r="D170" s="470">
        <v>179.86592999999999</v>
      </c>
      <c r="E170" s="470">
        <v>3.5804499999999999</v>
      </c>
      <c r="F170" s="470">
        <v>107386.64418</v>
      </c>
      <c r="G170" s="470">
        <v>323.84514000000001</v>
      </c>
      <c r="H170" s="87">
        <v>107893.9357</v>
      </c>
      <c r="I170" s="470">
        <v>98.2149</v>
      </c>
      <c r="J170" s="470">
        <v>0</v>
      </c>
      <c r="K170" s="470">
        <v>0</v>
      </c>
      <c r="L170" s="470">
        <v>0</v>
      </c>
      <c r="M170" s="470">
        <v>0</v>
      </c>
      <c r="N170" s="470">
        <v>16.753520000000002</v>
      </c>
      <c r="O170" s="470">
        <v>534.21400000000006</v>
      </c>
      <c r="P170" s="470">
        <v>14.542999999999999</v>
      </c>
      <c r="Q170" s="470">
        <v>1334.6276</v>
      </c>
      <c r="R170" s="87">
        <v>1998.35302</v>
      </c>
      <c r="S170" s="470">
        <v>2589.9215399999998</v>
      </c>
      <c r="T170" s="470">
        <v>9.5E-4</v>
      </c>
      <c r="U170" s="470">
        <v>6.15313</v>
      </c>
      <c r="V170" s="470">
        <v>50.310180000000003</v>
      </c>
      <c r="W170" s="470">
        <v>0</v>
      </c>
      <c r="X170" s="470">
        <v>0</v>
      </c>
      <c r="Y170" s="470">
        <v>2685.30429</v>
      </c>
      <c r="Z170" s="470">
        <v>0</v>
      </c>
      <c r="AA170" s="470">
        <v>917.54058999999995</v>
      </c>
      <c r="AB170" s="470">
        <v>451.66291999999999</v>
      </c>
      <c r="AC170" s="470">
        <v>67.099980000000002</v>
      </c>
      <c r="AD170" s="470">
        <v>6767.9935799999994</v>
      </c>
      <c r="AE170" s="470">
        <v>116660.28229999999</v>
      </c>
      <c r="AF170" s="227">
        <v>16.753520000000002</v>
      </c>
      <c r="AG170" s="227">
        <v>50.310180000000003</v>
      </c>
      <c r="AH170" s="227">
        <v>0</v>
      </c>
      <c r="AI170" s="227">
        <v>3669.9448600000001</v>
      </c>
      <c r="AJ170" s="475">
        <v>112923.27374000003</v>
      </c>
    </row>
    <row r="171" spans="1:36" s="42" customFormat="1" ht="13.5" customHeight="1" x14ac:dyDescent="0.25">
      <c r="A171" s="394">
        <v>6</v>
      </c>
      <c r="B171" s="111">
        <v>142005</v>
      </c>
      <c r="C171" s="180" t="s">
        <v>623</v>
      </c>
      <c r="D171" s="470">
        <v>3.9142600000000001</v>
      </c>
      <c r="E171" s="470">
        <v>0.14116000000000001</v>
      </c>
      <c r="F171" s="470">
        <v>2397.8043299999999</v>
      </c>
      <c r="G171" s="470">
        <v>12.905709999999999</v>
      </c>
      <c r="H171" s="87">
        <v>2414.7654600000001</v>
      </c>
      <c r="I171" s="470">
        <v>2.6408399999999999</v>
      </c>
      <c r="J171" s="470">
        <v>0</v>
      </c>
      <c r="K171" s="470">
        <v>0</v>
      </c>
      <c r="L171" s="470">
        <v>0</v>
      </c>
      <c r="M171" s="470">
        <v>0</v>
      </c>
      <c r="N171" s="470">
        <v>0.98912999999999995</v>
      </c>
      <c r="O171" s="470">
        <v>35.839329999999997</v>
      </c>
      <c r="P171" s="470">
        <v>1.8164400000000001</v>
      </c>
      <c r="Q171" s="470">
        <v>52.48028</v>
      </c>
      <c r="R171" s="87">
        <v>93.766019999999997</v>
      </c>
      <c r="S171" s="470">
        <v>13.605270000000001</v>
      </c>
      <c r="T171" s="470">
        <v>9.5E-4</v>
      </c>
      <c r="U171" s="470">
        <v>6.8510000000000001E-2</v>
      </c>
      <c r="V171" s="470">
        <v>1.21841</v>
      </c>
      <c r="W171" s="470">
        <v>0</v>
      </c>
      <c r="X171" s="470">
        <v>0</v>
      </c>
      <c r="Y171" s="470">
        <v>67.602580000000003</v>
      </c>
      <c r="Z171" s="470">
        <v>0</v>
      </c>
      <c r="AA171" s="470">
        <v>34.99015</v>
      </c>
      <c r="AB171" s="470">
        <v>10.978569999999999</v>
      </c>
      <c r="AC171" s="470">
        <v>5.2962899999999999</v>
      </c>
      <c r="AD171" s="470">
        <v>133.76073</v>
      </c>
      <c r="AE171" s="470">
        <v>2642.2922100000001</v>
      </c>
      <c r="AF171" s="227">
        <v>0.98912999999999995</v>
      </c>
      <c r="AG171" s="227">
        <v>1.21841</v>
      </c>
      <c r="AH171" s="227">
        <v>0</v>
      </c>
      <c r="AI171" s="227">
        <v>107.88902</v>
      </c>
      <c r="AJ171" s="475">
        <v>2532.1956500000006</v>
      </c>
    </row>
    <row r="172" spans="1:36" s="42" customFormat="1" ht="13.5" customHeight="1" x14ac:dyDescent="0.25">
      <c r="A172" s="394">
        <v>6</v>
      </c>
      <c r="B172" s="111">
        <v>142010</v>
      </c>
      <c r="C172" s="180" t="s">
        <v>625</v>
      </c>
      <c r="D172" s="470">
        <v>24.819510000000001</v>
      </c>
      <c r="E172" s="470">
        <v>0.28771999999999998</v>
      </c>
      <c r="F172" s="470">
        <v>3384.7431799999999</v>
      </c>
      <c r="G172" s="470">
        <v>18.77937</v>
      </c>
      <c r="H172" s="87">
        <v>3428.6297800000002</v>
      </c>
      <c r="I172" s="470">
        <v>4.1630399999999996</v>
      </c>
      <c r="J172" s="470">
        <v>0</v>
      </c>
      <c r="K172" s="470">
        <v>0</v>
      </c>
      <c r="L172" s="470">
        <v>0</v>
      </c>
      <c r="M172" s="470">
        <v>0</v>
      </c>
      <c r="N172" s="470">
        <v>1.8810199999999999</v>
      </c>
      <c r="O172" s="470">
        <v>28.434909999999999</v>
      </c>
      <c r="P172" s="470">
        <v>0</v>
      </c>
      <c r="Q172" s="470">
        <v>80.770970000000005</v>
      </c>
      <c r="R172" s="87">
        <v>115.24994000000001</v>
      </c>
      <c r="S172" s="470">
        <v>115.59971</v>
      </c>
      <c r="T172" s="470">
        <v>0</v>
      </c>
      <c r="U172" s="470">
        <v>0.20796999999999999</v>
      </c>
      <c r="V172" s="470">
        <v>1.52884</v>
      </c>
      <c r="W172" s="470">
        <v>0</v>
      </c>
      <c r="X172" s="470">
        <v>0</v>
      </c>
      <c r="Y172" s="470">
        <v>113.45749000000001</v>
      </c>
      <c r="Z172" s="470">
        <v>0</v>
      </c>
      <c r="AA172" s="470">
        <v>62.692630000000001</v>
      </c>
      <c r="AB172" s="470">
        <v>15.42413</v>
      </c>
      <c r="AC172" s="470">
        <v>8.3218999999999994</v>
      </c>
      <c r="AD172" s="470">
        <v>317.23266999999998</v>
      </c>
      <c r="AE172" s="470">
        <v>3861.1123900000002</v>
      </c>
      <c r="AF172" s="227">
        <v>1.8810199999999999</v>
      </c>
      <c r="AG172" s="227">
        <v>1.52884</v>
      </c>
      <c r="AH172" s="227">
        <v>0</v>
      </c>
      <c r="AI172" s="227">
        <v>184.47202000000001</v>
      </c>
      <c r="AJ172" s="475">
        <v>3673.2305099999999</v>
      </c>
    </row>
    <row r="173" spans="1:36" s="42" customFormat="1" ht="13.5" customHeight="1" x14ac:dyDescent="0.25">
      <c r="A173" s="394">
        <v>6</v>
      </c>
      <c r="B173" s="111">
        <v>142015</v>
      </c>
      <c r="C173" s="180" t="s">
        <v>627</v>
      </c>
      <c r="D173" s="470">
        <v>15.830730000000001</v>
      </c>
      <c r="E173" s="470">
        <v>0.44628000000000001</v>
      </c>
      <c r="F173" s="470">
        <v>5570.9071299999996</v>
      </c>
      <c r="G173" s="470">
        <v>29.265940000000001</v>
      </c>
      <c r="H173" s="87">
        <v>5616.4500799999996</v>
      </c>
      <c r="I173" s="470">
        <v>6.5757700000000003</v>
      </c>
      <c r="J173" s="470">
        <v>0</v>
      </c>
      <c r="K173" s="470">
        <v>0</v>
      </c>
      <c r="L173" s="470">
        <v>0</v>
      </c>
      <c r="M173" s="470">
        <v>0</v>
      </c>
      <c r="N173" s="470">
        <v>1.7042900000000001</v>
      </c>
      <c r="O173" s="470">
        <v>36.42315</v>
      </c>
      <c r="P173" s="470">
        <v>2.0247000000000002</v>
      </c>
      <c r="Q173" s="470">
        <v>115.21942</v>
      </c>
      <c r="R173" s="87">
        <v>161.94732999999999</v>
      </c>
      <c r="S173" s="470">
        <v>64.74418</v>
      </c>
      <c r="T173" s="470">
        <v>0</v>
      </c>
      <c r="U173" s="470">
        <v>0.34445999999999999</v>
      </c>
      <c r="V173" s="470">
        <v>1.6523699999999999</v>
      </c>
      <c r="W173" s="470">
        <v>0</v>
      </c>
      <c r="X173" s="470">
        <v>0</v>
      </c>
      <c r="Y173" s="470">
        <v>187.51509999999999</v>
      </c>
      <c r="Z173" s="470">
        <v>0</v>
      </c>
      <c r="AA173" s="470">
        <v>91.991299999999995</v>
      </c>
      <c r="AB173" s="470">
        <v>26.2803</v>
      </c>
      <c r="AC173" s="470">
        <v>11.54697</v>
      </c>
      <c r="AD173" s="470">
        <v>384.07467999999994</v>
      </c>
      <c r="AE173" s="470">
        <v>6162.4720899999993</v>
      </c>
      <c r="AF173" s="227">
        <v>1.7042900000000001</v>
      </c>
      <c r="AG173" s="227">
        <v>1.6523699999999999</v>
      </c>
      <c r="AH173" s="227">
        <v>0</v>
      </c>
      <c r="AI173" s="227">
        <v>291.05336999999997</v>
      </c>
      <c r="AJ173" s="475">
        <v>5868.0620600000002</v>
      </c>
    </row>
    <row r="174" spans="1:36" s="42" customFormat="1" ht="13.5" customHeight="1" x14ac:dyDescent="0.25">
      <c r="A174" s="394">
        <v>6</v>
      </c>
      <c r="B174" s="111">
        <v>142020</v>
      </c>
      <c r="C174" s="180" t="s">
        <v>629</v>
      </c>
      <c r="D174" s="470">
        <v>36.919330000000002</v>
      </c>
      <c r="E174" s="470">
        <v>0.94776000000000005</v>
      </c>
      <c r="F174" s="470">
        <v>11233.719059999999</v>
      </c>
      <c r="G174" s="470">
        <v>59.34543</v>
      </c>
      <c r="H174" s="87">
        <v>11330.931579999999</v>
      </c>
      <c r="I174" s="470">
        <v>12.585699999999999</v>
      </c>
      <c r="J174" s="470">
        <v>0</v>
      </c>
      <c r="K174" s="470">
        <v>0</v>
      </c>
      <c r="L174" s="470">
        <v>0</v>
      </c>
      <c r="M174" s="470">
        <v>0</v>
      </c>
      <c r="N174" s="470">
        <v>2.5369000000000002</v>
      </c>
      <c r="O174" s="470">
        <v>57.406329999999997</v>
      </c>
      <c r="P174" s="470">
        <v>2.25684</v>
      </c>
      <c r="Q174" s="470">
        <v>218.73541</v>
      </c>
      <c r="R174" s="87">
        <v>293.52118000000002</v>
      </c>
      <c r="S174" s="470">
        <v>176.88936000000001</v>
      </c>
      <c r="T174" s="470">
        <v>0</v>
      </c>
      <c r="U174" s="470">
        <v>0.73831000000000002</v>
      </c>
      <c r="V174" s="470">
        <v>3.4480300000000002</v>
      </c>
      <c r="W174" s="470">
        <v>0</v>
      </c>
      <c r="X174" s="470">
        <v>0</v>
      </c>
      <c r="Y174" s="470">
        <v>388.40359999999998</v>
      </c>
      <c r="Z174" s="470">
        <v>0</v>
      </c>
      <c r="AA174" s="470">
        <v>176.67055999999999</v>
      </c>
      <c r="AB174" s="470">
        <v>46.901910000000001</v>
      </c>
      <c r="AC174" s="470">
        <v>18.034130000000001</v>
      </c>
      <c r="AD174" s="470">
        <v>811.08590000000004</v>
      </c>
      <c r="AE174" s="470">
        <v>12435.538659999998</v>
      </c>
      <c r="AF174" s="227">
        <v>2.5369000000000002</v>
      </c>
      <c r="AG174" s="227">
        <v>3.4480300000000002</v>
      </c>
      <c r="AH174" s="227">
        <v>0</v>
      </c>
      <c r="AI174" s="227">
        <v>583.10829000000001</v>
      </c>
      <c r="AJ174" s="475">
        <v>11846.445439999998</v>
      </c>
    </row>
    <row r="175" spans="1:36" s="42" customFormat="1" ht="13.5" customHeight="1" x14ac:dyDescent="0.25">
      <c r="A175" s="394">
        <v>6</v>
      </c>
      <c r="B175" s="111">
        <v>142025</v>
      </c>
      <c r="C175" s="180" t="s">
        <v>631</v>
      </c>
      <c r="D175" s="470">
        <v>98.382099999999994</v>
      </c>
      <c r="E175" s="470">
        <v>1.75753</v>
      </c>
      <c r="F175" s="470">
        <v>84799.470480000004</v>
      </c>
      <c r="G175" s="470">
        <v>203.54868999999999</v>
      </c>
      <c r="H175" s="87">
        <v>85103.158800000005</v>
      </c>
      <c r="I175" s="470">
        <v>72.249549999999999</v>
      </c>
      <c r="J175" s="470">
        <v>0</v>
      </c>
      <c r="K175" s="470">
        <v>0</v>
      </c>
      <c r="L175" s="470">
        <v>0</v>
      </c>
      <c r="M175" s="470">
        <v>0</v>
      </c>
      <c r="N175" s="470">
        <v>9.6421799999999998</v>
      </c>
      <c r="O175" s="470">
        <v>376.11027999999999</v>
      </c>
      <c r="P175" s="470">
        <v>8.4450199999999995</v>
      </c>
      <c r="Q175" s="470">
        <v>867.42151999999999</v>
      </c>
      <c r="R175" s="87">
        <v>1333.8685499999999</v>
      </c>
      <c r="S175" s="470">
        <v>2219.08302</v>
      </c>
      <c r="T175" s="470">
        <v>0</v>
      </c>
      <c r="U175" s="470">
        <v>4.7938799999999997</v>
      </c>
      <c r="V175" s="470">
        <v>42.462530000000001</v>
      </c>
      <c r="W175" s="470">
        <v>0</v>
      </c>
      <c r="X175" s="470">
        <v>0</v>
      </c>
      <c r="Y175" s="470">
        <v>1928.3255200000001</v>
      </c>
      <c r="Z175" s="470">
        <v>0</v>
      </c>
      <c r="AA175" s="470">
        <v>551.19595000000004</v>
      </c>
      <c r="AB175" s="470">
        <v>352.07801000000001</v>
      </c>
      <c r="AC175" s="470">
        <v>23.900690000000001</v>
      </c>
      <c r="AD175" s="470">
        <v>5121.8396000000012</v>
      </c>
      <c r="AE175" s="470">
        <v>91558.866950000011</v>
      </c>
      <c r="AF175" s="227">
        <v>9.6421799999999998</v>
      </c>
      <c r="AG175" s="227">
        <v>42.462530000000001</v>
      </c>
      <c r="AH175" s="227">
        <v>0</v>
      </c>
      <c r="AI175" s="227">
        <v>2503.4221600000001</v>
      </c>
      <c r="AJ175" s="475">
        <v>89003.340079999994</v>
      </c>
    </row>
    <row r="176" spans="1:36" s="42" customFormat="1" ht="13.5" customHeight="1" x14ac:dyDescent="0.25">
      <c r="A176" s="394">
        <v>4</v>
      </c>
      <c r="B176" s="111">
        <v>1424</v>
      </c>
      <c r="C176" s="180" t="s">
        <v>1366</v>
      </c>
      <c r="D176" s="470">
        <v>0</v>
      </c>
      <c r="E176" s="470">
        <v>1882.3144</v>
      </c>
      <c r="F176" s="470">
        <v>0</v>
      </c>
      <c r="G176" s="470">
        <v>0</v>
      </c>
      <c r="H176" s="87">
        <v>1882.3144</v>
      </c>
      <c r="I176" s="470">
        <v>0</v>
      </c>
      <c r="J176" s="470">
        <v>0</v>
      </c>
      <c r="K176" s="470">
        <v>0</v>
      </c>
      <c r="L176" s="470">
        <v>0</v>
      </c>
      <c r="M176" s="470">
        <v>0</v>
      </c>
      <c r="N176" s="470">
        <v>0</v>
      </c>
      <c r="O176" s="470">
        <v>0</v>
      </c>
      <c r="P176" s="470">
        <v>0</v>
      </c>
      <c r="Q176" s="470">
        <v>0</v>
      </c>
      <c r="R176" s="87">
        <v>0</v>
      </c>
      <c r="S176" s="470">
        <v>0</v>
      </c>
      <c r="T176" s="470">
        <v>0</v>
      </c>
      <c r="U176" s="470">
        <v>0</v>
      </c>
      <c r="V176" s="470">
        <v>0</v>
      </c>
      <c r="W176" s="470">
        <v>0</v>
      </c>
      <c r="X176" s="470">
        <v>0</v>
      </c>
      <c r="Y176" s="470">
        <v>0</v>
      </c>
      <c r="Z176" s="470">
        <v>0</v>
      </c>
      <c r="AA176" s="470">
        <v>0</v>
      </c>
      <c r="AB176" s="470">
        <v>0</v>
      </c>
      <c r="AC176" s="470">
        <v>0</v>
      </c>
      <c r="AD176" s="470">
        <v>0</v>
      </c>
      <c r="AE176" s="470">
        <v>1882.3144</v>
      </c>
      <c r="AF176" s="227">
        <v>0</v>
      </c>
      <c r="AG176" s="227">
        <v>0</v>
      </c>
      <c r="AH176" s="227">
        <v>0</v>
      </c>
      <c r="AI176" s="227">
        <v>0</v>
      </c>
      <c r="AJ176" s="475">
        <v>1882.3144</v>
      </c>
    </row>
    <row r="177" spans="1:36" s="42" customFormat="1" ht="13.5" customHeight="1" x14ac:dyDescent="0.25">
      <c r="A177" s="394">
        <v>6</v>
      </c>
      <c r="B177" s="111">
        <v>142405</v>
      </c>
      <c r="C177" s="180" t="s">
        <v>623</v>
      </c>
      <c r="D177" s="470">
        <v>0</v>
      </c>
      <c r="E177" s="470">
        <v>2.3403200000000002</v>
      </c>
      <c r="F177" s="470">
        <v>0</v>
      </c>
      <c r="G177" s="470">
        <v>0</v>
      </c>
      <c r="H177" s="87">
        <v>2.3403200000000002</v>
      </c>
      <c r="I177" s="470">
        <v>0</v>
      </c>
      <c r="J177" s="470">
        <v>0</v>
      </c>
      <c r="K177" s="470">
        <v>0</v>
      </c>
      <c r="L177" s="470">
        <v>0</v>
      </c>
      <c r="M177" s="470">
        <v>0</v>
      </c>
      <c r="N177" s="470">
        <v>0</v>
      </c>
      <c r="O177" s="470">
        <v>0</v>
      </c>
      <c r="P177" s="470">
        <v>0</v>
      </c>
      <c r="Q177" s="470">
        <v>0</v>
      </c>
      <c r="R177" s="87">
        <v>0</v>
      </c>
      <c r="S177" s="470">
        <v>0</v>
      </c>
      <c r="T177" s="470">
        <v>0</v>
      </c>
      <c r="U177" s="470">
        <v>0</v>
      </c>
      <c r="V177" s="470">
        <v>0</v>
      </c>
      <c r="W177" s="470">
        <v>0</v>
      </c>
      <c r="X177" s="470">
        <v>0</v>
      </c>
      <c r="Y177" s="470">
        <v>0</v>
      </c>
      <c r="Z177" s="470">
        <v>0</v>
      </c>
      <c r="AA177" s="470">
        <v>0</v>
      </c>
      <c r="AB177" s="470">
        <v>0</v>
      </c>
      <c r="AC177" s="470">
        <v>0</v>
      </c>
      <c r="AD177" s="470">
        <v>0</v>
      </c>
      <c r="AE177" s="470">
        <v>2.3403200000000002</v>
      </c>
      <c r="AF177" s="227">
        <v>0</v>
      </c>
      <c r="AG177" s="227">
        <v>0</v>
      </c>
      <c r="AH177" s="227">
        <v>0</v>
      </c>
      <c r="AI177" s="227">
        <v>0</v>
      </c>
      <c r="AJ177" s="475">
        <v>2.3403200000000002</v>
      </c>
    </row>
    <row r="178" spans="1:36" s="42" customFormat="1" ht="13.5" customHeight="1" x14ac:dyDescent="0.25">
      <c r="A178" s="394">
        <v>6</v>
      </c>
      <c r="B178" s="111">
        <v>142410</v>
      </c>
      <c r="C178" s="180" t="s">
        <v>625</v>
      </c>
      <c r="D178" s="470">
        <v>0</v>
      </c>
      <c r="E178" s="470">
        <v>5.8775700000000004</v>
      </c>
      <c r="F178" s="470">
        <v>0</v>
      </c>
      <c r="G178" s="470">
        <v>0</v>
      </c>
      <c r="H178" s="87">
        <v>5.8775700000000004</v>
      </c>
      <c r="I178" s="470">
        <v>0</v>
      </c>
      <c r="J178" s="470">
        <v>0</v>
      </c>
      <c r="K178" s="470">
        <v>0</v>
      </c>
      <c r="L178" s="470">
        <v>0</v>
      </c>
      <c r="M178" s="470">
        <v>0</v>
      </c>
      <c r="N178" s="470">
        <v>0</v>
      </c>
      <c r="O178" s="470">
        <v>0</v>
      </c>
      <c r="P178" s="470">
        <v>0</v>
      </c>
      <c r="Q178" s="470">
        <v>0</v>
      </c>
      <c r="R178" s="87">
        <v>0</v>
      </c>
      <c r="S178" s="470">
        <v>0</v>
      </c>
      <c r="T178" s="470">
        <v>0</v>
      </c>
      <c r="U178" s="470">
        <v>0</v>
      </c>
      <c r="V178" s="470">
        <v>0</v>
      </c>
      <c r="W178" s="470">
        <v>0</v>
      </c>
      <c r="X178" s="470">
        <v>0</v>
      </c>
      <c r="Y178" s="470">
        <v>0</v>
      </c>
      <c r="Z178" s="470">
        <v>0</v>
      </c>
      <c r="AA178" s="470">
        <v>0</v>
      </c>
      <c r="AB178" s="470">
        <v>0</v>
      </c>
      <c r="AC178" s="470">
        <v>0</v>
      </c>
      <c r="AD178" s="470">
        <v>0</v>
      </c>
      <c r="AE178" s="470">
        <v>5.8775700000000004</v>
      </c>
      <c r="AF178" s="227">
        <v>0</v>
      </c>
      <c r="AG178" s="227">
        <v>0</v>
      </c>
      <c r="AH178" s="227">
        <v>0</v>
      </c>
      <c r="AI178" s="227">
        <v>0</v>
      </c>
      <c r="AJ178" s="475">
        <v>5.8775700000000004</v>
      </c>
    </row>
    <row r="179" spans="1:36" s="42" customFormat="1" ht="13.5" customHeight="1" x14ac:dyDescent="0.25">
      <c r="A179" s="394">
        <v>6</v>
      </c>
      <c r="B179" s="111">
        <v>142415</v>
      </c>
      <c r="C179" s="180" t="s">
        <v>627</v>
      </c>
      <c r="D179" s="470">
        <v>0</v>
      </c>
      <c r="E179" s="470">
        <v>11.29059</v>
      </c>
      <c r="F179" s="470">
        <v>0</v>
      </c>
      <c r="G179" s="470">
        <v>0</v>
      </c>
      <c r="H179" s="87">
        <v>11.29059</v>
      </c>
      <c r="I179" s="470">
        <v>0</v>
      </c>
      <c r="J179" s="470">
        <v>0</v>
      </c>
      <c r="K179" s="470">
        <v>0</v>
      </c>
      <c r="L179" s="470">
        <v>0</v>
      </c>
      <c r="M179" s="470">
        <v>0</v>
      </c>
      <c r="N179" s="470">
        <v>0</v>
      </c>
      <c r="O179" s="470">
        <v>0</v>
      </c>
      <c r="P179" s="470">
        <v>0</v>
      </c>
      <c r="Q179" s="470">
        <v>0</v>
      </c>
      <c r="R179" s="87">
        <v>0</v>
      </c>
      <c r="S179" s="470">
        <v>0</v>
      </c>
      <c r="T179" s="470">
        <v>0</v>
      </c>
      <c r="U179" s="470">
        <v>0</v>
      </c>
      <c r="V179" s="470">
        <v>0</v>
      </c>
      <c r="W179" s="470">
        <v>0</v>
      </c>
      <c r="X179" s="470">
        <v>0</v>
      </c>
      <c r="Y179" s="470">
        <v>0</v>
      </c>
      <c r="Z179" s="470">
        <v>0</v>
      </c>
      <c r="AA179" s="470">
        <v>0</v>
      </c>
      <c r="AB179" s="470">
        <v>0</v>
      </c>
      <c r="AC179" s="470">
        <v>0</v>
      </c>
      <c r="AD179" s="470">
        <v>0</v>
      </c>
      <c r="AE179" s="470">
        <v>11.29059</v>
      </c>
      <c r="AF179" s="227">
        <v>0</v>
      </c>
      <c r="AG179" s="227">
        <v>0</v>
      </c>
      <c r="AH179" s="227">
        <v>0</v>
      </c>
      <c r="AI179" s="227">
        <v>0</v>
      </c>
      <c r="AJ179" s="475">
        <v>11.29059</v>
      </c>
    </row>
    <row r="180" spans="1:36" s="42" customFormat="1" ht="13.5" customHeight="1" x14ac:dyDescent="0.25">
      <c r="A180" s="394">
        <v>6</v>
      </c>
      <c r="B180" s="111">
        <v>142420</v>
      </c>
      <c r="C180" s="180" t="s">
        <v>629</v>
      </c>
      <c r="D180" s="470">
        <v>0</v>
      </c>
      <c r="E180" s="470">
        <v>22.994879999999998</v>
      </c>
      <c r="F180" s="470">
        <v>0</v>
      </c>
      <c r="G180" s="470">
        <v>0</v>
      </c>
      <c r="H180" s="87">
        <v>22.994879999999998</v>
      </c>
      <c r="I180" s="470">
        <v>0</v>
      </c>
      <c r="J180" s="470">
        <v>0</v>
      </c>
      <c r="K180" s="470">
        <v>0</v>
      </c>
      <c r="L180" s="470">
        <v>0</v>
      </c>
      <c r="M180" s="470">
        <v>0</v>
      </c>
      <c r="N180" s="470">
        <v>0</v>
      </c>
      <c r="O180" s="470">
        <v>0</v>
      </c>
      <c r="P180" s="470">
        <v>0</v>
      </c>
      <c r="Q180" s="470">
        <v>0</v>
      </c>
      <c r="R180" s="87">
        <v>0</v>
      </c>
      <c r="S180" s="470">
        <v>0</v>
      </c>
      <c r="T180" s="470">
        <v>0</v>
      </c>
      <c r="U180" s="470">
        <v>0</v>
      </c>
      <c r="V180" s="470">
        <v>0</v>
      </c>
      <c r="W180" s="470">
        <v>0</v>
      </c>
      <c r="X180" s="470">
        <v>0</v>
      </c>
      <c r="Y180" s="470">
        <v>0</v>
      </c>
      <c r="Z180" s="470">
        <v>0</v>
      </c>
      <c r="AA180" s="470">
        <v>0</v>
      </c>
      <c r="AB180" s="470">
        <v>0</v>
      </c>
      <c r="AC180" s="470">
        <v>0</v>
      </c>
      <c r="AD180" s="470">
        <v>0</v>
      </c>
      <c r="AE180" s="470">
        <v>22.994879999999998</v>
      </c>
      <c r="AF180" s="227">
        <v>0</v>
      </c>
      <c r="AG180" s="227">
        <v>0</v>
      </c>
      <c r="AH180" s="227">
        <v>0</v>
      </c>
      <c r="AI180" s="227">
        <v>0</v>
      </c>
      <c r="AJ180" s="475">
        <v>22.994879999999998</v>
      </c>
    </row>
    <row r="181" spans="1:36" s="42" customFormat="1" ht="13.5" customHeight="1" x14ac:dyDescent="0.25">
      <c r="A181" s="394">
        <v>6</v>
      </c>
      <c r="B181" s="111">
        <v>142425</v>
      </c>
      <c r="C181" s="180" t="s">
        <v>631</v>
      </c>
      <c r="D181" s="470">
        <v>0</v>
      </c>
      <c r="E181" s="470">
        <v>1839.81104</v>
      </c>
      <c r="F181" s="470">
        <v>0</v>
      </c>
      <c r="G181" s="470">
        <v>0</v>
      </c>
      <c r="H181" s="87">
        <v>1839.81104</v>
      </c>
      <c r="I181" s="470">
        <v>0</v>
      </c>
      <c r="J181" s="470">
        <v>0</v>
      </c>
      <c r="K181" s="470">
        <v>0</v>
      </c>
      <c r="L181" s="470">
        <v>0</v>
      </c>
      <c r="M181" s="470">
        <v>0</v>
      </c>
      <c r="N181" s="470">
        <v>0</v>
      </c>
      <c r="O181" s="470">
        <v>0</v>
      </c>
      <c r="P181" s="470">
        <v>0</v>
      </c>
      <c r="Q181" s="470">
        <v>0</v>
      </c>
      <c r="R181" s="87">
        <v>0</v>
      </c>
      <c r="S181" s="470">
        <v>0</v>
      </c>
      <c r="T181" s="470">
        <v>0</v>
      </c>
      <c r="U181" s="470">
        <v>0</v>
      </c>
      <c r="V181" s="470">
        <v>0</v>
      </c>
      <c r="W181" s="470">
        <v>0</v>
      </c>
      <c r="X181" s="470">
        <v>0</v>
      </c>
      <c r="Y181" s="470">
        <v>0</v>
      </c>
      <c r="Z181" s="470">
        <v>0</v>
      </c>
      <c r="AA181" s="470">
        <v>0</v>
      </c>
      <c r="AB181" s="470">
        <v>0</v>
      </c>
      <c r="AC181" s="470">
        <v>0</v>
      </c>
      <c r="AD181" s="470">
        <v>0</v>
      </c>
      <c r="AE181" s="470">
        <v>1839.81104</v>
      </c>
      <c r="AF181" s="227">
        <v>0</v>
      </c>
      <c r="AG181" s="227">
        <v>0</v>
      </c>
      <c r="AH181" s="227">
        <v>0</v>
      </c>
      <c r="AI181" s="227">
        <v>0</v>
      </c>
      <c r="AJ181" s="475">
        <v>1839.81104</v>
      </c>
    </row>
    <row r="182" spans="1:36" s="42" customFormat="1" ht="13.5" customHeight="1" x14ac:dyDescent="0.25">
      <c r="A182" s="394">
        <v>4</v>
      </c>
      <c r="B182" s="111">
        <v>1425</v>
      </c>
      <c r="C182" s="180" t="s">
        <v>1031</v>
      </c>
      <c r="D182" s="470">
        <v>4218.5465100000001</v>
      </c>
      <c r="E182" s="470">
        <v>1250.1422500000001</v>
      </c>
      <c r="F182" s="470">
        <v>7492.7236499999999</v>
      </c>
      <c r="G182" s="470">
        <v>3108.1719800000001</v>
      </c>
      <c r="H182" s="87">
        <v>16069.58439</v>
      </c>
      <c r="I182" s="470">
        <v>2451.9040599999998</v>
      </c>
      <c r="J182" s="470">
        <v>465.58870000000002</v>
      </c>
      <c r="K182" s="470">
        <v>0</v>
      </c>
      <c r="L182" s="470">
        <v>463.28375999999997</v>
      </c>
      <c r="M182" s="470">
        <v>301.91633000000002</v>
      </c>
      <c r="N182" s="470">
        <v>588.11118999999997</v>
      </c>
      <c r="O182" s="470">
        <v>353.96159</v>
      </c>
      <c r="P182" s="470">
        <v>1003.62035</v>
      </c>
      <c r="Q182" s="470">
        <v>0</v>
      </c>
      <c r="R182" s="87">
        <v>5628.38598</v>
      </c>
      <c r="S182" s="470">
        <v>1060.86574</v>
      </c>
      <c r="T182" s="470">
        <v>334.19247999999999</v>
      </c>
      <c r="U182" s="470">
        <v>46.21378</v>
      </c>
      <c r="V182" s="470">
        <v>0</v>
      </c>
      <c r="W182" s="470">
        <v>0</v>
      </c>
      <c r="X182" s="470">
        <v>63.361319999999999</v>
      </c>
      <c r="Y182" s="470">
        <v>0</v>
      </c>
      <c r="Z182" s="470">
        <v>72.513260000000002</v>
      </c>
      <c r="AA182" s="470">
        <v>0</v>
      </c>
      <c r="AB182" s="470">
        <v>84.646230000000003</v>
      </c>
      <c r="AC182" s="470">
        <v>0</v>
      </c>
      <c r="AD182" s="470">
        <v>1661.7928099999999</v>
      </c>
      <c r="AE182" s="470">
        <v>23359.763179999998</v>
      </c>
      <c r="AF182" s="227">
        <v>588.11118999999997</v>
      </c>
      <c r="AG182" s="227">
        <v>765.20009000000005</v>
      </c>
      <c r="AH182" s="227">
        <v>0</v>
      </c>
      <c r="AI182" s="227">
        <v>0</v>
      </c>
      <c r="AJ182" s="475">
        <v>22006.4519</v>
      </c>
    </row>
    <row r="183" spans="1:36" s="42" customFormat="1" ht="13.5" customHeight="1" x14ac:dyDescent="0.25">
      <c r="A183" s="394">
        <v>6</v>
      </c>
      <c r="B183" s="111">
        <v>142505</v>
      </c>
      <c r="C183" s="180" t="s">
        <v>623</v>
      </c>
      <c r="D183" s="470">
        <v>170.7799</v>
      </c>
      <c r="E183" s="470">
        <v>98.770499999999998</v>
      </c>
      <c r="F183" s="470">
        <v>1140.11232</v>
      </c>
      <c r="G183" s="470">
        <v>369.4717</v>
      </c>
      <c r="H183" s="87">
        <v>1779.1344199999999</v>
      </c>
      <c r="I183" s="470">
        <v>225.10478000000001</v>
      </c>
      <c r="J183" s="470">
        <v>60.214790000000001</v>
      </c>
      <c r="K183" s="470">
        <v>0</v>
      </c>
      <c r="L183" s="470">
        <v>264.53638999999998</v>
      </c>
      <c r="M183" s="470">
        <v>40.509799999999998</v>
      </c>
      <c r="N183" s="470">
        <v>74.399199999999993</v>
      </c>
      <c r="O183" s="470">
        <v>17.54166</v>
      </c>
      <c r="P183" s="470">
        <v>116.03679</v>
      </c>
      <c r="Q183" s="470">
        <v>0</v>
      </c>
      <c r="R183" s="87">
        <v>798.34340999999995</v>
      </c>
      <c r="S183" s="470">
        <v>118.39709999999999</v>
      </c>
      <c r="T183" s="470">
        <v>23.99624</v>
      </c>
      <c r="U183" s="470">
        <v>5.6912200000000004</v>
      </c>
      <c r="V183" s="470">
        <v>0</v>
      </c>
      <c r="W183" s="470">
        <v>0</v>
      </c>
      <c r="X183" s="470">
        <v>3.1779199999999999</v>
      </c>
      <c r="Y183" s="470">
        <v>0</v>
      </c>
      <c r="Z183" s="470">
        <v>5.7675099999999997</v>
      </c>
      <c r="AA183" s="470">
        <v>0</v>
      </c>
      <c r="AB183" s="470">
        <v>10.55696</v>
      </c>
      <c r="AC183" s="470">
        <v>0</v>
      </c>
      <c r="AD183" s="470">
        <v>167.58694999999997</v>
      </c>
      <c r="AE183" s="470">
        <v>2745.0647799999997</v>
      </c>
      <c r="AF183" s="227">
        <v>74.399199999999993</v>
      </c>
      <c r="AG183" s="227">
        <v>305.04618999999997</v>
      </c>
      <c r="AH183" s="227">
        <v>0</v>
      </c>
      <c r="AI183" s="227">
        <v>0</v>
      </c>
      <c r="AJ183" s="475">
        <v>2365.6193900000003</v>
      </c>
    </row>
    <row r="184" spans="1:36" s="42" customFormat="1" ht="13.5" customHeight="1" x14ac:dyDescent="0.25">
      <c r="A184" s="394">
        <v>6</v>
      </c>
      <c r="B184" s="111">
        <v>142510</v>
      </c>
      <c r="C184" s="180" t="s">
        <v>625</v>
      </c>
      <c r="D184" s="470">
        <v>375.08877000000001</v>
      </c>
      <c r="E184" s="470">
        <v>65.498429999999999</v>
      </c>
      <c r="F184" s="470">
        <v>735.88315</v>
      </c>
      <c r="G184" s="470">
        <v>288.52427</v>
      </c>
      <c r="H184" s="87">
        <v>1464.9946199999999</v>
      </c>
      <c r="I184" s="470">
        <v>123.00802</v>
      </c>
      <c r="J184" s="470">
        <v>30.035049999999998</v>
      </c>
      <c r="K184" s="470">
        <v>0</v>
      </c>
      <c r="L184" s="470">
        <v>14.40225</v>
      </c>
      <c r="M184" s="470">
        <v>28.052900000000001</v>
      </c>
      <c r="N184" s="470">
        <v>96.986900000000006</v>
      </c>
      <c r="O184" s="470">
        <v>34.203479999999999</v>
      </c>
      <c r="P184" s="470">
        <v>47.322890000000001</v>
      </c>
      <c r="Q184" s="470">
        <v>0</v>
      </c>
      <c r="R184" s="87">
        <v>374.01148999999998</v>
      </c>
      <c r="S184" s="470">
        <v>70.109480000000005</v>
      </c>
      <c r="T184" s="470">
        <v>24.717569999999998</v>
      </c>
      <c r="U184" s="470">
        <v>12.27922</v>
      </c>
      <c r="V184" s="470">
        <v>0</v>
      </c>
      <c r="W184" s="470">
        <v>0</v>
      </c>
      <c r="X184" s="470">
        <v>2.16852</v>
      </c>
      <c r="Y184" s="470">
        <v>0</v>
      </c>
      <c r="Z184" s="470">
        <v>11.72744</v>
      </c>
      <c r="AA184" s="470">
        <v>0</v>
      </c>
      <c r="AB184" s="470">
        <v>17.118510000000001</v>
      </c>
      <c r="AC184" s="470">
        <v>0</v>
      </c>
      <c r="AD184" s="470">
        <v>138.12074000000001</v>
      </c>
      <c r="AE184" s="470">
        <v>1977.1268499999999</v>
      </c>
      <c r="AF184" s="227">
        <v>96.986900000000006</v>
      </c>
      <c r="AG184" s="227">
        <v>42.455150000000003</v>
      </c>
      <c r="AH184" s="227">
        <v>0</v>
      </c>
      <c r="AI184" s="227">
        <v>0</v>
      </c>
      <c r="AJ184" s="475">
        <v>1837.6847999999995</v>
      </c>
    </row>
    <row r="185" spans="1:36" s="42" customFormat="1" ht="13.5" customHeight="1" x14ac:dyDescent="0.25">
      <c r="A185" s="394">
        <v>6</v>
      </c>
      <c r="B185" s="111">
        <v>142515</v>
      </c>
      <c r="C185" s="180" t="s">
        <v>627</v>
      </c>
      <c r="D185" s="470">
        <v>552.94978000000003</v>
      </c>
      <c r="E185" s="470">
        <v>97.837100000000007</v>
      </c>
      <c r="F185" s="470">
        <v>790.22140000000002</v>
      </c>
      <c r="G185" s="470">
        <v>491.77300000000002</v>
      </c>
      <c r="H185" s="87">
        <v>1932.7812800000002</v>
      </c>
      <c r="I185" s="470">
        <v>207.74888999999999</v>
      </c>
      <c r="J185" s="470">
        <v>41.94126</v>
      </c>
      <c r="K185" s="470">
        <v>0</v>
      </c>
      <c r="L185" s="470">
        <v>19.79111</v>
      </c>
      <c r="M185" s="470">
        <v>55.75085</v>
      </c>
      <c r="N185" s="470">
        <v>99.47336</v>
      </c>
      <c r="O185" s="470">
        <v>51.39284</v>
      </c>
      <c r="P185" s="470">
        <v>111.82535</v>
      </c>
      <c r="Q185" s="470">
        <v>0</v>
      </c>
      <c r="R185" s="87">
        <v>587.92365999999993</v>
      </c>
      <c r="S185" s="470">
        <v>105.22526999999999</v>
      </c>
      <c r="T185" s="470">
        <v>22.64545</v>
      </c>
      <c r="U185" s="470">
        <v>4.7789299999999999</v>
      </c>
      <c r="V185" s="470">
        <v>0</v>
      </c>
      <c r="W185" s="470">
        <v>0</v>
      </c>
      <c r="X185" s="470">
        <v>3.3435199999999998</v>
      </c>
      <c r="Y185" s="470">
        <v>0</v>
      </c>
      <c r="Z185" s="470">
        <v>18.02261</v>
      </c>
      <c r="AA185" s="470">
        <v>0</v>
      </c>
      <c r="AB185" s="470">
        <v>7.0802300000000002</v>
      </c>
      <c r="AC185" s="470">
        <v>0</v>
      </c>
      <c r="AD185" s="470">
        <v>161.09601000000001</v>
      </c>
      <c r="AE185" s="470">
        <v>2681.8009500000003</v>
      </c>
      <c r="AF185" s="227">
        <v>99.47336</v>
      </c>
      <c r="AG185" s="227">
        <v>75.541960000000003</v>
      </c>
      <c r="AH185" s="227">
        <v>0</v>
      </c>
      <c r="AI185" s="227">
        <v>0</v>
      </c>
      <c r="AJ185" s="475">
        <v>2506.7856299999999</v>
      </c>
    </row>
    <row r="186" spans="1:36" s="42" customFormat="1" ht="13.5" customHeight="1" x14ac:dyDescent="0.25">
      <c r="A186" s="394">
        <v>6</v>
      </c>
      <c r="B186" s="111">
        <v>142520</v>
      </c>
      <c r="C186" s="180" t="s">
        <v>629</v>
      </c>
      <c r="D186" s="470">
        <v>900.46879000000001</v>
      </c>
      <c r="E186" s="470">
        <v>177.65796</v>
      </c>
      <c r="F186" s="470">
        <v>1442.7327499999999</v>
      </c>
      <c r="G186" s="470">
        <v>685.67714000000001</v>
      </c>
      <c r="H186" s="87">
        <v>3206.5366399999994</v>
      </c>
      <c r="I186" s="470">
        <v>366.88024000000001</v>
      </c>
      <c r="J186" s="470">
        <v>80.651730000000001</v>
      </c>
      <c r="K186" s="470">
        <v>0</v>
      </c>
      <c r="L186" s="470">
        <v>27.925439999999998</v>
      </c>
      <c r="M186" s="470">
        <v>74.973619999999997</v>
      </c>
      <c r="N186" s="470">
        <v>141.89178000000001</v>
      </c>
      <c r="O186" s="470">
        <v>76.502409999999998</v>
      </c>
      <c r="P186" s="470">
        <v>151.97879</v>
      </c>
      <c r="Q186" s="470">
        <v>0</v>
      </c>
      <c r="R186" s="87">
        <v>920.80400999999995</v>
      </c>
      <c r="S186" s="470">
        <v>170.70375000000001</v>
      </c>
      <c r="T186" s="470">
        <v>38.59872</v>
      </c>
      <c r="U186" s="470">
        <v>9.5953800000000005</v>
      </c>
      <c r="V186" s="470">
        <v>0</v>
      </c>
      <c r="W186" s="470">
        <v>0</v>
      </c>
      <c r="X186" s="470">
        <v>5.7138099999999996</v>
      </c>
      <c r="Y186" s="470">
        <v>0</v>
      </c>
      <c r="Z186" s="470">
        <v>22.153600000000001</v>
      </c>
      <c r="AA186" s="470">
        <v>0</v>
      </c>
      <c r="AB186" s="470">
        <v>14.728579999999999</v>
      </c>
      <c r="AC186" s="470">
        <v>0</v>
      </c>
      <c r="AD186" s="470">
        <v>261.49384000000003</v>
      </c>
      <c r="AE186" s="470">
        <v>4388.8344899999993</v>
      </c>
      <c r="AF186" s="227">
        <v>141.89178000000001</v>
      </c>
      <c r="AG186" s="227">
        <v>102.89905999999999</v>
      </c>
      <c r="AH186" s="227">
        <v>0</v>
      </c>
      <c r="AI186" s="227">
        <v>0</v>
      </c>
      <c r="AJ186" s="475">
        <v>4144.0436499999996</v>
      </c>
    </row>
    <row r="187" spans="1:36" s="42" customFormat="1" ht="13.5" customHeight="1" x14ac:dyDescent="0.25">
      <c r="A187" s="394">
        <v>6</v>
      </c>
      <c r="B187" s="111">
        <v>142525</v>
      </c>
      <c r="C187" s="180" t="s">
        <v>631</v>
      </c>
      <c r="D187" s="470">
        <v>2219.25927</v>
      </c>
      <c r="E187" s="470">
        <v>810.37825999999995</v>
      </c>
      <c r="F187" s="470">
        <v>3383.77403</v>
      </c>
      <c r="G187" s="470">
        <v>1272.72587</v>
      </c>
      <c r="H187" s="87">
        <v>7686.1374300000007</v>
      </c>
      <c r="I187" s="470">
        <v>1529.1621299999999</v>
      </c>
      <c r="J187" s="470">
        <v>252.74587</v>
      </c>
      <c r="K187" s="470">
        <v>0</v>
      </c>
      <c r="L187" s="470">
        <v>136.62857</v>
      </c>
      <c r="M187" s="470">
        <v>102.62916</v>
      </c>
      <c r="N187" s="470">
        <v>175.35995</v>
      </c>
      <c r="O187" s="470">
        <v>174.3212</v>
      </c>
      <c r="P187" s="470">
        <v>576.45653000000004</v>
      </c>
      <c r="Q187" s="470">
        <v>0</v>
      </c>
      <c r="R187" s="87">
        <v>2947.3034099999995</v>
      </c>
      <c r="S187" s="470">
        <v>596.43014000000005</v>
      </c>
      <c r="T187" s="470">
        <v>224.2345</v>
      </c>
      <c r="U187" s="470">
        <v>13.86903</v>
      </c>
      <c r="V187" s="470">
        <v>0</v>
      </c>
      <c r="W187" s="470">
        <v>0</v>
      </c>
      <c r="X187" s="470">
        <v>48.957549999999998</v>
      </c>
      <c r="Y187" s="470">
        <v>0</v>
      </c>
      <c r="Z187" s="470">
        <v>14.8421</v>
      </c>
      <c r="AA187" s="470">
        <v>0</v>
      </c>
      <c r="AB187" s="470">
        <v>35.161949999999997</v>
      </c>
      <c r="AC187" s="470">
        <v>0</v>
      </c>
      <c r="AD187" s="470">
        <v>933.49527</v>
      </c>
      <c r="AE187" s="470">
        <v>11566.936109999999</v>
      </c>
      <c r="AF187" s="227">
        <v>175.35995</v>
      </c>
      <c r="AG187" s="227">
        <v>239.25772999999998</v>
      </c>
      <c r="AH187" s="227">
        <v>0</v>
      </c>
      <c r="AI187" s="227">
        <v>0</v>
      </c>
      <c r="AJ187" s="475">
        <v>11152.318430000001</v>
      </c>
    </row>
    <row r="188" spans="1:36" s="42" customFormat="1" ht="13.5" customHeight="1" x14ac:dyDescent="0.25">
      <c r="A188" s="394">
        <v>4</v>
      </c>
      <c r="B188" s="111">
        <v>1426</v>
      </c>
      <c r="C188" s="180" t="s">
        <v>1372</v>
      </c>
      <c r="D188" s="470">
        <v>8780.4065100000007</v>
      </c>
      <c r="E188" s="470">
        <v>25416.631720000001</v>
      </c>
      <c r="F188" s="470">
        <v>42404.994550000003</v>
      </c>
      <c r="G188" s="470">
        <v>21962.724289999998</v>
      </c>
      <c r="H188" s="87">
        <v>98564.757070000007</v>
      </c>
      <c r="I188" s="470">
        <v>15004.475759999999</v>
      </c>
      <c r="J188" s="470">
        <v>9384.6083999999992</v>
      </c>
      <c r="K188" s="470">
        <v>0</v>
      </c>
      <c r="L188" s="470">
        <v>34321.88046</v>
      </c>
      <c r="M188" s="470">
        <v>6588.26613</v>
      </c>
      <c r="N188" s="470">
        <v>9039.1722000000009</v>
      </c>
      <c r="O188" s="470">
        <v>1189.6210000000001</v>
      </c>
      <c r="P188" s="470">
        <v>2572.0263500000001</v>
      </c>
      <c r="Q188" s="470">
        <v>8396.8051300000006</v>
      </c>
      <c r="R188" s="87">
        <v>86496.855429999996</v>
      </c>
      <c r="S188" s="470">
        <v>10.9213</v>
      </c>
      <c r="T188" s="470">
        <v>1337.4166700000001</v>
      </c>
      <c r="U188" s="470">
        <v>356.68175000000002</v>
      </c>
      <c r="V188" s="470">
        <v>412.39506999999998</v>
      </c>
      <c r="W188" s="470">
        <v>0</v>
      </c>
      <c r="X188" s="470">
        <v>227.3193</v>
      </c>
      <c r="Y188" s="470">
        <v>115.55735</v>
      </c>
      <c r="Z188" s="470">
        <v>139.57575</v>
      </c>
      <c r="AA188" s="470">
        <v>0</v>
      </c>
      <c r="AB188" s="470">
        <v>346.67198999999999</v>
      </c>
      <c r="AC188" s="470">
        <v>0</v>
      </c>
      <c r="AD188" s="470">
        <v>2946.5391799999998</v>
      </c>
      <c r="AE188" s="470">
        <v>188008.15167999998</v>
      </c>
      <c r="AF188" s="227">
        <v>9039.1722000000009</v>
      </c>
      <c r="AG188" s="227">
        <v>41322.541660000003</v>
      </c>
      <c r="AH188" s="227">
        <v>0</v>
      </c>
      <c r="AI188" s="227">
        <v>115.55735</v>
      </c>
      <c r="AJ188" s="475">
        <v>137530.88046999997</v>
      </c>
    </row>
    <row r="189" spans="1:36" s="42" customFormat="1" ht="13.5" customHeight="1" x14ac:dyDescent="0.25">
      <c r="A189" s="394">
        <v>6</v>
      </c>
      <c r="B189" s="111">
        <v>142605</v>
      </c>
      <c r="C189" s="180" t="s">
        <v>623</v>
      </c>
      <c r="D189" s="470">
        <v>187.5804</v>
      </c>
      <c r="E189" s="470">
        <v>1441.6145200000001</v>
      </c>
      <c r="F189" s="470">
        <v>10057.95228</v>
      </c>
      <c r="G189" s="470">
        <v>1756.9422199999999</v>
      </c>
      <c r="H189" s="87">
        <v>13444.08942</v>
      </c>
      <c r="I189" s="470">
        <v>1257.3775499999999</v>
      </c>
      <c r="J189" s="470">
        <v>2022.4369300000001</v>
      </c>
      <c r="K189" s="470">
        <v>0</v>
      </c>
      <c r="L189" s="470">
        <v>14665.44497</v>
      </c>
      <c r="M189" s="470">
        <v>1361.6279099999999</v>
      </c>
      <c r="N189" s="470">
        <v>686.33450000000005</v>
      </c>
      <c r="O189" s="470">
        <v>182.81585000000001</v>
      </c>
      <c r="P189" s="470">
        <v>165.77727999999999</v>
      </c>
      <c r="Q189" s="470">
        <v>1296.1238000000001</v>
      </c>
      <c r="R189" s="87">
        <v>21637.93879</v>
      </c>
      <c r="S189" s="470">
        <v>2.8385899999999999</v>
      </c>
      <c r="T189" s="470">
        <v>208.65501</v>
      </c>
      <c r="U189" s="470">
        <v>29.295929999999998</v>
      </c>
      <c r="V189" s="470">
        <v>56.06541</v>
      </c>
      <c r="W189" s="470">
        <v>0</v>
      </c>
      <c r="X189" s="470">
        <v>39.625790000000002</v>
      </c>
      <c r="Y189" s="470">
        <v>26.132760000000001</v>
      </c>
      <c r="Z189" s="470">
        <v>8.8545800000000003</v>
      </c>
      <c r="AA189" s="470">
        <v>0</v>
      </c>
      <c r="AB189" s="470">
        <v>34.433959999999999</v>
      </c>
      <c r="AC189" s="470">
        <v>0</v>
      </c>
      <c r="AD189" s="470">
        <v>405.90203000000002</v>
      </c>
      <c r="AE189" s="470">
        <v>35487.930240000002</v>
      </c>
      <c r="AF189" s="227">
        <v>686.33450000000005</v>
      </c>
      <c r="AG189" s="227">
        <v>16083.138289999999</v>
      </c>
      <c r="AH189" s="227">
        <v>0</v>
      </c>
      <c r="AI189" s="227">
        <v>26.132760000000001</v>
      </c>
      <c r="AJ189" s="475">
        <v>18692.324689999994</v>
      </c>
    </row>
    <row r="190" spans="1:36" s="42" customFormat="1" ht="13.5" customHeight="1" x14ac:dyDescent="0.25">
      <c r="A190" s="394">
        <v>6</v>
      </c>
      <c r="B190" s="111">
        <v>142610</v>
      </c>
      <c r="C190" s="180" t="s">
        <v>625</v>
      </c>
      <c r="D190" s="470">
        <v>1087.5204900000001</v>
      </c>
      <c r="E190" s="470">
        <v>1275.88786</v>
      </c>
      <c r="F190" s="470">
        <v>4359.1472899999999</v>
      </c>
      <c r="G190" s="470">
        <v>2403.2085099999999</v>
      </c>
      <c r="H190" s="87">
        <v>9125.7641500000009</v>
      </c>
      <c r="I190" s="470">
        <v>917.56443000000002</v>
      </c>
      <c r="J190" s="470">
        <v>478.41143</v>
      </c>
      <c r="K190" s="470">
        <v>0</v>
      </c>
      <c r="L190" s="470">
        <v>716.83140000000003</v>
      </c>
      <c r="M190" s="470">
        <v>366.96956</v>
      </c>
      <c r="N190" s="470">
        <v>730.97952999999995</v>
      </c>
      <c r="O190" s="470">
        <v>65.389099999999999</v>
      </c>
      <c r="P190" s="470">
        <v>160.90890999999999</v>
      </c>
      <c r="Q190" s="470">
        <v>751.72536000000002</v>
      </c>
      <c r="R190" s="87">
        <v>4188.7797200000005</v>
      </c>
      <c r="S190" s="470">
        <v>0.71269000000000005</v>
      </c>
      <c r="T190" s="470">
        <v>188.72740999999999</v>
      </c>
      <c r="U190" s="470">
        <v>23.632210000000001</v>
      </c>
      <c r="V190" s="470">
        <v>31.51389</v>
      </c>
      <c r="W190" s="470">
        <v>0</v>
      </c>
      <c r="X190" s="470">
        <v>23.583220000000001</v>
      </c>
      <c r="Y190" s="470">
        <v>14.114409999999999</v>
      </c>
      <c r="Z190" s="470">
        <v>16.91685</v>
      </c>
      <c r="AA190" s="470">
        <v>0</v>
      </c>
      <c r="AB190" s="470">
        <v>50.931109999999997</v>
      </c>
      <c r="AC190" s="470">
        <v>0</v>
      </c>
      <c r="AD190" s="470">
        <v>350.13179000000002</v>
      </c>
      <c r="AE190" s="470">
        <v>13664.675660000001</v>
      </c>
      <c r="AF190" s="227">
        <v>730.97952999999995</v>
      </c>
      <c r="AG190" s="227">
        <v>1115.31485</v>
      </c>
      <c r="AH190" s="227">
        <v>0</v>
      </c>
      <c r="AI190" s="227">
        <v>14.114409999999999</v>
      </c>
      <c r="AJ190" s="475">
        <v>11804.266870000001</v>
      </c>
    </row>
    <row r="191" spans="1:36" s="42" customFormat="1" ht="13.5" customHeight="1" x14ac:dyDescent="0.25">
      <c r="A191" s="394">
        <v>6</v>
      </c>
      <c r="B191" s="111">
        <v>142615</v>
      </c>
      <c r="C191" s="180" t="s">
        <v>627</v>
      </c>
      <c r="D191" s="470">
        <v>546.99044000000004</v>
      </c>
      <c r="E191" s="470">
        <v>1830.9766999999999</v>
      </c>
      <c r="F191" s="470">
        <v>5358.2436600000001</v>
      </c>
      <c r="G191" s="470">
        <v>4193.8123999999998</v>
      </c>
      <c r="H191" s="87">
        <v>11930.0232</v>
      </c>
      <c r="I191" s="470">
        <v>1187.46066</v>
      </c>
      <c r="J191" s="470">
        <v>659.19957999999997</v>
      </c>
      <c r="K191" s="470">
        <v>0</v>
      </c>
      <c r="L191" s="470">
        <v>990.53372999999999</v>
      </c>
      <c r="M191" s="470">
        <v>533.64925000000005</v>
      </c>
      <c r="N191" s="470">
        <v>967.47091999999998</v>
      </c>
      <c r="O191" s="470">
        <v>97.137060000000005</v>
      </c>
      <c r="P191" s="470">
        <v>188.49762000000001</v>
      </c>
      <c r="Q191" s="470">
        <v>1017.67198</v>
      </c>
      <c r="R191" s="87">
        <v>5641.6207999999997</v>
      </c>
      <c r="S191" s="470">
        <v>1.34799</v>
      </c>
      <c r="T191" s="470">
        <v>145.77334999999999</v>
      </c>
      <c r="U191" s="470">
        <v>41.982239999999997</v>
      </c>
      <c r="V191" s="470">
        <v>47.781289999999998</v>
      </c>
      <c r="W191" s="470">
        <v>0</v>
      </c>
      <c r="X191" s="470">
        <v>33.46031</v>
      </c>
      <c r="Y191" s="470">
        <v>17.527460000000001</v>
      </c>
      <c r="Z191" s="470">
        <v>23.83475</v>
      </c>
      <c r="AA191" s="470">
        <v>0</v>
      </c>
      <c r="AB191" s="470">
        <v>48.566360000000003</v>
      </c>
      <c r="AC191" s="470">
        <v>0</v>
      </c>
      <c r="AD191" s="470">
        <v>360.27374999999995</v>
      </c>
      <c r="AE191" s="470">
        <v>17931.917750000001</v>
      </c>
      <c r="AF191" s="227">
        <v>967.47091999999998</v>
      </c>
      <c r="AG191" s="227">
        <v>1571.9642699999999</v>
      </c>
      <c r="AH191" s="227">
        <v>0</v>
      </c>
      <c r="AI191" s="227">
        <v>17.527460000000001</v>
      </c>
      <c r="AJ191" s="475">
        <v>15374.955099999999</v>
      </c>
    </row>
    <row r="192" spans="1:36" s="42" customFormat="1" ht="13.5" customHeight="1" x14ac:dyDescent="0.25">
      <c r="A192" s="394">
        <v>6</v>
      </c>
      <c r="B192" s="111">
        <v>142620</v>
      </c>
      <c r="C192" s="180" t="s">
        <v>629</v>
      </c>
      <c r="D192" s="470">
        <v>1012.21749</v>
      </c>
      <c r="E192" s="470">
        <v>3403.8008599999998</v>
      </c>
      <c r="F192" s="470">
        <v>8670.1733399999994</v>
      </c>
      <c r="G192" s="470">
        <v>3530.2199700000001</v>
      </c>
      <c r="H192" s="87">
        <v>16616.411659999998</v>
      </c>
      <c r="I192" s="470">
        <v>2205.00542</v>
      </c>
      <c r="J192" s="470">
        <v>1169.5972200000001</v>
      </c>
      <c r="K192" s="470">
        <v>0</v>
      </c>
      <c r="L192" s="470">
        <v>1914.08575</v>
      </c>
      <c r="M192" s="470">
        <v>849.12627999999995</v>
      </c>
      <c r="N192" s="470">
        <v>1777.5842399999999</v>
      </c>
      <c r="O192" s="470">
        <v>180.69386</v>
      </c>
      <c r="P192" s="470">
        <v>358.38681000000003</v>
      </c>
      <c r="Q192" s="470">
        <v>1561.45436</v>
      </c>
      <c r="R192" s="87">
        <v>10015.933940000001</v>
      </c>
      <c r="S192" s="470">
        <v>2.7992599999999999</v>
      </c>
      <c r="T192" s="470">
        <v>222.29716999999999</v>
      </c>
      <c r="U192" s="470">
        <v>63.35689</v>
      </c>
      <c r="V192" s="470">
        <v>79.744249999999994</v>
      </c>
      <c r="W192" s="470">
        <v>0</v>
      </c>
      <c r="X192" s="470">
        <v>28.382919999999999</v>
      </c>
      <c r="Y192" s="470">
        <v>27.956869999999999</v>
      </c>
      <c r="Z192" s="470">
        <v>37.790419999999997</v>
      </c>
      <c r="AA192" s="470">
        <v>0</v>
      </c>
      <c r="AB192" s="470">
        <v>81.133330000000001</v>
      </c>
      <c r="AC192" s="470">
        <v>0</v>
      </c>
      <c r="AD192" s="470">
        <v>543.46110999999996</v>
      </c>
      <c r="AE192" s="470">
        <v>27175.806710000001</v>
      </c>
      <c r="AF192" s="227">
        <v>1777.5842399999999</v>
      </c>
      <c r="AG192" s="227">
        <v>2842.9562799999999</v>
      </c>
      <c r="AH192" s="227">
        <v>0</v>
      </c>
      <c r="AI192" s="227">
        <v>27.956869999999999</v>
      </c>
      <c r="AJ192" s="475">
        <v>22527.30932</v>
      </c>
    </row>
    <row r="193" spans="1:36" s="42" customFormat="1" ht="13.5" customHeight="1" x14ac:dyDescent="0.25">
      <c r="A193" s="394">
        <v>6</v>
      </c>
      <c r="B193" s="111">
        <v>142625</v>
      </c>
      <c r="C193" s="180" t="s">
        <v>631</v>
      </c>
      <c r="D193" s="470">
        <v>5946.0976899999996</v>
      </c>
      <c r="E193" s="470">
        <v>17464.351780000001</v>
      </c>
      <c r="F193" s="470">
        <v>13959.47798</v>
      </c>
      <c r="G193" s="470">
        <v>10078.54119</v>
      </c>
      <c r="H193" s="87">
        <v>47448.468640000006</v>
      </c>
      <c r="I193" s="470">
        <v>9437.0676999999996</v>
      </c>
      <c r="J193" s="470">
        <v>5054.96324</v>
      </c>
      <c r="K193" s="470">
        <v>0</v>
      </c>
      <c r="L193" s="470">
        <v>16034.98461</v>
      </c>
      <c r="M193" s="470">
        <v>3476.8931299999999</v>
      </c>
      <c r="N193" s="470">
        <v>4876.8030099999996</v>
      </c>
      <c r="O193" s="470">
        <v>663.58513000000005</v>
      </c>
      <c r="P193" s="470">
        <v>1698.4557299999999</v>
      </c>
      <c r="Q193" s="470">
        <v>3769.8296300000002</v>
      </c>
      <c r="R193" s="87">
        <v>45012.582179999998</v>
      </c>
      <c r="S193" s="470">
        <v>3.2227700000000001</v>
      </c>
      <c r="T193" s="470">
        <v>571.96373000000006</v>
      </c>
      <c r="U193" s="470">
        <v>198.41448</v>
      </c>
      <c r="V193" s="470">
        <v>197.29023000000001</v>
      </c>
      <c r="W193" s="470">
        <v>0</v>
      </c>
      <c r="X193" s="470">
        <v>102.26706</v>
      </c>
      <c r="Y193" s="470">
        <v>29.825849999999999</v>
      </c>
      <c r="Z193" s="470">
        <v>52.17915</v>
      </c>
      <c r="AA193" s="470">
        <v>0</v>
      </c>
      <c r="AB193" s="470">
        <v>131.60722999999999</v>
      </c>
      <c r="AC193" s="470">
        <v>0</v>
      </c>
      <c r="AD193" s="470">
        <v>1286.7704999999999</v>
      </c>
      <c r="AE193" s="470">
        <v>93747.821320000003</v>
      </c>
      <c r="AF193" s="227">
        <v>4876.8030099999996</v>
      </c>
      <c r="AG193" s="227">
        <v>19709.167969999999</v>
      </c>
      <c r="AH193" s="227">
        <v>0</v>
      </c>
      <c r="AI193" s="227">
        <v>29.825849999999999</v>
      </c>
      <c r="AJ193" s="475">
        <v>69132.024489999996</v>
      </c>
    </row>
    <row r="194" spans="1:36" s="42" customFormat="1" ht="13.5" customHeight="1" x14ac:dyDescent="0.25">
      <c r="A194" s="394">
        <v>4</v>
      </c>
      <c r="B194" s="111">
        <v>1427</v>
      </c>
      <c r="C194" s="180" t="s">
        <v>1030</v>
      </c>
      <c r="D194" s="470">
        <v>3617.3779</v>
      </c>
      <c r="E194" s="470">
        <v>4663.9049800000003</v>
      </c>
      <c r="F194" s="470">
        <v>17116.727050000001</v>
      </c>
      <c r="G194" s="470">
        <v>4252.9189900000001</v>
      </c>
      <c r="H194" s="87">
        <v>29650.928919999998</v>
      </c>
      <c r="I194" s="470">
        <v>629.56951000000004</v>
      </c>
      <c r="J194" s="470">
        <v>1700.86697</v>
      </c>
      <c r="K194" s="470">
        <v>0</v>
      </c>
      <c r="L194" s="470">
        <v>0</v>
      </c>
      <c r="M194" s="470">
        <v>1741.1986300000001</v>
      </c>
      <c r="N194" s="470">
        <v>1889.0205000000001</v>
      </c>
      <c r="O194" s="470">
        <v>195.47874999999999</v>
      </c>
      <c r="P194" s="470">
        <v>266.60487999999998</v>
      </c>
      <c r="Q194" s="470">
        <v>13.54448</v>
      </c>
      <c r="R194" s="87">
        <v>6436.2837199999994</v>
      </c>
      <c r="S194" s="470">
        <v>583.08691999999996</v>
      </c>
      <c r="T194" s="470">
        <v>0</v>
      </c>
      <c r="U194" s="470">
        <v>0</v>
      </c>
      <c r="V194" s="470">
        <v>0</v>
      </c>
      <c r="W194" s="470">
        <v>0</v>
      </c>
      <c r="X194" s="470">
        <v>0</v>
      </c>
      <c r="Y194" s="470">
        <v>0</v>
      </c>
      <c r="Z194" s="470">
        <v>42.399340000000002</v>
      </c>
      <c r="AA194" s="470">
        <v>0</v>
      </c>
      <c r="AB194" s="470">
        <v>166.04086000000001</v>
      </c>
      <c r="AC194" s="470">
        <v>0</v>
      </c>
      <c r="AD194" s="470">
        <v>791.52711999999997</v>
      </c>
      <c r="AE194" s="470">
        <v>36878.739759999997</v>
      </c>
      <c r="AF194" s="227">
        <v>1889.0205000000001</v>
      </c>
      <c r="AG194" s="227">
        <v>1741.1986300000001</v>
      </c>
      <c r="AH194" s="227">
        <v>0</v>
      </c>
      <c r="AI194" s="227">
        <v>0</v>
      </c>
      <c r="AJ194" s="475">
        <v>33248.520629999999</v>
      </c>
    </row>
    <row r="195" spans="1:36" s="42" customFormat="1" ht="13.5" customHeight="1" x14ac:dyDescent="0.25">
      <c r="A195" s="394">
        <v>6</v>
      </c>
      <c r="B195" s="111">
        <v>142705</v>
      </c>
      <c r="C195" s="180" t="s">
        <v>623</v>
      </c>
      <c r="D195" s="470">
        <v>53.447650000000003</v>
      </c>
      <c r="E195" s="470">
        <v>94.601179999999999</v>
      </c>
      <c r="F195" s="470">
        <v>465.19279</v>
      </c>
      <c r="G195" s="470">
        <v>124.83981</v>
      </c>
      <c r="H195" s="87">
        <v>738.08142999999995</v>
      </c>
      <c r="I195" s="470">
        <v>27.75854</v>
      </c>
      <c r="J195" s="470">
        <v>68.003749999999997</v>
      </c>
      <c r="K195" s="470">
        <v>0</v>
      </c>
      <c r="L195" s="470">
        <v>0</v>
      </c>
      <c r="M195" s="470">
        <v>63.672249999999998</v>
      </c>
      <c r="N195" s="470">
        <v>57.557299999999998</v>
      </c>
      <c r="O195" s="470">
        <v>2.8779400000000002</v>
      </c>
      <c r="P195" s="470">
        <v>12.14324</v>
      </c>
      <c r="Q195" s="470">
        <v>3.3467699999999998</v>
      </c>
      <c r="R195" s="87">
        <v>235.35978999999998</v>
      </c>
      <c r="S195" s="470">
        <v>21.75403</v>
      </c>
      <c r="T195" s="470">
        <v>0</v>
      </c>
      <c r="U195" s="470">
        <v>0</v>
      </c>
      <c r="V195" s="470">
        <v>0</v>
      </c>
      <c r="W195" s="470">
        <v>0</v>
      </c>
      <c r="X195" s="470">
        <v>0</v>
      </c>
      <c r="Y195" s="470">
        <v>0</v>
      </c>
      <c r="Z195" s="470">
        <v>3.33867</v>
      </c>
      <c r="AA195" s="470">
        <v>0</v>
      </c>
      <c r="AB195" s="470">
        <v>9.8520099999999999</v>
      </c>
      <c r="AC195" s="470">
        <v>0</v>
      </c>
      <c r="AD195" s="470">
        <v>34.944710000000001</v>
      </c>
      <c r="AE195" s="470">
        <v>1008.3859299999999</v>
      </c>
      <c r="AF195" s="227">
        <v>57.557299999999998</v>
      </c>
      <c r="AG195" s="227">
        <v>63.672249999999998</v>
      </c>
      <c r="AH195" s="227">
        <v>0</v>
      </c>
      <c r="AI195" s="227">
        <v>0</v>
      </c>
      <c r="AJ195" s="475">
        <v>887.1563799999999</v>
      </c>
    </row>
    <row r="196" spans="1:36" s="42" customFormat="1" ht="13.5" customHeight="1" x14ac:dyDescent="0.25">
      <c r="A196" s="394">
        <v>6</v>
      </c>
      <c r="B196" s="111">
        <v>142710</v>
      </c>
      <c r="C196" s="180" t="s">
        <v>625</v>
      </c>
      <c r="D196" s="470">
        <v>97.758089999999996</v>
      </c>
      <c r="E196" s="470">
        <v>65.148650000000004</v>
      </c>
      <c r="F196" s="470">
        <v>440.75319000000002</v>
      </c>
      <c r="G196" s="470">
        <v>84.859650000000002</v>
      </c>
      <c r="H196" s="87">
        <v>688.51958000000002</v>
      </c>
      <c r="I196" s="470">
        <v>17.632919999999999</v>
      </c>
      <c r="J196" s="470">
        <v>44.150170000000003</v>
      </c>
      <c r="K196" s="470">
        <v>0</v>
      </c>
      <c r="L196" s="470">
        <v>0</v>
      </c>
      <c r="M196" s="470">
        <v>38.790990000000001</v>
      </c>
      <c r="N196" s="470">
        <v>83.150270000000006</v>
      </c>
      <c r="O196" s="470">
        <v>5.8370699999999998</v>
      </c>
      <c r="P196" s="470">
        <v>8.3051100000000009</v>
      </c>
      <c r="Q196" s="470">
        <v>2.1962100000000002</v>
      </c>
      <c r="R196" s="87">
        <v>200.06274000000005</v>
      </c>
      <c r="S196" s="470">
        <v>14.763260000000001</v>
      </c>
      <c r="T196" s="470">
        <v>0</v>
      </c>
      <c r="U196" s="470">
        <v>0</v>
      </c>
      <c r="V196" s="470">
        <v>0</v>
      </c>
      <c r="W196" s="470">
        <v>0</v>
      </c>
      <c r="X196" s="470">
        <v>0</v>
      </c>
      <c r="Y196" s="470">
        <v>0</v>
      </c>
      <c r="Z196" s="470">
        <v>3.12757</v>
      </c>
      <c r="AA196" s="470">
        <v>0</v>
      </c>
      <c r="AB196" s="470">
        <v>14.020910000000001</v>
      </c>
      <c r="AC196" s="470">
        <v>0</v>
      </c>
      <c r="AD196" s="470">
        <v>31.911740000000002</v>
      </c>
      <c r="AE196" s="470">
        <v>920.4940600000001</v>
      </c>
      <c r="AF196" s="227">
        <v>83.150270000000006</v>
      </c>
      <c r="AG196" s="227">
        <v>38.790990000000001</v>
      </c>
      <c r="AH196" s="227">
        <v>0</v>
      </c>
      <c r="AI196" s="227">
        <v>0</v>
      </c>
      <c r="AJ196" s="475">
        <v>798.55279999999993</v>
      </c>
    </row>
    <row r="197" spans="1:36" s="42" customFormat="1" ht="13.5" customHeight="1" x14ac:dyDescent="0.25">
      <c r="A197" s="394">
        <v>6</v>
      </c>
      <c r="B197" s="111">
        <v>142715</v>
      </c>
      <c r="C197" s="180" t="s">
        <v>627</v>
      </c>
      <c r="D197" s="470">
        <v>132.50074000000001</v>
      </c>
      <c r="E197" s="470">
        <v>99.907150000000001</v>
      </c>
      <c r="F197" s="470">
        <v>543.30978000000005</v>
      </c>
      <c r="G197" s="470">
        <v>127.58991</v>
      </c>
      <c r="H197" s="87">
        <v>903.30758000000003</v>
      </c>
      <c r="I197" s="470">
        <v>29.352370000000001</v>
      </c>
      <c r="J197" s="470">
        <v>68.120980000000003</v>
      </c>
      <c r="K197" s="470">
        <v>0</v>
      </c>
      <c r="L197" s="470">
        <v>0</v>
      </c>
      <c r="M197" s="470">
        <v>56.716470000000001</v>
      </c>
      <c r="N197" s="470">
        <v>83.486999999999995</v>
      </c>
      <c r="O197" s="470">
        <v>8.9527800000000006</v>
      </c>
      <c r="P197" s="470">
        <v>12.1518</v>
      </c>
      <c r="Q197" s="470">
        <v>3.0565199999999999</v>
      </c>
      <c r="R197" s="87">
        <v>261.83791999999994</v>
      </c>
      <c r="S197" s="470">
        <v>21.75177</v>
      </c>
      <c r="T197" s="470">
        <v>0</v>
      </c>
      <c r="U197" s="470">
        <v>0</v>
      </c>
      <c r="V197" s="470">
        <v>0</v>
      </c>
      <c r="W197" s="470">
        <v>0</v>
      </c>
      <c r="X197" s="470">
        <v>0</v>
      </c>
      <c r="Y197" s="470">
        <v>0</v>
      </c>
      <c r="Z197" s="470">
        <v>5.6506299999999996</v>
      </c>
      <c r="AA197" s="470">
        <v>0</v>
      </c>
      <c r="AB197" s="470">
        <v>13.793519999999999</v>
      </c>
      <c r="AC197" s="470">
        <v>0</v>
      </c>
      <c r="AD197" s="470">
        <v>41.195920000000001</v>
      </c>
      <c r="AE197" s="470">
        <v>1206.3414200000002</v>
      </c>
      <c r="AF197" s="227">
        <v>83.486999999999995</v>
      </c>
      <c r="AG197" s="227">
        <v>56.716470000000001</v>
      </c>
      <c r="AH197" s="227">
        <v>0</v>
      </c>
      <c r="AI197" s="227">
        <v>0</v>
      </c>
      <c r="AJ197" s="475">
        <v>1066.13795</v>
      </c>
    </row>
    <row r="198" spans="1:36" s="42" customFormat="1" ht="13.5" customHeight="1" x14ac:dyDescent="0.25">
      <c r="A198" s="394">
        <v>6</v>
      </c>
      <c r="B198" s="111">
        <v>142720</v>
      </c>
      <c r="C198" s="180" t="s">
        <v>629</v>
      </c>
      <c r="D198" s="470">
        <v>254.79525000000001</v>
      </c>
      <c r="E198" s="470">
        <v>201.10329999999999</v>
      </c>
      <c r="F198" s="470">
        <v>1035.5042100000001</v>
      </c>
      <c r="G198" s="470">
        <v>237.04974000000001</v>
      </c>
      <c r="H198" s="87">
        <v>1728.4524999999999</v>
      </c>
      <c r="I198" s="470">
        <v>58.455190000000002</v>
      </c>
      <c r="J198" s="470">
        <v>134.38203999999999</v>
      </c>
      <c r="K198" s="470">
        <v>0</v>
      </c>
      <c r="L198" s="470">
        <v>0</v>
      </c>
      <c r="M198" s="470">
        <v>102.02293</v>
      </c>
      <c r="N198" s="470">
        <v>144.49662000000001</v>
      </c>
      <c r="O198" s="470">
        <v>18.037240000000001</v>
      </c>
      <c r="P198" s="470">
        <v>21.394850000000002</v>
      </c>
      <c r="Q198" s="470">
        <v>4.0414599999999998</v>
      </c>
      <c r="R198" s="87">
        <v>482.83032999999995</v>
      </c>
      <c r="S198" s="470">
        <v>34.434449999999998</v>
      </c>
      <c r="T198" s="470">
        <v>0</v>
      </c>
      <c r="U198" s="470">
        <v>0</v>
      </c>
      <c r="V198" s="470">
        <v>0</v>
      </c>
      <c r="W198" s="470">
        <v>0</v>
      </c>
      <c r="X198" s="470">
        <v>0</v>
      </c>
      <c r="Y198" s="470">
        <v>0</v>
      </c>
      <c r="Z198" s="470">
        <v>6.0646800000000001</v>
      </c>
      <c r="AA198" s="470">
        <v>0</v>
      </c>
      <c r="AB198" s="470">
        <v>24.310189999999999</v>
      </c>
      <c r="AC198" s="470">
        <v>0</v>
      </c>
      <c r="AD198" s="470">
        <v>64.80932</v>
      </c>
      <c r="AE198" s="470">
        <v>2276.0921499999995</v>
      </c>
      <c r="AF198" s="227">
        <v>144.49662000000001</v>
      </c>
      <c r="AG198" s="227">
        <v>102.02293</v>
      </c>
      <c r="AH198" s="227">
        <v>0</v>
      </c>
      <c r="AI198" s="227">
        <v>0</v>
      </c>
      <c r="AJ198" s="475">
        <v>2029.5725999999995</v>
      </c>
    </row>
    <row r="199" spans="1:36" s="42" customFormat="1" ht="13.5" customHeight="1" x14ac:dyDescent="0.25">
      <c r="A199" s="394">
        <v>6</v>
      </c>
      <c r="B199" s="111">
        <v>142725</v>
      </c>
      <c r="C199" s="180" t="s">
        <v>631</v>
      </c>
      <c r="D199" s="470">
        <v>3078.87617</v>
      </c>
      <c r="E199" s="470">
        <v>4203.1446999999998</v>
      </c>
      <c r="F199" s="470">
        <v>14631.96708</v>
      </c>
      <c r="G199" s="470">
        <v>3678.5798799999998</v>
      </c>
      <c r="H199" s="87">
        <v>25592.567830000004</v>
      </c>
      <c r="I199" s="470">
        <v>496.37049000000002</v>
      </c>
      <c r="J199" s="470">
        <v>1386.21003</v>
      </c>
      <c r="K199" s="470">
        <v>0</v>
      </c>
      <c r="L199" s="470">
        <v>0</v>
      </c>
      <c r="M199" s="470">
        <v>1479.9959899999999</v>
      </c>
      <c r="N199" s="470">
        <v>1520.3293100000001</v>
      </c>
      <c r="O199" s="470">
        <v>159.77372</v>
      </c>
      <c r="P199" s="470">
        <v>212.60988</v>
      </c>
      <c r="Q199" s="470">
        <v>0.90351999999999999</v>
      </c>
      <c r="R199" s="87">
        <v>5256.1929399999999</v>
      </c>
      <c r="S199" s="470">
        <v>490.38341000000003</v>
      </c>
      <c r="T199" s="470">
        <v>0</v>
      </c>
      <c r="U199" s="470">
        <v>0</v>
      </c>
      <c r="V199" s="470">
        <v>0</v>
      </c>
      <c r="W199" s="470">
        <v>0</v>
      </c>
      <c r="X199" s="470">
        <v>0</v>
      </c>
      <c r="Y199" s="470">
        <v>0</v>
      </c>
      <c r="Z199" s="470">
        <v>24.217790000000001</v>
      </c>
      <c r="AA199" s="470">
        <v>0</v>
      </c>
      <c r="AB199" s="470">
        <v>104.06422999999999</v>
      </c>
      <c r="AC199" s="470">
        <v>0</v>
      </c>
      <c r="AD199" s="470">
        <v>618.66543000000001</v>
      </c>
      <c r="AE199" s="470">
        <v>31467.426200000005</v>
      </c>
      <c r="AF199" s="227">
        <v>1520.3293100000001</v>
      </c>
      <c r="AG199" s="227">
        <v>1479.9959899999999</v>
      </c>
      <c r="AH199" s="227">
        <v>0</v>
      </c>
      <c r="AI199" s="227">
        <v>0</v>
      </c>
      <c r="AJ199" s="475">
        <v>28467.100900000001</v>
      </c>
    </row>
    <row r="200" spans="1:36" s="42" customFormat="1" ht="13.5" customHeight="1" x14ac:dyDescent="0.25">
      <c r="A200" s="394">
        <v>4</v>
      </c>
      <c r="B200" s="111">
        <v>1428</v>
      </c>
      <c r="C200" s="180" t="s">
        <v>1378</v>
      </c>
      <c r="D200" s="470">
        <v>3793.7653700000001</v>
      </c>
      <c r="E200" s="470">
        <v>766.68701999999996</v>
      </c>
      <c r="F200" s="470">
        <v>11725.84051</v>
      </c>
      <c r="G200" s="470">
        <v>934.77815999999996</v>
      </c>
      <c r="H200" s="87">
        <v>17221.071060000002</v>
      </c>
      <c r="I200" s="470">
        <v>835.94672000000003</v>
      </c>
      <c r="J200" s="470">
        <v>0</v>
      </c>
      <c r="K200" s="470">
        <v>0</v>
      </c>
      <c r="L200" s="470">
        <v>0</v>
      </c>
      <c r="M200" s="470">
        <v>0</v>
      </c>
      <c r="N200" s="470">
        <v>15.68055</v>
      </c>
      <c r="O200" s="470">
        <v>490.45332000000002</v>
      </c>
      <c r="P200" s="470">
        <v>222.83768000000001</v>
      </c>
      <c r="Q200" s="470">
        <v>10416.15972</v>
      </c>
      <c r="R200" s="87">
        <v>11981.07799</v>
      </c>
      <c r="S200" s="470">
        <v>869.85807</v>
      </c>
      <c r="T200" s="470">
        <v>23.078240000000001</v>
      </c>
      <c r="U200" s="470">
        <v>653.12702000000002</v>
      </c>
      <c r="V200" s="470">
        <v>27.56765</v>
      </c>
      <c r="W200" s="470">
        <v>13.82525</v>
      </c>
      <c r="X200" s="470">
        <v>31.416630000000001</v>
      </c>
      <c r="Y200" s="470">
        <v>1810.9327000000001</v>
      </c>
      <c r="Z200" s="470">
        <v>0</v>
      </c>
      <c r="AA200" s="470">
        <v>1354.47712</v>
      </c>
      <c r="AB200" s="470">
        <v>970.61881000000005</v>
      </c>
      <c r="AC200" s="470">
        <v>1802.5631800000001</v>
      </c>
      <c r="AD200" s="470">
        <v>7557.4646700000003</v>
      </c>
      <c r="AE200" s="470">
        <v>36759.613720000001</v>
      </c>
      <c r="AF200" s="227">
        <v>15.68055</v>
      </c>
      <c r="AG200" s="227">
        <v>27.56765</v>
      </c>
      <c r="AH200" s="227">
        <v>0</v>
      </c>
      <c r="AI200" s="227">
        <v>4967.973</v>
      </c>
      <c r="AJ200" s="475">
        <v>31748.392520000001</v>
      </c>
    </row>
    <row r="201" spans="1:36" s="42" customFormat="1" ht="13.5" customHeight="1" x14ac:dyDescent="0.25">
      <c r="A201" s="394">
        <v>6</v>
      </c>
      <c r="B201" s="111">
        <v>142805</v>
      </c>
      <c r="C201" s="180" t="s">
        <v>623</v>
      </c>
      <c r="D201" s="470">
        <v>165.49106</v>
      </c>
      <c r="E201" s="470">
        <v>156.20180999999999</v>
      </c>
      <c r="F201" s="470">
        <v>1858.08483</v>
      </c>
      <c r="G201" s="470">
        <v>128.25512000000001</v>
      </c>
      <c r="H201" s="87">
        <v>2308.0328199999999</v>
      </c>
      <c r="I201" s="470">
        <v>76.340429999999998</v>
      </c>
      <c r="J201" s="470">
        <v>0</v>
      </c>
      <c r="K201" s="470">
        <v>0</v>
      </c>
      <c r="L201" s="470">
        <v>0</v>
      </c>
      <c r="M201" s="470">
        <v>0</v>
      </c>
      <c r="N201" s="470">
        <v>2.0897299999999999</v>
      </c>
      <c r="O201" s="470">
        <v>30.093360000000001</v>
      </c>
      <c r="P201" s="470">
        <v>17.182020000000001</v>
      </c>
      <c r="Q201" s="470">
        <v>1563.0748799999999</v>
      </c>
      <c r="R201" s="87">
        <v>1688.7804199999998</v>
      </c>
      <c r="S201" s="470">
        <v>72.80068</v>
      </c>
      <c r="T201" s="470">
        <v>1.0606899999999999</v>
      </c>
      <c r="U201" s="470">
        <v>22.14367</v>
      </c>
      <c r="V201" s="470">
        <v>2.69651</v>
      </c>
      <c r="W201" s="470">
        <v>6.4284499999999998</v>
      </c>
      <c r="X201" s="470">
        <v>4.4443700000000002</v>
      </c>
      <c r="Y201" s="470">
        <v>321.35557</v>
      </c>
      <c r="Z201" s="470">
        <v>0</v>
      </c>
      <c r="AA201" s="470">
        <v>110.35999</v>
      </c>
      <c r="AB201" s="470">
        <v>113.71598</v>
      </c>
      <c r="AC201" s="470">
        <v>364.89425</v>
      </c>
      <c r="AD201" s="470">
        <v>1019.9001600000001</v>
      </c>
      <c r="AE201" s="470">
        <v>5016.7133999999996</v>
      </c>
      <c r="AF201" s="227">
        <v>2.0897299999999999</v>
      </c>
      <c r="AG201" s="227">
        <v>2.69651</v>
      </c>
      <c r="AH201" s="227">
        <v>0</v>
      </c>
      <c r="AI201" s="227">
        <v>796.60980999999992</v>
      </c>
      <c r="AJ201" s="475">
        <v>4215.3173499999994</v>
      </c>
    </row>
    <row r="202" spans="1:36" s="42" customFormat="1" ht="13.5" customHeight="1" x14ac:dyDescent="0.25">
      <c r="A202" s="394">
        <v>6</v>
      </c>
      <c r="B202" s="111">
        <v>142810</v>
      </c>
      <c r="C202" s="180" t="s">
        <v>625</v>
      </c>
      <c r="D202" s="470">
        <v>415.38574999999997</v>
      </c>
      <c r="E202" s="470">
        <v>84.831280000000007</v>
      </c>
      <c r="F202" s="470">
        <v>2064.0900299999998</v>
      </c>
      <c r="G202" s="470">
        <v>91.124399999999994</v>
      </c>
      <c r="H202" s="87">
        <v>2655.4314599999998</v>
      </c>
      <c r="I202" s="470">
        <v>41.329250000000002</v>
      </c>
      <c r="J202" s="470">
        <v>0</v>
      </c>
      <c r="K202" s="470">
        <v>0</v>
      </c>
      <c r="L202" s="470">
        <v>0</v>
      </c>
      <c r="M202" s="470">
        <v>0</v>
      </c>
      <c r="N202" s="470">
        <v>2.8939599999999999</v>
      </c>
      <c r="O202" s="470">
        <v>49.829360000000001</v>
      </c>
      <c r="P202" s="470">
        <v>14.24469</v>
      </c>
      <c r="Q202" s="470">
        <v>926.32191</v>
      </c>
      <c r="R202" s="87">
        <v>1034.6191699999999</v>
      </c>
      <c r="S202" s="470">
        <v>53.082279999999997</v>
      </c>
      <c r="T202" s="470">
        <v>0.76575000000000004</v>
      </c>
      <c r="U202" s="470">
        <v>40.04092</v>
      </c>
      <c r="V202" s="470">
        <v>1.86558</v>
      </c>
      <c r="W202" s="470">
        <v>1.8411299999999999</v>
      </c>
      <c r="X202" s="470">
        <v>2.2637800000000001</v>
      </c>
      <c r="Y202" s="470">
        <v>193.80976999999999</v>
      </c>
      <c r="Z202" s="470">
        <v>0</v>
      </c>
      <c r="AA202" s="470">
        <v>158.70247000000001</v>
      </c>
      <c r="AB202" s="470">
        <v>153.91471000000001</v>
      </c>
      <c r="AC202" s="470">
        <v>507.70891</v>
      </c>
      <c r="AD202" s="470">
        <v>1113.9953</v>
      </c>
      <c r="AE202" s="470">
        <v>4804.0459300000002</v>
      </c>
      <c r="AF202" s="227">
        <v>2.8939599999999999</v>
      </c>
      <c r="AG202" s="227">
        <v>1.86558</v>
      </c>
      <c r="AH202" s="227">
        <v>0</v>
      </c>
      <c r="AI202" s="227">
        <v>860.22115000000008</v>
      </c>
      <c r="AJ202" s="475">
        <v>3939.0652399999999</v>
      </c>
    </row>
    <row r="203" spans="1:36" s="42" customFormat="1" ht="13.5" customHeight="1" x14ac:dyDescent="0.25">
      <c r="A203" s="394">
        <v>6</v>
      </c>
      <c r="B203" s="111">
        <v>142815</v>
      </c>
      <c r="C203" s="180" t="s">
        <v>627</v>
      </c>
      <c r="D203" s="470">
        <v>438.00808999999998</v>
      </c>
      <c r="E203" s="470">
        <v>102.55758</v>
      </c>
      <c r="F203" s="470">
        <v>1934.6884500000001</v>
      </c>
      <c r="G203" s="470">
        <v>121.6255</v>
      </c>
      <c r="H203" s="87">
        <v>2596.8796200000002</v>
      </c>
      <c r="I203" s="470">
        <v>65.313869999999994</v>
      </c>
      <c r="J203" s="470">
        <v>0</v>
      </c>
      <c r="K203" s="470">
        <v>0</v>
      </c>
      <c r="L203" s="470">
        <v>0</v>
      </c>
      <c r="M203" s="470">
        <v>0</v>
      </c>
      <c r="N203" s="470">
        <v>2.4436499999999999</v>
      </c>
      <c r="O203" s="470">
        <v>68.742800000000003</v>
      </c>
      <c r="P203" s="470">
        <v>18.59826</v>
      </c>
      <c r="Q203" s="470">
        <v>1292.1237900000001</v>
      </c>
      <c r="R203" s="87">
        <v>1447.2223700000002</v>
      </c>
      <c r="S203" s="470">
        <v>87.875609999999995</v>
      </c>
      <c r="T203" s="470">
        <v>1.1900599999999999</v>
      </c>
      <c r="U203" s="470">
        <v>54.449939999999998</v>
      </c>
      <c r="V203" s="470">
        <v>2.9400200000000001</v>
      </c>
      <c r="W203" s="470">
        <v>1.23315</v>
      </c>
      <c r="X203" s="470">
        <v>2.51715</v>
      </c>
      <c r="Y203" s="470">
        <v>255.80575999999999</v>
      </c>
      <c r="Z203" s="470">
        <v>0</v>
      </c>
      <c r="AA203" s="470">
        <v>210.95350999999999</v>
      </c>
      <c r="AB203" s="470">
        <v>129.589</v>
      </c>
      <c r="AC203" s="470">
        <v>299.90938999999997</v>
      </c>
      <c r="AD203" s="470">
        <v>1046.4635899999998</v>
      </c>
      <c r="AE203" s="470">
        <v>5090.5655800000004</v>
      </c>
      <c r="AF203" s="227">
        <v>2.4436499999999999</v>
      </c>
      <c r="AG203" s="227">
        <v>2.9400200000000001</v>
      </c>
      <c r="AH203" s="227">
        <v>0</v>
      </c>
      <c r="AI203" s="227">
        <v>766.66866000000005</v>
      </c>
      <c r="AJ203" s="475">
        <v>4318.51325</v>
      </c>
    </row>
    <row r="204" spans="1:36" s="42" customFormat="1" ht="13.5" customHeight="1" x14ac:dyDescent="0.25">
      <c r="A204" s="394">
        <v>6</v>
      </c>
      <c r="B204" s="111">
        <v>142820</v>
      </c>
      <c r="C204" s="180" t="s">
        <v>629</v>
      </c>
      <c r="D204" s="470">
        <v>708.64727000000005</v>
      </c>
      <c r="E204" s="470">
        <v>166.34019000000001</v>
      </c>
      <c r="F204" s="470">
        <v>2764.64759</v>
      </c>
      <c r="G204" s="470">
        <v>201.79732000000001</v>
      </c>
      <c r="H204" s="87">
        <v>3841.43237</v>
      </c>
      <c r="I204" s="470">
        <v>107.44301</v>
      </c>
      <c r="J204" s="470">
        <v>0</v>
      </c>
      <c r="K204" s="470">
        <v>0</v>
      </c>
      <c r="L204" s="470">
        <v>0</v>
      </c>
      <c r="M204" s="470">
        <v>0</v>
      </c>
      <c r="N204" s="470">
        <v>3.9275199999999999</v>
      </c>
      <c r="O204" s="470">
        <v>117.84988</v>
      </c>
      <c r="P204" s="470">
        <v>36.35604</v>
      </c>
      <c r="Q204" s="470">
        <v>2039.4377999999999</v>
      </c>
      <c r="R204" s="87">
        <v>2305.0142500000002</v>
      </c>
      <c r="S204" s="470">
        <v>157.64277999999999</v>
      </c>
      <c r="T204" s="470">
        <v>2.5505499999999999</v>
      </c>
      <c r="U204" s="470">
        <v>106.6199</v>
      </c>
      <c r="V204" s="470">
        <v>6.2785399999999996</v>
      </c>
      <c r="W204" s="470">
        <v>1.60507</v>
      </c>
      <c r="X204" s="470">
        <v>3.83142</v>
      </c>
      <c r="Y204" s="470">
        <v>414.38763</v>
      </c>
      <c r="Z204" s="470">
        <v>0</v>
      </c>
      <c r="AA204" s="470">
        <v>323.36966000000001</v>
      </c>
      <c r="AB204" s="470">
        <v>206.49363</v>
      </c>
      <c r="AC204" s="470">
        <v>350.48113000000001</v>
      </c>
      <c r="AD204" s="470">
        <v>1573.2603100000001</v>
      </c>
      <c r="AE204" s="470">
        <v>7719.7069300000003</v>
      </c>
      <c r="AF204" s="227">
        <v>3.9275199999999999</v>
      </c>
      <c r="AG204" s="227">
        <v>6.2785399999999996</v>
      </c>
      <c r="AH204" s="227">
        <v>0</v>
      </c>
      <c r="AI204" s="227">
        <v>1088.2384200000001</v>
      </c>
      <c r="AJ204" s="475">
        <v>6621.2624499999993</v>
      </c>
    </row>
    <row r="205" spans="1:36" s="42" customFormat="1" ht="13.5" customHeight="1" x14ac:dyDescent="0.25">
      <c r="A205" s="394">
        <v>6</v>
      </c>
      <c r="B205" s="111">
        <v>142825</v>
      </c>
      <c r="C205" s="180" t="s">
        <v>631</v>
      </c>
      <c r="D205" s="470">
        <v>2066.2332000000001</v>
      </c>
      <c r="E205" s="470">
        <v>256.75616000000002</v>
      </c>
      <c r="F205" s="470">
        <v>3104.3296099999998</v>
      </c>
      <c r="G205" s="470">
        <v>391.97582</v>
      </c>
      <c r="H205" s="87">
        <v>5819.2947899999999</v>
      </c>
      <c r="I205" s="470">
        <v>545.52016000000003</v>
      </c>
      <c r="J205" s="470">
        <v>0</v>
      </c>
      <c r="K205" s="470">
        <v>0</v>
      </c>
      <c r="L205" s="470">
        <v>0</v>
      </c>
      <c r="M205" s="470">
        <v>0</v>
      </c>
      <c r="N205" s="470">
        <v>4.3256899999999998</v>
      </c>
      <c r="O205" s="470">
        <v>223.93791999999999</v>
      </c>
      <c r="P205" s="470">
        <v>136.45667</v>
      </c>
      <c r="Q205" s="470">
        <v>4595.2013399999996</v>
      </c>
      <c r="R205" s="87">
        <v>5505.4417799999992</v>
      </c>
      <c r="S205" s="470">
        <v>498.45672000000002</v>
      </c>
      <c r="T205" s="470">
        <v>17.511189999999999</v>
      </c>
      <c r="U205" s="470">
        <v>429.87259</v>
      </c>
      <c r="V205" s="470">
        <v>13.787000000000001</v>
      </c>
      <c r="W205" s="470">
        <v>2.7174499999999999</v>
      </c>
      <c r="X205" s="470">
        <v>18.359909999999999</v>
      </c>
      <c r="Y205" s="470">
        <v>625.57397000000003</v>
      </c>
      <c r="Z205" s="470">
        <v>0</v>
      </c>
      <c r="AA205" s="470">
        <v>551.09149000000002</v>
      </c>
      <c r="AB205" s="470">
        <v>366.90548999999999</v>
      </c>
      <c r="AC205" s="470">
        <v>279.56950000000001</v>
      </c>
      <c r="AD205" s="470">
        <v>2803.8453100000002</v>
      </c>
      <c r="AE205" s="470">
        <v>14128.58188</v>
      </c>
      <c r="AF205" s="227">
        <v>4.3256899999999998</v>
      </c>
      <c r="AG205" s="227">
        <v>13.787000000000001</v>
      </c>
      <c r="AH205" s="227">
        <v>0</v>
      </c>
      <c r="AI205" s="227">
        <v>1456.2349600000002</v>
      </c>
      <c r="AJ205" s="475">
        <v>12654.234229999998</v>
      </c>
    </row>
    <row r="206" spans="1:36" s="42" customFormat="1" ht="13.5" customHeight="1" x14ac:dyDescent="0.25">
      <c r="A206" s="394">
        <v>4</v>
      </c>
      <c r="B206" s="111">
        <v>1432</v>
      </c>
      <c r="C206" s="180" t="s">
        <v>1380</v>
      </c>
      <c r="D206" s="470">
        <v>0</v>
      </c>
      <c r="E206" s="470">
        <v>1705.2552900000001</v>
      </c>
      <c r="F206" s="470">
        <v>0</v>
      </c>
      <c r="G206" s="470">
        <v>0</v>
      </c>
      <c r="H206" s="87">
        <v>1705.2552900000001</v>
      </c>
      <c r="I206" s="470">
        <v>0</v>
      </c>
      <c r="J206" s="470">
        <v>0</v>
      </c>
      <c r="K206" s="470">
        <v>0</v>
      </c>
      <c r="L206" s="470">
        <v>0</v>
      </c>
      <c r="M206" s="470">
        <v>204.12334999999999</v>
      </c>
      <c r="N206" s="470">
        <v>0</v>
      </c>
      <c r="O206" s="470">
        <v>0</v>
      </c>
      <c r="P206" s="470">
        <v>0</v>
      </c>
      <c r="Q206" s="470">
        <v>0</v>
      </c>
      <c r="R206" s="87">
        <v>204.12334999999999</v>
      </c>
      <c r="S206" s="470">
        <v>0</v>
      </c>
      <c r="T206" s="470">
        <v>0</v>
      </c>
      <c r="U206" s="470">
        <v>0</v>
      </c>
      <c r="V206" s="470">
        <v>0</v>
      </c>
      <c r="W206" s="470">
        <v>0</v>
      </c>
      <c r="X206" s="470">
        <v>0</v>
      </c>
      <c r="Y206" s="470">
        <v>0</v>
      </c>
      <c r="Z206" s="470">
        <v>0</v>
      </c>
      <c r="AA206" s="470">
        <v>0</v>
      </c>
      <c r="AB206" s="470">
        <v>0</v>
      </c>
      <c r="AC206" s="470">
        <v>0</v>
      </c>
      <c r="AD206" s="470">
        <v>0</v>
      </c>
      <c r="AE206" s="470">
        <v>1909.3786400000001</v>
      </c>
      <c r="AF206" s="227">
        <v>0</v>
      </c>
      <c r="AG206" s="227">
        <v>204.12334999999999</v>
      </c>
      <c r="AH206" s="227">
        <v>0</v>
      </c>
      <c r="AI206" s="227">
        <v>0</v>
      </c>
      <c r="AJ206" s="475">
        <v>1705.2552900000001</v>
      </c>
    </row>
    <row r="207" spans="1:36" s="42" customFormat="1" ht="13.5" customHeight="1" x14ac:dyDescent="0.25">
      <c r="A207" s="394">
        <v>6</v>
      </c>
      <c r="B207" s="111">
        <v>143205</v>
      </c>
      <c r="C207" s="180" t="s">
        <v>623</v>
      </c>
      <c r="D207" s="470">
        <v>0</v>
      </c>
      <c r="E207" s="470">
        <v>13.950659999999999</v>
      </c>
      <c r="F207" s="470">
        <v>0</v>
      </c>
      <c r="G207" s="470">
        <v>0</v>
      </c>
      <c r="H207" s="87">
        <v>13.950659999999999</v>
      </c>
      <c r="I207" s="470">
        <v>0</v>
      </c>
      <c r="J207" s="470">
        <v>0</v>
      </c>
      <c r="K207" s="470">
        <v>0</v>
      </c>
      <c r="L207" s="470">
        <v>0</v>
      </c>
      <c r="M207" s="470">
        <v>2.3137500000000002</v>
      </c>
      <c r="N207" s="470">
        <v>0</v>
      </c>
      <c r="O207" s="470">
        <v>0</v>
      </c>
      <c r="P207" s="470">
        <v>0</v>
      </c>
      <c r="Q207" s="470">
        <v>0</v>
      </c>
      <c r="R207" s="87">
        <v>2.3137500000000002</v>
      </c>
      <c r="S207" s="470">
        <v>0</v>
      </c>
      <c r="T207" s="470">
        <v>0</v>
      </c>
      <c r="U207" s="470">
        <v>0</v>
      </c>
      <c r="V207" s="470">
        <v>0</v>
      </c>
      <c r="W207" s="470">
        <v>0</v>
      </c>
      <c r="X207" s="470">
        <v>0</v>
      </c>
      <c r="Y207" s="470">
        <v>0</v>
      </c>
      <c r="Z207" s="470">
        <v>0</v>
      </c>
      <c r="AA207" s="470">
        <v>0</v>
      </c>
      <c r="AB207" s="470">
        <v>0</v>
      </c>
      <c r="AC207" s="470">
        <v>0</v>
      </c>
      <c r="AD207" s="470">
        <v>0</v>
      </c>
      <c r="AE207" s="470">
        <v>16.264409999999998</v>
      </c>
      <c r="AF207" s="227">
        <v>0</v>
      </c>
      <c r="AG207" s="227">
        <v>2.3137500000000002</v>
      </c>
      <c r="AH207" s="227">
        <v>0</v>
      </c>
      <c r="AI207" s="227">
        <v>0</v>
      </c>
      <c r="AJ207" s="475">
        <v>13.950659999999999</v>
      </c>
    </row>
    <row r="208" spans="1:36" s="42" customFormat="1" ht="13.5" customHeight="1" x14ac:dyDescent="0.25">
      <c r="A208" s="394">
        <v>6</v>
      </c>
      <c r="B208" s="111">
        <v>143210</v>
      </c>
      <c r="C208" s="180" t="s">
        <v>625</v>
      </c>
      <c r="D208" s="470">
        <v>0</v>
      </c>
      <c r="E208" s="470">
        <v>9.3971400000000003</v>
      </c>
      <c r="F208" s="470">
        <v>0</v>
      </c>
      <c r="G208" s="470">
        <v>0</v>
      </c>
      <c r="H208" s="87">
        <v>9.3971400000000003</v>
      </c>
      <c r="I208" s="470">
        <v>0</v>
      </c>
      <c r="J208" s="470">
        <v>0</v>
      </c>
      <c r="K208" s="470">
        <v>0</v>
      </c>
      <c r="L208" s="470">
        <v>0</v>
      </c>
      <c r="M208" s="470">
        <v>1.5595699999999999</v>
      </c>
      <c r="N208" s="470">
        <v>0</v>
      </c>
      <c r="O208" s="470">
        <v>0</v>
      </c>
      <c r="P208" s="470">
        <v>0</v>
      </c>
      <c r="Q208" s="470">
        <v>0</v>
      </c>
      <c r="R208" s="87">
        <v>1.5595699999999999</v>
      </c>
      <c r="S208" s="470">
        <v>0</v>
      </c>
      <c r="T208" s="470">
        <v>0</v>
      </c>
      <c r="U208" s="470">
        <v>0</v>
      </c>
      <c r="V208" s="470">
        <v>0</v>
      </c>
      <c r="W208" s="470">
        <v>0</v>
      </c>
      <c r="X208" s="470">
        <v>0</v>
      </c>
      <c r="Y208" s="470">
        <v>0</v>
      </c>
      <c r="Z208" s="470">
        <v>0</v>
      </c>
      <c r="AA208" s="470">
        <v>0</v>
      </c>
      <c r="AB208" s="470">
        <v>0</v>
      </c>
      <c r="AC208" s="470">
        <v>0</v>
      </c>
      <c r="AD208" s="470">
        <v>0</v>
      </c>
      <c r="AE208" s="470">
        <v>10.956710000000001</v>
      </c>
      <c r="AF208" s="227">
        <v>0</v>
      </c>
      <c r="AG208" s="227">
        <v>1.5595699999999999</v>
      </c>
      <c r="AH208" s="227">
        <v>0</v>
      </c>
      <c r="AI208" s="227">
        <v>0</v>
      </c>
      <c r="AJ208" s="475">
        <v>9.3971400000000003</v>
      </c>
    </row>
    <row r="209" spans="1:36" s="42" customFormat="1" ht="13.5" customHeight="1" x14ac:dyDescent="0.25">
      <c r="A209" s="394">
        <v>6</v>
      </c>
      <c r="B209" s="111">
        <v>143215</v>
      </c>
      <c r="C209" s="180" t="s">
        <v>627</v>
      </c>
      <c r="D209" s="470">
        <v>0</v>
      </c>
      <c r="E209" s="470">
        <v>14.238659999999999</v>
      </c>
      <c r="F209" s="470">
        <v>0</v>
      </c>
      <c r="G209" s="470">
        <v>0</v>
      </c>
      <c r="H209" s="87">
        <v>14.238659999999999</v>
      </c>
      <c r="I209" s="470">
        <v>0</v>
      </c>
      <c r="J209" s="470">
        <v>0</v>
      </c>
      <c r="K209" s="470">
        <v>0</v>
      </c>
      <c r="L209" s="470">
        <v>0</v>
      </c>
      <c r="M209" s="470">
        <v>2.3652500000000001</v>
      </c>
      <c r="N209" s="470">
        <v>0</v>
      </c>
      <c r="O209" s="470">
        <v>0</v>
      </c>
      <c r="P209" s="470">
        <v>0</v>
      </c>
      <c r="Q209" s="470">
        <v>0</v>
      </c>
      <c r="R209" s="87">
        <v>2.3652500000000001</v>
      </c>
      <c r="S209" s="470">
        <v>0</v>
      </c>
      <c r="T209" s="470">
        <v>0</v>
      </c>
      <c r="U209" s="470">
        <v>0</v>
      </c>
      <c r="V209" s="470">
        <v>0</v>
      </c>
      <c r="W209" s="470">
        <v>0</v>
      </c>
      <c r="X209" s="470">
        <v>0</v>
      </c>
      <c r="Y209" s="470">
        <v>0</v>
      </c>
      <c r="Z209" s="470">
        <v>0</v>
      </c>
      <c r="AA209" s="470">
        <v>0</v>
      </c>
      <c r="AB209" s="470">
        <v>0</v>
      </c>
      <c r="AC209" s="470">
        <v>0</v>
      </c>
      <c r="AD209" s="470">
        <v>0</v>
      </c>
      <c r="AE209" s="470">
        <v>16.603909999999999</v>
      </c>
      <c r="AF209" s="227">
        <v>0</v>
      </c>
      <c r="AG209" s="227">
        <v>2.3652500000000001</v>
      </c>
      <c r="AH209" s="227">
        <v>0</v>
      </c>
      <c r="AI209" s="227">
        <v>0</v>
      </c>
      <c r="AJ209" s="475">
        <v>14.238659999999999</v>
      </c>
    </row>
    <row r="210" spans="1:36" s="42" customFormat="1" ht="13.5" customHeight="1" x14ac:dyDescent="0.25">
      <c r="A210" s="394">
        <v>6</v>
      </c>
      <c r="B210" s="111">
        <v>143220</v>
      </c>
      <c r="C210" s="180" t="s">
        <v>629</v>
      </c>
      <c r="D210" s="470">
        <v>0</v>
      </c>
      <c r="E210" s="470">
        <v>29.000219999999999</v>
      </c>
      <c r="F210" s="470">
        <v>0</v>
      </c>
      <c r="G210" s="470">
        <v>0</v>
      </c>
      <c r="H210" s="87">
        <v>29.000219999999999</v>
      </c>
      <c r="I210" s="470">
        <v>0</v>
      </c>
      <c r="J210" s="470">
        <v>0</v>
      </c>
      <c r="K210" s="470">
        <v>0</v>
      </c>
      <c r="L210" s="470">
        <v>0</v>
      </c>
      <c r="M210" s="470">
        <v>4.8251400000000002</v>
      </c>
      <c r="N210" s="470">
        <v>0</v>
      </c>
      <c r="O210" s="470">
        <v>0</v>
      </c>
      <c r="P210" s="470">
        <v>0</v>
      </c>
      <c r="Q210" s="470">
        <v>0</v>
      </c>
      <c r="R210" s="87">
        <v>4.8251400000000002</v>
      </c>
      <c r="S210" s="470">
        <v>0</v>
      </c>
      <c r="T210" s="470">
        <v>0</v>
      </c>
      <c r="U210" s="470">
        <v>0</v>
      </c>
      <c r="V210" s="470">
        <v>0</v>
      </c>
      <c r="W210" s="470">
        <v>0</v>
      </c>
      <c r="X210" s="470">
        <v>0</v>
      </c>
      <c r="Y210" s="470">
        <v>0</v>
      </c>
      <c r="Z210" s="470">
        <v>0</v>
      </c>
      <c r="AA210" s="470">
        <v>0</v>
      </c>
      <c r="AB210" s="470">
        <v>0</v>
      </c>
      <c r="AC210" s="470">
        <v>0</v>
      </c>
      <c r="AD210" s="470">
        <v>0</v>
      </c>
      <c r="AE210" s="470">
        <v>33.825359999999996</v>
      </c>
      <c r="AF210" s="227">
        <v>0</v>
      </c>
      <c r="AG210" s="227">
        <v>4.8251400000000002</v>
      </c>
      <c r="AH210" s="227">
        <v>0</v>
      </c>
      <c r="AI210" s="227">
        <v>0</v>
      </c>
      <c r="AJ210" s="475">
        <v>29.000219999999999</v>
      </c>
    </row>
    <row r="211" spans="1:36" s="42" customFormat="1" ht="13.5" customHeight="1" x14ac:dyDescent="0.25">
      <c r="A211" s="394">
        <v>6</v>
      </c>
      <c r="B211" s="111">
        <v>143225</v>
      </c>
      <c r="C211" s="180" t="s">
        <v>631</v>
      </c>
      <c r="D211" s="470">
        <v>0</v>
      </c>
      <c r="E211" s="470">
        <v>1638.6686099999999</v>
      </c>
      <c r="F211" s="470">
        <v>0</v>
      </c>
      <c r="G211" s="470">
        <v>0</v>
      </c>
      <c r="H211" s="87">
        <v>1638.6686099999999</v>
      </c>
      <c r="I211" s="470">
        <v>0</v>
      </c>
      <c r="J211" s="470">
        <v>0</v>
      </c>
      <c r="K211" s="470">
        <v>0</v>
      </c>
      <c r="L211" s="470">
        <v>0</v>
      </c>
      <c r="M211" s="470">
        <v>193.05964</v>
      </c>
      <c r="N211" s="470">
        <v>0</v>
      </c>
      <c r="O211" s="470">
        <v>0</v>
      </c>
      <c r="P211" s="470">
        <v>0</v>
      </c>
      <c r="Q211" s="470">
        <v>0</v>
      </c>
      <c r="R211" s="87">
        <v>193.05964</v>
      </c>
      <c r="S211" s="470">
        <v>0</v>
      </c>
      <c r="T211" s="470">
        <v>0</v>
      </c>
      <c r="U211" s="470">
        <v>0</v>
      </c>
      <c r="V211" s="470">
        <v>0</v>
      </c>
      <c r="W211" s="470">
        <v>0</v>
      </c>
      <c r="X211" s="470">
        <v>0</v>
      </c>
      <c r="Y211" s="470">
        <v>0</v>
      </c>
      <c r="Z211" s="470">
        <v>0</v>
      </c>
      <c r="AA211" s="470">
        <v>0</v>
      </c>
      <c r="AB211" s="470">
        <v>0</v>
      </c>
      <c r="AC211" s="470">
        <v>0</v>
      </c>
      <c r="AD211" s="470">
        <v>0</v>
      </c>
      <c r="AE211" s="470">
        <v>1831.7282499999999</v>
      </c>
      <c r="AF211" s="227">
        <v>0</v>
      </c>
      <c r="AG211" s="227">
        <v>193.05964</v>
      </c>
      <c r="AH211" s="227">
        <v>0</v>
      </c>
      <c r="AI211" s="227">
        <v>0</v>
      </c>
      <c r="AJ211" s="475">
        <v>1638.6686099999999</v>
      </c>
    </row>
    <row r="212" spans="1:36" s="42" customFormat="1" ht="13.5" customHeight="1" x14ac:dyDescent="0.25">
      <c r="A212" s="394">
        <v>4</v>
      </c>
      <c r="B212" s="111">
        <v>1433</v>
      </c>
      <c r="C212" s="180" t="s">
        <v>1381</v>
      </c>
      <c r="D212" s="470">
        <v>785.66303000000005</v>
      </c>
      <c r="E212" s="470">
        <v>0</v>
      </c>
      <c r="F212" s="470">
        <v>961.81408999999996</v>
      </c>
      <c r="G212" s="470">
        <v>311.42273999999998</v>
      </c>
      <c r="H212" s="87">
        <v>2058.89986</v>
      </c>
      <c r="I212" s="470">
        <v>160.40317999999999</v>
      </c>
      <c r="J212" s="470">
        <v>0</v>
      </c>
      <c r="K212" s="470">
        <v>0</v>
      </c>
      <c r="L212" s="470">
        <v>515.84880999999996</v>
      </c>
      <c r="M212" s="470">
        <v>10.97594</v>
      </c>
      <c r="N212" s="470">
        <v>44.2836</v>
      </c>
      <c r="O212" s="470">
        <v>21.083169999999999</v>
      </c>
      <c r="P212" s="470">
        <v>9.7092700000000001</v>
      </c>
      <c r="Q212" s="470">
        <v>0</v>
      </c>
      <c r="R212" s="87">
        <v>762.30396999999994</v>
      </c>
      <c r="S212" s="470">
        <v>1278.2588499999999</v>
      </c>
      <c r="T212" s="470">
        <v>0</v>
      </c>
      <c r="U212" s="470">
        <v>0</v>
      </c>
      <c r="V212" s="470">
        <v>7.65944</v>
      </c>
      <c r="W212" s="470">
        <v>0</v>
      </c>
      <c r="X212" s="470">
        <v>0</v>
      </c>
      <c r="Y212" s="470">
        <v>0</v>
      </c>
      <c r="Z212" s="470">
        <v>2.1280100000000002</v>
      </c>
      <c r="AA212" s="470">
        <v>0</v>
      </c>
      <c r="AB212" s="470">
        <v>0</v>
      </c>
      <c r="AC212" s="470">
        <v>0</v>
      </c>
      <c r="AD212" s="470">
        <v>1288.0462999999997</v>
      </c>
      <c r="AE212" s="470">
        <v>4109.2501299999994</v>
      </c>
      <c r="AF212" s="227">
        <v>44.2836</v>
      </c>
      <c r="AG212" s="227">
        <v>534.48419000000001</v>
      </c>
      <c r="AH212" s="227">
        <v>0</v>
      </c>
      <c r="AI212" s="227">
        <v>0</v>
      </c>
      <c r="AJ212" s="475">
        <v>3530.4823399999991</v>
      </c>
    </row>
    <row r="213" spans="1:36" s="42" customFormat="1" ht="13.5" customHeight="1" x14ac:dyDescent="0.25">
      <c r="A213" s="394">
        <v>6</v>
      </c>
      <c r="B213" s="111">
        <v>143305</v>
      </c>
      <c r="C213" s="180" t="s">
        <v>623</v>
      </c>
      <c r="D213" s="470">
        <v>28.388100000000001</v>
      </c>
      <c r="E213" s="470">
        <v>0</v>
      </c>
      <c r="F213" s="470">
        <v>295.71553</v>
      </c>
      <c r="G213" s="470">
        <v>44.64237</v>
      </c>
      <c r="H213" s="87">
        <v>368.74599999999998</v>
      </c>
      <c r="I213" s="470">
        <v>30.106079999999999</v>
      </c>
      <c r="J213" s="470">
        <v>0</v>
      </c>
      <c r="K213" s="470">
        <v>0</v>
      </c>
      <c r="L213" s="470">
        <v>36.193359999999998</v>
      </c>
      <c r="M213" s="470">
        <v>0.72262999999999999</v>
      </c>
      <c r="N213" s="470">
        <v>5.0958100000000002</v>
      </c>
      <c r="O213" s="470">
        <v>2.2731300000000001</v>
      </c>
      <c r="P213" s="470">
        <v>0.15826999999999999</v>
      </c>
      <c r="Q213" s="470">
        <v>0</v>
      </c>
      <c r="R213" s="87">
        <v>74.549279999999996</v>
      </c>
      <c r="S213" s="470">
        <v>46.168840000000003</v>
      </c>
      <c r="T213" s="470">
        <v>0</v>
      </c>
      <c r="U213" s="470">
        <v>0</v>
      </c>
      <c r="V213" s="470">
        <v>2.2996300000000001</v>
      </c>
      <c r="W213" s="470">
        <v>0</v>
      </c>
      <c r="X213" s="470">
        <v>0</v>
      </c>
      <c r="Y213" s="470">
        <v>0</v>
      </c>
      <c r="Z213" s="470">
        <v>0.52317000000000002</v>
      </c>
      <c r="AA213" s="470">
        <v>0</v>
      </c>
      <c r="AB213" s="470">
        <v>0</v>
      </c>
      <c r="AC213" s="470">
        <v>0</v>
      </c>
      <c r="AD213" s="470">
        <v>48.991640000000004</v>
      </c>
      <c r="AE213" s="470">
        <v>492.28692000000001</v>
      </c>
      <c r="AF213" s="227">
        <v>5.0958100000000002</v>
      </c>
      <c r="AG213" s="227">
        <v>39.215620000000001</v>
      </c>
      <c r="AH213" s="227">
        <v>0</v>
      </c>
      <c r="AI213" s="227">
        <v>0</v>
      </c>
      <c r="AJ213" s="475">
        <v>447.97548999999998</v>
      </c>
    </row>
    <row r="214" spans="1:36" s="42" customFormat="1" ht="13.5" customHeight="1" x14ac:dyDescent="0.25">
      <c r="A214" s="394">
        <v>6</v>
      </c>
      <c r="B214" s="111">
        <v>143310</v>
      </c>
      <c r="C214" s="180" t="s">
        <v>625</v>
      </c>
      <c r="D214" s="470">
        <v>62.360520000000001</v>
      </c>
      <c r="E214" s="470">
        <v>0</v>
      </c>
      <c r="F214" s="470">
        <v>68.776359999999997</v>
      </c>
      <c r="G214" s="470">
        <v>19.489709999999999</v>
      </c>
      <c r="H214" s="87">
        <v>150.62658999999999</v>
      </c>
      <c r="I214" s="470">
        <v>29.990600000000001</v>
      </c>
      <c r="J214" s="470">
        <v>0</v>
      </c>
      <c r="K214" s="470">
        <v>0</v>
      </c>
      <c r="L214" s="470">
        <v>22.367940000000001</v>
      </c>
      <c r="M214" s="470">
        <v>0.49399999999999999</v>
      </c>
      <c r="N214" s="470">
        <v>12.873250000000001</v>
      </c>
      <c r="O214" s="470">
        <v>1.5527299999999999</v>
      </c>
      <c r="P214" s="470">
        <v>0.66234999999999999</v>
      </c>
      <c r="Q214" s="470">
        <v>0</v>
      </c>
      <c r="R214" s="87">
        <v>67.940870000000004</v>
      </c>
      <c r="S214" s="470">
        <v>27.316990000000001</v>
      </c>
      <c r="T214" s="470">
        <v>0</v>
      </c>
      <c r="U214" s="470">
        <v>0</v>
      </c>
      <c r="V214" s="470">
        <v>0.42107</v>
      </c>
      <c r="W214" s="470">
        <v>0</v>
      </c>
      <c r="X214" s="470">
        <v>0</v>
      </c>
      <c r="Y214" s="470">
        <v>0</v>
      </c>
      <c r="Z214" s="470">
        <v>0.53095000000000003</v>
      </c>
      <c r="AA214" s="470">
        <v>0</v>
      </c>
      <c r="AB214" s="470">
        <v>0</v>
      </c>
      <c r="AC214" s="470">
        <v>0</v>
      </c>
      <c r="AD214" s="470">
        <v>28.269010000000002</v>
      </c>
      <c r="AE214" s="470">
        <v>246.83646999999999</v>
      </c>
      <c r="AF214" s="227">
        <v>12.873250000000001</v>
      </c>
      <c r="AG214" s="227">
        <v>23.283010000000001</v>
      </c>
      <c r="AH214" s="227">
        <v>0</v>
      </c>
      <c r="AI214" s="227">
        <v>0</v>
      </c>
      <c r="AJ214" s="475">
        <v>210.68020999999999</v>
      </c>
    </row>
    <row r="215" spans="1:36" s="42" customFormat="1" ht="13.5" customHeight="1" x14ac:dyDescent="0.25">
      <c r="A215" s="394">
        <v>6</v>
      </c>
      <c r="B215" s="111">
        <v>143315</v>
      </c>
      <c r="C215" s="180" t="s">
        <v>627</v>
      </c>
      <c r="D215" s="470">
        <v>60.02769</v>
      </c>
      <c r="E215" s="470">
        <v>0</v>
      </c>
      <c r="F215" s="470">
        <v>138.61429000000001</v>
      </c>
      <c r="G215" s="470">
        <v>31.521149999999999</v>
      </c>
      <c r="H215" s="87">
        <v>230.16313000000002</v>
      </c>
      <c r="I215" s="470">
        <v>14.50454</v>
      </c>
      <c r="J215" s="470">
        <v>0</v>
      </c>
      <c r="K215" s="470">
        <v>0</v>
      </c>
      <c r="L215" s="470">
        <v>33.93974</v>
      </c>
      <c r="M215" s="470">
        <v>0.76824000000000003</v>
      </c>
      <c r="N215" s="470">
        <v>7.5078100000000001</v>
      </c>
      <c r="O215" s="470">
        <v>2.3881800000000002</v>
      </c>
      <c r="P215" s="470">
        <v>0.50463999999999998</v>
      </c>
      <c r="Q215" s="470">
        <v>0</v>
      </c>
      <c r="R215" s="87">
        <v>59.613149999999997</v>
      </c>
      <c r="S215" s="470">
        <v>51.413220000000003</v>
      </c>
      <c r="T215" s="470">
        <v>0</v>
      </c>
      <c r="U215" s="470">
        <v>0</v>
      </c>
      <c r="V215" s="470">
        <v>0.64868000000000003</v>
      </c>
      <c r="W215" s="470">
        <v>0</v>
      </c>
      <c r="X215" s="470">
        <v>0</v>
      </c>
      <c r="Y215" s="470">
        <v>0</v>
      </c>
      <c r="Z215" s="470">
        <v>1.07389</v>
      </c>
      <c r="AA215" s="470">
        <v>0</v>
      </c>
      <c r="AB215" s="470">
        <v>0</v>
      </c>
      <c r="AC215" s="470">
        <v>0</v>
      </c>
      <c r="AD215" s="470">
        <v>53.13579</v>
      </c>
      <c r="AE215" s="470">
        <v>342.91207000000003</v>
      </c>
      <c r="AF215" s="227">
        <v>7.5078100000000001</v>
      </c>
      <c r="AG215" s="227">
        <v>35.356659999999998</v>
      </c>
      <c r="AH215" s="227">
        <v>0</v>
      </c>
      <c r="AI215" s="227">
        <v>0</v>
      </c>
      <c r="AJ215" s="475">
        <v>300.04760000000005</v>
      </c>
    </row>
    <row r="216" spans="1:36" s="42" customFormat="1" ht="13.5" customHeight="1" x14ac:dyDescent="0.25">
      <c r="A216" s="394">
        <v>6</v>
      </c>
      <c r="B216" s="111">
        <v>143320</v>
      </c>
      <c r="C216" s="180" t="s">
        <v>629</v>
      </c>
      <c r="D216" s="470">
        <v>96.88485</v>
      </c>
      <c r="E216" s="470">
        <v>0</v>
      </c>
      <c r="F216" s="470">
        <v>165.97095999999999</v>
      </c>
      <c r="G216" s="470">
        <v>192.95393999999999</v>
      </c>
      <c r="H216" s="87">
        <v>455.80975000000001</v>
      </c>
      <c r="I216" s="470">
        <v>29.046220000000002</v>
      </c>
      <c r="J216" s="470">
        <v>0</v>
      </c>
      <c r="K216" s="470">
        <v>0</v>
      </c>
      <c r="L216" s="470">
        <v>65.262969999999996</v>
      </c>
      <c r="M216" s="470">
        <v>1.5888199999999999</v>
      </c>
      <c r="N216" s="470">
        <v>8.8674199999999992</v>
      </c>
      <c r="O216" s="470">
        <v>4.9768800000000004</v>
      </c>
      <c r="P216" s="470">
        <v>1.0484199999999999</v>
      </c>
      <c r="Q216" s="470">
        <v>0</v>
      </c>
      <c r="R216" s="87">
        <v>110.79072999999998</v>
      </c>
      <c r="S216" s="470">
        <v>100.29701</v>
      </c>
      <c r="T216" s="470">
        <v>0</v>
      </c>
      <c r="U216" s="470">
        <v>0</v>
      </c>
      <c r="V216" s="470">
        <v>1.3495900000000001</v>
      </c>
      <c r="W216" s="470">
        <v>0</v>
      </c>
      <c r="X216" s="470">
        <v>0</v>
      </c>
      <c r="Y216" s="470">
        <v>0</v>
      </c>
      <c r="Z216" s="470">
        <v>0</v>
      </c>
      <c r="AA216" s="470">
        <v>0</v>
      </c>
      <c r="AB216" s="470">
        <v>0</v>
      </c>
      <c r="AC216" s="470">
        <v>0</v>
      </c>
      <c r="AD216" s="470">
        <v>101.64660000000001</v>
      </c>
      <c r="AE216" s="470">
        <v>668.24707999999998</v>
      </c>
      <c r="AF216" s="227">
        <v>8.8674199999999992</v>
      </c>
      <c r="AG216" s="227">
        <v>68.20138</v>
      </c>
      <c r="AH216" s="227">
        <v>0</v>
      </c>
      <c r="AI216" s="227">
        <v>0</v>
      </c>
      <c r="AJ216" s="475">
        <v>591.17828000000009</v>
      </c>
    </row>
    <row r="217" spans="1:36" s="42" customFormat="1" ht="13.5" customHeight="1" x14ac:dyDescent="0.25">
      <c r="A217" s="394">
        <v>6</v>
      </c>
      <c r="B217" s="111">
        <v>143325</v>
      </c>
      <c r="C217" s="180" t="s">
        <v>631</v>
      </c>
      <c r="D217" s="470">
        <v>538.00187000000005</v>
      </c>
      <c r="E217" s="470">
        <v>0</v>
      </c>
      <c r="F217" s="470">
        <v>292.73694999999998</v>
      </c>
      <c r="G217" s="470">
        <v>22.815570000000001</v>
      </c>
      <c r="H217" s="87">
        <v>853.55439000000001</v>
      </c>
      <c r="I217" s="470">
        <v>56.755740000000003</v>
      </c>
      <c r="J217" s="470">
        <v>0</v>
      </c>
      <c r="K217" s="470">
        <v>0</v>
      </c>
      <c r="L217" s="470">
        <v>358.08479999999997</v>
      </c>
      <c r="M217" s="470">
        <v>7.4022500000000004</v>
      </c>
      <c r="N217" s="470">
        <v>9.9393100000000008</v>
      </c>
      <c r="O217" s="470">
        <v>9.8922500000000007</v>
      </c>
      <c r="P217" s="470">
        <v>7.3355899999999998</v>
      </c>
      <c r="Q217" s="470">
        <v>0</v>
      </c>
      <c r="R217" s="87">
        <v>449.40993999999995</v>
      </c>
      <c r="S217" s="470">
        <v>1053.0627899999999</v>
      </c>
      <c r="T217" s="470">
        <v>0</v>
      </c>
      <c r="U217" s="470">
        <v>0</v>
      </c>
      <c r="V217" s="470">
        <v>2.9404699999999999</v>
      </c>
      <c r="W217" s="470">
        <v>0</v>
      </c>
      <c r="X217" s="470">
        <v>0</v>
      </c>
      <c r="Y217" s="470">
        <v>0</v>
      </c>
      <c r="Z217" s="470">
        <v>0</v>
      </c>
      <c r="AA217" s="470">
        <v>0</v>
      </c>
      <c r="AB217" s="470">
        <v>0</v>
      </c>
      <c r="AC217" s="470">
        <v>0</v>
      </c>
      <c r="AD217" s="470">
        <v>1056.00326</v>
      </c>
      <c r="AE217" s="470">
        <v>2358.9675900000002</v>
      </c>
      <c r="AF217" s="227">
        <v>9.9393100000000008</v>
      </c>
      <c r="AG217" s="227">
        <v>368.42751999999996</v>
      </c>
      <c r="AH217" s="227">
        <v>0</v>
      </c>
      <c r="AI217" s="227">
        <v>0</v>
      </c>
      <c r="AJ217" s="475">
        <v>1980.60076</v>
      </c>
    </row>
    <row r="218" spans="1:36" s="42" customFormat="1" ht="13.5" customHeight="1" x14ac:dyDescent="0.25">
      <c r="A218" s="394">
        <v>4</v>
      </c>
      <c r="B218" s="111">
        <v>1434</v>
      </c>
      <c r="C218" s="180" t="s">
        <v>1387</v>
      </c>
      <c r="D218" s="470">
        <v>1536.25334</v>
      </c>
      <c r="E218" s="470">
        <v>4.1267899999999997</v>
      </c>
      <c r="F218" s="470">
        <v>1084.13894</v>
      </c>
      <c r="G218" s="470">
        <v>301.60142999999999</v>
      </c>
      <c r="H218" s="87">
        <v>2926.1205000000004</v>
      </c>
      <c r="I218" s="470">
        <v>2175.8884499999999</v>
      </c>
      <c r="J218" s="470">
        <v>0</v>
      </c>
      <c r="K218" s="470">
        <v>0</v>
      </c>
      <c r="L218" s="470">
        <v>9240.2585099999997</v>
      </c>
      <c r="M218" s="470">
        <v>13.041930000000001</v>
      </c>
      <c r="N218" s="470">
        <v>264.60768999999999</v>
      </c>
      <c r="O218" s="470">
        <v>188.71655000000001</v>
      </c>
      <c r="P218" s="470">
        <v>19.697389999999999</v>
      </c>
      <c r="Q218" s="470">
        <v>143.90182999999999</v>
      </c>
      <c r="R218" s="87">
        <v>12046.112349999999</v>
      </c>
      <c r="S218" s="470">
        <v>0</v>
      </c>
      <c r="T218" s="470">
        <v>351.06475</v>
      </c>
      <c r="U218" s="470">
        <v>0</v>
      </c>
      <c r="V218" s="470">
        <v>96.576949999999997</v>
      </c>
      <c r="W218" s="470">
        <v>0</v>
      </c>
      <c r="X218" s="470">
        <v>0</v>
      </c>
      <c r="Y218" s="470">
        <v>162.11357000000001</v>
      </c>
      <c r="Z218" s="470">
        <v>5.1813799999999999</v>
      </c>
      <c r="AA218" s="470">
        <v>0</v>
      </c>
      <c r="AB218" s="470">
        <v>133.72765000000001</v>
      </c>
      <c r="AC218" s="470">
        <v>0</v>
      </c>
      <c r="AD218" s="470">
        <v>748.66430000000003</v>
      </c>
      <c r="AE218" s="470">
        <v>15720.897150000001</v>
      </c>
      <c r="AF218" s="227">
        <v>264.60768999999999</v>
      </c>
      <c r="AG218" s="227">
        <v>9349.8773899999997</v>
      </c>
      <c r="AH218" s="227">
        <v>0</v>
      </c>
      <c r="AI218" s="227">
        <v>162.11357000000001</v>
      </c>
      <c r="AJ218" s="475">
        <v>5944.2984999999999</v>
      </c>
    </row>
    <row r="219" spans="1:36" s="42" customFormat="1" ht="13.5" customHeight="1" x14ac:dyDescent="0.25">
      <c r="A219" s="394">
        <v>6</v>
      </c>
      <c r="B219" s="111">
        <v>143405</v>
      </c>
      <c r="C219" s="180" t="s">
        <v>623</v>
      </c>
      <c r="D219" s="470">
        <v>28.890560000000001</v>
      </c>
      <c r="E219" s="470">
        <v>0.46503</v>
      </c>
      <c r="F219" s="470">
        <v>97.405649999999994</v>
      </c>
      <c r="G219" s="470">
        <v>14.580539999999999</v>
      </c>
      <c r="H219" s="87">
        <v>141.34177999999997</v>
      </c>
      <c r="I219" s="470">
        <v>67.17013</v>
      </c>
      <c r="J219" s="470">
        <v>0</v>
      </c>
      <c r="K219" s="470">
        <v>0</v>
      </c>
      <c r="L219" s="470">
        <v>697.00153</v>
      </c>
      <c r="M219" s="470">
        <v>0.91074999999999995</v>
      </c>
      <c r="N219" s="470">
        <v>10.423209999999999</v>
      </c>
      <c r="O219" s="470">
        <v>3.38191</v>
      </c>
      <c r="P219" s="470">
        <v>0.42576999999999998</v>
      </c>
      <c r="Q219" s="470">
        <v>23.621449999999999</v>
      </c>
      <c r="R219" s="87">
        <v>802.93475000000001</v>
      </c>
      <c r="S219" s="470">
        <v>0</v>
      </c>
      <c r="T219" s="470">
        <v>20.004840000000002</v>
      </c>
      <c r="U219" s="470">
        <v>0</v>
      </c>
      <c r="V219" s="470">
        <v>5.4855499999999999</v>
      </c>
      <c r="W219" s="470">
        <v>0</v>
      </c>
      <c r="X219" s="470">
        <v>0</v>
      </c>
      <c r="Y219" s="470">
        <v>13.45797</v>
      </c>
      <c r="Z219" s="470">
        <v>0.3468</v>
      </c>
      <c r="AA219" s="470">
        <v>0</v>
      </c>
      <c r="AB219" s="470">
        <v>3.6249500000000001</v>
      </c>
      <c r="AC219" s="470">
        <v>0</v>
      </c>
      <c r="AD219" s="470">
        <v>42.920110000000001</v>
      </c>
      <c r="AE219" s="470">
        <v>987.19664</v>
      </c>
      <c r="AF219" s="227">
        <v>10.423209999999999</v>
      </c>
      <c r="AG219" s="227">
        <v>703.39783</v>
      </c>
      <c r="AH219" s="227">
        <v>0</v>
      </c>
      <c r="AI219" s="227">
        <v>13.45797</v>
      </c>
      <c r="AJ219" s="475">
        <v>259.91762999999997</v>
      </c>
    </row>
    <row r="220" spans="1:36" s="42" customFormat="1" ht="13.5" customHeight="1" x14ac:dyDescent="0.25">
      <c r="A220" s="394">
        <v>6</v>
      </c>
      <c r="B220" s="111">
        <v>143410</v>
      </c>
      <c r="C220" s="180" t="s">
        <v>625</v>
      </c>
      <c r="D220" s="470">
        <v>59.200159999999997</v>
      </c>
      <c r="E220" s="470">
        <v>0.32131999999999999</v>
      </c>
      <c r="F220" s="470">
        <v>64.052030000000002</v>
      </c>
      <c r="G220" s="470">
        <v>55.291049999999998</v>
      </c>
      <c r="H220" s="87">
        <v>178.86455999999998</v>
      </c>
      <c r="I220" s="470">
        <v>229.96302</v>
      </c>
      <c r="J220" s="470">
        <v>0</v>
      </c>
      <c r="K220" s="470">
        <v>0</v>
      </c>
      <c r="L220" s="470">
        <v>219.23083</v>
      </c>
      <c r="M220" s="470">
        <v>0.62836999999999998</v>
      </c>
      <c r="N220" s="470">
        <v>23.377870000000001</v>
      </c>
      <c r="O220" s="470">
        <v>6.6839700000000004</v>
      </c>
      <c r="P220" s="470">
        <v>0.85328999999999999</v>
      </c>
      <c r="Q220" s="470">
        <v>15.17328</v>
      </c>
      <c r="R220" s="87">
        <v>495.91063000000003</v>
      </c>
      <c r="S220" s="470">
        <v>0</v>
      </c>
      <c r="T220" s="470">
        <v>15.39203</v>
      </c>
      <c r="U220" s="470">
        <v>0</v>
      </c>
      <c r="V220" s="470">
        <v>3.3450099999999998</v>
      </c>
      <c r="W220" s="470">
        <v>0</v>
      </c>
      <c r="X220" s="470">
        <v>0</v>
      </c>
      <c r="Y220" s="470">
        <v>10.110139999999999</v>
      </c>
      <c r="Z220" s="470">
        <v>0.70601999999999998</v>
      </c>
      <c r="AA220" s="470">
        <v>0</v>
      </c>
      <c r="AB220" s="470">
        <v>5.2148199999999996</v>
      </c>
      <c r="AC220" s="470">
        <v>0</v>
      </c>
      <c r="AD220" s="470">
        <v>34.76802</v>
      </c>
      <c r="AE220" s="470">
        <v>709.54321000000004</v>
      </c>
      <c r="AF220" s="227">
        <v>23.377870000000001</v>
      </c>
      <c r="AG220" s="227">
        <v>223.20420999999999</v>
      </c>
      <c r="AH220" s="227">
        <v>0</v>
      </c>
      <c r="AI220" s="227">
        <v>10.110139999999999</v>
      </c>
      <c r="AJ220" s="475">
        <v>452.85098999999997</v>
      </c>
    </row>
    <row r="221" spans="1:36" s="42" customFormat="1" ht="13.5" customHeight="1" x14ac:dyDescent="0.25">
      <c r="A221" s="394">
        <v>6</v>
      </c>
      <c r="B221" s="111">
        <v>143415</v>
      </c>
      <c r="C221" s="180" t="s">
        <v>627</v>
      </c>
      <c r="D221" s="470">
        <v>85.935050000000004</v>
      </c>
      <c r="E221" s="470">
        <v>0.50038000000000005</v>
      </c>
      <c r="F221" s="470">
        <v>94.192490000000006</v>
      </c>
      <c r="G221" s="470">
        <v>88.853629999999995</v>
      </c>
      <c r="H221" s="87">
        <v>269.48155000000003</v>
      </c>
      <c r="I221" s="470">
        <v>180.83323999999999</v>
      </c>
      <c r="J221" s="470">
        <v>0</v>
      </c>
      <c r="K221" s="470">
        <v>0</v>
      </c>
      <c r="L221" s="470">
        <v>332.52879999999999</v>
      </c>
      <c r="M221" s="470">
        <v>0.97553000000000001</v>
      </c>
      <c r="N221" s="470">
        <v>19.00178</v>
      </c>
      <c r="O221" s="470">
        <v>10.477220000000001</v>
      </c>
      <c r="P221" s="470">
        <v>1.35439</v>
      </c>
      <c r="Q221" s="470">
        <v>21.1843</v>
      </c>
      <c r="R221" s="87">
        <v>566.35526000000004</v>
      </c>
      <c r="S221" s="470">
        <v>0</v>
      </c>
      <c r="T221" s="470">
        <v>22.17445</v>
      </c>
      <c r="U221" s="470">
        <v>0</v>
      </c>
      <c r="V221" s="470">
        <v>5.8711399999999996</v>
      </c>
      <c r="W221" s="470">
        <v>0</v>
      </c>
      <c r="X221" s="470">
        <v>0</v>
      </c>
      <c r="Y221" s="470">
        <v>15.38679</v>
      </c>
      <c r="Z221" s="470">
        <v>0.91337999999999997</v>
      </c>
      <c r="AA221" s="470">
        <v>0</v>
      </c>
      <c r="AB221" s="470">
        <v>6.1549399999999999</v>
      </c>
      <c r="AC221" s="470">
        <v>0</v>
      </c>
      <c r="AD221" s="470">
        <v>50.500699999999995</v>
      </c>
      <c r="AE221" s="470">
        <v>886.33751000000007</v>
      </c>
      <c r="AF221" s="227">
        <v>19.00178</v>
      </c>
      <c r="AG221" s="227">
        <v>339.37547000000001</v>
      </c>
      <c r="AH221" s="227">
        <v>0</v>
      </c>
      <c r="AI221" s="227">
        <v>15.38679</v>
      </c>
      <c r="AJ221" s="475">
        <v>512.57347000000004</v>
      </c>
    </row>
    <row r="222" spans="1:36" s="42" customFormat="1" ht="13.5" customHeight="1" x14ac:dyDescent="0.25">
      <c r="A222" s="394">
        <v>6</v>
      </c>
      <c r="B222" s="111">
        <v>143420</v>
      </c>
      <c r="C222" s="180" t="s">
        <v>629</v>
      </c>
      <c r="D222" s="470">
        <v>141.76649</v>
      </c>
      <c r="E222" s="470">
        <v>1.05905</v>
      </c>
      <c r="F222" s="470">
        <v>168.02337</v>
      </c>
      <c r="G222" s="470">
        <v>31.1069</v>
      </c>
      <c r="H222" s="87">
        <v>341.95581000000004</v>
      </c>
      <c r="I222" s="470">
        <v>326.28523999999999</v>
      </c>
      <c r="J222" s="470">
        <v>0</v>
      </c>
      <c r="K222" s="470">
        <v>0</v>
      </c>
      <c r="L222" s="470">
        <v>697.05835999999999</v>
      </c>
      <c r="M222" s="470">
        <v>0.68372999999999995</v>
      </c>
      <c r="N222" s="470">
        <v>34.559359999999998</v>
      </c>
      <c r="O222" s="470">
        <v>19.308109999999999</v>
      </c>
      <c r="P222" s="470">
        <v>2.8339099999999999</v>
      </c>
      <c r="Q222" s="470">
        <v>30.864460000000001</v>
      </c>
      <c r="R222" s="87">
        <v>1111.5931699999999</v>
      </c>
      <c r="S222" s="470">
        <v>0</v>
      </c>
      <c r="T222" s="470">
        <v>43.264029999999998</v>
      </c>
      <c r="U222" s="470">
        <v>0</v>
      </c>
      <c r="V222" s="470">
        <v>10.4337</v>
      </c>
      <c r="W222" s="470">
        <v>0</v>
      </c>
      <c r="X222" s="470">
        <v>0</v>
      </c>
      <c r="Y222" s="470">
        <v>35.050199999999997</v>
      </c>
      <c r="Z222" s="470">
        <v>1.1239600000000001</v>
      </c>
      <c r="AA222" s="470">
        <v>0</v>
      </c>
      <c r="AB222" s="470">
        <v>13.01759</v>
      </c>
      <c r="AC222" s="470">
        <v>0</v>
      </c>
      <c r="AD222" s="470">
        <v>102.88947999999999</v>
      </c>
      <c r="AE222" s="470">
        <v>1556.4384600000001</v>
      </c>
      <c r="AF222" s="227">
        <v>34.559359999999998</v>
      </c>
      <c r="AG222" s="227">
        <v>708.17579000000001</v>
      </c>
      <c r="AH222" s="227">
        <v>0</v>
      </c>
      <c r="AI222" s="227">
        <v>35.050199999999997</v>
      </c>
      <c r="AJ222" s="475">
        <v>778.65311000000008</v>
      </c>
    </row>
    <row r="223" spans="1:36" s="42" customFormat="1" ht="13.5" customHeight="1" x14ac:dyDescent="0.25">
      <c r="A223" s="394">
        <v>6</v>
      </c>
      <c r="B223" s="111">
        <v>143425</v>
      </c>
      <c r="C223" s="180" t="s">
        <v>631</v>
      </c>
      <c r="D223" s="470">
        <v>1220.46108</v>
      </c>
      <c r="E223" s="470">
        <v>1.78101</v>
      </c>
      <c r="F223" s="470">
        <v>660.46540000000005</v>
      </c>
      <c r="G223" s="470">
        <v>111.76931</v>
      </c>
      <c r="H223" s="87">
        <v>1994.4767999999999</v>
      </c>
      <c r="I223" s="470">
        <v>1371.6368199999999</v>
      </c>
      <c r="J223" s="470">
        <v>0</v>
      </c>
      <c r="K223" s="470">
        <v>0</v>
      </c>
      <c r="L223" s="470">
        <v>7294.4389899999996</v>
      </c>
      <c r="M223" s="470">
        <v>9.8435500000000005</v>
      </c>
      <c r="N223" s="470">
        <v>177.24547000000001</v>
      </c>
      <c r="O223" s="470">
        <v>148.86534</v>
      </c>
      <c r="P223" s="470">
        <v>14.230029999999999</v>
      </c>
      <c r="Q223" s="470">
        <v>53.058340000000001</v>
      </c>
      <c r="R223" s="87">
        <v>9069.3185400000002</v>
      </c>
      <c r="S223" s="470">
        <v>0</v>
      </c>
      <c r="T223" s="470">
        <v>250.2294</v>
      </c>
      <c r="U223" s="470">
        <v>0</v>
      </c>
      <c r="V223" s="470">
        <v>71.441550000000007</v>
      </c>
      <c r="W223" s="470">
        <v>0</v>
      </c>
      <c r="X223" s="470">
        <v>0</v>
      </c>
      <c r="Y223" s="470">
        <v>88.108469999999997</v>
      </c>
      <c r="Z223" s="470">
        <v>2.0912199999999999</v>
      </c>
      <c r="AA223" s="470">
        <v>0</v>
      </c>
      <c r="AB223" s="470">
        <v>105.71535</v>
      </c>
      <c r="AC223" s="470">
        <v>0</v>
      </c>
      <c r="AD223" s="470">
        <v>517.58599000000004</v>
      </c>
      <c r="AE223" s="470">
        <v>11581.38133</v>
      </c>
      <c r="AF223" s="227">
        <v>177.24547000000001</v>
      </c>
      <c r="AG223" s="227">
        <v>7375.7240899999997</v>
      </c>
      <c r="AH223" s="227">
        <v>0</v>
      </c>
      <c r="AI223" s="227">
        <v>88.108469999999997</v>
      </c>
      <c r="AJ223" s="475">
        <v>3940.3033</v>
      </c>
    </row>
    <row r="224" spans="1:36" s="42" customFormat="1" ht="13.5" customHeight="1" x14ac:dyDescent="0.25">
      <c r="A224" s="394">
        <v>4</v>
      </c>
      <c r="B224" s="111">
        <v>1435</v>
      </c>
      <c r="C224" s="180" t="s">
        <v>1393</v>
      </c>
      <c r="D224" s="470">
        <v>344.20004999999998</v>
      </c>
      <c r="E224" s="470">
        <v>328.40386000000001</v>
      </c>
      <c r="F224" s="470">
        <v>70.180620000000005</v>
      </c>
      <c r="G224" s="470">
        <v>87.291799999999995</v>
      </c>
      <c r="H224" s="87">
        <v>830.07632999999998</v>
      </c>
      <c r="I224" s="470">
        <v>0</v>
      </c>
      <c r="J224" s="470">
        <v>0</v>
      </c>
      <c r="K224" s="470">
        <v>0</v>
      </c>
      <c r="L224" s="470">
        <v>0</v>
      </c>
      <c r="M224" s="470">
        <v>39.632660000000001</v>
      </c>
      <c r="N224" s="470">
        <v>0</v>
      </c>
      <c r="O224" s="470">
        <v>3.0170599999999999</v>
      </c>
      <c r="P224" s="470">
        <v>0</v>
      </c>
      <c r="Q224" s="470">
        <v>0</v>
      </c>
      <c r="R224" s="87">
        <v>42.649720000000002</v>
      </c>
      <c r="S224" s="470">
        <v>179.25422</v>
      </c>
      <c r="T224" s="470">
        <v>0</v>
      </c>
      <c r="U224" s="470">
        <v>0</v>
      </c>
      <c r="V224" s="470">
        <v>0</v>
      </c>
      <c r="W224" s="470">
        <v>0</v>
      </c>
      <c r="X224" s="470">
        <v>0</v>
      </c>
      <c r="Y224" s="470">
        <v>0</v>
      </c>
      <c r="Z224" s="470">
        <v>1.5850299999999999</v>
      </c>
      <c r="AA224" s="470">
        <v>0</v>
      </c>
      <c r="AB224" s="470">
        <v>8.2527100000000004</v>
      </c>
      <c r="AC224" s="470">
        <v>0</v>
      </c>
      <c r="AD224" s="470">
        <v>189.09196</v>
      </c>
      <c r="AE224" s="470">
        <v>1061.81801</v>
      </c>
      <c r="AF224" s="227">
        <v>0</v>
      </c>
      <c r="AG224" s="227">
        <v>39.632660000000001</v>
      </c>
      <c r="AH224" s="227">
        <v>0</v>
      </c>
      <c r="AI224" s="227">
        <v>0</v>
      </c>
      <c r="AJ224" s="475">
        <v>1022.18535</v>
      </c>
    </row>
    <row r="225" spans="1:36" s="42" customFormat="1" ht="13.5" customHeight="1" x14ac:dyDescent="0.25">
      <c r="A225" s="394">
        <v>6</v>
      </c>
      <c r="B225" s="111">
        <v>143505</v>
      </c>
      <c r="C225" s="180" t="s">
        <v>623</v>
      </c>
      <c r="D225" s="470">
        <v>1.2141299999999999</v>
      </c>
      <c r="E225" s="470">
        <v>1.41286</v>
      </c>
      <c r="F225" s="470">
        <v>5.7760800000000003</v>
      </c>
      <c r="G225" s="470">
        <v>0.83377999999999997</v>
      </c>
      <c r="H225" s="87">
        <v>9.2368500000000004</v>
      </c>
      <c r="I225" s="470">
        <v>0</v>
      </c>
      <c r="J225" s="470">
        <v>0</v>
      </c>
      <c r="K225" s="470">
        <v>0</v>
      </c>
      <c r="L225" s="470">
        <v>0</v>
      </c>
      <c r="M225" s="470">
        <v>0.89839999999999998</v>
      </c>
      <c r="N225" s="470">
        <v>0</v>
      </c>
      <c r="O225" s="470">
        <v>0.23884</v>
      </c>
      <c r="P225" s="470">
        <v>0</v>
      </c>
      <c r="Q225" s="470">
        <v>0</v>
      </c>
      <c r="R225" s="87">
        <v>1.13724</v>
      </c>
      <c r="S225" s="470">
        <v>4.1441100000000004</v>
      </c>
      <c r="T225" s="470">
        <v>0</v>
      </c>
      <c r="U225" s="470">
        <v>0</v>
      </c>
      <c r="V225" s="470">
        <v>0</v>
      </c>
      <c r="W225" s="470">
        <v>0</v>
      </c>
      <c r="X225" s="470">
        <v>0</v>
      </c>
      <c r="Y225" s="470">
        <v>0</v>
      </c>
      <c r="Z225" s="470">
        <v>0.52351999999999999</v>
      </c>
      <c r="AA225" s="470">
        <v>0</v>
      </c>
      <c r="AB225" s="470">
        <v>0.20662</v>
      </c>
      <c r="AC225" s="470">
        <v>0</v>
      </c>
      <c r="AD225" s="470">
        <v>4.8742500000000009</v>
      </c>
      <c r="AE225" s="470">
        <v>15.248340000000002</v>
      </c>
      <c r="AF225" s="227">
        <v>0</v>
      </c>
      <c r="AG225" s="227">
        <v>0.89839999999999998</v>
      </c>
      <c r="AH225" s="227">
        <v>0</v>
      </c>
      <c r="AI225" s="227">
        <v>0</v>
      </c>
      <c r="AJ225" s="475">
        <v>14.34994</v>
      </c>
    </row>
    <row r="226" spans="1:36" s="42" customFormat="1" ht="13.5" customHeight="1" x14ac:dyDescent="0.25">
      <c r="A226" s="394">
        <v>6</v>
      </c>
      <c r="B226" s="111">
        <v>143510</v>
      </c>
      <c r="C226" s="180" t="s">
        <v>625</v>
      </c>
      <c r="D226" s="470">
        <v>2.6582599999999998</v>
      </c>
      <c r="E226" s="470">
        <v>1.67086</v>
      </c>
      <c r="F226" s="470">
        <v>4.2979500000000002</v>
      </c>
      <c r="G226" s="470">
        <v>0.67391000000000001</v>
      </c>
      <c r="H226" s="87">
        <v>9.3009799999999991</v>
      </c>
      <c r="I226" s="470">
        <v>0</v>
      </c>
      <c r="J226" s="470">
        <v>0</v>
      </c>
      <c r="K226" s="470">
        <v>0</v>
      </c>
      <c r="L226" s="470">
        <v>0</v>
      </c>
      <c r="M226" s="470">
        <v>0.61275000000000002</v>
      </c>
      <c r="N226" s="470">
        <v>0</v>
      </c>
      <c r="O226" s="470">
        <v>0.48468</v>
      </c>
      <c r="P226" s="470">
        <v>0</v>
      </c>
      <c r="Q226" s="470">
        <v>0</v>
      </c>
      <c r="R226" s="87">
        <v>1.0974300000000001</v>
      </c>
      <c r="S226" s="470">
        <v>2.8407399999999998</v>
      </c>
      <c r="T226" s="470">
        <v>0</v>
      </c>
      <c r="U226" s="470">
        <v>0</v>
      </c>
      <c r="V226" s="470">
        <v>0</v>
      </c>
      <c r="W226" s="470">
        <v>0</v>
      </c>
      <c r="X226" s="470">
        <v>0</v>
      </c>
      <c r="Y226" s="470">
        <v>0</v>
      </c>
      <c r="Z226" s="470">
        <v>1.06151</v>
      </c>
      <c r="AA226" s="470">
        <v>0</v>
      </c>
      <c r="AB226" s="470">
        <v>0.31656000000000001</v>
      </c>
      <c r="AC226" s="470">
        <v>0</v>
      </c>
      <c r="AD226" s="470">
        <v>4.2188099999999995</v>
      </c>
      <c r="AE226" s="470">
        <v>14.617219999999998</v>
      </c>
      <c r="AF226" s="227">
        <v>0</v>
      </c>
      <c r="AG226" s="227">
        <v>0.61275000000000002</v>
      </c>
      <c r="AH226" s="227">
        <v>0</v>
      </c>
      <c r="AI226" s="227">
        <v>0</v>
      </c>
      <c r="AJ226" s="475">
        <v>14.004470000000001</v>
      </c>
    </row>
    <row r="227" spans="1:36" s="42" customFormat="1" ht="13.5" customHeight="1" x14ac:dyDescent="0.25">
      <c r="A227" s="394">
        <v>6</v>
      </c>
      <c r="B227" s="111">
        <v>143515</v>
      </c>
      <c r="C227" s="180" t="s">
        <v>627</v>
      </c>
      <c r="D227" s="470">
        <v>4.0246599999999999</v>
      </c>
      <c r="E227" s="470">
        <v>2.54664</v>
      </c>
      <c r="F227" s="470">
        <v>6.2348299999999997</v>
      </c>
      <c r="G227" s="470">
        <v>0.97933000000000003</v>
      </c>
      <c r="H227" s="87">
        <v>13.78546</v>
      </c>
      <c r="I227" s="470">
        <v>0</v>
      </c>
      <c r="J227" s="470">
        <v>0</v>
      </c>
      <c r="K227" s="470">
        <v>0</v>
      </c>
      <c r="L227" s="470">
        <v>0</v>
      </c>
      <c r="M227" s="470">
        <v>0.94033</v>
      </c>
      <c r="N227" s="470">
        <v>0</v>
      </c>
      <c r="O227" s="470">
        <v>0.74363999999999997</v>
      </c>
      <c r="P227" s="470">
        <v>0</v>
      </c>
      <c r="Q227" s="470">
        <v>0</v>
      </c>
      <c r="R227" s="87">
        <v>1.68397</v>
      </c>
      <c r="S227" s="470">
        <v>4.4330400000000001</v>
      </c>
      <c r="T227" s="470">
        <v>0</v>
      </c>
      <c r="U227" s="470">
        <v>0</v>
      </c>
      <c r="V227" s="470">
        <v>0</v>
      </c>
      <c r="W227" s="470">
        <v>0</v>
      </c>
      <c r="X227" s="470">
        <v>0</v>
      </c>
      <c r="Y227" s="470">
        <v>0</v>
      </c>
      <c r="Z227" s="470">
        <v>0</v>
      </c>
      <c r="AA227" s="470">
        <v>0</v>
      </c>
      <c r="AB227" s="470">
        <v>0.32857999999999998</v>
      </c>
      <c r="AC227" s="470">
        <v>0</v>
      </c>
      <c r="AD227" s="470">
        <v>4.7616199999999997</v>
      </c>
      <c r="AE227" s="470">
        <v>20.23105</v>
      </c>
      <c r="AF227" s="227">
        <v>0</v>
      </c>
      <c r="AG227" s="227">
        <v>0.94033</v>
      </c>
      <c r="AH227" s="227">
        <v>0</v>
      </c>
      <c r="AI227" s="227">
        <v>0</v>
      </c>
      <c r="AJ227" s="475">
        <v>19.290719999999997</v>
      </c>
    </row>
    <row r="228" spans="1:36" s="42" customFormat="1" ht="13.5" customHeight="1" x14ac:dyDescent="0.25">
      <c r="A228" s="394">
        <v>6</v>
      </c>
      <c r="B228" s="111">
        <v>143520</v>
      </c>
      <c r="C228" s="180" t="s">
        <v>629</v>
      </c>
      <c r="D228" s="470">
        <v>6.7334300000000002</v>
      </c>
      <c r="E228" s="470">
        <v>5.2411799999999999</v>
      </c>
      <c r="F228" s="470">
        <v>10.824579999999999</v>
      </c>
      <c r="G228" s="470">
        <v>1.9647699999999999</v>
      </c>
      <c r="H228" s="87">
        <v>24.763960000000001</v>
      </c>
      <c r="I228" s="470">
        <v>0</v>
      </c>
      <c r="J228" s="470">
        <v>0</v>
      </c>
      <c r="K228" s="470">
        <v>0</v>
      </c>
      <c r="L228" s="470">
        <v>0</v>
      </c>
      <c r="M228" s="470">
        <v>1.95967</v>
      </c>
      <c r="N228" s="470">
        <v>0</v>
      </c>
      <c r="O228" s="470">
        <v>1.5499000000000001</v>
      </c>
      <c r="P228" s="470">
        <v>0</v>
      </c>
      <c r="Q228" s="470">
        <v>0</v>
      </c>
      <c r="R228" s="87">
        <v>3.5095700000000001</v>
      </c>
      <c r="S228" s="470">
        <v>9.0762800000000006</v>
      </c>
      <c r="T228" s="470">
        <v>0</v>
      </c>
      <c r="U228" s="470">
        <v>0</v>
      </c>
      <c r="V228" s="470">
        <v>0</v>
      </c>
      <c r="W228" s="470">
        <v>0</v>
      </c>
      <c r="X228" s="470">
        <v>0</v>
      </c>
      <c r="Y228" s="470">
        <v>0</v>
      </c>
      <c r="Z228" s="470">
        <v>0</v>
      </c>
      <c r="AA228" s="470">
        <v>0</v>
      </c>
      <c r="AB228" s="470">
        <v>0.56010000000000004</v>
      </c>
      <c r="AC228" s="470">
        <v>0</v>
      </c>
      <c r="AD228" s="470">
        <v>9.6363800000000008</v>
      </c>
      <c r="AE228" s="470">
        <v>37.909910000000004</v>
      </c>
      <c r="AF228" s="227">
        <v>0</v>
      </c>
      <c r="AG228" s="227">
        <v>1.95967</v>
      </c>
      <c r="AH228" s="227">
        <v>0</v>
      </c>
      <c r="AI228" s="227">
        <v>0</v>
      </c>
      <c r="AJ228" s="475">
        <v>35.950240000000001</v>
      </c>
    </row>
    <row r="229" spans="1:36" s="42" customFormat="1" ht="13.5" customHeight="1" x14ac:dyDescent="0.25">
      <c r="A229" s="394">
        <v>6</v>
      </c>
      <c r="B229" s="111">
        <v>143525</v>
      </c>
      <c r="C229" s="180" t="s">
        <v>631</v>
      </c>
      <c r="D229" s="470">
        <v>329.56957</v>
      </c>
      <c r="E229" s="470">
        <v>317.53232000000003</v>
      </c>
      <c r="F229" s="470">
        <v>43.047179999999997</v>
      </c>
      <c r="G229" s="470">
        <v>82.840010000000007</v>
      </c>
      <c r="H229" s="87">
        <v>772.98908000000006</v>
      </c>
      <c r="I229" s="470">
        <v>0</v>
      </c>
      <c r="J229" s="470">
        <v>0</v>
      </c>
      <c r="K229" s="470">
        <v>0</v>
      </c>
      <c r="L229" s="470">
        <v>0</v>
      </c>
      <c r="M229" s="470">
        <v>35.221510000000002</v>
      </c>
      <c r="N229" s="470">
        <v>0</v>
      </c>
      <c r="O229" s="470">
        <v>0</v>
      </c>
      <c r="P229" s="470">
        <v>0</v>
      </c>
      <c r="Q229" s="470">
        <v>0</v>
      </c>
      <c r="R229" s="87">
        <v>35.221510000000002</v>
      </c>
      <c r="S229" s="470">
        <v>158.76005000000001</v>
      </c>
      <c r="T229" s="470">
        <v>0</v>
      </c>
      <c r="U229" s="470">
        <v>0</v>
      </c>
      <c r="V229" s="470">
        <v>0</v>
      </c>
      <c r="W229" s="470">
        <v>0</v>
      </c>
      <c r="X229" s="470">
        <v>0</v>
      </c>
      <c r="Y229" s="470">
        <v>0</v>
      </c>
      <c r="Z229" s="470">
        <v>0</v>
      </c>
      <c r="AA229" s="470">
        <v>0</v>
      </c>
      <c r="AB229" s="470">
        <v>6.8408499999999997</v>
      </c>
      <c r="AC229" s="470">
        <v>0</v>
      </c>
      <c r="AD229" s="470">
        <v>165.6009</v>
      </c>
      <c r="AE229" s="470">
        <v>973.81149000000005</v>
      </c>
      <c r="AF229" s="227">
        <v>0</v>
      </c>
      <c r="AG229" s="227">
        <v>35.221510000000002</v>
      </c>
      <c r="AH229" s="227">
        <v>0</v>
      </c>
      <c r="AI229" s="227">
        <v>0</v>
      </c>
      <c r="AJ229" s="475">
        <v>938.58998000000008</v>
      </c>
    </row>
    <row r="230" spans="1:36" s="42" customFormat="1" ht="13.5" customHeight="1" x14ac:dyDescent="0.25">
      <c r="A230" s="394">
        <v>4</v>
      </c>
      <c r="B230" s="111">
        <v>1436</v>
      </c>
      <c r="C230" s="180" t="s">
        <v>1394</v>
      </c>
      <c r="D230" s="470">
        <v>789.67433000000005</v>
      </c>
      <c r="E230" s="470">
        <v>460.68261000000001</v>
      </c>
      <c r="F230" s="470">
        <v>1151.0604699999999</v>
      </c>
      <c r="G230" s="470">
        <v>0</v>
      </c>
      <c r="H230" s="87">
        <v>2401.41741</v>
      </c>
      <c r="I230" s="470">
        <v>0</v>
      </c>
      <c r="J230" s="470">
        <v>0</v>
      </c>
      <c r="K230" s="470">
        <v>0</v>
      </c>
      <c r="L230" s="470">
        <v>0</v>
      </c>
      <c r="M230" s="470">
        <v>0</v>
      </c>
      <c r="N230" s="470">
        <v>0</v>
      </c>
      <c r="O230" s="470">
        <v>172.81218000000001</v>
      </c>
      <c r="P230" s="470">
        <v>0</v>
      </c>
      <c r="Q230" s="470">
        <v>148.44194999999999</v>
      </c>
      <c r="R230" s="87">
        <v>321.25413000000003</v>
      </c>
      <c r="S230" s="470">
        <v>217.26434</v>
      </c>
      <c r="T230" s="470">
        <v>0</v>
      </c>
      <c r="U230" s="470">
        <v>26.546690000000002</v>
      </c>
      <c r="V230" s="470">
        <v>0.56998000000000004</v>
      </c>
      <c r="W230" s="470">
        <v>0</v>
      </c>
      <c r="X230" s="470">
        <v>0</v>
      </c>
      <c r="Y230" s="470">
        <v>2107.3358600000001</v>
      </c>
      <c r="Z230" s="470">
        <v>0</v>
      </c>
      <c r="AA230" s="470">
        <v>142.22803999999999</v>
      </c>
      <c r="AB230" s="470">
        <v>978.54825000000005</v>
      </c>
      <c r="AC230" s="470">
        <v>579.00891999999999</v>
      </c>
      <c r="AD230" s="470">
        <v>4051.5020800000002</v>
      </c>
      <c r="AE230" s="470">
        <v>6774.1736200000005</v>
      </c>
      <c r="AF230" s="227">
        <v>0</v>
      </c>
      <c r="AG230" s="227">
        <v>0.56998000000000004</v>
      </c>
      <c r="AH230" s="227">
        <v>0</v>
      </c>
      <c r="AI230" s="227">
        <v>2828.5728200000003</v>
      </c>
      <c r="AJ230" s="475">
        <v>3945.0308199999999</v>
      </c>
    </row>
    <row r="231" spans="1:36" s="42" customFormat="1" ht="13.5" customHeight="1" x14ac:dyDescent="0.25">
      <c r="A231" s="394">
        <v>6</v>
      </c>
      <c r="B231" s="111">
        <v>143605</v>
      </c>
      <c r="C231" s="180" t="s">
        <v>623</v>
      </c>
      <c r="D231" s="470">
        <v>24.3108</v>
      </c>
      <c r="E231" s="470">
        <v>8.7433200000000006</v>
      </c>
      <c r="F231" s="470">
        <v>117.53843000000001</v>
      </c>
      <c r="G231" s="470">
        <v>0</v>
      </c>
      <c r="H231" s="87">
        <v>150.59255000000002</v>
      </c>
      <c r="I231" s="470">
        <v>0</v>
      </c>
      <c r="J231" s="470">
        <v>0</v>
      </c>
      <c r="K231" s="470">
        <v>0</v>
      </c>
      <c r="L231" s="470">
        <v>0</v>
      </c>
      <c r="M231" s="470">
        <v>0</v>
      </c>
      <c r="N231" s="470">
        <v>0</v>
      </c>
      <c r="O231" s="470">
        <v>2.47756</v>
      </c>
      <c r="P231" s="470">
        <v>0</v>
      </c>
      <c r="Q231" s="470">
        <v>12.26558</v>
      </c>
      <c r="R231" s="87">
        <v>14.74314</v>
      </c>
      <c r="S231" s="470">
        <v>20.41628</v>
      </c>
      <c r="T231" s="470">
        <v>0</v>
      </c>
      <c r="U231" s="470">
        <v>0.69838</v>
      </c>
      <c r="V231" s="470">
        <v>0.56998000000000004</v>
      </c>
      <c r="W231" s="470">
        <v>0</v>
      </c>
      <c r="X231" s="470">
        <v>0</v>
      </c>
      <c r="Y231" s="470">
        <v>118.30752</v>
      </c>
      <c r="Z231" s="470">
        <v>0</v>
      </c>
      <c r="AA231" s="470">
        <v>6.0524500000000003</v>
      </c>
      <c r="AB231" s="470">
        <v>26.648019999999999</v>
      </c>
      <c r="AC231" s="470">
        <v>66.456180000000003</v>
      </c>
      <c r="AD231" s="470">
        <v>239.14881000000003</v>
      </c>
      <c r="AE231" s="470">
        <v>404.48450000000003</v>
      </c>
      <c r="AF231" s="227">
        <v>0</v>
      </c>
      <c r="AG231" s="227">
        <v>0.56998000000000004</v>
      </c>
      <c r="AH231" s="227">
        <v>0</v>
      </c>
      <c r="AI231" s="227">
        <v>190.81614999999999</v>
      </c>
      <c r="AJ231" s="475">
        <v>213.09837000000002</v>
      </c>
    </row>
    <row r="232" spans="1:36" s="42" customFormat="1" ht="13.5" customHeight="1" x14ac:dyDescent="0.25">
      <c r="A232" s="394">
        <v>6</v>
      </c>
      <c r="B232" s="111">
        <v>143610</v>
      </c>
      <c r="C232" s="180" t="s">
        <v>625</v>
      </c>
      <c r="D232" s="470">
        <v>74.542659999999998</v>
      </c>
      <c r="E232" s="470">
        <v>0</v>
      </c>
      <c r="F232" s="470">
        <v>73.219229999999996</v>
      </c>
      <c r="G232" s="470">
        <v>0</v>
      </c>
      <c r="H232" s="87">
        <v>147.76188999999999</v>
      </c>
      <c r="I232" s="470">
        <v>0</v>
      </c>
      <c r="J232" s="470">
        <v>0</v>
      </c>
      <c r="K232" s="470">
        <v>0</v>
      </c>
      <c r="L232" s="470">
        <v>0</v>
      </c>
      <c r="M232" s="470">
        <v>0</v>
      </c>
      <c r="N232" s="470">
        <v>0</v>
      </c>
      <c r="O232" s="470">
        <v>5.6160899999999998</v>
      </c>
      <c r="P232" s="470">
        <v>0</v>
      </c>
      <c r="Q232" s="470">
        <v>8.2138399999999994</v>
      </c>
      <c r="R232" s="87">
        <v>13.829929999999999</v>
      </c>
      <c r="S232" s="470">
        <v>18.244820000000001</v>
      </c>
      <c r="T232" s="470">
        <v>0</v>
      </c>
      <c r="U232" s="470">
        <v>1.1648799999999999</v>
      </c>
      <c r="V232" s="470">
        <v>0</v>
      </c>
      <c r="W232" s="470">
        <v>0</v>
      </c>
      <c r="X232" s="470">
        <v>0</v>
      </c>
      <c r="Y232" s="470">
        <v>94.550889999999995</v>
      </c>
      <c r="Z232" s="470">
        <v>0</v>
      </c>
      <c r="AA232" s="470">
        <v>10.145569999999999</v>
      </c>
      <c r="AB232" s="470">
        <v>42.470329999999997</v>
      </c>
      <c r="AC232" s="470">
        <v>96.937640000000002</v>
      </c>
      <c r="AD232" s="470">
        <v>263.51412999999997</v>
      </c>
      <c r="AE232" s="470">
        <v>425.10594999999995</v>
      </c>
      <c r="AF232" s="227">
        <v>0</v>
      </c>
      <c r="AG232" s="227">
        <v>0</v>
      </c>
      <c r="AH232" s="227">
        <v>0</v>
      </c>
      <c r="AI232" s="227">
        <v>201.63409999999999</v>
      </c>
      <c r="AJ232" s="475">
        <v>223.47184999999999</v>
      </c>
    </row>
    <row r="233" spans="1:36" s="42" customFormat="1" ht="13.5" customHeight="1" x14ac:dyDescent="0.25">
      <c r="A233" s="394">
        <v>6</v>
      </c>
      <c r="B233" s="111">
        <v>143615</v>
      </c>
      <c r="C233" s="180" t="s">
        <v>627</v>
      </c>
      <c r="D233" s="470">
        <v>66.568870000000004</v>
      </c>
      <c r="E233" s="470">
        <v>8.9431200000000004</v>
      </c>
      <c r="F233" s="470">
        <v>103.62817</v>
      </c>
      <c r="G233" s="470">
        <v>0</v>
      </c>
      <c r="H233" s="87">
        <v>179.14015999999998</v>
      </c>
      <c r="I233" s="470">
        <v>0</v>
      </c>
      <c r="J233" s="470">
        <v>0</v>
      </c>
      <c r="K233" s="470">
        <v>0</v>
      </c>
      <c r="L233" s="470">
        <v>0</v>
      </c>
      <c r="M233" s="470">
        <v>0</v>
      </c>
      <c r="N233" s="470">
        <v>0</v>
      </c>
      <c r="O233" s="470">
        <v>12.91826</v>
      </c>
      <c r="P233" s="470">
        <v>0</v>
      </c>
      <c r="Q233" s="470">
        <v>16.061959999999999</v>
      </c>
      <c r="R233" s="87">
        <v>28.980219999999999</v>
      </c>
      <c r="S233" s="470">
        <v>16.970790000000001</v>
      </c>
      <c r="T233" s="470">
        <v>0</v>
      </c>
      <c r="U233" s="470">
        <v>1.96055</v>
      </c>
      <c r="V233" s="470">
        <v>0</v>
      </c>
      <c r="W233" s="470">
        <v>0</v>
      </c>
      <c r="X233" s="470">
        <v>0</v>
      </c>
      <c r="Y233" s="470">
        <v>150.11812</v>
      </c>
      <c r="Z233" s="470">
        <v>0</v>
      </c>
      <c r="AA233" s="470">
        <v>15.403</v>
      </c>
      <c r="AB233" s="470">
        <v>46.011409999999998</v>
      </c>
      <c r="AC233" s="470">
        <v>83.105119999999999</v>
      </c>
      <c r="AD233" s="470">
        <v>313.56898999999999</v>
      </c>
      <c r="AE233" s="470">
        <v>521.68936999999994</v>
      </c>
      <c r="AF233" s="227">
        <v>0</v>
      </c>
      <c r="AG233" s="227">
        <v>0</v>
      </c>
      <c r="AH233" s="227">
        <v>0</v>
      </c>
      <c r="AI233" s="227">
        <v>248.62624</v>
      </c>
      <c r="AJ233" s="475">
        <v>273.06313</v>
      </c>
    </row>
    <row r="234" spans="1:36" s="42" customFormat="1" ht="13.5" customHeight="1" x14ac:dyDescent="0.25">
      <c r="A234" s="394">
        <v>6</v>
      </c>
      <c r="B234" s="111">
        <v>143620</v>
      </c>
      <c r="C234" s="180" t="s">
        <v>629</v>
      </c>
      <c r="D234" s="470">
        <v>169.45821000000001</v>
      </c>
      <c r="E234" s="470">
        <v>18.501840000000001</v>
      </c>
      <c r="F234" s="470">
        <v>179.35910999999999</v>
      </c>
      <c r="G234" s="470">
        <v>0</v>
      </c>
      <c r="H234" s="87">
        <v>367.31916000000001</v>
      </c>
      <c r="I234" s="470">
        <v>0</v>
      </c>
      <c r="J234" s="470">
        <v>0</v>
      </c>
      <c r="K234" s="470">
        <v>0</v>
      </c>
      <c r="L234" s="470">
        <v>0</v>
      </c>
      <c r="M234" s="470">
        <v>0</v>
      </c>
      <c r="N234" s="470">
        <v>0</v>
      </c>
      <c r="O234" s="470">
        <v>21.05434</v>
      </c>
      <c r="P234" s="470">
        <v>0</v>
      </c>
      <c r="Q234" s="470">
        <v>26.078220000000002</v>
      </c>
      <c r="R234" s="87">
        <v>47.132559999999998</v>
      </c>
      <c r="S234" s="470">
        <v>35.490310000000001</v>
      </c>
      <c r="T234" s="470">
        <v>0</v>
      </c>
      <c r="U234" s="470">
        <v>4.0910500000000001</v>
      </c>
      <c r="V234" s="470">
        <v>0</v>
      </c>
      <c r="W234" s="470">
        <v>0</v>
      </c>
      <c r="X234" s="470">
        <v>0</v>
      </c>
      <c r="Y234" s="470">
        <v>322.67995000000002</v>
      </c>
      <c r="Z234" s="470">
        <v>0</v>
      </c>
      <c r="AA234" s="470">
        <v>31.257429999999999</v>
      </c>
      <c r="AB234" s="470">
        <v>91.563329999999993</v>
      </c>
      <c r="AC234" s="470">
        <v>128.44593</v>
      </c>
      <c r="AD234" s="470">
        <v>613.52800000000002</v>
      </c>
      <c r="AE234" s="470">
        <v>1027.97972</v>
      </c>
      <c r="AF234" s="227">
        <v>0</v>
      </c>
      <c r="AG234" s="227">
        <v>0</v>
      </c>
      <c r="AH234" s="227">
        <v>0</v>
      </c>
      <c r="AI234" s="227">
        <v>482.38331000000005</v>
      </c>
      <c r="AJ234" s="475">
        <v>545.59640999999999</v>
      </c>
    </row>
    <row r="235" spans="1:36" s="42" customFormat="1" ht="13.5" customHeight="1" x14ac:dyDescent="0.25">
      <c r="A235" s="394">
        <v>6</v>
      </c>
      <c r="B235" s="111">
        <v>143625</v>
      </c>
      <c r="C235" s="180" t="s">
        <v>631</v>
      </c>
      <c r="D235" s="470">
        <v>454.79379</v>
      </c>
      <c r="E235" s="470">
        <v>424.49432999999999</v>
      </c>
      <c r="F235" s="470">
        <v>677.31552999999997</v>
      </c>
      <c r="G235" s="470">
        <v>0</v>
      </c>
      <c r="H235" s="87">
        <v>1556.60365</v>
      </c>
      <c r="I235" s="470">
        <v>0</v>
      </c>
      <c r="J235" s="470">
        <v>0</v>
      </c>
      <c r="K235" s="470">
        <v>0</v>
      </c>
      <c r="L235" s="470">
        <v>0</v>
      </c>
      <c r="M235" s="470">
        <v>0</v>
      </c>
      <c r="N235" s="470">
        <v>0</v>
      </c>
      <c r="O235" s="470">
        <v>130.74592999999999</v>
      </c>
      <c r="P235" s="470">
        <v>0</v>
      </c>
      <c r="Q235" s="470">
        <v>85.82235</v>
      </c>
      <c r="R235" s="87">
        <v>216.56827999999999</v>
      </c>
      <c r="S235" s="470">
        <v>126.14214</v>
      </c>
      <c r="T235" s="470">
        <v>0</v>
      </c>
      <c r="U235" s="470">
        <v>18.631830000000001</v>
      </c>
      <c r="V235" s="470">
        <v>0</v>
      </c>
      <c r="W235" s="470">
        <v>0</v>
      </c>
      <c r="X235" s="470">
        <v>0</v>
      </c>
      <c r="Y235" s="470">
        <v>1421.67938</v>
      </c>
      <c r="Z235" s="470">
        <v>0</v>
      </c>
      <c r="AA235" s="470">
        <v>79.369590000000002</v>
      </c>
      <c r="AB235" s="470">
        <v>771.85515999999996</v>
      </c>
      <c r="AC235" s="470">
        <v>204.06405000000001</v>
      </c>
      <c r="AD235" s="470">
        <v>2621.74215</v>
      </c>
      <c r="AE235" s="470">
        <v>4394.9140800000005</v>
      </c>
      <c r="AF235" s="227">
        <v>0</v>
      </c>
      <c r="AG235" s="227">
        <v>0</v>
      </c>
      <c r="AH235" s="227">
        <v>0</v>
      </c>
      <c r="AI235" s="227">
        <v>1705.11302</v>
      </c>
      <c r="AJ235" s="475">
        <v>2689.8010599999998</v>
      </c>
    </row>
    <row r="236" spans="1:36" s="42" customFormat="1" ht="13.5" customHeight="1" x14ac:dyDescent="0.25">
      <c r="A236" s="394">
        <v>4</v>
      </c>
      <c r="B236" s="111">
        <v>1440</v>
      </c>
      <c r="C236" s="180" t="s">
        <v>1396</v>
      </c>
      <c r="D236" s="470">
        <v>0</v>
      </c>
      <c r="E236" s="470">
        <v>0</v>
      </c>
      <c r="F236" s="470">
        <v>0</v>
      </c>
      <c r="G236" s="470">
        <v>0</v>
      </c>
      <c r="H236" s="87">
        <v>0</v>
      </c>
      <c r="I236" s="470">
        <v>0</v>
      </c>
      <c r="J236" s="470">
        <v>0</v>
      </c>
      <c r="K236" s="470">
        <v>0</v>
      </c>
      <c r="L236" s="470">
        <v>0</v>
      </c>
      <c r="M236" s="470">
        <v>0</v>
      </c>
      <c r="N236" s="470">
        <v>0</v>
      </c>
      <c r="O236" s="470">
        <v>0</v>
      </c>
      <c r="P236" s="470">
        <v>0</v>
      </c>
      <c r="Q236" s="470">
        <v>0</v>
      </c>
      <c r="R236" s="87">
        <v>0</v>
      </c>
      <c r="S236" s="470">
        <v>0</v>
      </c>
      <c r="T236" s="470">
        <v>0</v>
      </c>
      <c r="U236" s="470">
        <v>0</v>
      </c>
      <c r="V236" s="470">
        <v>0</v>
      </c>
      <c r="W236" s="470">
        <v>0</v>
      </c>
      <c r="X236" s="470">
        <v>0</v>
      </c>
      <c r="Y236" s="470">
        <v>0</v>
      </c>
      <c r="Z236" s="470">
        <v>0</v>
      </c>
      <c r="AA236" s="470">
        <v>0</v>
      </c>
      <c r="AB236" s="470">
        <v>0</v>
      </c>
      <c r="AC236" s="470">
        <v>0</v>
      </c>
      <c r="AD236" s="470">
        <v>0</v>
      </c>
      <c r="AE236" s="470">
        <v>0</v>
      </c>
      <c r="AF236" s="227">
        <v>0</v>
      </c>
      <c r="AG236" s="227">
        <v>0</v>
      </c>
      <c r="AH236" s="227">
        <v>0</v>
      </c>
      <c r="AI236" s="227">
        <v>0</v>
      </c>
      <c r="AJ236" s="475">
        <v>0</v>
      </c>
    </row>
    <row r="237" spans="1:36" s="42" customFormat="1" ht="13.5" customHeight="1" x14ac:dyDescent="0.25">
      <c r="A237" s="394">
        <v>6</v>
      </c>
      <c r="B237" s="111">
        <v>144005</v>
      </c>
      <c r="C237" s="180" t="s">
        <v>623</v>
      </c>
      <c r="D237" s="470">
        <v>0</v>
      </c>
      <c r="E237" s="470">
        <v>0</v>
      </c>
      <c r="F237" s="470">
        <v>0</v>
      </c>
      <c r="G237" s="470">
        <v>0</v>
      </c>
      <c r="H237" s="87">
        <v>0</v>
      </c>
      <c r="I237" s="470">
        <v>0</v>
      </c>
      <c r="J237" s="470">
        <v>0</v>
      </c>
      <c r="K237" s="470">
        <v>0</v>
      </c>
      <c r="L237" s="470">
        <v>0</v>
      </c>
      <c r="M237" s="470">
        <v>0</v>
      </c>
      <c r="N237" s="470">
        <v>0</v>
      </c>
      <c r="O237" s="470">
        <v>0</v>
      </c>
      <c r="P237" s="470">
        <v>0</v>
      </c>
      <c r="Q237" s="470">
        <v>0</v>
      </c>
      <c r="R237" s="87">
        <v>0</v>
      </c>
      <c r="S237" s="470">
        <v>0</v>
      </c>
      <c r="T237" s="470">
        <v>0</v>
      </c>
      <c r="U237" s="470">
        <v>0</v>
      </c>
      <c r="V237" s="470">
        <v>0</v>
      </c>
      <c r="W237" s="470">
        <v>0</v>
      </c>
      <c r="X237" s="470">
        <v>0</v>
      </c>
      <c r="Y237" s="470">
        <v>0</v>
      </c>
      <c r="Z237" s="470">
        <v>0</v>
      </c>
      <c r="AA237" s="470">
        <v>0</v>
      </c>
      <c r="AB237" s="470">
        <v>0</v>
      </c>
      <c r="AC237" s="470">
        <v>0</v>
      </c>
      <c r="AD237" s="470">
        <v>0</v>
      </c>
      <c r="AE237" s="470">
        <v>0</v>
      </c>
      <c r="AF237" s="227">
        <v>0</v>
      </c>
      <c r="AG237" s="227">
        <v>0</v>
      </c>
      <c r="AH237" s="227">
        <v>0</v>
      </c>
      <c r="AI237" s="227">
        <v>0</v>
      </c>
      <c r="AJ237" s="475">
        <v>0</v>
      </c>
    </row>
    <row r="238" spans="1:36" s="42" customFormat="1" ht="13.5" customHeight="1" x14ac:dyDescent="0.25">
      <c r="A238" s="394">
        <v>6</v>
      </c>
      <c r="B238" s="111">
        <v>144010</v>
      </c>
      <c r="C238" s="180" t="s">
        <v>625</v>
      </c>
      <c r="D238" s="470">
        <v>0</v>
      </c>
      <c r="E238" s="470">
        <v>0</v>
      </c>
      <c r="F238" s="470">
        <v>0</v>
      </c>
      <c r="G238" s="470">
        <v>0</v>
      </c>
      <c r="H238" s="87">
        <v>0</v>
      </c>
      <c r="I238" s="470">
        <v>0</v>
      </c>
      <c r="J238" s="470">
        <v>0</v>
      </c>
      <c r="K238" s="470">
        <v>0</v>
      </c>
      <c r="L238" s="470">
        <v>0</v>
      </c>
      <c r="M238" s="470">
        <v>0</v>
      </c>
      <c r="N238" s="470">
        <v>0</v>
      </c>
      <c r="O238" s="470">
        <v>0</v>
      </c>
      <c r="P238" s="470">
        <v>0</v>
      </c>
      <c r="Q238" s="470">
        <v>0</v>
      </c>
      <c r="R238" s="87">
        <v>0</v>
      </c>
      <c r="S238" s="470">
        <v>0</v>
      </c>
      <c r="T238" s="470">
        <v>0</v>
      </c>
      <c r="U238" s="470">
        <v>0</v>
      </c>
      <c r="V238" s="470">
        <v>0</v>
      </c>
      <c r="W238" s="470">
        <v>0</v>
      </c>
      <c r="X238" s="470">
        <v>0</v>
      </c>
      <c r="Y238" s="470">
        <v>0</v>
      </c>
      <c r="Z238" s="470">
        <v>0</v>
      </c>
      <c r="AA238" s="470">
        <v>0</v>
      </c>
      <c r="AB238" s="470">
        <v>0</v>
      </c>
      <c r="AC238" s="470">
        <v>0</v>
      </c>
      <c r="AD238" s="470">
        <v>0</v>
      </c>
      <c r="AE238" s="470">
        <v>0</v>
      </c>
      <c r="AF238" s="227">
        <v>0</v>
      </c>
      <c r="AG238" s="227">
        <v>0</v>
      </c>
      <c r="AH238" s="227">
        <v>0</v>
      </c>
      <c r="AI238" s="227">
        <v>0</v>
      </c>
      <c r="AJ238" s="475">
        <v>0</v>
      </c>
    </row>
    <row r="239" spans="1:36" s="42" customFormat="1" ht="13.5" customHeight="1" x14ac:dyDescent="0.25">
      <c r="A239" s="394">
        <v>6</v>
      </c>
      <c r="B239" s="111">
        <v>144015</v>
      </c>
      <c r="C239" s="180" t="s">
        <v>627</v>
      </c>
      <c r="D239" s="470">
        <v>0</v>
      </c>
      <c r="E239" s="470">
        <v>0</v>
      </c>
      <c r="F239" s="470">
        <v>0</v>
      </c>
      <c r="G239" s="470">
        <v>0</v>
      </c>
      <c r="H239" s="87">
        <v>0</v>
      </c>
      <c r="I239" s="470">
        <v>0</v>
      </c>
      <c r="J239" s="470">
        <v>0</v>
      </c>
      <c r="K239" s="470">
        <v>0</v>
      </c>
      <c r="L239" s="470">
        <v>0</v>
      </c>
      <c r="M239" s="470">
        <v>0</v>
      </c>
      <c r="N239" s="470">
        <v>0</v>
      </c>
      <c r="O239" s="470">
        <v>0</v>
      </c>
      <c r="P239" s="470">
        <v>0</v>
      </c>
      <c r="Q239" s="470">
        <v>0</v>
      </c>
      <c r="R239" s="87">
        <v>0</v>
      </c>
      <c r="S239" s="470">
        <v>0</v>
      </c>
      <c r="T239" s="470">
        <v>0</v>
      </c>
      <c r="U239" s="470">
        <v>0</v>
      </c>
      <c r="V239" s="470">
        <v>0</v>
      </c>
      <c r="W239" s="470">
        <v>0</v>
      </c>
      <c r="X239" s="470">
        <v>0</v>
      </c>
      <c r="Y239" s="470">
        <v>0</v>
      </c>
      <c r="Z239" s="470">
        <v>0</v>
      </c>
      <c r="AA239" s="470">
        <v>0</v>
      </c>
      <c r="AB239" s="470">
        <v>0</v>
      </c>
      <c r="AC239" s="470">
        <v>0</v>
      </c>
      <c r="AD239" s="470">
        <v>0</v>
      </c>
      <c r="AE239" s="470">
        <v>0</v>
      </c>
      <c r="AF239" s="227">
        <v>0</v>
      </c>
      <c r="AG239" s="227">
        <v>0</v>
      </c>
      <c r="AH239" s="227">
        <v>0</v>
      </c>
      <c r="AI239" s="227">
        <v>0</v>
      </c>
      <c r="AJ239" s="475">
        <v>0</v>
      </c>
    </row>
    <row r="240" spans="1:36" s="42" customFormat="1" ht="13.5" customHeight="1" x14ac:dyDescent="0.25">
      <c r="A240" s="394">
        <v>6</v>
      </c>
      <c r="B240" s="111">
        <v>144020</v>
      </c>
      <c r="C240" s="180" t="s">
        <v>629</v>
      </c>
      <c r="D240" s="470">
        <v>0</v>
      </c>
      <c r="E240" s="470">
        <v>0</v>
      </c>
      <c r="F240" s="470">
        <v>0</v>
      </c>
      <c r="G240" s="470">
        <v>0</v>
      </c>
      <c r="H240" s="87">
        <v>0</v>
      </c>
      <c r="I240" s="470">
        <v>0</v>
      </c>
      <c r="J240" s="470">
        <v>0</v>
      </c>
      <c r="K240" s="470">
        <v>0</v>
      </c>
      <c r="L240" s="470">
        <v>0</v>
      </c>
      <c r="M240" s="470">
        <v>0</v>
      </c>
      <c r="N240" s="470">
        <v>0</v>
      </c>
      <c r="O240" s="470">
        <v>0</v>
      </c>
      <c r="P240" s="470">
        <v>0</v>
      </c>
      <c r="Q240" s="470">
        <v>0</v>
      </c>
      <c r="R240" s="87">
        <v>0</v>
      </c>
      <c r="S240" s="470">
        <v>0</v>
      </c>
      <c r="T240" s="470">
        <v>0</v>
      </c>
      <c r="U240" s="470">
        <v>0</v>
      </c>
      <c r="V240" s="470">
        <v>0</v>
      </c>
      <c r="W240" s="470">
        <v>0</v>
      </c>
      <c r="X240" s="470">
        <v>0</v>
      </c>
      <c r="Y240" s="470">
        <v>0</v>
      </c>
      <c r="Z240" s="470">
        <v>0</v>
      </c>
      <c r="AA240" s="470">
        <v>0</v>
      </c>
      <c r="AB240" s="470">
        <v>0</v>
      </c>
      <c r="AC240" s="470">
        <v>0</v>
      </c>
      <c r="AD240" s="470">
        <v>0</v>
      </c>
      <c r="AE240" s="470">
        <v>0</v>
      </c>
      <c r="AF240" s="227">
        <v>0</v>
      </c>
      <c r="AG240" s="227">
        <v>0</v>
      </c>
      <c r="AH240" s="227">
        <v>0</v>
      </c>
      <c r="AI240" s="227">
        <v>0</v>
      </c>
      <c r="AJ240" s="475">
        <v>0</v>
      </c>
    </row>
    <row r="241" spans="1:36" s="42" customFormat="1" ht="13.5" customHeight="1" x14ac:dyDescent="0.25">
      <c r="A241" s="394">
        <v>6</v>
      </c>
      <c r="B241" s="111">
        <v>144025</v>
      </c>
      <c r="C241" s="180" t="s">
        <v>631</v>
      </c>
      <c r="D241" s="470">
        <v>0</v>
      </c>
      <c r="E241" s="470">
        <v>0</v>
      </c>
      <c r="F241" s="470">
        <v>0</v>
      </c>
      <c r="G241" s="470">
        <v>0</v>
      </c>
      <c r="H241" s="87">
        <v>0</v>
      </c>
      <c r="I241" s="470">
        <v>0</v>
      </c>
      <c r="J241" s="470">
        <v>0</v>
      </c>
      <c r="K241" s="470">
        <v>0</v>
      </c>
      <c r="L241" s="470">
        <v>0</v>
      </c>
      <c r="M241" s="470">
        <v>0</v>
      </c>
      <c r="N241" s="470">
        <v>0</v>
      </c>
      <c r="O241" s="470">
        <v>0</v>
      </c>
      <c r="P241" s="470">
        <v>0</v>
      </c>
      <c r="Q241" s="470">
        <v>0</v>
      </c>
      <c r="R241" s="87">
        <v>0</v>
      </c>
      <c r="S241" s="470">
        <v>0</v>
      </c>
      <c r="T241" s="470">
        <v>0</v>
      </c>
      <c r="U241" s="470">
        <v>0</v>
      </c>
      <c r="V241" s="470">
        <v>0</v>
      </c>
      <c r="W241" s="470">
        <v>0</v>
      </c>
      <c r="X241" s="470">
        <v>0</v>
      </c>
      <c r="Y241" s="470">
        <v>0</v>
      </c>
      <c r="Z241" s="470">
        <v>0</v>
      </c>
      <c r="AA241" s="470">
        <v>0</v>
      </c>
      <c r="AB241" s="470">
        <v>0</v>
      </c>
      <c r="AC241" s="470">
        <v>0</v>
      </c>
      <c r="AD241" s="470">
        <v>0</v>
      </c>
      <c r="AE241" s="470">
        <v>0</v>
      </c>
      <c r="AF241" s="227">
        <v>0</v>
      </c>
      <c r="AG241" s="227">
        <v>0</v>
      </c>
      <c r="AH241" s="227">
        <v>0</v>
      </c>
      <c r="AI241" s="227">
        <v>0</v>
      </c>
      <c r="AJ241" s="475">
        <v>0</v>
      </c>
    </row>
    <row r="242" spans="1:36" s="42" customFormat="1" ht="13.5" customHeight="1" x14ac:dyDescent="0.25">
      <c r="A242" s="394">
        <v>4</v>
      </c>
      <c r="B242" s="111">
        <v>1441</v>
      </c>
      <c r="C242" s="180" t="s">
        <v>1397</v>
      </c>
      <c r="D242" s="470">
        <v>1190.08806</v>
      </c>
      <c r="E242" s="470">
        <v>4703.8440399999999</v>
      </c>
      <c r="F242" s="470">
        <v>12707.65389</v>
      </c>
      <c r="G242" s="470">
        <v>1147.0995499999999</v>
      </c>
      <c r="H242" s="87">
        <v>19748.685539999999</v>
      </c>
      <c r="I242" s="470">
        <v>1178.30333</v>
      </c>
      <c r="J242" s="470">
        <v>1.6071899999999999</v>
      </c>
      <c r="K242" s="470">
        <v>0</v>
      </c>
      <c r="L242" s="470">
        <v>548.92538000000002</v>
      </c>
      <c r="M242" s="470">
        <v>137.29353</v>
      </c>
      <c r="N242" s="470">
        <v>412.44857999999999</v>
      </c>
      <c r="O242" s="470">
        <v>1039.5708400000001</v>
      </c>
      <c r="P242" s="470">
        <v>93.13597</v>
      </c>
      <c r="Q242" s="470">
        <v>0</v>
      </c>
      <c r="R242" s="87">
        <v>3411.2848200000003</v>
      </c>
      <c r="S242" s="470">
        <v>0</v>
      </c>
      <c r="T242" s="470">
        <v>32.259369999999997</v>
      </c>
      <c r="U242" s="470">
        <v>0</v>
      </c>
      <c r="V242" s="470">
        <v>0</v>
      </c>
      <c r="W242" s="470">
        <v>0</v>
      </c>
      <c r="X242" s="470">
        <v>0</v>
      </c>
      <c r="Y242" s="470">
        <v>0</v>
      </c>
      <c r="Z242" s="470">
        <v>0</v>
      </c>
      <c r="AA242" s="470">
        <v>0</v>
      </c>
      <c r="AB242" s="470">
        <v>25.188749999999999</v>
      </c>
      <c r="AC242" s="470">
        <v>0</v>
      </c>
      <c r="AD242" s="470">
        <v>57.448119999999996</v>
      </c>
      <c r="AE242" s="470">
        <v>23217.41848</v>
      </c>
      <c r="AF242" s="227">
        <v>412.44857999999999</v>
      </c>
      <c r="AG242" s="227">
        <v>686.21891000000005</v>
      </c>
      <c r="AH242" s="227">
        <v>0</v>
      </c>
      <c r="AI242" s="227">
        <v>0</v>
      </c>
      <c r="AJ242" s="475">
        <v>22118.750989999997</v>
      </c>
    </row>
    <row r="243" spans="1:36" s="42" customFormat="1" ht="13.5" customHeight="1" x14ac:dyDescent="0.25">
      <c r="A243" s="394">
        <v>6</v>
      </c>
      <c r="B243" s="111">
        <v>144105</v>
      </c>
      <c r="C243" s="180" t="s">
        <v>623</v>
      </c>
      <c r="D243" s="470">
        <v>24.144490000000001</v>
      </c>
      <c r="E243" s="470">
        <v>240.66306</v>
      </c>
      <c r="F243" s="470">
        <v>924.23949000000005</v>
      </c>
      <c r="G243" s="470">
        <v>46.525219999999997</v>
      </c>
      <c r="H243" s="87">
        <v>1235.5722599999999</v>
      </c>
      <c r="I243" s="470">
        <v>102.12384</v>
      </c>
      <c r="J243" s="470">
        <v>0.79232999999999998</v>
      </c>
      <c r="K243" s="470">
        <v>0</v>
      </c>
      <c r="L243" s="470">
        <v>242.51768999999999</v>
      </c>
      <c r="M243" s="470">
        <v>17.714169999999999</v>
      </c>
      <c r="N243" s="470">
        <v>49.469760000000001</v>
      </c>
      <c r="O243" s="470">
        <v>23.899850000000001</v>
      </c>
      <c r="P243" s="470">
        <v>89.203299999999999</v>
      </c>
      <c r="Q243" s="470">
        <v>0</v>
      </c>
      <c r="R243" s="87">
        <v>525.72094000000004</v>
      </c>
      <c r="S243" s="470">
        <v>0</v>
      </c>
      <c r="T243" s="470">
        <v>8.2984500000000008</v>
      </c>
      <c r="U243" s="470">
        <v>0</v>
      </c>
      <c r="V243" s="470">
        <v>0</v>
      </c>
      <c r="W243" s="470">
        <v>0</v>
      </c>
      <c r="X243" s="470">
        <v>0</v>
      </c>
      <c r="Y243" s="470">
        <v>0</v>
      </c>
      <c r="Z243" s="470">
        <v>0</v>
      </c>
      <c r="AA243" s="470">
        <v>0</v>
      </c>
      <c r="AB243" s="470">
        <v>1.3173900000000001</v>
      </c>
      <c r="AC243" s="470">
        <v>0</v>
      </c>
      <c r="AD243" s="470">
        <v>9.6158400000000004</v>
      </c>
      <c r="AE243" s="470">
        <v>1770.90904</v>
      </c>
      <c r="AF243" s="227">
        <v>49.469760000000001</v>
      </c>
      <c r="AG243" s="227">
        <v>260.23185999999998</v>
      </c>
      <c r="AH243" s="227">
        <v>0</v>
      </c>
      <c r="AI243" s="227">
        <v>0</v>
      </c>
      <c r="AJ243" s="475">
        <v>1461.2074199999997</v>
      </c>
    </row>
    <row r="244" spans="1:36" s="42" customFormat="1" ht="13.5" customHeight="1" x14ac:dyDescent="0.25">
      <c r="A244" s="394">
        <v>6</v>
      </c>
      <c r="B244" s="111">
        <v>144110</v>
      </c>
      <c r="C244" s="180" t="s">
        <v>625</v>
      </c>
      <c r="D244" s="470">
        <v>69.229990000000001</v>
      </c>
      <c r="E244" s="470">
        <v>174.48903000000001</v>
      </c>
      <c r="F244" s="470">
        <v>403.18608</v>
      </c>
      <c r="G244" s="470">
        <v>53.163820000000001</v>
      </c>
      <c r="H244" s="87">
        <v>700.06891999999993</v>
      </c>
      <c r="I244" s="470">
        <v>119.88661999999999</v>
      </c>
      <c r="J244" s="470">
        <v>0.54081999999999997</v>
      </c>
      <c r="K244" s="470">
        <v>0</v>
      </c>
      <c r="L244" s="470">
        <v>12.797040000000001</v>
      </c>
      <c r="M244" s="470">
        <v>9.6240600000000001</v>
      </c>
      <c r="N244" s="470">
        <v>23.057539999999999</v>
      </c>
      <c r="O244" s="470">
        <v>27.59845</v>
      </c>
      <c r="P244" s="470">
        <v>0</v>
      </c>
      <c r="Q244" s="470">
        <v>0</v>
      </c>
      <c r="R244" s="87">
        <v>193.50452999999999</v>
      </c>
      <c r="S244" s="470">
        <v>0</v>
      </c>
      <c r="T244" s="470">
        <v>1.4235899999999999</v>
      </c>
      <c r="U244" s="470">
        <v>0</v>
      </c>
      <c r="V244" s="470">
        <v>0</v>
      </c>
      <c r="W244" s="470">
        <v>0</v>
      </c>
      <c r="X244" s="470">
        <v>0</v>
      </c>
      <c r="Y244" s="470">
        <v>0</v>
      </c>
      <c r="Z244" s="470">
        <v>0</v>
      </c>
      <c r="AA244" s="470">
        <v>0</v>
      </c>
      <c r="AB244" s="470">
        <v>1.9686399999999999</v>
      </c>
      <c r="AC244" s="470">
        <v>0</v>
      </c>
      <c r="AD244" s="470">
        <v>3.3922299999999996</v>
      </c>
      <c r="AE244" s="470">
        <v>896.96567999999991</v>
      </c>
      <c r="AF244" s="227">
        <v>23.057539999999999</v>
      </c>
      <c r="AG244" s="227">
        <v>22.421100000000003</v>
      </c>
      <c r="AH244" s="227">
        <v>0</v>
      </c>
      <c r="AI244" s="227">
        <v>0</v>
      </c>
      <c r="AJ244" s="475">
        <v>851.48703999999998</v>
      </c>
    </row>
    <row r="245" spans="1:36" s="42" customFormat="1" ht="13.5" customHeight="1" x14ac:dyDescent="0.25">
      <c r="A245" s="394">
        <v>6</v>
      </c>
      <c r="B245" s="111">
        <v>144115</v>
      </c>
      <c r="C245" s="180" t="s">
        <v>627</v>
      </c>
      <c r="D245" s="470">
        <v>89.636089999999996</v>
      </c>
      <c r="E245" s="470">
        <v>278.61090000000002</v>
      </c>
      <c r="F245" s="470">
        <v>2275.1621500000001</v>
      </c>
      <c r="G245" s="470">
        <v>73.388490000000004</v>
      </c>
      <c r="H245" s="87">
        <v>2716.79763</v>
      </c>
      <c r="I245" s="470">
        <v>107.5722</v>
      </c>
      <c r="J245" s="470">
        <v>0.27404000000000001</v>
      </c>
      <c r="K245" s="470">
        <v>0</v>
      </c>
      <c r="L245" s="470">
        <v>19.662479999999999</v>
      </c>
      <c r="M245" s="470">
        <v>11.06437</v>
      </c>
      <c r="N245" s="470">
        <v>24.496569999999998</v>
      </c>
      <c r="O245" s="470">
        <v>46.084620000000001</v>
      </c>
      <c r="P245" s="470">
        <v>1.27478</v>
      </c>
      <c r="Q245" s="470">
        <v>0</v>
      </c>
      <c r="R245" s="87">
        <v>210.42905999999999</v>
      </c>
      <c r="S245" s="470">
        <v>0</v>
      </c>
      <c r="T245" s="470">
        <v>2.2164100000000002</v>
      </c>
      <c r="U245" s="470">
        <v>0</v>
      </c>
      <c r="V245" s="470">
        <v>0</v>
      </c>
      <c r="W245" s="470">
        <v>0</v>
      </c>
      <c r="X245" s="470">
        <v>0</v>
      </c>
      <c r="Y245" s="470">
        <v>0</v>
      </c>
      <c r="Z245" s="470">
        <v>0</v>
      </c>
      <c r="AA245" s="470">
        <v>0</v>
      </c>
      <c r="AB245" s="470">
        <v>2.0575899999999998</v>
      </c>
      <c r="AC245" s="470">
        <v>0</v>
      </c>
      <c r="AD245" s="470">
        <v>4.274</v>
      </c>
      <c r="AE245" s="470">
        <v>2931.5006899999998</v>
      </c>
      <c r="AF245" s="227">
        <v>24.496569999999998</v>
      </c>
      <c r="AG245" s="227">
        <v>30.726849999999999</v>
      </c>
      <c r="AH245" s="227">
        <v>0</v>
      </c>
      <c r="AI245" s="227">
        <v>0</v>
      </c>
      <c r="AJ245" s="475">
        <v>2876.27727</v>
      </c>
    </row>
    <row r="246" spans="1:36" s="42" customFormat="1" ht="13.5" customHeight="1" x14ac:dyDescent="0.25">
      <c r="A246" s="394">
        <v>6</v>
      </c>
      <c r="B246" s="111">
        <v>144120</v>
      </c>
      <c r="C246" s="180" t="s">
        <v>629</v>
      </c>
      <c r="D246" s="470">
        <v>165.17544000000001</v>
      </c>
      <c r="E246" s="470">
        <v>1216.60069</v>
      </c>
      <c r="F246" s="470">
        <v>1752.2935600000001</v>
      </c>
      <c r="G246" s="470">
        <v>140.01603</v>
      </c>
      <c r="H246" s="87">
        <v>3274.08572</v>
      </c>
      <c r="I246" s="470">
        <v>218.55855</v>
      </c>
      <c r="J246" s="470">
        <v>0</v>
      </c>
      <c r="K246" s="470">
        <v>0</v>
      </c>
      <c r="L246" s="470">
        <v>38.776440000000001</v>
      </c>
      <c r="M246" s="470">
        <v>22.685030000000001</v>
      </c>
      <c r="N246" s="470">
        <v>46.454689999999999</v>
      </c>
      <c r="O246" s="470">
        <v>90.756209999999996</v>
      </c>
      <c r="P246" s="470">
        <v>2.6578900000000001</v>
      </c>
      <c r="Q246" s="470">
        <v>0</v>
      </c>
      <c r="R246" s="87">
        <v>419.88880999999998</v>
      </c>
      <c r="S246" s="470">
        <v>0</v>
      </c>
      <c r="T246" s="470">
        <v>4.6299799999999998</v>
      </c>
      <c r="U246" s="470">
        <v>0</v>
      </c>
      <c r="V246" s="470">
        <v>0</v>
      </c>
      <c r="W246" s="470">
        <v>0</v>
      </c>
      <c r="X246" s="470">
        <v>0</v>
      </c>
      <c r="Y246" s="470">
        <v>0</v>
      </c>
      <c r="Z246" s="470">
        <v>0</v>
      </c>
      <c r="AA246" s="470">
        <v>0</v>
      </c>
      <c r="AB246" s="470">
        <v>4.2695299999999996</v>
      </c>
      <c r="AC246" s="470">
        <v>0</v>
      </c>
      <c r="AD246" s="470">
        <v>8.8995099999999994</v>
      </c>
      <c r="AE246" s="470">
        <v>3702.8740400000002</v>
      </c>
      <c r="AF246" s="227">
        <v>46.454689999999999</v>
      </c>
      <c r="AG246" s="227">
        <v>61.461470000000006</v>
      </c>
      <c r="AH246" s="227">
        <v>0</v>
      </c>
      <c r="AI246" s="227">
        <v>0</v>
      </c>
      <c r="AJ246" s="475">
        <v>3594.9578800000004</v>
      </c>
    </row>
    <row r="247" spans="1:36" s="42" customFormat="1" ht="13.5" customHeight="1" x14ac:dyDescent="0.25">
      <c r="A247" s="394">
        <v>6</v>
      </c>
      <c r="B247" s="111">
        <v>144125</v>
      </c>
      <c r="C247" s="180" t="s">
        <v>631</v>
      </c>
      <c r="D247" s="470">
        <v>841.90205000000003</v>
      </c>
      <c r="E247" s="470">
        <v>2793.48036</v>
      </c>
      <c r="F247" s="470">
        <v>7352.77261</v>
      </c>
      <c r="G247" s="470">
        <v>834.00599</v>
      </c>
      <c r="H247" s="87">
        <v>11822.16101</v>
      </c>
      <c r="I247" s="470">
        <v>630.16211999999996</v>
      </c>
      <c r="J247" s="470">
        <v>0</v>
      </c>
      <c r="K247" s="470">
        <v>0</v>
      </c>
      <c r="L247" s="470">
        <v>235.17173</v>
      </c>
      <c r="M247" s="470">
        <v>76.2059</v>
      </c>
      <c r="N247" s="470">
        <v>268.97001999999998</v>
      </c>
      <c r="O247" s="470">
        <v>851.23171000000002</v>
      </c>
      <c r="P247" s="470">
        <v>0</v>
      </c>
      <c r="Q247" s="470">
        <v>0</v>
      </c>
      <c r="R247" s="87">
        <v>2061.7414800000001</v>
      </c>
      <c r="S247" s="470">
        <v>0</v>
      </c>
      <c r="T247" s="470">
        <v>15.690939999999999</v>
      </c>
      <c r="U247" s="470">
        <v>0</v>
      </c>
      <c r="V247" s="470">
        <v>0</v>
      </c>
      <c r="W247" s="470">
        <v>0</v>
      </c>
      <c r="X247" s="470">
        <v>0</v>
      </c>
      <c r="Y247" s="470">
        <v>0</v>
      </c>
      <c r="Z247" s="470">
        <v>0</v>
      </c>
      <c r="AA247" s="470">
        <v>0</v>
      </c>
      <c r="AB247" s="470">
        <v>15.5756</v>
      </c>
      <c r="AC247" s="470">
        <v>0</v>
      </c>
      <c r="AD247" s="470">
        <v>31.266539999999999</v>
      </c>
      <c r="AE247" s="470">
        <v>13915.169030000001</v>
      </c>
      <c r="AF247" s="227">
        <v>268.97001999999998</v>
      </c>
      <c r="AG247" s="227">
        <v>311.37763000000001</v>
      </c>
      <c r="AH247" s="227">
        <v>0</v>
      </c>
      <c r="AI247" s="227">
        <v>0</v>
      </c>
      <c r="AJ247" s="475">
        <v>13334.821380000001</v>
      </c>
    </row>
    <row r="248" spans="1:36" s="42" customFormat="1" ht="13.5" customHeight="1" x14ac:dyDescent="0.25">
      <c r="A248" s="394">
        <v>4</v>
      </c>
      <c r="B248" s="111">
        <v>1442</v>
      </c>
      <c r="C248" s="180" t="s">
        <v>1403</v>
      </c>
      <c r="D248" s="470">
        <v>1377.4282800000001</v>
      </c>
      <c r="E248" s="470">
        <v>6123.4228000000003</v>
      </c>
      <c r="F248" s="470">
        <v>27012.484960000002</v>
      </c>
      <c r="G248" s="470">
        <v>6961.4976100000003</v>
      </c>
      <c r="H248" s="87">
        <v>41474.83365</v>
      </c>
      <c r="I248" s="470">
        <v>6078.66093</v>
      </c>
      <c r="J248" s="470">
        <v>3771.4423200000001</v>
      </c>
      <c r="K248" s="470">
        <v>0</v>
      </c>
      <c r="L248" s="470">
        <v>21614.482059999998</v>
      </c>
      <c r="M248" s="470">
        <v>2519.6743200000001</v>
      </c>
      <c r="N248" s="470">
        <v>1266.39895</v>
      </c>
      <c r="O248" s="470">
        <v>189.68969000000001</v>
      </c>
      <c r="P248" s="470">
        <v>68.776780000000002</v>
      </c>
      <c r="Q248" s="470">
        <v>128.83564000000001</v>
      </c>
      <c r="R248" s="87">
        <v>35637.96069</v>
      </c>
      <c r="S248" s="470">
        <v>0.70367999999999997</v>
      </c>
      <c r="T248" s="470">
        <v>482.52562999999998</v>
      </c>
      <c r="U248" s="470">
        <v>3.2025700000000001</v>
      </c>
      <c r="V248" s="470">
        <v>54.907879999999999</v>
      </c>
      <c r="W248" s="470">
        <v>0</v>
      </c>
      <c r="X248" s="470">
        <v>0</v>
      </c>
      <c r="Y248" s="470">
        <v>64.59066</v>
      </c>
      <c r="Z248" s="470">
        <v>7.03003</v>
      </c>
      <c r="AA248" s="470">
        <v>0</v>
      </c>
      <c r="AB248" s="470">
        <v>12.741020000000001</v>
      </c>
      <c r="AC248" s="470">
        <v>0</v>
      </c>
      <c r="AD248" s="470">
        <v>625.70146999999997</v>
      </c>
      <c r="AE248" s="470">
        <v>77738.495809999993</v>
      </c>
      <c r="AF248" s="227">
        <v>1266.39895</v>
      </c>
      <c r="AG248" s="227">
        <v>24189.064259999999</v>
      </c>
      <c r="AH248" s="227">
        <v>0</v>
      </c>
      <c r="AI248" s="227">
        <v>64.59066</v>
      </c>
      <c r="AJ248" s="475">
        <v>52218.441939999997</v>
      </c>
    </row>
    <row r="249" spans="1:36" s="42" customFormat="1" ht="13.5" customHeight="1" x14ac:dyDescent="0.25">
      <c r="A249" s="394">
        <v>6</v>
      </c>
      <c r="B249" s="111">
        <v>144205</v>
      </c>
      <c r="C249" s="180" t="s">
        <v>623</v>
      </c>
      <c r="D249" s="470">
        <v>21.069690000000001</v>
      </c>
      <c r="E249" s="470">
        <v>197.34106</v>
      </c>
      <c r="F249" s="470">
        <v>1761.57663</v>
      </c>
      <c r="G249" s="470">
        <v>240.43181000000001</v>
      </c>
      <c r="H249" s="87">
        <v>2220.4191900000001</v>
      </c>
      <c r="I249" s="470">
        <v>268.34161</v>
      </c>
      <c r="J249" s="470">
        <v>206.44723999999999</v>
      </c>
      <c r="K249" s="470">
        <v>0</v>
      </c>
      <c r="L249" s="470">
        <v>6370.3092999999999</v>
      </c>
      <c r="M249" s="470">
        <v>69.565399999999997</v>
      </c>
      <c r="N249" s="470">
        <v>44.820189999999997</v>
      </c>
      <c r="O249" s="470">
        <v>3.2072500000000002</v>
      </c>
      <c r="P249" s="470">
        <v>1.8447199999999999</v>
      </c>
      <c r="Q249" s="470">
        <v>19.11</v>
      </c>
      <c r="R249" s="87">
        <v>6983.6457100000007</v>
      </c>
      <c r="S249" s="470">
        <v>0.70367999999999997</v>
      </c>
      <c r="T249" s="470">
        <v>30.77487</v>
      </c>
      <c r="U249" s="470">
        <v>0.10707999999999999</v>
      </c>
      <c r="V249" s="470">
        <v>17.640889999999999</v>
      </c>
      <c r="W249" s="470">
        <v>0</v>
      </c>
      <c r="X249" s="470">
        <v>0</v>
      </c>
      <c r="Y249" s="470">
        <v>5.9708300000000003</v>
      </c>
      <c r="Z249" s="470">
        <v>0.55825000000000002</v>
      </c>
      <c r="AA249" s="470">
        <v>0</v>
      </c>
      <c r="AB249" s="470">
        <v>0.45185999999999998</v>
      </c>
      <c r="AC249" s="470">
        <v>0</v>
      </c>
      <c r="AD249" s="470">
        <v>56.207459999999998</v>
      </c>
      <c r="AE249" s="470">
        <v>9260.2723600000008</v>
      </c>
      <c r="AF249" s="227">
        <v>44.820189999999997</v>
      </c>
      <c r="AG249" s="227">
        <v>6457.51559</v>
      </c>
      <c r="AH249" s="227">
        <v>0</v>
      </c>
      <c r="AI249" s="227">
        <v>5.9708300000000003</v>
      </c>
      <c r="AJ249" s="475">
        <v>2751.9657500000008</v>
      </c>
    </row>
    <row r="250" spans="1:36" s="42" customFormat="1" ht="13.5" customHeight="1" x14ac:dyDescent="0.25">
      <c r="A250" s="394">
        <v>6</v>
      </c>
      <c r="B250" s="111">
        <v>144210</v>
      </c>
      <c r="C250" s="180" t="s">
        <v>625</v>
      </c>
      <c r="D250" s="470">
        <v>45.401490000000003</v>
      </c>
      <c r="E250" s="470">
        <v>428.90998000000002</v>
      </c>
      <c r="F250" s="470">
        <v>1000.85624</v>
      </c>
      <c r="G250" s="470">
        <v>366.62466000000001</v>
      </c>
      <c r="H250" s="87">
        <v>1841.7923699999999</v>
      </c>
      <c r="I250" s="470">
        <v>1044.9119000000001</v>
      </c>
      <c r="J250" s="470">
        <v>189.84698</v>
      </c>
      <c r="K250" s="470">
        <v>0</v>
      </c>
      <c r="L250" s="470">
        <v>485.01513</v>
      </c>
      <c r="M250" s="470">
        <v>50.863439999999997</v>
      </c>
      <c r="N250" s="470">
        <v>59.973050000000001</v>
      </c>
      <c r="O250" s="470">
        <v>6.0499700000000001</v>
      </c>
      <c r="P250" s="470">
        <v>4.3526999999999996</v>
      </c>
      <c r="Q250" s="470">
        <v>12.00958</v>
      </c>
      <c r="R250" s="87">
        <v>1853.0227500000001</v>
      </c>
      <c r="S250" s="470">
        <v>0</v>
      </c>
      <c r="T250" s="470">
        <v>23.80827</v>
      </c>
      <c r="U250" s="470">
        <v>0.21998000000000001</v>
      </c>
      <c r="V250" s="470">
        <v>7.1448799999999997</v>
      </c>
      <c r="W250" s="470">
        <v>0</v>
      </c>
      <c r="X250" s="470">
        <v>0</v>
      </c>
      <c r="Y250" s="470">
        <v>4.0285500000000001</v>
      </c>
      <c r="Z250" s="470">
        <v>1.1359300000000001</v>
      </c>
      <c r="AA250" s="470">
        <v>0</v>
      </c>
      <c r="AB250" s="470">
        <v>0.65720000000000001</v>
      </c>
      <c r="AC250" s="470">
        <v>0</v>
      </c>
      <c r="AD250" s="470">
        <v>36.994810000000008</v>
      </c>
      <c r="AE250" s="470">
        <v>3731.8099300000003</v>
      </c>
      <c r="AF250" s="227">
        <v>59.973050000000001</v>
      </c>
      <c r="AG250" s="227">
        <v>543.02345000000003</v>
      </c>
      <c r="AH250" s="227">
        <v>0</v>
      </c>
      <c r="AI250" s="227">
        <v>4.0285500000000001</v>
      </c>
      <c r="AJ250" s="475">
        <v>3124.7848799999997</v>
      </c>
    </row>
    <row r="251" spans="1:36" s="42" customFormat="1" ht="13.5" customHeight="1" x14ac:dyDescent="0.25">
      <c r="A251" s="394">
        <v>6</v>
      </c>
      <c r="B251" s="111">
        <v>144215</v>
      </c>
      <c r="C251" s="180" t="s">
        <v>627</v>
      </c>
      <c r="D251" s="470">
        <v>68.298410000000004</v>
      </c>
      <c r="E251" s="470">
        <v>608.17924000000005</v>
      </c>
      <c r="F251" s="470">
        <v>1567.3208299999999</v>
      </c>
      <c r="G251" s="470">
        <v>593.90725999999995</v>
      </c>
      <c r="H251" s="87">
        <v>2837.7057399999999</v>
      </c>
      <c r="I251" s="470">
        <v>690.86433</v>
      </c>
      <c r="J251" s="470">
        <v>279.31175999999999</v>
      </c>
      <c r="K251" s="470">
        <v>0</v>
      </c>
      <c r="L251" s="470">
        <v>743.47130000000004</v>
      </c>
      <c r="M251" s="470">
        <v>80.5595</v>
      </c>
      <c r="N251" s="470">
        <v>88.921009999999995</v>
      </c>
      <c r="O251" s="470">
        <v>9.2743000000000002</v>
      </c>
      <c r="P251" s="470">
        <v>4.5994000000000002</v>
      </c>
      <c r="Q251" s="470">
        <v>16.906279999999999</v>
      </c>
      <c r="R251" s="87">
        <v>1913.9078800000002</v>
      </c>
      <c r="S251" s="470">
        <v>0</v>
      </c>
      <c r="T251" s="470">
        <v>32.191949999999999</v>
      </c>
      <c r="U251" s="470">
        <v>0.34305999999999998</v>
      </c>
      <c r="V251" s="470">
        <v>4.5780000000000003</v>
      </c>
      <c r="W251" s="470">
        <v>0</v>
      </c>
      <c r="X251" s="470">
        <v>0</v>
      </c>
      <c r="Y251" s="470">
        <v>6.0855699999999997</v>
      </c>
      <c r="Z251" s="470">
        <v>1.7660899999999999</v>
      </c>
      <c r="AA251" s="470">
        <v>0</v>
      </c>
      <c r="AB251" s="470">
        <v>0.72494999999999998</v>
      </c>
      <c r="AC251" s="470">
        <v>0</v>
      </c>
      <c r="AD251" s="470">
        <v>45.689619999999998</v>
      </c>
      <c r="AE251" s="470">
        <v>4797.3032400000002</v>
      </c>
      <c r="AF251" s="227">
        <v>88.921009999999995</v>
      </c>
      <c r="AG251" s="227">
        <v>828.60879999999997</v>
      </c>
      <c r="AH251" s="227">
        <v>0</v>
      </c>
      <c r="AI251" s="227">
        <v>6.0855699999999997</v>
      </c>
      <c r="AJ251" s="475">
        <v>3873.68786</v>
      </c>
    </row>
    <row r="252" spans="1:36" s="42" customFormat="1" ht="13.5" customHeight="1" x14ac:dyDescent="0.25">
      <c r="A252" s="394">
        <v>6</v>
      </c>
      <c r="B252" s="111">
        <v>144220</v>
      </c>
      <c r="C252" s="180" t="s">
        <v>629</v>
      </c>
      <c r="D252" s="470">
        <v>127.04799</v>
      </c>
      <c r="E252" s="470">
        <v>1032.3047999999999</v>
      </c>
      <c r="F252" s="470">
        <v>3031.7165100000002</v>
      </c>
      <c r="G252" s="470">
        <v>796.82515000000001</v>
      </c>
      <c r="H252" s="87">
        <v>4987.8944499999998</v>
      </c>
      <c r="I252" s="470">
        <v>1163.1940300000001</v>
      </c>
      <c r="J252" s="470">
        <v>528.35220000000004</v>
      </c>
      <c r="K252" s="470">
        <v>0</v>
      </c>
      <c r="L252" s="470">
        <v>1531.5663999999999</v>
      </c>
      <c r="M252" s="470">
        <v>164.52644000000001</v>
      </c>
      <c r="N252" s="470">
        <v>173.82731000000001</v>
      </c>
      <c r="O252" s="470">
        <v>17.71726</v>
      </c>
      <c r="P252" s="470">
        <v>8.7542200000000001</v>
      </c>
      <c r="Q252" s="470">
        <v>29.408390000000001</v>
      </c>
      <c r="R252" s="87">
        <v>3617.3462500000001</v>
      </c>
      <c r="S252" s="470">
        <v>0</v>
      </c>
      <c r="T252" s="470">
        <v>62.970770000000002</v>
      </c>
      <c r="U252" s="470">
        <v>0.72526000000000002</v>
      </c>
      <c r="V252" s="470">
        <v>7.0975299999999999</v>
      </c>
      <c r="W252" s="470">
        <v>0</v>
      </c>
      <c r="X252" s="470">
        <v>0</v>
      </c>
      <c r="Y252" s="470">
        <v>11.79227</v>
      </c>
      <c r="Z252" s="470">
        <v>2.6942599999999999</v>
      </c>
      <c r="AA252" s="470">
        <v>0</v>
      </c>
      <c r="AB252" s="470">
        <v>1.3753</v>
      </c>
      <c r="AC252" s="470">
        <v>0</v>
      </c>
      <c r="AD252" s="470">
        <v>86.655389999999997</v>
      </c>
      <c r="AE252" s="470">
        <v>8691.8960900000002</v>
      </c>
      <c r="AF252" s="227">
        <v>173.82731000000001</v>
      </c>
      <c r="AG252" s="227">
        <v>1703.19037</v>
      </c>
      <c r="AH252" s="227">
        <v>0</v>
      </c>
      <c r="AI252" s="227">
        <v>11.79227</v>
      </c>
      <c r="AJ252" s="475">
        <v>6803.0861400000003</v>
      </c>
    </row>
    <row r="253" spans="1:36" s="42" customFormat="1" ht="13.5" customHeight="1" x14ac:dyDescent="0.25">
      <c r="A253" s="394">
        <v>6</v>
      </c>
      <c r="B253" s="111">
        <v>144225</v>
      </c>
      <c r="C253" s="180" t="s">
        <v>631</v>
      </c>
      <c r="D253" s="470">
        <v>1115.6107</v>
      </c>
      <c r="E253" s="470">
        <v>3856.6877199999999</v>
      </c>
      <c r="F253" s="470">
        <v>19651.014749999998</v>
      </c>
      <c r="G253" s="470">
        <v>4963.7087300000003</v>
      </c>
      <c r="H253" s="87">
        <v>29587.0219</v>
      </c>
      <c r="I253" s="470">
        <v>2911.34906</v>
      </c>
      <c r="J253" s="470">
        <v>2567.48414</v>
      </c>
      <c r="K253" s="470">
        <v>0</v>
      </c>
      <c r="L253" s="470">
        <v>12484.119930000001</v>
      </c>
      <c r="M253" s="470">
        <v>2154.1595400000001</v>
      </c>
      <c r="N253" s="470">
        <v>898.85739000000001</v>
      </c>
      <c r="O253" s="470">
        <v>153.44091</v>
      </c>
      <c r="P253" s="470">
        <v>49.225740000000002</v>
      </c>
      <c r="Q253" s="470">
        <v>51.401389999999999</v>
      </c>
      <c r="R253" s="87">
        <v>21270.038100000005</v>
      </c>
      <c r="S253" s="470">
        <v>0</v>
      </c>
      <c r="T253" s="470">
        <v>332.77976999999998</v>
      </c>
      <c r="U253" s="470">
        <v>1.8071900000000001</v>
      </c>
      <c r="V253" s="470">
        <v>18.446580000000001</v>
      </c>
      <c r="W253" s="470">
        <v>0</v>
      </c>
      <c r="X253" s="470">
        <v>0</v>
      </c>
      <c r="Y253" s="470">
        <v>36.713439999999999</v>
      </c>
      <c r="Z253" s="470">
        <v>0.87549999999999994</v>
      </c>
      <c r="AA253" s="470">
        <v>0</v>
      </c>
      <c r="AB253" s="470">
        <v>9.5317100000000003</v>
      </c>
      <c r="AC253" s="470">
        <v>0</v>
      </c>
      <c r="AD253" s="470">
        <v>400.15418999999991</v>
      </c>
      <c r="AE253" s="470">
        <v>51257.214190000006</v>
      </c>
      <c r="AF253" s="227">
        <v>898.85739000000001</v>
      </c>
      <c r="AG253" s="227">
        <v>14656.726050000001</v>
      </c>
      <c r="AH253" s="227">
        <v>0</v>
      </c>
      <c r="AI253" s="227">
        <v>36.713439999999999</v>
      </c>
      <c r="AJ253" s="475">
        <v>35664.917310000004</v>
      </c>
    </row>
    <row r="254" spans="1:36" s="42" customFormat="1" ht="13.5" customHeight="1" x14ac:dyDescent="0.25">
      <c r="A254" s="394">
        <v>4</v>
      </c>
      <c r="B254" s="111">
        <v>1443</v>
      </c>
      <c r="C254" s="180" t="s">
        <v>1409</v>
      </c>
      <c r="D254" s="470">
        <v>571.99585000000002</v>
      </c>
      <c r="E254" s="470">
        <v>1853.5567000000001</v>
      </c>
      <c r="F254" s="470">
        <v>12586.036469999999</v>
      </c>
      <c r="G254" s="470">
        <v>1064.27709</v>
      </c>
      <c r="H254" s="87">
        <v>16075.866109999999</v>
      </c>
      <c r="I254" s="470">
        <v>0</v>
      </c>
      <c r="J254" s="470">
        <v>78.662369999999996</v>
      </c>
      <c r="K254" s="470">
        <v>0</v>
      </c>
      <c r="L254" s="470">
        <v>0</v>
      </c>
      <c r="M254" s="470">
        <v>841.92850999999996</v>
      </c>
      <c r="N254" s="470">
        <v>495.63216</v>
      </c>
      <c r="O254" s="470">
        <v>21.02421</v>
      </c>
      <c r="P254" s="470">
        <v>0</v>
      </c>
      <c r="Q254" s="470">
        <v>0</v>
      </c>
      <c r="R254" s="87">
        <v>1437.2472499999999</v>
      </c>
      <c r="S254" s="470">
        <v>0</v>
      </c>
      <c r="T254" s="470">
        <v>0</v>
      </c>
      <c r="U254" s="470">
        <v>0</v>
      </c>
      <c r="V254" s="470">
        <v>0</v>
      </c>
      <c r="W254" s="470">
        <v>0</v>
      </c>
      <c r="X254" s="470">
        <v>0</v>
      </c>
      <c r="Y254" s="470">
        <v>0</v>
      </c>
      <c r="Z254" s="470">
        <v>0</v>
      </c>
      <c r="AA254" s="470">
        <v>0</v>
      </c>
      <c r="AB254" s="470">
        <v>0</v>
      </c>
      <c r="AC254" s="470">
        <v>0</v>
      </c>
      <c r="AD254" s="470">
        <v>0</v>
      </c>
      <c r="AE254" s="470">
        <v>17513.113359999999</v>
      </c>
      <c r="AF254" s="227">
        <v>495.63216</v>
      </c>
      <c r="AG254" s="227">
        <v>841.92850999999996</v>
      </c>
      <c r="AH254" s="227">
        <v>0</v>
      </c>
      <c r="AI254" s="227">
        <v>0</v>
      </c>
      <c r="AJ254" s="475">
        <v>16175.552689999999</v>
      </c>
    </row>
    <row r="255" spans="1:36" s="42" customFormat="1" ht="13.5" customHeight="1" x14ac:dyDescent="0.25">
      <c r="A255" s="394">
        <v>6</v>
      </c>
      <c r="B255" s="111">
        <v>144305</v>
      </c>
      <c r="C255" s="180" t="s">
        <v>623</v>
      </c>
      <c r="D255" s="470">
        <v>2.6512199999999999</v>
      </c>
      <c r="E255" s="470">
        <v>16.466470000000001</v>
      </c>
      <c r="F255" s="470">
        <v>112.30511</v>
      </c>
      <c r="G255" s="470">
        <v>12.777509999999999</v>
      </c>
      <c r="H255" s="87">
        <v>144.20031</v>
      </c>
      <c r="I255" s="470">
        <v>0</v>
      </c>
      <c r="J255" s="470">
        <v>3.52454</v>
      </c>
      <c r="K255" s="470">
        <v>0</v>
      </c>
      <c r="L255" s="470">
        <v>0</v>
      </c>
      <c r="M255" s="470">
        <v>8.1486300000000007</v>
      </c>
      <c r="N255" s="470">
        <v>7.70146</v>
      </c>
      <c r="O255" s="470">
        <v>0.57059000000000004</v>
      </c>
      <c r="P255" s="470">
        <v>0</v>
      </c>
      <c r="Q255" s="470">
        <v>0</v>
      </c>
      <c r="R255" s="87">
        <v>19.945219999999999</v>
      </c>
      <c r="S255" s="470">
        <v>0</v>
      </c>
      <c r="T255" s="470">
        <v>0</v>
      </c>
      <c r="U255" s="470">
        <v>0</v>
      </c>
      <c r="V255" s="470">
        <v>0</v>
      </c>
      <c r="W255" s="470">
        <v>0</v>
      </c>
      <c r="X255" s="470">
        <v>0</v>
      </c>
      <c r="Y255" s="470">
        <v>0</v>
      </c>
      <c r="Z255" s="470">
        <v>0</v>
      </c>
      <c r="AA255" s="470">
        <v>0</v>
      </c>
      <c r="AB255" s="470">
        <v>0</v>
      </c>
      <c r="AC255" s="470">
        <v>0</v>
      </c>
      <c r="AD255" s="470">
        <v>0</v>
      </c>
      <c r="AE255" s="470">
        <v>164.14553000000001</v>
      </c>
      <c r="AF255" s="227">
        <v>7.70146</v>
      </c>
      <c r="AG255" s="227">
        <v>8.1486300000000007</v>
      </c>
      <c r="AH255" s="227">
        <v>0</v>
      </c>
      <c r="AI255" s="227">
        <v>0</v>
      </c>
      <c r="AJ255" s="475">
        <v>148.29544000000001</v>
      </c>
    </row>
    <row r="256" spans="1:36" s="42" customFormat="1" ht="13.5" customHeight="1" x14ac:dyDescent="0.25">
      <c r="A256" s="394">
        <v>6</v>
      </c>
      <c r="B256" s="111">
        <v>144310</v>
      </c>
      <c r="C256" s="180" t="s">
        <v>625</v>
      </c>
      <c r="D256" s="470">
        <v>6.6305500000000004</v>
      </c>
      <c r="E256" s="470">
        <v>15.11782</v>
      </c>
      <c r="F256" s="470">
        <v>87.922849999999997</v>
      </c>
      <c r="G256" s="470">
        <v>8.4024999999999999</v>
      </c>
      <c r="H256" s="87">
        <v>118.07372000000001</v>
      </c>
      <c r="I256" s="470">
        <v>0</v>
      </c>
      <c r="J256" s="470">
        <v>2.3864800000000002</v>
      </c>
      <c r="K256" s="470">
        <v>0</v>
      </c>
      <c r="L256" s="470">
        <v>0</v>
      </c>
      <c r="M256" s="470">
        <v>5.8042100000000003</v>
      </c>
      <c r="N256" s="470">
        <v>11.587199999999999</v>
      </c>
      <c r="O256" s="470">
        <v>1.157</v>
      </c>
      <c r="P256" s="470">
        <v>0</v>
      </c>
      <c r="Q256" s="470">
        <v>0</v>
      </c>
      <c r="R256" s="87">
        <v>20.934889999999999</v>
      </c>
      <c r="S256" s="470">
        <v>0</v>
      </c>
      <c r="T256" s="470">
        <v>0</v>
      </c>
      <c r="U256" s="470">
        <v>0</v>
      </c>
      <c r="V256" s="470">
        <v>0</v>
      </c>
      <c r="W256" s="470">
        <v>0</v>
      </c>
      <c r="X256" s="470">
        <v>0</v>
      </c>
      <c r="Y256" s="470">
        <v>0</v>
      </c>
      <c r="Z256" s="470">
        <v>0</v>
      </c>
      <c r="AA256" s="470">
        <v>0</v>
      </c>
      <c r="AB256" s="470">
        <v>0</v>
      </c>
      <c r="AC256" s="470">
        <v>0</v>
      </c>
      <c r="AD256" s="470">
        <v>0</v>
      </c>
      <c r="AE256" s="470">
        <v>139.00861</v>
      </c>
      <c r="AF256" s="227">
        <v>11.587199999999999</v>
      </c>
      <c r="AG256" s="227">
        <v>5.8042100000000003</v>
      </c>
      <c r="AH256" s="227">
        <v>0</v>
      </c>
      <c r="AI256" s="227">
        <v>0</v>
      </c>
      <c r="AJ256" s="475">
        <v>121.61720000000001</v>
      </c>
    </row>
    <row r="257" spans="1:36" s="42" customFormat="1" ht="13.5" customHeight="1" x14ac:dyDescent="0.25">
      <c r="A257" s="394">
        <v>6</v>
      </c>
      <c r="B257" s="111">
        <v>144315</v>
      </c>
      <c r="C257" s="180" t="s">
        <v>627</v>
      </c>
      <c r="D257" s="470">
        <v>9.2937799999999999</v>
      </c>
      <c r="E257" s="470">
        <v>22.948740000000001</v>
      </c>
      <c r="F257" s="470">
        <v>139.62463</v>
      </c>
      <c r="G257" s="470">
        <v>12.16287</v>
      </c>
      <c r="H257" s="87">
        <v>184.03001999999998</v>
      </c>
      <c r="I257" s="470">
        <v>0</v>
      </c>
      <c r="J257" s="470">
        <v>3.70804</v>
      </c>
      <c r="K257" s="470">
        <v>0</v>
      </c>
      <c r="L257" s="470">
        <v>0</v>
      </c>
      <c r="M257" s="470">
        <v>9.1418400000000002</v>
      </c>
      <c r="N257" s="470">
        <v>11.58784</v>
      </c>
      <c r="O257" s="470">
        <v>1.7748299999999999</v>
      </c>
      <c r="P257" s="470">
        <v>0</v>
      </c>
      <c r="Q257" s="470">
        <v>0</v>
      </c>
      <c r="R257" s="87">
        <v>26.21255</v>
      </c>
      <c r="S257" s="470">
        <v>0</v>
      </c>
      <c r="T257" s="470">
        <v>0</v>
      </c>
      <c r="U257" s="470">
        <v>0</v>
      </c>
      <c r="V257" s="470">
        <v>0</v>
      </c>
      <c r="W257" s="470">
        <v>0</v>
      </c>
      <c r="X257" s="470">
        <v>0</v>
      </c>
      <c r="Y257" s="470">
        <v>0</v>
      </c>
      <c r="Z257" s="470">
        <v>0</v>
      </c>
      <c r="AA257" s="470">
        <v>0</v>
      </c>
      <c r="AB257" s="470">
        <v>0</v>
      </c>
      <c r="AC257" s="470">
        <v>0</v>
      </c>
      <c r="AD257" s="470">
        <v>0</v>
      </c>
      <c r="AE257" s="470">
        <v>210.24256999999997</v>
      </c>
      <c r="AF257" s="227">
        <v>11.58784</v>
      </c>
      <c r="AG257" s="227">
        <v>9.1418400000000002</v>
      </c>
      <c r="AH257" s="227">
        <v>0</v>
      </c>
      <c r="AI257" s="227">
        <v>0</v>
      </c>
      <c r="AJ257" s="475">
        <v>189.51289</v>
      </c>
    </row>
    <row r="258" spans="1:36" s="42" customFormat="1" ht="13.5" customHeight="1" x14ac:dyDescent="0.25">
      <c r="A258" s="394">
        <v>6</v>
      </c>
      <c r="B258" s="111">
        <v>144320</v>
      </c>
      <c r="C258" s="180" t="s">
        <v>629</v>
      </c>
      <c r="D258" s="470">
        <v>16.056450000000002</v>
      </c>
      <c r="E258" s="470">
        <v>47.651249999999997</v>
      </c>
      <c r="F258" s="470">
        <v>268.33879000000002</v>
      </c>
      <c r="G258" s="470">
        <v>24.447859999999999</v>
      </c>
      <c r="H258" s="87">
        <v>356.49435</v>
      </c>
      <c r="I258" s="470">
        <v>0</v>
      </c>
      <c r="J258" s="470">
        <v>5.6456499999999998</v>
      </c>
      <c r="K258" s="470">
        <v>0</v>
      </c>
      <c r="L258" s="470">
        <v>0</v>
      </c>
      <c r="M258" s="470">
        <v>18.62547</v>
      </c>
      <c r="N258" s="470">
        <v>21.006219999999999</v>
      </c>
      <c r="O258" s="470">
        <v>3.5272100000000002</v>
      </c>
      <c r="P258" s="470">
        <v>0</v>
      </c>
      <c r="Q258" s="470">
        <v>0</v>
      </c>
      <c r="R258" s="87">
        <v>48.804549999999992</v>
      </c>
      <c r="S258" s="470">
        <v>0</v>
      </c>
      <c r="T258" s="470">
        <v>0</v>
      </c>
      <c r="U258" s="470">
        <v>0</v>
      </c>
      <c r="V258" s="470">
        <v>0</v>
      </c>
      <c r="W258" s="470">
        <v>0</v>
      </c>
      <c r="X258" s="470">
        <v>0</v>
      </c>
      <c r="Y258" s="470">
        <v>0</v>
      </c>
      <c r="Z258" s="470">
        <v>0</v>
      </c>
      <c r="AA258" s="470">
        <v>0</v>
      </c>
      <c r="AB258" s="470">
        <v>0</v>
      </c>
      <c r="AC258" s="470">
        <v>0</v>
      </c>
      <c r="AD258" s="470">
        <v>0</v>
      </c>
      <c r="AE258" s="470">
        <v>405.2989</v>
      </c>
      <c r="AF258" s="227">
        <v>21.006219999999999</v>
      </c>
      <c r="AG258" s="227">
        <v>18.62547</v>
      </c>
      <c r="AH258" s="227">
        <v>0</v>
      </c>
      <c r="AI258" s="227">
        <v>0</v>
      </c>
      <c r="AJ258" s="475">
        <v>365.66721000000001</v>
      </c>
    </row>
    <row r="259" spans="1:36" s="42" customFormat="1" ht="13.5" customHeight="1" x14ac:dyDescent="0.25">
      <c r="A259" s="394">
        <v>6</v>
      </c>
      <c r="B259" s="111">
        <v>144325</v>
      </c>
      <c r="C259" s="180" t="s">
        <v>631</v>
      </c>
      <c r="D259" s="470">
        <v>537.36384999999996</v>
      </c>
      <c r="E259" s="470">
        <v>1751.3724199999999</v>
      </c>
      <c r="F259" s="470">
        <v>11977.845090000001</v>
      </c>
      <c r="G259" s="470">
        <v>1006.48635</v>
      </c>
      <c r="H259" s="87">
        <v>15273.067709999999</v>
      </c>
      <c r="I259" s="470">
        <v>0</v>
      </c>
      <c r="J259" s="470">
        <v>63.397660000000002</v>
      </c>
      <c r="K259" s="470">
        <v>0</v>
      </c>
      <c r="L259" s="470">
        <v>0</v>
      </c>
      <c r="M259" s="470">
        <v>800.20835999999997</v>
      </c>
      <c r="N259" s="470">
        <v>443.74943999999999</v>
      </c>
      <c r="O259" s="470">
        <v>13.994579999999999</v>
      </c>
      <c r="P259" s="470">
        <v>0</v>
      </c>
      <c r="Q259" s="470">
        <v>0</v>
      </c>
      <c r="R259" s="87">
        <v>1321.35004</v>
      </c>
      <c r="S259" s="470">
        <v>0</v>
      </c>
      <c r="T259" s="470">
        <v>0</v>
      </c>
      <c r="U259" s="470">
        <v>0</v>
      </c>
      <c r="V259" s="470">
        <v>0</v>
      </c>
      <c r="W259" s="470">
        <v>0</v>
      </c>
      <c r="X259" s="470">
        <v>0</v>
      </c>
      <c r="Y259" s="470">
        <v>0</v>
      </c>
      <c r="Z259" s="470">
        <v>0</v>
      </c>
      <c r="AA259" s="470">
        <v>0</v>
      </c>
      <c r="AB259" s="470">
        <v>0</v>
      </c>
      <c r="AC259" s="470">
        <v>0</v>
      </c>
      <c r="AD259" s="470">
        <v>0</v>
      </c>
      <c r="AE259" s="470">
        <v>16594.417750000001</v>
      </c>
      <c r="AF259" s="227">
        <v>443.74943999999999</v>
      </c>
      <c r="AG259" s="227">
        <v>800.20835999999997</v>
      </c>
      <c r="AH259" s="227">
        <v>0</v>
      </c>
      <c r="AI259" s="227">
        <v>0</v>
      </c>
      <c r="AJ259" s="475">
        <v>15350.45995</v>
      </c>
    </row>
    <row r="260" spans="1:36" s="42" customFormat="1" ht="13.5" customHeight="1" x14ac:dyDescent="0.25">
      <c r="A260" s="394">
        <v>4</v>
      </c>
      <c r="B260" s="111">
        <v>1444</v>
      </c>
      <c r="C260" s="180" t="s">
        <v>1410</v>
      </c>
      <c r="D260" s="470">
        <v>94.152559999999994</v>
      </c>
      <c r="E260" s="470">
        <v>0</v>
      </c>
      <c r="F260" s="470">
        <v>22375.397239999998</v>
      </c>
      <c r="G260" s="470">
        <v>46.756909999999998</v>
      </c>
      <c r="H260" s="87">
        <v>22516.306709999997</v>
      </c>
      <c r="I260" s="470">
        <v>0</v>
      </c>
      <c r="J260" s="470">
        <v>0</v>
      </c>
      <c r="K260" s="470">
        <v>0</v>
      </c>
      <c r="L260" s="470">
        <v>0</v>
      </c>
      <c r="M260" s="470">
        <v>0</v>
      </c>
      <c r="N260" s="470">
        <v>1.7448999999999999</v>
      </c>
      <c r="O260" s="470">
        <v>62.669040000000003</v>
      </c>
      <c r="P260" s="470">
        <v>82.311890000000005</v>
      </c>
      <c r="Q260" s="470">
        <v>449.11655000000002</v>
      </c>
      <c r="R260" s="87">
        <v>595.84238000000005</v>
      </c>
      <c r="S260" s="470">
        <v>66.670240000000007</v>
      </c>
      <c r="T260" s="470">
        <v>0</v>
      </c>
      <c r="U260" s="470">
        <v>0</v>
      </c>
      <c r="V260" s="470">
        <v>0</v>
      </c>
      <c r="W260" s="470">
        <v>0</v>
      </c>
      <c r="X260" s="470">
        <v>6.94651</v>
      </c>
      <c r="Y260" s="470">
        <v>1723.6157599999999</v>
      </c>
      <c r="Z260" s="470">
        <v>0</v>
      </c>
      <c r="AA260" s="470">
        <v>148.56209999999999</v>
      </c>
      <c r="AB260" s="470">
        <v>120.93122</v>
      </c>
      <c r="AC260" s="470">
        <v>38.534640000000003</v>
      </c>
      <c r="AD260" s="470">
        <v>2105.2604699999997</v>
      </c>
      <c r="AE260" s="470">
        <v>25217.40956</v>
      </c>
      <c r="AF260" s="227">
        <v>1.7448999999999999</v>
      </c>
      <c r="AG260" s="227">
        <v>0</v>
      </c>
      <c r="AH260" s="227">
        <v>0</v>
      </c>
      <c r="AI260" s="227">
        <v>1910.7124999999999</v>
      </c>
      <c r="AJ260" s="475">
        <v>23304.952159999997</v>
      </c>
    </row>
    <row r="261" spans="1:36" s="42" customFormat="1" ht="13.5" customHeight="1" x14ac:dyDescent="0.25">
      <c r="A261" s="394">
        <v>6</v>
      </c>
      <c r="B261" s="111">
        <v>144405</v>
      </c>
      <c r="C261" s="180" t="s">
        <v>623</v>
      </c>
      <c r="D261" s="470">
        <v>1.7641</v>
      </c>
      <c r="E261" s="470">
        <v>0</v>
      </c>
      <c r="F261" s="470">
        <v>1005.89773</v>
      </c>
      <c r="G261" s="470">
        <v>3.6379899999999998</v>
      </c>
      <c r="H261" s="87">
        <v>1011.29982</v>
      </c>
      <c r="I261" s="470">
        <v>0</v>
      </c>
      <c r="J261" s="470">
        <v>0</v>
      </c>
      <c r="K261" s="470">
        <v>0</v>
      </c>
      <c r="L261" s="470">
        <v>0</v>
      </c>
      <c r="M261" s="470">
        <v>0</v>
      </c>
      <c r="N261" s="470">
        <v>0</v>
      </c>
      <c r="O261" s="470">
        <v>0.83792</v>
      </c>
      <c r="P261" s="470">
        <v>2.61</v>
      </c>
      <c r="Q261" s="470">
        <v>38.550699999999999</v>
      </c>
      <c r="R261" s="87">
        <v>41.998620000000003</v>
      </c>
      <c r="S261" s="470">
        <v>9.4247399999999999</v>
      </c>
      <c r="T261" s="470">
        <v>0</v>
      </c>
      <c r="U261" s="470">
        <v>0</v>
      </c>
      <c r="V261" s="470">
        <v>0</v>
      </c>
      <c r="W261" s="470">
        <v>0</v>
      </c>
      <c r="X261" s="470">
        <v>1.13405</v>
      </c>
      <c r="Y261" s="470">
        <v>99.094200000000001</v>
      </c>
      <c r="Z261" s="470">
        <v>0</v>
      </c>
      <c r="AA261" s="470">
        <v>6.3431699999999998</v>
      </c>
      <c r="AB261" s="470">
        <v>4.5693900000000003</v>
      </c>
      <c r="AC261" s="470">
        <v>5.0917700000000004</v>
      </c>
      <c r="AD261" s="470">
        <v>125.65732</v>
      </c>
      <c r="AE261" s="470">
        <v>1178.9557600000001</v>
      </c>
      <c r="AF261" s="227">
        <v>0</v>
      </c>
      <c r="AG261" s="227">
        <v>0</v>
      </c>
      <c r="AH261" s="227">
        <v>0</v>
      </c>
      <c r="AI261" s="227">
        <v>110.52914</v>
      </c>
      <c r="AJ261" s="475">
        <v>1068.42662</v>
      </c>
    </row>
    <row r="262" spans="1:36" s="42" customFormat="1" ht="13.5" customHeight="1" x14ac:dyDescent="0.25">
      <c r="A262" s="394">
        <v>6</v>
      </c>
      <c r="B262" s="111">
        <v>144410</v>
      </c>
      <c r="C262" s="180" t="s">
        <v>625</v>
      </c>
      <c r="D262" s="470">
        <v>8.8551300000000008</v>
      </c>
      <c r="E262" s="470">
        <v>0</v>
      </c>
      <c r="F262" s="470">
        <v>742.72790999999995</v>
      </c>
      <c r="G262" s="470">
        <v>2.5525500000000001</v>
      </c>
      <c r="H262" s="87">
        <v>754.13558999999998</v>
      </c>
      <c r="I262" s="470">
        <v>0</v>
      </c>
      <c r="J262" s="470">
        <v>0</v>
      </c>
      <c r="K262" s="470">
        <v>0</v>
      </c>
      <c r="L262" s="470">
        <v>0</v>
      </c>
      <c r="M262" s="470">
        <v>0</v>
      </c>
      <c r="N262" s="470">
        <v>1.7448999999999999</v>
      </c>
      <c r="O262" s="470">
        <v>2.6623000000000001</v>
      </c>
      <c r="P262" s="470">
        <v>0</v>
      </c>
      <c r="Q262" s="470">
        <v>25.373100000000001</v>
      </c>
      <c r="R262" s="87">
        <v>29.7803</v>
      </c>
      <c r="S262" s="470">
        <v>5.0590200000000003</v>
      </c>
      <c r="T262" s="470">
        <v>0</v>
      </c>
      <c r="U262" s="470">
        <v>0</v>
      </c>
      <c r="V262" s="470">
        <v>0</v>
      </c>
      <c r="W262" s="470">
        <v>0</v>
      </c>
      <c r="X262" s="470">
        <v>0.50085999999999997</v>
      </c>
      <c r="Y262" s="470">
        <v>73.287999999999997</v>
      </c>
      <c r="Z262" s="470">
        <v>0</v>
      </c>
      <c r="AA262" s="470">
        <v>10.101710000000001</v>
      </c>
      <c r="AB262" s="470">
        <v>5.9786299999999999</v>
      </c>
      <c r="AC262" s="470">
        <v>7.0002300000000002</v>
      </c>
      <c r="AD262" s="470">
        <v>101.92845</v>
      </c>
      <c r="AE262" s="470">
        <v>885.84433999999999</v>
      </c>
      <c r="AF262" s="227">
        <v>1.7448999999999999</v>
      </c>
      <c r="AG262" s="227">
        <v>0</v>
      </c>
      <c r="AH262" s="227">
        <v>0</v>
      </c>
      <c r="AI262" s="227">
        <v>90.389939999999996</v>
      </c>
      <c r="AJ262" s="475">
        <v>793.70949999999993</v>
      </c>
    </row>
    <row r="263" spans="1:36" s="42" customFormat="1" ht="13.5" customHeight="1" x14ac:dyDescent="0.25">
      <c r="A263" s="394">
        <v>6</v>
      </c>
      <c r="B263" s="111">
        <v>144415</v>
      </c>
      <c r="C263" s="180" t="s">
        <v>627</v>
      </c>
      <c r="D263" s="470">
        <v>7.9691700000000001</v>
      </c>
      <c r="E263" s="470">
        <v>0</v>
      </c>
      <c r="F263" s="470">
        <v>1151.71785</v>
      </c>
      <c r="G263" s="470">
        <v>4.0444300000000002</v>
      </c>
      <c r="H263" s="87">
        <v>1163.73145</v>
      </c>
      <c r="I263" s="470">
        <v>0</v>
      </c>
      <c r="J263" s="470">
        <v>0</v>
      </c>
      <c r="K263" s="470">
        <v>0</v>
      </c>
      <c r="L263" s="470">
        <v>0</v>
      </c>
      <c r="M263" s="470">
        <v>0</v>
      </c>
      <c r="N263" s="470">
        <v>0</v>
      </c>
      <c r="O263" s="470">
        <v>2.6985199999999998</v>
      </c>
      <c r="P263" s="470">
        <v>2.74892</v>
      </c>
      <c r="Q263" s="470">
        <v>37.445659999999997</v>
      </c>
      <c r="R263" s="87">
        <v>42.893099999999997</v>
      </c>
      <c r="S263" s="470">
        <v>8.3988300000000002</v>
      </c>
      <c r="T263" s="470">
        <v>0</v>
      </c>
      <c r="U263" s="470">
        <v>0</v>
      </c>
      <c r="V263" s="470">
        <v>0</v>
      </c>
      <c r="W263" s="470">
        <v>0</v>
      </c>
      <c r="X263" s="470">
        <v>0.78586999999999996</v>
      </c>
      <c r="Y263" s="470">
        <v>119.78237</v>
      </c>
      <c r="Z263" s="470">
        <v>0</v>
      </c>
      <c r="AA263" s="470">
        <v>15.364459999999999</v>
      </c>
      <c r="AB263" s="470">
        <v>8.8498900000000003</v>
      </c>
      <c r="AC263" s="470">
        <v>5.5367600000000001</v>
      </c>
      <c r="AD263" s="470">
        <v>158.71817999999999</v>
      </c>
      <c r="AE263" s="470">
        <v>1365.3427300000001</v>
      </c>
      <c r="AF263" s="227">
        <v>0</v>
      </c>
      <c r="AG263" s="227">
        <v>0</v>
      </c>
      <c r="AH263" s="227">
        <v>0</v>
      </c>
      <c r="AI263" s="227">
        <v>140.68358999999998</v>
      </c>
      <c r="AJ263" s="475">
        <v>1224.65914</v>
      </c>
    </row>
    <row r="264" spans="1:36" s="42" customFormat="1" ht="13.5" customHeight="1" x14ac:dyDescent="0.25">
      <c r="A264" s="394">
        <v>6</v>
      </c>
      <c r="B264" s="111">
        <v>144420</v>
      </c>
      <c r="C264" s="180" t="s">
        <v>629</v>
      </c>
      <c r="D264" s="470">
        <v>18.780419999999999</v>
      </c>
      <c r="E264" s="470">
        <v>0</v>
      </c>
      <c r="F264" s="470">
        <v>2272.6015600000001</v>
      </c>
      <c r="G264" s="470">
        <v>7.8303700000000003</v>
      </c>
      <c r="H264" s="87">
        <v>2299.2123500000002</v>
      </c>
      <c r="I264" s="470">
        <v>0</v>
      </c>
      <c r="J264" s="470">
        <v>0</v>
      </c>
      <c r="K264" s="470">
        <v>0</v>
      </c>
      <c r="L264" s="470">
        <v>0</v>
      </c>
      <c r="M264" s="470">
        <v>0</v>
      </c>
      <c r="N264" s="470">
        <v>0</v>
      </c>
      <c r="O264" s="470">
        <v>6.8814900000000003</v>
      </c>
      <c r="P264" s="470">
        <v>5.9445600000000001</v>
      </c>
      <c r="Q264" s="470">
        <v>77.205449999999999</v>
      </c>
      <c r="R264" s="87">
        <v>90.031499999999994</v>
      </c>
      <c r="S264" s="470">
        <v>19.74324</v>
      </c>
      <c r="T264" s="470">
        <v>0</v>
      </c>
      <c r="U264" s="470">
        <v>0</v>
      </c>
      <c r="V264" s="470">
        <v>0</v>
      </c>
      <c r="W264" s="470">
        <v>0</v>
      </c>
      <c r="X264" s="470">
        <v>1.6810700000000001</v>
      </c>
      <c r="Y264" s="470">
        <v>253.52055999999999</v>
      </c>
      <c r="Z264" s="470">
        <v>0</v>
      </c>
      <c r="AA264" s="470">
        <v>27.963909999999998</v>
      </c>
      <c r="AB264" s="470">
        <v>12.922499999999999</v>
      </c>
      <c r="AC264" s="470">
        <v>9.5908700000000007</v>
      </c>
      <c r="AD264" s="470">
        <v>325.42214999999999</v>
      </c>
      <c r="AE264" s="470">
        <v>2714.6660000000002</v>
      </c>
      <c r="AF264" s="227">
        <v>0</v>
      </c>
      <c r="AG264" s="227">
        <v>0</v>
      </c>
      <c r="AH264" s="227">
        <v>0</v>
      </c>
      <c r="AI264" s="227">
        <v>291.07533999999998</v>
      </c>
      <c r="AJ264" s="475">
        <v>2423.5906600000003</v>
      </c>
    </row>
    <row r="265" spans="1:36" s="42" customFormat="1" ht="13.5" customHeight="1" x14ac:dyDescent="0.25">
      <c r="A265" s="394">
        <v>6</v>
      </c>
      <c r="B265" s="111">
        <v>144425</v>
      </c>
      <c r="C265" s="180" t="s">
        <v>631</v>
      </c>
      <c r="D265" s="470">
        <v>56.783740000000002</v>
      </c>
      <c r="E265" s="470">
        <v>0</v>
      </c>
      <c r="F265" s="470">
        <v>17202.45219</v>
      </c>
      <c r="G265" s="470">
        <v>28.691569999999999</v>
      </c>
      <c r="H265" s="87">
        <v>17287.927499999998</v>
      </c>
      <c r="I265" s="470">
        <v>0</v>
      </c>
      <c r="J265" s="470">
        <v>0</v>
      </c>
      <c r="K265" s="470">
        <v>0</v>
      </c>
      <c r="L265" s="470">
        <v>0</v>
      </c>
      <c r="M265" s="470">
        <v>0</v>
      </c>
      <c r="N265" s="470">
        <v>0</v>
      </c>
      <c r="O265" s="470">
        <v>49.588810000000002</v>
      </c>
      <c r="P265" s="470">
        <v>71.008409999999998</v>
      </c>
      <c r="Q265" s="470">
        <v>270.54163999999997</v>
      </c>
      <c r="R265" s="87">
        <v>391.13885999999997</v>
      </c>
      <c r="S265" s="470">
        <v>24.044409999999999</v>
      </c>
      <c r="T265" s="470">
        <v>0</v>
      </c>
      <c r="U265" s="470">
        <v>0</v>
      </c>
      <c r="V265" s="470">
        <v>0</v>
      </c>
      <c r="W265" s="470">
        <v>0</v>
      </c>
      <c r="X265" s="470">
        <v>2.8446600000000002</v>
      </c>
      <c r="Y265" s="470">
        <v>1177.9306300000001</v>
      </c>
      <c r="Z265" s="470">
        <v>0</v>
      </c>
      <c r="AA265" s="470">
        <v>88.788849999999996</v>
      </c>
      <c r="AB265" s="470">
        <v>88.610810000000001</v>
      </c>
      <c r="AC265" s="470">
        <v>11.315009999999999</v>
      </c>
      <c r="AD265" s="470">
        <v>1393.5343699999999</v>
      </c>
      <c r="AE265" s="470">
        <v>19072.600729999998</v>
      </c>
      <c r="AF265" s="227">
        <v>0</v>
      </c>
      <c r="AG265" s="227">
        <v>0</v>
      </c>
      <c r="AH265" s="227">
        <v>0</v>
      </c>
      <c r="AI265" s="227">
        <v>1278.03449</v>
      </c>
      <c r="AJ265" s="475">
        <v>17794.566239999993</v>
      </c>
    </row>
    <row r="266" spans="1:36" s="42" customFormat="1" ht="13.5" customHeight="1" x14ac:dyDescent="0.25">
      <c r="A266" s="394">
        <v>4</v>
      </c>
      <c r="B266" s="111">
        <v>1448</v>
      </c>
      <c r="C266" s="180" t="s">
        <v>1412</v>
      </c>
      <c r="D266" s="470">
        <v>0</v>
      </c>
      <c r="E266" s="470">
        <v>469.15796</v>
      </c>
      <c r="F266" s="470">
        <v>0</v>
      </c>
      <c r="G266" s="470">
        <v>0</v>
      </c>
      <c r="H266" s="87">
        <v>469.15796</v>
      </c>
      <c r="I266" s="470">
        <v>0</v>
      </c>
      <c r="J266" s="470">
        <v>0</v>
      </c>
      <c r="K266" s="470">
        <v>0</v>
      </c>
      <c r="L266" s="470">
        <v>0</v>
      </c>
      <c r="M266" s="470">
        <v>0</v>
      </c>
      <c r="N266" s="470">
        <v>0</v>
      </c>
      <c r="O266" s="470">
        <v>0</v>
      </c>
      <c r="P266" s="470">
        <v>0</v>
      </c>
      <c r="Q266" s="470">
        <v>0</v>
      </c>
      <c r="R266" s="87">
        <v>0</v>
      </c>
      <c r="S266" s="470">
        <v>0</v>
      </c>
      <c r="T266" s="470">
        <v>0</v>
      </c>
      <c r="U266" s="470">
        <v>0</v>
      </c>
      <c r="V266" s="470">
        <v>0</v>
      </c>
      <c r="W266" s="470">
        <v>0</v>
      </c>
      <c r="X266" s="470">
        <v>0</v>
      </c>
      <c r="Y266" s="470">
        <v>0</v>
      </c>
      <c r="Z266" s="470">
        <v>0</v>
      </c>
      <c r="AA266" s="470">
        <v>0</v>
      </c>
      <c r="AB266" s="470">
        <v>0</v>
      </c>
      <c r="AC266" s="470">
        <v>0</v>
      </c>
      <c r="AD266" s="470">
        <v>0</v>
      </c>
      <c r="AE266" s="470">
        <v>469.15796</v>
      </c>
      <c r="AF266" s="227">
        <v>0</v>
      </c>
      <c r="AG266" s="227">
        <v>0</v>
      </c>
      <c r="AH266" s="227">
        <v>0</v>
      </c>
      <c r="AI266" s="227">
        <v>0</v>
      </c>
      <c r="AJ266" s="475">
        <v>469.15796</v>
      </c>
    </row>
    <row r="267" spans="1:36" s="42" customFormat="1" ht="13.5" customHeight="1" x14ac:dyDescent="0.25">
      <c r="A267" s="394">
        <v>6</v>
      </c>
      <c r="B267" s="111">
        <v>144805</v>
      </c>
      <c r="C267" s="180" t="s">
        <v>623</v>
      </c>
      <c r="D267" s="470">
        <v>0</v>
      </c>
      <c r="E267" s="470">
        <v>1.45438</v>
      </c>
      <c r="F267" s="470">
        <v>0</v>
      </c>
      <c r="G267" s="470">
        <v>0</v>
      </c>
      <c r="H267" s="87">
        <v>1.45438</v>
      </c>
      <c r="I267" s="470">
        <v>0</v>
      </c>
      <c r="J267" s="470">
        <v>0</v>
      </c>
      <c r="K267" s="470">
        <v>0</v>
      </c>
      <c r="L267" s="470">
        <v>0</v>
      </c>
      <c r="M267" s="470">
        <v>0</v>
      </c>
      <c r="N267" s="470">
        <v>0</v>
      </c>
      <c r="O267" s="470">
        <v>0</v>
      </c>
      <c r="P267" s="470">
        <v>0</v>
      </c>
      <c r="Q267" s="470">
        <v>0</v>
      </c>
      <c r="R267" s="87">
        <v>0</v>
      </c>
      <c r="S267" s="470">
        <v>0</v>
      </c>
      <c r="T267" s="470">
        <v>0</v>
      </c>
      <c r="U267" s="470">
        <v>0</v>
      </c>
      <c r="V267" s="470">
        <v>0</v>
      </c>
      <c r="W267" s="470">
        <v>0</v>
      </c>
      <c r="X267" s="470">
        <v>0</v>
      </c>
      <c r="Y267" s="470">
        <v>0</v>
      </c>
      <c r="Z267" s="470">
        <v>0</v>
      </c>
      <c r="AA267" s="470">
        <v>0</v>
      </c>
      <c r="AB267" s="470">
        <v>0</v>
      </c>
      <c r="AC267" s="470">
        <v>0</v>
      </c>
      <c r="AD267" s="470">
        <v>0</v>
      </c>
      <c r="AE267" s="470">
        <v>1.45438</v>
      </c>
      <c r="AF267" s="227">
        <v>0</v>
      </c>
      <c r="AG267" s="227">
        <v>0</v>
      </c>
      <c r="AH267" s="227">
        <v>0</v>
      </c>
      <c r="AI267" s="227">
        <v>0</v>
      </c>
      <c r="AJ267" s="475">
        <v>1.45438</v>
      </c>
    </row>
    <row r="268" spans="1:36" s="42" customFormat="1" ht="13.5" customHeight="1" x14ac:dyDescent="0.25">
      <c r="A268" s="394">
        <v>6</v>
      </c>
      <c r="B268" s="111">
        <v>144810</v>
      </c>
      <c r="C268" s="180" t="s">
        <v>625</v>
      </c>
      <c r="D268" s="470">
        <v>0</v>
      </c>
      <c r="E268" s="470">
        <v>1.7392399999999999</v>
      </c>
      <c r="F268" s="470">
        <v>0</v>
      </c>
      <c r="G268" s="470">
        <v>0</v>
      </c>
      <c r="H268" s="87">
        <v>1.7392399999999999</v>
      </c>
      <c r="I268" s="470">
        <v>0</v>
      </c>
      <c r="J268" s="470">
        <v>0</v>
      </c>
      <c r="K268" s="470">
        <v>0</v>
      </c>
      <c r="L268" s="470">
        <v>0</v>
      </c>
      <c r="M268" s="470">
        <v>0</v>
      </c>
      <c r="N268" s="470">
        <v>0</v>
      </c>
      <c r="O268" s="470">
        <v>0</v>
      </c>
      <c r="P268" s="470">
        <v>0</v>
      </c>
      <c r="Q268" s="470">
        <v>0</v>
      </c>
      <c r="R268" s="87">
        <v>0</v>
      </c>
      <c r="S268" s="470">
        <v>0</v>
      </c>
      <c r="T268" s="470">
        <v>0</v>
      </c>
      <c r="U268" s="470">
        <v>0</v>
      </c>
      <c r="V268" s="470">
        <v>0</v>
      </c>
      <c r="W268" s="470">
        <v>0</v>
      </c>
      <c r="X268" s="470">
        <v>0</v>
      </c>
      <c r="Y268" s="470">
        <v>0</v>
      </c>
      <c r="Z268" s="470">
        <v>0</v>
      </c>
      <c r="AA268" s="470">
        <v>0</v>
      </c>
      <c r="AB268" s="470">
        <v>0</v>
      </c>
      <c r="AC268" s="470">
        <v>0</v>
      </c>
      <c r="AD268" s="470">
        <v>0</v>
      </c>
      <c r="AE268" s="470">
        <v>1.7392399999999999</v>
      </c>
      <c r="AF268" s="227">
        <v>0</v>
      </c>
      <c r="AG268" s="227">
        <v>0</v>
      </c>
      <c r="AH268" s="227">
        <v>0</v>
      </c>
      <c r="AI268" s="227">
        <v>0</v>
      </c>
      <c r="AJ268" s="475">
        <v>1.7392399999999999</v>
      </c>
    </row>
    <row r="269" spans="1:36" s="42" customFormat="1" ht="13.5" customHeight="1" x14ac:dyDescent="0.25">
      <c r="A269" s="394">
        <v>6</v>
      </c>
      <c r="B269" s="111">
        <v>144815</v>
      </c>
      <c r="C269" s="180" t="s">
        <v>627</v>
      </c>
      <c r="D269" s="470">
        <v>0</v>
      </c>
      <c r="E269" s="470">
        <v>2.98386</v>
      </c>
      <c r="F269" s="470">
        <v>0</v>
      </c>
      <c r="G269" s="470">
        <v>0</v>
      </c>
      <c r="H269" s="87">
        <v>2.98386</v>
      </c>
      <c r="I269" s="470">
        <v>0</v>
      </c>
      <c r="J269" s="470">
        <v>0</v>
      </c>
      <c r="K269" s="470">
        <v>0</v>
      </c>
      <c r="L269" s="470">
        <v>0</v>
      </c>
      <c r="M269" s="470">
        <v>0</v>
      </c>
      <c r="N269" s="470">
        <v>0</v>
      </c>
      <c r="O269" s="470">
        <v>0</v>
      </c>
      <c r="P269" s="470">
        <v>0</v>
      </c>
      <c r="Q269" s="470">
        <v>0</v>
      </c>
      <c r="R269" s="87">
        <v>0</v>
      </c>
      <c r="S269" s="470">
        <v>0</v>
      </c>
      <c r="T269" s="470">
        <v>0</v>
      </c>
      <c r="U269" s="470">
        <v>0</v>
      </c>
      <c r="V269" s="470">
        <v>0</v>
      </c>
      <c r="W269" s="470">
        <v>0</v>
      </c>
      <c r="X269" s="470">
        <v>0</v>
      </c>
      <c r="Y269" s="470">
        <v>0</v>
      </c>
      <c r="Z269" s="470">
        <v>0</v>
      </c>
      <c r="AA269" s="470">
        <v>0</v>
      </c>
      <c r="AB269" s="470">
        <v>0</v>
      </c>
      <c r="AC269" s="470">
        <v>0</v>
      </c>
      <c r="AD269" s="470">
        <v>0</v>
      </c>
      <c r="AE269" s="470">
        <v>2.98386</v>
      </c>
      <c r="AF269" s="227">
        <v>0</v>
      </c>
      <c r="AG269" s="227">
        <v>0</v>
      </c>
      <c r="AH269" s="227">
        <v>0</v>
      </c>
      <c r="AI269" s="227">
        <v>0</v>
      </c>
      <c r="AJ269" s="475">
        <v>2.98386</v>
      </c>
    </row>
    <row r="270" spans="1:36" s="42" customFormat="1" ht="13.5" customHeight="1" x14ac:dyDescent="0.25">
      <c r="A270" s="394">
        <v>6</v>
      </c>
      <c r="B270" s="111">
        <v>144820</v>
      </c>
      <c r="C270" s="180" t="s">
        <v>629</v>
      </c>
      <c r="D270" s="470">
        <v>0</v>
      </c>
      <c r="E270" s="470">
        <v>6.0781200000000002</v>
      </c>
      <c r="F270" s="470">
        <v>0</v>
      </c>
      <c r="G270" s="470">
        <v>0</v>
      </c>
      <c r="H270" s="87">
        <v>6.0781200000000002</v>
      </c>
      <c r="I270" s="470">
        <v>0</v>
      </c>
      <c r="J270" s="470">
        <v>0</v>
      </c>
      <c r="K270" s="470">
        <v>0</v>
      </c>
      <c r="L270" s="470">
        <v>0</v>
      </c>
      <c r="M270" s="470">
        <v>0</v>
      </c>
      <c r="N270" s="470">
        <v>0</v>
      </c>
      <c r="O270" s="470">
        <v>0</v>
      </c>
      <c r="P270" s="470">
        <v>0</v>
      </c>
      <c r="Q270" s="470">
        <v>0</v>
      </c>
      <c r="R270" s="87">
        <v>0</v>
      </c>
      <c r="S270" s="470">
        <v>0</v>
      </c>
      <c r="T270" s="470">
        <v>0</v>
      </c>
      <c r="U270" s="470">
        <v>0</v>
      </c>
      <c r="V270" s="470">
        <v>0</v>
      </c>
      <c r="W270" s="470">
        <v>0</v>
      </c>
      <c r="X270" s="470">
        <v>0</v>
      </c>
      <c r="Y270" s="470">
        <v>0</v>
      </c>
      <c r="Z270" s="470">
        <v>0</v>
      </c>
      <c r="AA270" s="470">
        <v>0</v>
      </c>
      <c r="AB270" s="470">
        <v>0</v>
      </c>
      <c r="AC270" s="470">
        <v>0</v>
      </c>
      <c r="AD270" s="470">
        <v>0</v>
      </c>
      <c r="AE270" s="470">
        <v>6.0781200000000002</v>
      </c>
      <c r="AF270" s="227">
        <v>0</v>
      </c>
      <c r="AG270" s="227">
        <v>0</v>
      </c>
      <c r="AH270" s="227">
        <v>0</v>
      </c>
      <c r="AI270" s="227">
        <v>0</v>
      </c>
      <c r="AJ270" s="475">
        <v>6.0781200000000002</v>
      </c>
    </row>
    <row r="271" spans="1:36" s="42" customFormat="1" ht="13.5" customHeight="1" x14ac:dyDescent="0.25">
      <c r="A271" s="394">
        <v>6</v>
      </c>
      <c r="B271" s="111">
        <v>144825</v>
      </c>
      <c r="C271" s="180" t="s">
        <v>631</v>
      </c>
      <c r="D271" s="470">
        <v>0</v>
      </c>
      <c r="E271" s="470">
        <v>456.90235999999999</v>
      </c>
      <c r="F271" s="470">
        <v>0</v>
      </c>
      <c r="G271" s="470">
        <v>0</v>
      </c>
      <c r="H271" s="87">
        <v>456.90235999999999</v>
      </c>
      <c r="I271" s="470">
        <v>0</v>
      </c>
      <c r="J271" s="470">
        <v>0</v>
      </c>
      <c r="K271" s="470">
        <v>0</v>
      </c>
      <c r="L271" s="470">
        <v>0</v>
      </c>
      <c r="M271" s="470">
        <v>0</v>
      </c>
      <c r="N271" s="470">
        <v>0</v>
      </c>
      <c r="O271" s="470">
        <v>0</v>
      </c>
      <c r="P271" s="470">
        <v>0</v>
      </c>
      <c r="Q271" s="470">
        <v>0</v>
      </c>
      <c r="R271" s="87">
        <v>0</v>
      </c>
      <c r="S271" s="470">
        <v>0</v>
      </c>
      <c r="T271" s="470">
        <v>0</v>
      </c>
      <c r="U271" s="470">
        <v>0</v>
      </c>
      <c r="V271" s="470">
        <v>0</v>
      </c>
      <c r="W271" s="470">
        <v>0</v>
      </c>
      <c r="X271" s="470">
        <v>0</v>
      </c>
      <c r="Y271" s="470">
        <v>0</v>
      </c>
      <c r="Z271" s="470">
        <v>0</v>
      </c>
      <c r="AA271" s="470">
        <v>0</v>
      </c>
      <c r="AB271" s="470">
        <v>0</v>
      </c>
      <c r="AC271" s="470">
        <v>0</v>
      </c>
      <c r="AD271" s="470">
        <v>0</v>
      </c>
      <c r="AE271" s="470">
        <v>456.90235999999999</v>
      </c>
      <c r="AF271" s="227">
        <v>0</v>
      </c>
      <c r="AG271" s="227">
        <v>0</v>
      </c>
      <c r="AH271" s="227">
        <v>0</v>
      </c>
      <c r="AI271" s="227">
        <v>0</v>
      </c>
      <c r="AJ271" s="475">
        <v>456.90235999999999</v>
      </c>
    </row>
    <row r="272" spans="1:36" s="42" customFormat="1" ht="13.5" customHeight="1" x14ac:dyDescent="0.25">
      <c r="A272" s="394">
        <v>4</v>
      </c>
      <c r="B272" s="111">
        <v>1449</v>
      </c>
      <c r="C272" s="180" t="s">
        <v>1035</v>
      </c>
      <c r="D272" s="470">
        <v>10134.39133</v>
      </c>
      <c r="E272" s="470">
        <v>8679.8903300000002</v>
      </c>
      <c r="F272" s="470">
        <v>7993.5691999999999</v>
      </c>
      <c r="G272" s="470">
        <v>4823.5676100000001</v>
      </c>
      <c r="H272" s="87">
        <v>31631.418469999997</v>
      </c>
      <c r="I272" s="470">
        <v>2402.10268</v>
      </c>
      <c r="J272" s="470">
        <v>4648.26919</v>
      </c>
      <c r="K272" s="470">
        <v>2E-3</v>
      </c>
      <c r="L272" s="470">
        <v>1011.8874499999999</v>
      </c>
      <c r="M272" s="470">
        <v>450.69997000000001</v>
      </c>
      <c r="N272" s="470">
        <v>1917.7813599999999</v>
      </c>
      <c r="O272" s="470">
        <v>324.22280999999998</v>
      </c>
      <c r="P272" s="470">
        <v>882.08573999999999</v>
      </c>
      <c r="Q272" s="470">
        <v>0.02</v>
      </c>
      <c r="R272" s="87">
        <v>11637.0712</v>
      </c>
      <c r="S272" s="470">
        <v>1802.6753699999999</v>
      </c>
      <c r="T272" s="470">
        <v>422.97579999999999</v>
      </c>
      <c r="U272" s="470">
        <v>123.55723</v>
      </c>
      <c r="V272" s="470">
        <v>7.9822300000000004</v>
      </c>
      <c r="W272" s="470">
        <v>0</v>
      </c>
      <c r="X272" s="470">
        <v>6.4223499999999998</v>
      </c>
      <c r="Y272" s="470">
        <v>0</v>
      </c>
      <c r="Z272" s="470">
        <v>32.209940000000003</v>
      </c>
      <c r="AA272" s="470">
        <v>0</v>
      </c>
      <c r="AB272" s="470">
        <v>150.28407999999999</v>
      </c>
      <c r="AC272" s="470">
        <v>0</v>
      </c>
      <c r="AD272" s="470">
        <v>2546.107</v>
      </c>
      <c r="AE272" s="470">
        <v>45814.596669999999</v>
      </c>
      <c r="AF272" s="227">
        <v>1917.7833599999999</v>
      </c>
      <c r="AG272" s="227">
        <v>1470.5696499999999</v>
      </c>
      <c r="AH272" s="227">
        <v>0</v>
      </c>
      <c r="AI272" s="227">
        <v>0</v>
      </c>
      <c r="AJ272" s="475">
        <v>42426.243659999993</v>
      </c>
    </row>
    <row r="273" spans="1:36" s="42" customFormat="1" ht="13.5" customHeight="1" x14ac:dyDescent="0.25">
      <c r="A273" s="394">
        <v>6</v>
      </c>
      <c r="B273" s="111">
        <v>144905</v>
      </c>
      <c r="C273" s="180" t="s">
        <v>623</v>
      </c>
      <c r="D273" s="470">
        <v>179.58575999999999</v>
      </c>
      <c r="E273" s="470">
        <v>24.016670000000001</v>
      </c>
      <c r="F273" s="470">
        <v>117.76553</v>
      </c>
      <c r="G273" s="470">
        <v>202.84529000000001</v>
      </c>
      <c r="H273" s="87">
        <v>524.21325000000002</v>
      </c>
      <c r="I273" s="470">
        <v>0</v>
      </c>
      <c r="J273" s="470">
        <v>60.106050000000003</v>
      </c>
      <c r="K273" s="470">
        <v>2E-3</v>
      </c>
      <c r="L273" s="470">
        <v>0.53041000000000005</v>
      </c>
      <c r="M273" s="470">
        <v>0</v>
      </c>
      <c r="N273" s="470">
        <v>0</v>
      </c>
      <c r="O273" s="470">
        <v>24.862760000000002</v>
      </c>
      <c r="P273" s="470">
        <v>0</v>
      </c>
      <c r="Q273" s="470">
        <v>0</v>
      </c>
      <c r="R273" s="87">
        <v>85.501220000000018</v>
      </c>
      <c r="S273" s="470">
        <v>38.929160000000003</v>
      </c>
      <c r="T273" s="470">
        <v>23.830400000000001</v>
      </c>
      <c r="U273" s="470">
        <v>13.794829999999999</v>
      </c>
      <c r="V273" s="470">
        <v>0</v>
      </c>
      <c r="W273" s="470">
        <v>0</v>
      </c>
      <c r="X273" s="470">
        <v>0</v>
      </c>
      <c r="Y273" s="470">
        <v>0</v>
      </c>
      <c r="Z273" s="470">
        <v>5.7822100000000001</v>
      </c>
      <c r="AA273" s="470">
        <v>0</v>
      </c>
      <c r="AB273" s="470">
        <v>0</v>
      </c>
      <c r="AC273" s="470">
        <v>0</v>
      </c>
      <c r="AD273" s="470">
        <v>82.336600000000018</v>
      </c>
      <c r="AE273" s="470">
        <v>692.05106999999998</v>
      </c>
      <c r="AF273" s="227">
        <v>2E-3</v>
      </c>
      <c r="AG273" s="227">
        <v>0.53041000000000005</v>
      </c>
      <c r="AH273" s="227">
        <v>0</v>
      </c>
      <c r="AI273" s="227">
        <v>0</v>
      </c>
      <c r="AJ273" s="475">
        <v>691.51866000000007</v>
      </c>
    </row>
    <row r="274" spans="1:36" s="42" customFormat="1" ht="13.5" customHeight="1" x14ac:dyDescent="0.25">
      <c r="A274" s="394">
        <v>6</v>
      </c>
      <c r="B274" s="111">
        <v>144910</v>
      </c>
      <c r="C274" s="180" t="s">
        <v>625</v>
      </c>
      <c r="D274" s="470">
        <v>823.14139999999998</v>
      </c>
      <c r="E274" s="470">
        <v>1113.5822000000001</v>
      </c>
      <c r="F274" s="470">
        <v>1323.16102</v>
      </c>
      <c r="G274" s="470">
        <v>607.48330999999996</v>
      </c>
      <c r="H274" s="87">
        <v>3867.3679299999999</v>
      </c>
      <c r="I274" s="470">
        <v>392.45835</v>
      </c>
      <c r="J274" s="470">
        <v>80.850030000000004</v>
      </c>
      <c r="K274" s="470">
        <v>0</v>
      </c>
      <c r="L274" s="470">
        <v>175.38728</v>
      </c>
      <c r="M274" s="470">
        <v>52.200659999999999</v>
      </c>
      <c r="N274" s="470">
        <v>30.70166</v>
      </c>
      <c r="O274" s="470">
        <v>51.41113</v>
      </c>
      <c r="P274" s="470">
        <v>62.636620000000001</v>
      </c>
      <c r="Q274" s="470">
        <v>0</v>
      </c>
      <c r="R274" s="87">
        <v>845.64572999999984</v>
      </c>
      <c r="S274" s="470">
        <v>0</v>
      </c>
      <c r="T274" s="470">
        <v>10.88325</v>
      </c>
      <c r="U274" s="470">
        <v>43.462299999999999</v>
      </c>
      <c r="V274" s="470">
        <v>0</v>
      </c>
      <c r="W274" s="470">
        <v>0</v>
      </c>
      <c r="X274" s="470">
        <v>1.0361199999999999</v>
      </c>
      <c r="Y274" s="470">
        <v>0</v>
      </c>
      <c r="Z274" s="470">
        <v>14.48371</v>
      </c>
      <c r="AA274" s="470">
        <v>0</v>
      </c>
      <c r="AB274" s="470">
        <v>5.1459999999999999</v>
      </c>
      <c r="AC274" s="470">
        <v>0</v>
      </c>
      <c r="AD274" s="470">
        <v>75.011380000000003</v>
      </c>
      <c r="AE274" s="470">
        <v>4788.0250399999995</v>
      </c>
      <c r="AF274" s="227">
        <v>30.70166</v>
      </c>
      <c r="AG274" s="227">
        <v>227.58794</v>
      </c>
      <c r="AH274" s="227">
        <v>0</v>
      </c>
      <c r="AI274" s="227">
        <v>0</v>
      </c>
      <c r="AJ274" s="475">
        <v>4529.7354400000004</v>
      </c>
    </row>
    <row r="275" spans="1:36" s="42" customFormat="1" ht="13.5" customHeight="1" x14ac:dyDescent="0.25">
      <c r="A275" s="394">
        <v>6</v>
      </c>
      <c r="B275" s="111">
        <v>144915</v>
      </c>
      <c r="C275" s="180" t="s">
        <v>627</v>
      </c>
      <c r="D275" s="470">
        <v>1422.1126300000001</v>
      </c>
      <c r="E275" s="470">
        <v>1142.87158</v>
      </c>
      <c r="F275" s="470">
        <v>3029.7348200000001</v>
      </c>
      <c r="G275" s="470">
        <v>2317.4249300000001</v>
      </c>
      <c r="H275" s="87">
        <v>7912.1439600000003</v>
      </c>
      <c r="I275" s="470">
        <v>373.74432999999999</v>
      </c>
      <c r="J275" s="470">
        <v>102.99994</v>
      </c>
      <c r="K275" s="470">
        <v>0</v>
      </c>
      <c r="L275" s="470">
        <v>457.60154</v>
      </c>
      <c r="M275" s="470">
        <v>92.180940000000007</v>
      </c>
      <c r="N275" s="470">
        <v>109.97942999999999</v>
      </c>
      <c r="O275" s="470">
        <v>150.98263</v>
      </c>
      <c r="P275" s="470">
        <v>137.17188999999999</v>
      </c>
      <c r="Q275" s="470">
        <v>0</v>
      </c>
      <c r="R275" s="87">
        <v>1424.6607000000001</v>
      </c>
      <c r="S275" s="470">
        <v>336.89292</v>
      </c>
      <c r="T275" s="470">
        <v>21.765250000000002</v>
      </c>
      <c r="U275" s="470">
        <v>12.331009999999999</v>
      </c>
      <c r="V275" s="470">
        <v>0</v>
      </c>
      <c r="W275" s="470">
        <v>0</v>
      </c>
      <c r="X275" s="470">
        <v>0.40689999999999998</v>
      </c>
      <c r="Y275" s="470">
        <v>0</v>
      </c>
      <c r="Z275" s="470">
        <v>5.6675399999999998</v>
      </c>
      <c r="AA275" s="470">
        <v>0</v>
      </c>
      <c r="AB275" s="470">
        <v>18.795729999999999</v>
      </c>
      <c r="AC275" s="470">
        <v>0</v>
      </c>
      <c r="AD275" s="470">
        <v>395.85934999999995</v>
      </c>
      <c r="AE275" s="470">
        <v>9732.6640100000004</v>
      </c>
      <c r="AF275" s="227">
        <v>109.97942999999999</v>
      </c>
      <c r="AG275" s="227">
        <v>549.78247999999996</v>
      </c>
      <c r="AH275" s="227">
        <v>0</v>
      </c>
      <c r="AI275" s="227">
        <v>0</v>
      </c>
      <c r="AJ275" s="475">
        <v>9072.9021000000012</v>
      </c>
    </row>
    <row r="276" spans="1:36" s="42" customFormat="1" ht="13.5" customHeight="1" x14ac:dyDescent="0.25">
      <c r="A276" s="394">
        <v>6</v>
      </c>
      <c r="B276" s="111">
        <v>144920</v>
      </c>
      <c r="C276" s="180" t="s">
        <v>629</v>
      </c>
      <c r="D276" s="470">
        <v>1928.6634899999999</v>
      </c>
      <c r="E276" s="470">
        <v>360.13502999999997</v>
      </c>
      <c r="F276" s="470">
        <v>3323.3736899999999</v>
      </c>
      <c r="G276" s="470">
        <v>1355.52188</v>
      </c>
      <c r="H276" s="87">
        <v>6967.69409</v>
      </c>
      <c r="I276" s="470">
        <v>666.68737999999996</v>
      </c>
      <c r="J276" s="470">
        <v>2004.8328200000001</v>
      </c>
      <c r="K276" s="470">
        <v>0</v>
      </c>
      <c r="L276" s="470">
        <v>205.29141999999999</v>
      </c>
      <c r="M276" s="470">
        <v>284.63493</v>
      </c>
      <c r="N276" s="470">
        <v>678.08844999999997</v>
      </c>
      <c r="O276" s="470">
        <v>95.634960000000007</v>
      </c>
      <c r="P276" s="470">
        <v>384.59332999999998</v>
      </c>
      <c r="Q276" s="470">
        <v>0</v>
      </c>
      <c r="R276" s="87">
        <v>4319.7632899999999</v>
      </c>
      <c r="S276" s="470">
        <v>582.90305000000001</v>
      </c>
      <c r="T276" s="470">
        <v>197.68338</v>
      </c>
      <c r="U276" s="470">
        <v>11.490780000000001</v>
      </c>
      <c r="V276" s="470">
        <v>3.3398300000000001</v>
      </c>
      <c r="W276" s="470">
        <v>0</v>
      </c>
      <c r="X276" s="470">
        <v>0</v>
      </c>
      <c r="Y276" s="470">
        <v>0</v>
      </c>
      <c r="Z276" s="470">
        <v>6.2584799999999996</v>
      </c>
      <c r="AA276" s="470">
        <v>0</v>
      </c>
      <c r="AB276" s="470">
        <v>32.553930000000001</v>
      </c>
      <c r="AC276" s="470">
        <v>0</v>
      </c>
      <c r="AD276" s="470">
        <v>834.22945000000004</v>
      </c>
      <c r="AE276" s="470">
        <v>12121.686830000001</v>
      </c>
      <c r="AF276" s="227">
        <v>678.08844999999997</v>
      </c>
      <c r="AG276" s="227">
        <v>493.26617999999996</v>
      </c>
      <c r="AH276" s="227">
        <v>0</v>
      </c>
      <c r="AI276" s="227">
        <v>0</v>
      </c>
      <c r="AJ276" s="475">
        <v>10950.332200000001</v>
      </c>
    </row>
    <row r="277" spans="1:36" s="42" customFormat="1" ht="13.5" customHeight="1" x14ac:dyDescent="0.25">
      <c r="A277" s="394">
        <v>6</v>
      </c>
      <c r="B277" s="111">
        <v>144925</v>
      </c>
      <c r="C277" s="180" t="s">
        <v>631</v>
      </c>
      <c r="D277" s="470">
        <v>5780.8880499999996</v>
      </c>
      <c r="E277" s="470">
        <v>6039.28485</v>
      </c>
      <c r="F277" s="470">
        <v>199.53414000000001</v>
      </c>
      <c r="G277" s="470">
        <v>340.29219999999998</v>
      </c>
      <c r="H277" s="87">
        <v>12359.999239999999</v>
      </c>
      <c r="I277" s="470">
        <v>969.21262000000002</v>
      </c>
      <c r="J277" s="470">
        <v>2399.4803499999998</v>
      </c>
      <c r="K277" s="470">
        <v>0</v>
      </c>
      <c r="L277" s="470">
        <v>173.07679999999999</v>
      </c>
      <c r="M277" s="470">
        <v>21.683440000000001</v>
      </c>
      <c r="N277" s="470">
        <v>1099.0118199999999</v>
      </c>
      <c r="O277" s="470">
        <v>1.3313299999999999</v>
      </c>
      <c r="P277" s="470">
        <v>297.68389999999999</v>
      </c>
      <c r="Q277" s="470">
        <v>0.02</v>
      </c>
      <c r="R277" s="87">
        <v>4961.5002599999998</v>
      </c>
      <c r="S277" s="470">
        <v>843.95024000000001</v>
      </c>
      <c r="T277" s="470">
        <v>168.81352000000001</v>
      </c>
      <c r="U277" s="470">
        <v>42.47831</v>
      </c>
      <c r="V277" s="470">
        <v>4.6424000000000003</v>
      </c>
      <c r="W277" s="470">
        <v>0</v>
      </c>
      <c r="X277" s="470">
        <v>4.97933</v>
      </c>
      <c r="Y277" s="470">
        <v>0</v>
      </c>
      <c r="Z277" s="470">
        <v>1.7999999999999999E-2</v>
      </c>
      <c r="AA277" s="470">
        <v>0</v>
      </c>
      <c r="AB277" s="470">
        <v>93.788420000000002</v>
      </c>
      <c r="AC277" s="470">
        <v>0</v>
      </c>
      <c r="AD277" s="470">
        <v>1158.67022</v>
      </c>
      <c r="AE277" s="470">
        <v>18480.169719999998</v>
      </c>
      <c r="AF277" s="227">
        <v>1099.0118199999999</v>
      </c>
      <c r="AG277" s="227">
        <v>199.40263999999999</v>
      </c>
      <c r="AH277" s="227">
        <v>0</v>
      </c>
      <c r="AI277" s="227">
        <v>0</v>
      </c>
      <c r="AJ277" s="475">
        <v>17181.755259999998</v>
      </c>
    </row>
    <row r="278" spans="1:36" s="42" customFormat="1" ht="13.5" customHeight="1" x14ac:dyDescent="0.25">
      <c r="A278" s="394">
        <v>4</v>
      </c>
      <c r="B278" s="111">
        <v>1450</v>
      </c>
      <c r="C278" s="180" t="s">
        <v>1418</v>
      </c>
      <c r="D278" s="470">
        <v>7685.3114500000001</v>
      </c>
      <c r="E278" s="470">
        <v>12821.90806</v>
      </c>
      <c r="F278" s="470">
        <v>26916.653450000002</v>
      </c>
      <c r="G278" s="470">
        <v>3231.5004600000002</v>
      </c>
      <c r="H278" s="87">
        <v>50655.373420000004</v>
      </c>
      <c r="I278" s="470">
        <v>7432.0065800000002</v>
      </c>
      <c r="J278" s="470">
        <v>6199.6914800000004</v>
      </c>
      <c r="K278" s="470">
        <v>0</v>
      </c>
      <c r="L278" s="470">
        <v>10636.640240000001</v>
      </c>
      <c r="M278" s="470">
        <v>1775.1938399999999</v>
      </c>
      <c r="N278" s="470">
        <v>4279.0895200000004</v>
      </c>
      <c r="O278" s="470">
        <v>936.60173999999995</v>
      </c>
      <c r="P278" s="470">
        <v>749.25289999999995</v>
      </c>
      <c r="Q278" s="470">
        <v>1324.1166499999999</v>
      </c>
      <c r="R278" s="87">
        <v>33332.592950000006</v>
      </c>
      <c r="S278" s="470">
        <v>79.99709</v>
      </c>
      <c r="T278" s="470">
        <v>340.36718000000002</v>
      </c>
      <c r="U278" s="470">
        <v>650.64287000000002</v>
      </c>
      <c r="V278" s="470">
        <v>519.58249000000001</v>
      </c>
      <c r="W278" s="470">
        <v>1.3824099999999999</v>
      </c>
      <c r="X278" s="470">
        <v>380.77181999999999</v>
      </c>
      <c r="Y278" s="470">
        <v>153.48733999999999</v>
      </c>
      <c r="Z278" s="470">
        <v>50.185630000000003</v>
      </c>
      <c r="AA278" s="470">
        <v>0</v>
      </c>
      <c r="AB278" s="470">
        <v>373.38445999999999</v>
      </c>
      <c r="AC278" s="470">
        <v>0</v>
      </c>
      <c r="AD278" s="470">
        <v>2549.8012900000003</v>
      </c>
      <c r="AE278" s="470">
        <v>86537.767660000012</v>
      </c>
      <c r="AF278" s="227">
        <v>4279.0895200000004</v>
      </c>
      <c r="AG278" s="227">
        <v>12931.416570000001</v>
      </c>
      <c r="AH278" s="227">
        <v>0</v>
      </c>
      <c r="AI278" s="227">
        <v>153.48733999999999</v>
      </c>
      <c r="AJ278" s="475">
        <v>69173.77423000001</v>
      </c>
    </row>
    <row r="279" spans="1:36" s="42" customFormat="1" ht="13.5" customHeight="1" x14ac:dyDescent="0.25">
      <c r="A279" s="394">
        <v>6</v>
      </c>
      <c r="B279" s="111">
        <v>145005</v>
      </c>
      <c r="C279" s="180" t="s">
        <v>623</v>
      </c>
      <c r="D279" s="470">
        <v>169.46252999999999</v>
      </c>
      <c r="E279" s="470">
        <v>3765.7831799999999</v>
      </c>
      <c r="F279" s="470">
        <v>2360.2366099999999</v>
      </c>
      <c r="G279" s="470">
        <v>69.370570000000001</v>
      </c>
      <c r="H279" s="87">
        <v>6364.8528899999992</v>
      </c>
      <c r="I279" s="470">
        <v>0</v>
      </c>
      <c r="J279" s="470">
        <v>17.434660000000001</v>
      </c>
      <c r="K279" s="470">
        <v>0</v>
      </c>
      <c r="L279" s="470">
        <v>370.49239999999998</v>
      </c>
      <c r="M279" s="470">
        <v>71.677899999999994</v>
      </c>
      <c r="N279" s="470">
        <v>0</v>
      </c>
      <c r="O279" s="470">
        <v>36.181789999999999</v>
      </c>
      <c r="P279" s="470">
        <v>0</v>
      </c>
      <c r="Q279" s="470">
        <v>0</v>
      </c>
      <c r="R279" s="87">
        <v>495.78674999999998</v>
      </c>
      <c r="S279" s="470">
        <v>7.8562000000000003</v>
      </c>
      <c r="T279" s="470">
        <v>1.0000000000000001E-5</v>
      </c>
      <c r="U279" s="470">
        <v>18.931740000000001</v>
      </c>
      <c r="V279" s="470">
        <v>18.408249999999999</v>
      </c>
      <c r="W279" s="470">
        <v>4.8410000000000002E-2</v>
      </c>
      <c r="X279" s="470">
        <v>0</v>
      </c>
      <c r="Y279" s="470">
        <v>0</v>
      </c>
      <c r="Z279" s="470">
        <v>8.8416599999999992</v>
      </c>
      <c r="AA279" s="470">
        <v>0</v>
      </c>
      <c r="AB279" s="470">
        <v>0</v>
      </c>
      <c r="AC279" s="470">
        <v>0</v>
      </c>
      <c r="AD279" s="470">
        <v>54.086269999999999</v>
      </c>
      <c r="AE279" s="470">
        <v>6914.7259099999992</v>
      </c>
      <c r="AF279" s="227">
        <v>0</v>
      </c>
      <c r="AG279" s="227">
        <v>460.57854999999995</v>
      </c>
      <c r="AH279" s="227">
        <v>0</v>
      </c>
      <c r="AI279" s="227">
        <v>0</v>
      </c>
      <c r="AJ279" s="475">
        <v>6454.147359999999</v>
      </c>
    </row>
    <row r="280" spans="1:36" s="42" customFormat="1" ht="13.5" customHeight="1" x14ac:dyDescent="0.25">
      <c r="A280" s="394">
        <v>6</v>
      </c>
      <c r="B280" s="111">
        <v>145010</v>
      </c>
      <c r="C280" s="180" t="s">
        <v>625</v>
      </c>
      <c r="D280" s="470">
        <v>1235.4680900000001</v>
      </c>
      <c r="E280" s="470">
        <v>4250.2436200000002</v>
      </c>
      <c r="F280" s="470">
        <v>9655.5043499999992</v>
      </c>
      <c r="G280" s="470">
        <v>789.44899999999996</v>
      </c>
      <c r="H280" s="87">
        <v>15930.665059999999</v>
      </c>
      <c r="I280" s="470">
        <v>512.73970999999995</v>
      </c>
      <c r="J280" s="470">
        <v>357.11297000000002</v>
      </c>
      <c r="K280" s="470">
        <v>0</v>
      </c>
      <c r="L280" s="470">
        <v>4865.5060199999998</v>
      </c>
      <c r="M280" s="470">
        <v>385.07234</v>
      </c>
      <c r="N280" s="470">
        <v>154.00533999999999</v>
      </c>
      <c r="O280" s="470">
        <v>127.37327999999999</v>
      </c>
      <c r="P280" s="470">
        <v>61.100589999999997</v>
      </c>
      <c r="Q280" s="470">
        <v>486.42826000000002</v>
      </c>
      <c r="R280" s="87">
        <v>6949.3385099999987</v>
      </c>
      <c r="S280" s="470">
        <v>0</v>
      </c>
      <c r="T280" s="470">
        <v>74.408869999999993</v>
      </c>
      <c r="U280" s="470">
        <v>190.7741</v>
      </c>
      <c r="V280" s="470">
        <v>28.120979999999999</v>
      </c>
      <c r="W280" s="470">
        <v>0</v>
      </c>
      <c r="X280" s="470">
        <v>13.42051</v>
      </c>
      <c r="Y280" s="470">
        <v>9.7863299999999995</v>
      </c>
      <c r="Z280" s="470">
        <v>17.735309999999998</v>
      </c>
      <c r="AA280" s="470">
        <v>0</v>
      </c>
      <c r="AB280" s="470">
        <v>21.17061</v>
      </c>
      <c r="AC280" s="470">
        <v>0</v>
      </c>
      <c r="AD280" s="470">
        <v>355.41670999999997</v>
      </c>
      <c r="AE280" s="470">
        <v>23235.420279999998</v>
      </c>
      <c r="AF280" s="227">
        <v>154.00533999999999</v>
      </c>
      <c r="AG280" s="227">
        <v>5278.6993399999992</v>
      </c>
      <c r="AH280" s="227">
        <v>0</v>
      </c>
      <c r="AI280" s="227">
        <v>9.7863299999999995</v>
      </c>
      <c r="AJ280" s="475">
        <v>17792.929269999997</v>
      </c>
    </row>
    <row r="281" spans="1:36" s="42" customFormat="1" ht="13.5" customHeight="1" x14ac:dyDescent="0.25">
      <c r="A281" s="394">
        <v>6</v>
      </c>
      <c r="B281" s="111">
        <v>145015</v>
      </c>
      <c r="C281" s="180" t="s">
        <v>627</v>
      </c>
      <c r="D281" s="470">
        <v>6176.0901700000004</v>
      </c>
      <c r="E281" s="470">
        <v>2913.9425299999998</v>
      </c>
      <c r="F281" s="470">
        <v>9418.6441400000003</v>
      </c>
      <c r="G281" s="470">
        <v>1693.5218400000001</v>
      </c>
      <c r="H281" s="87">
        <v>20202.198680000001</v>
      </c>
      <c r="I281" s="470">
        <v>976.69404999999995</v>
      </c>
      <c r="J281" s="470">
        <v>4469.0253700000003</v>
      </c>
      <c r="K281" s="470">
        <v>0</v>
      </c>
      <c r="L281" s="470">
        <v>3731.71549</v>
      </c>
      <c r="M281" s="470">
        <v>586.39621</v>
      </c>
      <c r="N281" s="470">
        <v>1091.7158899999999</v>
      </c>
      <c r="O281" s="470">
        <v>160.42027999999999</v>
      </c>
      <c r="P281" s="470">
        <v>414.97428000000002</v>
      </c>
      <c r="Q281" s="470">
        <v>617.33105</v>
      </c>
      <c r="R281" s="87">
        <v>12048.272620000002</v>
      </c>
      <c r="S281" s="470">
        <v>11.788069999999999</v>
      </c>
      <c r="T281" s="470">
        <v>195.62100000000001</v>
      </c>
      <c r="U281" s="470">
        <v>24.852180000000001</v>
      </c>
      <c r="V281" s="470">
        <v>33.332270000000001</v>
      </c>
      <c r="W281" s="470">
        <v>0</v>
      </c>
      <c r="X281" s="470">
        <v>36.553800000000003</v>
      </c>
      <c r="Y281" s="470">
        <v>21.19529</v>
      </c>
      <c r="Z281" s="470">
        <v>12.650169999999999</v>
      </c>
      <c r="AA281" s="470">
        <v>0</v>
      </c>
      <c r="AB281" s="470">
        <v>44.250100000000003</v>
      </c>
      <c r="AC281" s="470">
        <v>0</v>
      </c>
      <c r="AD281" s="470">
        <v>380.24288000000001</v>
      </c>
      <c r="AE281" s="470">
        <v>32630.714180000006</v>
      </c>
      <c r="AF281" s="227">
        <v>1091.7158899999999</v>
      </c>
      <c r="AG281" s="227">
        <v>4351.4439700000003</v>
      </c>
      <c r="AH281" s="227">
        <v>0</v>
      </c>
      <c r="AI281" s="227">
        <v>21.19529</v>
      </c>
      <c r="AJ281" s="475">
        <v>27166.35903</v>
      </c>
    </row>
    <row r="282" spans="1:36" s="42" customFormat="1" ht="13.5" customHeight="1" x14ac:dyDescent="0.25">
      <c r="A282" s="394">
        <v>6</v>
      </c>
      <c r="B282" s="111">
        <v>145020</v>
      </c>
      <c r="C282" s="180" t="s">
        <v>1108</v>
      </c>
      <c r="D282" s="470">
        <v>16.732430000000001</v>
      </c>
      <c r="E282" s="470">
        <v>747.40394000000003</v>
      </c>
      <c r="F282" s="470">
        <v>3849.5831199999998</v>
      </c>
      <c r="G282" s="470">
        <v>572.86505</v>
      </c>
      <c r="H282" s="87">
        <v>5186.5845399999998</v>
      </c>
      <c r="I282" s="470">
        <v>870.37723000000005</v>
      </c>
      <c r="J282" s="470">
        <v>345.76810999999998</v>
      </c>
      <c r="K282" s="470">
        <v>0</v>
      </c>
      <c r="L282" s="470">
        <v>993.34749999999997</v>
      </c>
      <c r="M282" s="470">
        <v>306.77211</v>
      </c>
      <c r="N282" s="470">
        <v>1513.25956</v>
      </c>
      <c r="O282" s="470">
        <v>218.33902</v>
      </c>
      <c r="P282" s="470">
        <v>137.64236</v>
      </c>
      <c r="Q282" s="470">
        <v>70.161199999999994</v>
      </c>
      <c r="R282" s="87">
        <v>4455.667089999999</v>
      </c>
      <c r="S282" s="470">
        <v>12.8476</v>
      </c>
      <c r="T282" s="470">
        <v>42.298879999999997</v>
      </c>
      <c r="U282" s="470">
        <v>29.95973</v>
      </c>
      <c r="V282" s="470">
        <v>31.659520000000001</v>
      </c>
      <c r="W282" s="470">
        <v>0</v>
      </c>
      <c r="X282" s="470">
        <v>31.74222</v>
      </c>
      <c r="Y282" s="470">
        <v>19.631399999999999</v>
      </c>
      <c r="Z282" s="470">
        <v>4.9162100000000004</v>
      </c>
      <c r="AA282" s="470">
        <v>0</v>
      </c>
      <c r="AB282" s="470">
        <v>84.465789999999998</v>
      </c>
      <c r="AC282" s="470">
        <v>0</v>
      </c>
      <c r="AD282" s="470">
        <v>257.52134999999998</v>
      </c>
      <c r="AE282" s="470">
        <v>9899.7729799999979</v>
      </c>
      <c r="AF282" s="227">
        <v>1513.25956</v>
      </c>
      <c r="AG282" s="227">
        <v>1331.7791299999999</v>
      </c>
      <c r="AH282" s="227">
        <v>0</v>
      </c>
      <c r="AI282" s="227">
        <v>19.631399999999999</v>
      </c>
      <c r="AJ282" s="475">
        <v>7035.1028900000001</v>
      </c>
    </row>
    <row r="283" spans="1:36" s="42" customFormat="1" ht="13.5" customHeight="1" x14ac:dyDescent="0.25">
      <c r="A283" s="394">
        <v>6</v>
      </c>
      <c r="B283" s="111">
        <v>145025</v>
      </c>
      <c r="C283" s="180" t="s">
        <v>1109</v>
      </c>
      <c r="D283" s="470">
        <v>87.558229999999995</v>
      </c>
      <c r="E283" s="470">
        <v>1144.5347899999999</v>
      </c>
      <c r="F283" s="470">
        <v>1632.68523</v>
      </c>
      <c r="G283" s="470">
        <v>106.294</v>
      </c>
      <c r="H283" s="87">
        <v>2971.0722500000002</v>
      </c>
      <c r="I283" s="470">
        <v>5072.1955900000003</v>
      </c>
      <c r="J283" s="470">
        <v>1010.35037</v>
      </c>
      <c r="K283" s="470">
        <v>0</v>
      </c>
      <c r="L283" s="470">
        <v>675.57883000000004</v>
      </c>
      <c r="M283" s="470">
        <v>425.27528000000001</v>
      </c>
      <c r="N283" s="470">
        <v>1520.1087299999999</v>
      </c>
      <c r="O283" s="470">
        <v>394.28737000000001</v>
      </c>
      <c r="P283" s="470">
        <v>135.53567000000001</v>
      </c>
      <c r="Q283" s="470">
        <v>150.19614000000001</v>
      </c>
      <c r="R283" s="87">
        <v>9383.5279799999989</v>
      </c>
      <c r="S283" s="470">
        <v>47.505220000000001</v>
      </c>
      <c r="T283" s="470">
        <v>28.038419999999999</v>
      </c>
      <c r="U283" s="470">
        <v>386.12511999999998</v>
      </c>
      <c r="V283" s="470">
        <v>408.06146999999999</v>
      </c>
      <c r="W283" s="470">
        <v>1.3340000000000001</v>
      </c>
      <c r="X283" s="470">
        <v>299.05529000000001</v>
      </c>
      <c r="Y283" s="470">
        <v>102.87432</v>
      </c>
      <c r="Z283" s="470">
        <v>6.0422799999999999</v>
      </c>
      <c r="AA283" s="470">
        <v>0</v>
      </c>
      <c r="AB283" s="470">
        <v>223.49796000000001</v>
      </c>
      <c r="AC283" s="470">
        <v>0</v>
      </c>
      <c r="AD283" s="470">
        <v>1502.5340799999994</v>
      </c>
      <c r="AE283" s="470">
        <v>13857.134309999999</v>
      </c>
      <c r="AF283" s="227">
        <v>1520.1087299999999</v>
      </c>
      <c r="AG283" s="227">
        <v>1508.9155800000001</v>
      </c>
      <c r="AH283" s="227">
        <v>0</v>
      </c>
      <c r="AI283" s="227">
        <v>102.87432</v>
      </c>
      <c r="AJ283" s="475">
        <v>10725.235680000002</v>
      </c>
    </row>
    <row r="284" spans="1:36" s="42" customFormat="1" ht="13.5" customHeight="1" x14ac:dyDescent="0.25">
      <c r="A284" s="394">
        <v>4</v>
      </c>
      <c r="B284" s="111">
        <v>1451</v>
      </c>
      <c r="C284" s="180" t="s">
        <v>1034</v>
      </c>
      <c r="D284" s="470">
        <v>718.65533000000005</v>
      </c>
      <c r="E284" s="470">
        <v>7353.1497300000001</v>
      </c>
      <c r="F284" s="470">
        <v>3224.0900799999999</v>
      </c>
      <c r="G284" s="470">
        <v>1924.0192199999999</v>
      </c>
      <c r="H284" s="87">
        <v>13219.914360000001</v>
      </c>
      <c r="I284" s="470">
        <v>246.71109000000001</v>
      </c>
      <c r="J284" s="470">
        <v>1147.6767400000001</v>
      </c>
      <c r="K284" s="470">
        <v>0</v>
      </c>
      <c r="L284" s="470">
        <v>0</v>
      </c>
      <c r="M284" s="470">
        <v>119.47996999999999</v>
      </c>
      <c r="N284" s="470">
        <v>527.67124999999999</v>
      </c>
      <c r="O284" s="470">
        <v>133.44399000000001</v>
      </c>
      <c r="P284" s="470">
        <v>44.555950000000003</v>
      </c>
      <c r="Q284" s="470">
        <v>25.19603</v>
      </c>
      <c r="R284" s="87">
        <v>2244.7350200000005</v>
      </c>
      <c r="S284" s="470">
        <v>47.405239999999999</v>
      </c>
      <c r="T284" s="470">
        <v>5.0000000000000001E-3</v>
      </c>
      <c r="U284" s="470">
        <v>0</v>
      </c>
      <c r="V284" s="470">
        <v>1E-3</v>
      </c>
      <c r="W284" s="470">
        <v>4.0000000000000001E-3</v>
      </c>
      <c r="X284" s="470">
        <v>1E-3</v>
      </c>
      <c r="Y284" s="470">
        <v>0</v>
      </c>
      <c r="Z284" s="470">
        <v>8.1097900000000003</v>
      </c>
      <c r="AA284" s="470">
        <v>0</v>
      </c>
      <c r="AB284" s="470">
        <v>96.939130000000006</v>
      </c>
      <c r="AC284" s="470">
        <v>0</v>
      </c>
      <c r="AD284" s="470">
        <v>152.46516</v>
      </c>
      <c r="AE284" s="470">
        <v>15617.11454</v>
      </c>
      <c r="AF284" s="227">
        <v>527.67124999999999</v>
      </c>
      <c r="AG284" s="227">
        <v>119.48097</v>
      </c>
      <c r="AH284" s="227">
        <v>0</v>
      </c>
      <c r="AI284" s="227">
        <v>0</v>
      </c>
      <c r="AJ284" s="475">
        <v>14969.962320000002</v>
      </c>
    </row>
    <row r="285" spans="1:36" s="42" customFormat="1" ht="13.5" customHeight="1" x14ac:dyDescent="0.25">
      <c r="A285" s="394">
        <v>6</v>
      </c>
      <c r="B285" s="111">
        <v>145105</v>
      </c>
      <c r="C285" s="180" t="s">
        <v>623</v>
      </c>
      <c r="D285" s="470">
        <v>56.364539999999998</v>
      </c>
      <c r="E285" s="470">
        <v>0</v>
      </c>
      <c r="F285" s="470">
        <v>217.47993</v>
      </c>
      <c r="G285" s="470">
        <v>218.09728000000001</v>
      </c>
      <c r="H285" s="87">
        <v>491.94175000000001</v>
      </c>
      <c r="I285" s="470">
        <v>0</v>
      </c>
      <c r="J285" s="470">
        <v>0</v>
      </c>
      <c r="K285" s="470">
        <v>0</v>
      </c>
      <c r="L285" s="470">
        <v>0</v>
      </c>
      <c r="M285" s="470">
        <v>4.9927700000000002</v>
      </c>
      <c r="N285" s="470">
        <v>0</v>
      </c>
      <c r="O285" s="470">
        <v>2.5209700000000002</v>
      </c>
      <c r="P285" s="470">
        <v>0</v>
      </c>
      <c r="Q285" s="470">
        <v>0</v>
      </c>
      <c r="R285" s="87">
        <v>7.5137400000000003</v>
      </c>
      <c r="S285" s="470">
        <v>6.8988399999999999</v>
      </c>
      <c r="T285" s="470">
        <v>0</v>
      </c>
      <c r="U285" s="470">
        <v>0</v>
      </c>
      <c r="V285" s="470">
        <v>0</v>
      </c>
      <c r="W285" s="470">
        <v>0</v>
      </c>
      <c r="X285" s="470">
        <v>0</v>
      </c>
      <c r="Y285" s="470">
        <v>0</v>
      </c>
      <c r="Z285" s="470">
        <v>0.93749000000000005</v>
      </c>
      <c r="AA285" s="470">
        <v>0</v>
      </c>
      <c r="AB285" s="470">
        <v>0</v>
      </c>
      <c r="AC285" s="470">
        <v>0</v>
      </c>
      <c r="AD285" s="470">
        <v>7.8363300000000002</v>
      </c>
      <c r="AE285" s="470">
        <v>507.29181999999997</v>
      </c>
      <c r="AF285" s="227">
        <v>0</v>
      </c>
      <c r="AG285" s="227">
        <v>4.9927700000000002</v>
      </c>
      <c r="AH285" s="227">
        <v>0</v>
      </c>
      <c r="AI285" s="227">
        <v>0</v>
      </c>
      <c r="AJ285" s="475">
        <v>502.29905000000002</v>
      </c>
    </row>
    <row r="286" spans="1:36" s="42" customFormat="1" ht="13.5" customHeight="1" x14ac:dyDescent="0.25">
      <c r="A286" s="394">
        <v>6</v>
      </c>
      <c r="B286" s="111">
        <v>145110</v>
      </c>
      <c r="C286" s="180" t="s">
        <v>625</v>
      </c>
      <c r="D286" s="470">
        <v>107.18768</v>
      </c>
      <c r="E286" s="470">
        <v>739.49722999999994</v>
      </c>
      <c r="F286" s="470">
        <v>442.97402</v>
      </c>
      <c r="G286" s="470">
        <v>473.39247</v>
      </c>
      <c r="H286" s="87">
        <v>1763.0514000000001</v>
      </c>
      <c r="I286" s="470">
        <v>8.1202299999999994</v>
      </c>
      <c r="J286" s="470">
        <v>88.130830000000003</v>
      </c>
      <c r="K286" s="470">
        <v>0</v>
      </c>
      <c r="L286" s="470">
        <v>0</v>
      </c>
      <c r="M286" s="470">
        <v>20.599799999999998</v>
      </c>
      <c r="N286" s="470">
        <v>203.70473000000001</v>
      </c>
      <c r="O286" s="470">
        <v>2.09518</v>
      </c>
      <c r="P286" s="470">
        <v>3.83595</v>
      </c>
      <c r="Q286" s="470">
        <v>1.2020299999999999</v>
      </c>
      <c r="R286" s="87">
        <v>327.68875000000003</v>
      </c>
      <c r="S286" s="470">
        <v>0</v>
      </c>
      <c r="T286" s="470">
        <v>0</v>
      </c>
      <c r="U286" s="470">
        <v>0</v>
      </c>
      <c r="V286" s="470">
        <v>0</v>
      </c>
      <c r="W286" s="470">
        <v>0</v>
      </c>
      <c r="X286" s="470">
        <v>0</v>
      </c>
      <c r="Y286" s="470">
        <v>0</v>
      </c>
      <c r="Z286" s="470">
        <v>4.6797500000000003</v>
      </c>
      <c r="AA286" s="470">
        <v>0</v>
      </c>
      <c r="AB286" s="470">
        <v>4.7220800000000001</v>
      </c>
      <c r="AC286" s="470">
        <v>0</v>
      </c>
      <c r="AD286" s="470">
        <v>9.4018300000000004</v>
      </c>
      <c r="AE286" s="470">
        <v>2100.1419799999999</v>
      </c>
      <c r="AF286" s="227">
        <v>203.70473000000001</v>
      </c>
      <c r="AG286" s="227">
        <v>20.599799999999998</v>
      </c>
      <c r="AH286" s="227">
        <v>0</v>
      </c>
      <c r="AI286" s="227">
        <v>0</v>
      </c>
      <c r="AJ286" s="475">
        <v>1875.83745</v>
      </c>
    </row>
    <row r="287" spans="1:36" s="42" customFormat="1" ht="13.5" customHeight="1" x14ac:dyDescent="0.25">
      <c r="A287" s="394">
        <v>6</v>
      </c>
      <c r="B287" s="111">
        <v>145115</v>
      </c>
      <c r="C287" s="180" t="s">
        <v>627</v>
      </c>
      <c r="D287" s="470">
        <v>260.55860000000001</v>
      </c>
      <c r="E287" s="470">
        <v>4379.3173399999996</v>
      </c>
      <c r="F287" s="470">
        <v>1749.9680599999999</v>
      </c>
      <c r="G287" s="470">
        <v>890.50972999999999</v>
      </c>
      <c r="H287" s="87">
        <v>7280.3537299999998</v>
      </c>
      <c r="I287" s="470">
        <v>20.651720000000001</v>
      </c>
      <c r="J287" s="470">
        <v>148.46486999999999</v>
      </c>
      <c r="K287" s="470">
        <v>0</v>
      </c>
      <c r="L287" s="470">
        <v>0</v>
      </c>
      <c r="M287" s="470">
        <v>80.576949999999997</v>
      </c>
      <c r="N287" s="470">
        <v>121.93861</v>
      </c>
      <c r="O287" s="470">
        <v>2.8027099999999998</v>
      </c>
      <c r="P287" s="470">
        <v>14.670780000000001</v>
      </c>
      <c r="Q287" s="470">
        <v>6.3989799999999999</v>
      </c>
      <c r="R287" s="87">
        <v>395.50461999999993</v>
      </c>
      <c r="S287" s="470">
        <v>27.05236</v>
      </c>
      <c r="T287" s="470">
        <v>0</v>
      </c>
      <c r="U287" s="470">
        <v>0</v>
      </c>
      <c r="V287" s="470">
        <v>0</v>
      </c>
      <c r="W287" s="470">
        <v>0</v>
      </c>
      <c r="X287" s="470">
        <v>0</v>
      </c>
      <c r="Y287" s="470">
        <v>0</v>
      </c>
      <c r="Z287" s="470">
        <v>2.4895499999999999</v>
      </c>
      <c r="AA287" s="470">
        <v>0</v>
      </c>
      <c r="AB287" s="470">
        <v>26.69229</v>
      </c>
      <c r="AC287" s="470">
        <v>0</v>
      </c>
      <c r="AD287" s="470">
        <v>56.234200000000001</v>
      </c>
      <c r="AE287" s="470">
        <v>7732.0925499999994</v>
      </c>
      <c r="AF287" s="227">
        <v>121.93861</v>
      </c>
      <c r="AG287" s="227">
        <v>80.576949999999997</v>
      </c>
      <c r="AH287" s="227">
        <v>0</v>
      </c>
      <c r="AI287" s="227">
        <v>0</v>
      </c>
      <c r="AJ287" s="475">
        <v>7529.5769899999996</v>
      </c>
    </row>
    <row r="288" spans="1:36" s="42" customFormat="1" ht="13.5" customHeight="1" x14ac:dyDescent="0.25">
      <c r="A288" s="394">
        <v>6</v>
      </c>
      <c r="B288" s="111">
        <v>145120</v>
      </c>
      <c r="C288" s="180" t="s">
        <v>1108</v>
      </c>
      <c r="D288" s="470">
        <v>82.702529999999996</v>
      </c>
      <c r="E288" s="470">
        <v>622.38162</v>
      </c>
      <c r="F288" s="470">
        <v>286.68432999999999</v>
      </c>
      <c r="G288" s="470">
        <v>223.95375000000001</v>
      </c>
      <c r="H288" s="87">
        <v>1215.7222299999999</v>
      </c>
      <c r="I288" s="470">
        <v>5.7735200000000004</v>
      </c>
      <c r="J288" s="470">
        <v>254.87538000000001</v>
      </c>
      <c r="K288" s="470">
        <v>0</v>
      </c>
      <c r="L288" s="470">
        <v>0</v>
      </c>
      <c r="M288" s="470">
        <v>6.2864000000000004</v>
      </c>
      <c r="N288" s="470">
        <v>45.306049999999999</v>
      </c>
      <c r="O288" s="470">
        <v>85.750190000000003</v>
      </c>
      <c r="P288" s="470">
        <v>5.8157500000000004</v>
      </c>
      <c r="Q288" s="470">
        <v>3.2609300000000001</v>
      </c>
      <c r="R288" s="87">
        <v>407.06821999999994</v>
      </c>
      <c r="S288" s="470">
        <v>7.5818199999999996</v>
      </c>
      <c r="T288" s="470">
        <v>0</v>
      </c>
      <c r="U288" s="470">
        <v>0</v>
      </c>
      <c r="V288" s="470">
        <v>0</v>
      </c>
      <c r="W288" s="470">
        <v>0</v>
      </c>
      <c r="X288" s="470">
        <v>0</v>
      </c>
      <c r="Y288" s="470">
        <v>0</v>
      </c>
      <c r="Z288" s="470">
        <v>0</v>
      </c>
      <c r="AA288" s="470">
        <v>0</v>
      </c>
      <c r="AB288" s="470">
        <v>12.58319</v>
      </c>
      <c r="AC288" s="470">
        <v>0</v>
      </c>
      <c r="AD288" s="470">
        <v>20.165009999999999</v>
      </c>
      <c r="AE288" s="470">
        <v>1642.9554599999997</v>
      </c>
      <c r="AF288" s="227">
        <v>45.306049999999999</v>
      </c>
      <c r="AG288" s="227">
        <v>6.2864000000000004</v>
      </c>
      <c r="AH288" s="227">
        <v>0</v>
      </c>
      <c r="AI288" s="227">
        <v>0</v>
      </c>
      <c r="AJ288" s="475">
        <v>1591.3630099999998</v>
      </c>
    </row>
    <row r="289" spans="1:36" s="42" customFormat="1" ht="13.5" customHeight="1" x14ac:dyDescent="0.25">
      <c r="A289" s="394">
        <v>6</v>
      </c>
      <c r="B289" s="111">
        <v>145125</v>
      </c>
      <c r="C289" s="180" t="s">
        <v>1424</v>
      </c>
      <c r="D289" s="470">
        <v>169.18125000000001</v>
      </c>
      <c r="E289" s="470">
        <v>1283.19192</v>
      </c>
      <c r="F289" s="470">
        <v>348.55277999999998</v>
      </c>
      <c r="G289" s="470">
        <v>115.16128999999999</v>
      </c>
      <c r="H289" s="87">
        <v>1916.0872400000001</v>
      </c>
      <c r="I289" s="470">
        <v>26.907430000000002</v>
      </c>
      <c r="J289" s="470">
        <v>108.9991</v>
      </c>
      <c r="K289" s="470">
        <v>0</v>
      </c>
      <c r="L289" s="470">
        <v>0</v>
      </c>
      <c r="M289" s="470">
        <v>6.9450500000000002</v>
      </c>
      <c r="N289" s="470">
        <v>111.22502</v>
      </c>
      <c r="O289" s="470">
        <v>36.37368</v>
      </c>
      <c r="P289" s="470">
        <v>16.574780000000001</v>
      </c>
      <c r="Q289" s="470">
        <v>8.7775099999999995</v>
      </c>
      <c r="R289" s="87">
        <v>315.80257</v>
      </c>
      <c r="S289" s="470">
        <v>1.2751600000000001</v>
      </c>
      <c r="T289" s="470">
        <v>0</v>
      </c>
      <c r="U289" s="470">
        <v>0</v>
      </c>
      <c r="V289" s="470">
        <v>0</v>
      </c>
      <c r="W289" s="470">
        <v>0</v>
      </c>
      <c r="X289" s="470">
        <v>0</v>
      </c>
      <c r="Y289" s="470">
        <v>0</v>
      </c>
      <c r="Z289" s="470">
        <v>0</v>
      </c>
      <c r="AA289" s="470">
        <v>0</v>
      </c>
      <c r="AB289" s="470">
        <v>43.471899999999998</v>
      </c>
      <c r="AC289" s="470">
        <v>0</v>
      </c>
      <c r="AD289" s="470">
        <v>44.747059999999998</v>
      </c>
      <c r="AE289" s="470">
        <v>2276.6368700000003</v>
      </c>
      <c r="AF289" s="227">
        <v>111.22502</v>
      </c>
      <c r="AG289" s="227">
        <v>6.9450500000000002</v>
      </c>
      <c r="AH289" s="227">
        <v>0</v>
      </c>
      <c r="AI289" s="227">
        <v>0</v>
      </c>
      <c r="AJ289" s="475">
        <v>2158.4668000000001</v>
      </c>
    </row>
    <row r="290" spans="1:36" s="42" customFormat="1" ht="13.5" customHeight="1" x14ac:dyDescent="0.25">
      <c r="A290" s="394">
        <v>6</v>
      </c>
      <c r="B290" s="111">
        <v>145130</v>
      </c>
      <c r="C290" s="180" t="s">
        <v>1113</v>
      </c>
      <c r="D290" s="470">
        <v>42.660730000000001</v>
      </c>
      <c r="E290" s="470">
        <v>328.76161999999999</v>
      </c>
      <c r="F290" s="470">
        <v>178.43096</v>
      </c>
      <c r="G290" s="470">
        <v>2.9047000000000001</v>
      </c>
      <c r="H290" s="87">
        <v>552.75801000000001</v>
      </c>
      <c r="I290" s="470">
        <v>185.25819000000001</v>
      </c>
      <c r="J290" s="470">
        <v>547.20655999999997</v>
      </c>
      <c r="K290" s="470">
        <v>0</v>
      </c>
      <c r="L290" s="470">
        <v>0</v>
      </c>
      <c r="M290" s="470">
        <v>7.9000000000000001E-2</v>
      </c>
      <c r="N290" s="470">
        <v>45.496839999999999</v>
      </c>
      <c r="O290" s="470">
        <v>3.9012600000000002</v>
      </c>
      <c r="P290" s="470">
        <v>3.65869</v>
      </c>
      <c r="Q290" s="470">
        <v>5.5565800000000003</v>
      </c>
      <c r="R290" s="87">
        <v>791.15711999999996</v>
      </c>
      <c r="S290" s="470">
        <v>4.5970599999999999</v>
      </c>
      <c r="T290" s="470">
        <v>5.0000000000000001E-3</v>
      </c>
      <c r="U290" s="470">
        <v>0</v>
      </c>
      <c r="V290" s="470">
        <v>1E-3</v>
      </c>
      <c r="W290" s="470">
        <v>4.0000000000000001E-3</v>
      </c>
      <c r="X290" s="470">
        <v>1E-3</v>
      </c>
      <c r="Y290" s="470">
        <v>0</v>
      </c>
      <c r="Z290" s="470">
        <v>3.0000000000000001E-3</v>
      </c>
      <c r="AA290" s="470">
        <v>0</v>
      </c>
      <c r="AB290" s="470">
        <v>9.4696700000000007</v>
      </c>
      <c r="AC290" s="470">
        <v>0</v>
      </c>
      <c r="AD290" s="470">
        <v>14.080730000000001</v>
      </c>
      <c r="AE290" s="470">
        <v>1357.9958599999998</v>
      </c>
      <c r="AF290" s="227">
        <v>45.496839999999999</v>
      </c>
      <c r="AG290" s="227">
        <v>0.08</v>
      </c>
      <c r="AH290" s="227">
        <v>0</v>
      </c>
      <c r="AI290" s="227">
        <v>0</v>
      </c>
      <c r="AJ290" s="475">
        <v>1312.41902</v>
      </c>
    </row>
    <row r="291" spans="1:36" s="42" customFormat="1" ht="13.5" customHeight="1" x14ac:dyDescent="0.25">
      <c r="A291" s="394">
        <v>4</v>
      </c>
      <c r="B291" s="111">
        <v>1452</v>
      </c>
      <c r="C291" s="180" t="s">
        <v>1425</v>
      </c>
      <c r="D291" s="470">
        <v>1679.33473</v>
      </c>
      <c r="E291" s="470">
        <v>972.92645000000005</v>
      </c>
      <c r="F291" s="470">
        <v>2704.7320599999998</v>
      </c>
      <c r="G291" s="470">
        <v>126.01894</v>
      </c>
      <c r="H291" s="87">
        <v>5483.0121799999997</v>
      </c>
      <c r="I291" s="470">
        <v>252.27137999999999</v>
      </c>
      <c r="J291" s="470">
        <v>0</v>
      </c>
      <c r="K291" s="470">
        <v>0</v>
      </c>
      <c r="L291" s="470">
        <v>0</v>
      </c>
      <c r="M291" s="470">
        <v>1.4E-2</v>
      </c>
      <c r="N291" s="470">
        <v>61.725790000000003</v>
      </c>
      <c r="O291" s="470">
        <v>357.83121999999997</v>
      </c>
      <c r="P291" s="470">
        <v>45.137520000000002</v>
      </c>
      <c r="Q291" s="470">
        <v>1575.8298199999999</v>
      </c>
      <c r="R291" s="87">
        <v>2292.8097299999999</v>
      </c>
      <c r="S291" s="470">
        <v>331.62074000000001</v>
      </c>
      <c r="T291" s="470">
        <v>15.26215</v>
      </c>
      <c r="U291" s="470">
        <v>468.64569999999998</v>
      </c>
      <c r="V291" s="470">
        <v>5.4192</v>
      </c>
      <c r="W291" s="470">
        <v>30.051010000000002</v>
      </c>
      <c r="X291" s="470">
        <v>123.48842</v>
      </c>
      <c r="Y291" s="470">
        <v>279.46785999999997</v>
      </c>
      <c r="Z291" s="470">
        <v>6.2E-2</v>
      </c>
      <c r="AA291" s="470">
        <v>1702.1930400000001</v>
      </c>
      <c r="AB291" s="470">
        <v>1256.3515</v>
      </c>
      <c r="AC291" s="470">
        <v>2449.3294000000001</v>
      </c>
      <c r="AD291" s="470">
        <v>6661.8910200000009</v>
      </c>
      <c r="AE291" s="470">
        <v>14437.712930000002</v>
      </c>
      <c r="AF291" s="227">
        <v>61.725790000000003</v>
      </c>
      <c r="AG291" s="227">
        <v>5.4332000000000003</v>
      </c>
      <c r="AH291" s="227">
        <v>0</v>
      </c>
      <c r="AI291" s="227">
        <v>4430.9903000000004</v>
      </c>
      <c r="AJ291" s="475">
        <v>9939.5636399999985</v>
      </c>
    </row>
    <row r="292" spans="1:36" s="42" customFormat="1" ht="13.5" customHeight="1" x14ac:dyDescent="0.25">
      <c r="A292" s="394">
        <v>6</v>
      </c>
      <c r="B292" s="111">
        <v>145205</v>
      </c>
      <c r="C292" s="180" t="s">
        <v>623</v>
      </c>
      <c r="D292" s="470">
        <v>160.06421</v>
      </c>
      <c r="E292" s="470">
        <v>105.22044</v>
      </c>
      <c r="F292" s="470">
        <v>38.821449999999999</v>
      </c>
      <c r="G292" s="470">
        <v>0</v>
      </c>
      <c r="H292" s="87">
        <v>304.10609999999997</v>
      </c>
      <c r="I292" s="470">
        <v>0</v>
      </c>
      <c r="J292" s="470">
        <v>0</v>
      </c>
      <c r="K292" s="470">
        <v>0</v>
      </c>
      <c r="L292" s="470">
        <v>0</v>
      </c>
      <c r="M292" s="470">
        <v>0</v>
      </c>
      <c r="N292" s="470">
        <v>0</v>
      </c>
      <c r="O292" s="470">
        <v>27.68817</v>
      </c>
      <c r="P292" s="470">
        <v>0</v>
      </c>
      <c r="Q292" s="470">
        <v>0</v>
      </c>
      <c r="R292" s="87">
        <v>27.68817</v>
      </c>
      <c r="S292" s="470">
        <v>23.631209999999999</v>
      </c>
      <c r="T292" s="470">
        <v>0</v>
      </c>
      <c r="U292" s="470">
        <v>7.4752099999999997</v>
      </c>
      <c r="V292" s="470">
        <v>0.76153000000000004</v>
      </c>
      <c r="W292" s="470">
        <v>3.2459199999999999</v>
      </c>
      <c r="X292" s="470">
        <v>0</v>
      </c>
      <c r="Y292" s="470">
        <v>0.36499999999999999</v>
      </c>
      <c r="Z292" s="470">
        <v>0</v>
      </c>
      <c r="AA292" s="470">
        <v>73.969610000000003</v>
      </c>
      <c r="AB292" s="470">
        <v>0</v>
      </c>
      <c r="AC292" s="470">
        <v>0</v>
      </c>
      <c r="AD292" s="470">
        <v>109.44848</v>
      </c>
      <c r="AE292" s="470">
        <v>441.24275</v>
      </c>
      <c r="AF292" s="227">
        <v>0</v>
      </c>
      <c r="AG292" s="227">
        <v>0.76153000000000004</v>
      </c>
      <c r="AH292" s="227">
        <v>0</v>
      </c>
      <c r="AI292" s="227">
        <v>74.334609999999998</v>
      </c>
      <c r="AJ292" s="475">
        <v>366.14661000000001</v>
      </c>
    </row>
    <row r="293" spans="1:36" s="42" customFormat="1" ht="13.5" customHeight="1" x14ac:dyDescent="0.25">
      <c r="A293" s="394">
        <v>6</v>
      </c>
      <c r="B293" s="111">
        <v>145210</v>
      </c>
      <c r="C293" s="180" t="s">
        <v>625</v>
      </c>
      <c r="D293" s="470">
        <v>467.74763000000002</v>
      </c>
      <c r="E293" s="470">
        <v>119.21044999999999</v>
      </c>
      <c r="F293" s="470">
        <v>985.84734000000003</v>
      </c>
      <c r="G293" s="470">
        <v>34.818820000000002</v>
      </c>
      <c r="H293" s="87">
        <v>1607.6242400000001</v>
      </c>
      <c r="I293" s="470">
        <v>26.92174</v>
      </c>
      <c r="J293" s="470">
        <v>0</v>
      </c>
      <c r="K293" s="470">
        <v>0</v>
      </c>
      <c r="L293" s="470">
        <v>0</v>
      </c>
      <c r="M293" s="470">
        <v>0</v>
      </c>
      <c r="N293" s="470">
        <v>0.71816999999999998</v>
      </c>
      <c r="O293" s="470">
        <v>37.999310000000001</v>
      </c>
      <c r="P293" s="470">
        <v>5.0230699999999997</v>
      </c>
      <c r="Q293" s="470">
        <v>554.17827999999997</v>
      </c>
      <c r="R293" s="87">
        <v>624.84056999999996</v>
      </c>
      <c r="S293" s="470">
        <v>0</v>
      </c>
      <c r="T293" s="470">
        <v>14.70219</v>
      </c>
      <c r="U293" s="470">
        <v>56.336480000000002</v>
      </c>
      <c r="V293" s="470">
        <v>0.82657999999999998</v>
      </c>
      <c r="W293" s="470">
        <v>6.7341100000000003</v>
      </c>
      <c r="X293" s="470">
        <v>2.6112099999999998</v>
      </c>
      <c r="Y293" s="470">
        <v>117.0874</v>
      </c>
      <c r="Z293" s="470">
        <v>0</v>
      </c>
      <c r="AA293" s="470">
        <v>199.93297999999999</v>
      </c>
      <c r="AB293" s="470">
        <v>58.547809999999998</v>
      </c>
      <c r="AC293" s="470">
        <v>259.60768999999999</v>
      </c>
      <c r="AD293" s="470">
        <v>716.38644999999997</v>
      </c>
      <c r="AE293" s="470">
        <v>2948.8512599999999</v>
      </c>
      <c r="AF293" s="227">
        <v>0.71816999999999998</v>
      </c>
      <c r="AG293" s="227">
        <v>0.82657999999999998</v>
      </c>
      <c r="AH293" s="227">
        <v>0</v>
      </c>
      <c r="AI293" s="227">
        <v>576.62806999999998</v>
      </c>
      <c r="AJ293" s="475">
        <v>2370.6784399999997</v>
      </c>
    </row>
    <row r="294" spans="1:36" s="42" customFormat="1" ht="13.5" customHeight="1" x14ac:dyDescent="0.25">
      <c r="A294" s="394">
        <v>6</v>
      </c>
      <c r="B294" s="111">
        <v>145215</v>
      </c>
      <c r="C294" s="180" t="s">
        <v>627</v>
      </c>
      <c r="D294" s="470">
        <v>1032.2985200000001</v>
      </c>
      <c r="E294" s="470">
        <v>222.56003999999999</v>
      </c>
      <c r="F294" s="470">
        <v>1480.7946999999999</v>
      </c>
      <c r="G294" s="470">
        <v>67.734970000000004</v>
      </c>
      <c r="H294" s="87">
        <v>2803.38823</v>
      </c>
      <c r="I294" s="470">
        <v>53.634149999999998</v>
      </c>
      <c r="J294" s="470">
        <v>0</v>
      </c>
      <c r="K294" s="470">
        <v>0</v>
      </c>
      <c r="L294" s="470">
        <v>0</v>
      </c>
      <c r="M294" s="470">
        <v>0</v>
      </c>
      <c r="N294" s="470">
        <v>9.0291599999999992</v>
      </c>
      <c r="O294" s="470">
        <v>82.831779999999995</v>
      </c>
      <c r="P294" s="470">
        <v>11.27765</v>
      </c>
      <c r="Q294" s="470">
        <v>838.75693000000001</v>
      </c>
      <c r="R294" s="87">
        <v>995.52967000000001</v>
      </c>
      <c r="S294" s="470">
        <v>56.082810000000002</v>
      </c>
      <c r="T294" s="470">
        <v>0.41625000000000001</v>
      </c>
      <c r="U294" s="470">
        <v>53.702640000000002</v>
      </c>
      <c r="V294" s="470">
        <v>0.72279000000000004</v>
      </c>
      <c r="W294" s="470">
        <v>9.9562299999999997</v>
      </c>
      <c r="X294" s="470">
        <v>8.1017100000000006</v>
      </c>
      <c r="Y294" s="470">
        <v>130.22649999999999</v>
      </c>
      <c r="Z294" s="470">
        <v>0</v>
      </c>
      <c r="AA294" s="470">
        <v>252.43446</v>
      </c>
      <c r="AB294" s="470">
        <v>148.61895999999999</v>
      </c>
      <c r="AC294" s="470">
        <v>655.57115999999996</v>
      </c>
      <c r="AD294" s="470">
        <v>1315.8335099999999</v>
      </c>
      <c r="AE294" s="470">
        <v>5114.7514099999999</v>
      </c>
      <c r="AF294" s="227">
        <v>9.0291599999999992</v>
      </c>
      <c r="AG294" s="227">
        <v>0.72279000000000004</v>
      </c>
      <c r="AH294" s="227">
        <v>0</v>
      </c>
      <c r="AI294" s="227">
        <v>1038.2321199999999</v>
      </c>
      <c r="AJ294" s="475">
        <v>4066.7673399999994</v>
      </c>
    </row>
    <row r="295" spans="1:36" s="42" customFormat="1" ht="13.5" customHeight="1" x14ac:dyDescent="0.25">
      <c r="A295" s="394">
        <v>6</v>
      </c>
      <c r="B295" s="111">
        <v>145220</v>
      </c>
      <c r="C295" s="180" t="s">
        <v>629</v>
      </c>
      <c r="D295" s="470">
        <v>8.2519799999999996</v>
      </c>
      <c r="E295" s="470">
        <v>112.09717999999999</v>
      </c>
      <c r="F295" s="470">
        <v>179.88326000000001</v>
      </c>
      <c r="G295" s="470">
        <v>14.50325</v>
      </c>
      <c r="H295" s="87">
        <v>314.73566999999997</v>
      </c>
      <c r="I295" s="470">
        <v>60.03107</v>
      </c>
      <c r="J295" s="470">
        <v>0</v>
      </c>
      <c r="K295" s="470">
        <v>0</v>
      </c>
      <c r="L295" s="470">
        <v>0</v>
      </c>
      <c r="M295" s="470">
        <v>0</v>
      </c>
      <c r="N295" s="470">
        <v>7.82409</v>
      </c>
      <c r="O295" s="470">
        <v>206.70446999999999</v>
      </c>
      <c r="P295" s="470">
        <v>8.7096199999999993</v>
      </c>
      <c r="Q295" s="470">
        <v>155.76817</v>
      </c>
      <c r="R295" s="87">
        <v>439.03741999999994</v>
      </c>
      <c r="S295" s="470">
        <v>99.53219</v>
      </c>
      <c r="T295" s="470">
        <v>0.14371</v>
      </c>
      <c r="U295" s="470">
        <v>96.623170000000002</v>
      </c>
      <c r="V295" s="470">
        <v>1.06535</v>
      </c>
      <c r="W295" s="470">
        <v>5.4397500000000001</v>
      </c>
      <c r="X295" s="470">
        <v>15.086220000000001</v>
      </c>
      <c r="Y295" s="470">
        <v>31.788959999999999</v>
      </c>
      <c r="Z295" s="470">
        <v>0</v>
      </c>
      <c r="AA295" s="470">
        <v>388.52803</v>
      </c>
      <c r="AB295" s="470">
        <v>280.56855999999999</v>
      </c>
      <c r="AC295" s="470">
        <v>944.20748000000003</v>
      </c>
      <c r="AD295" s="470">
        <v>1862.98342</v>
      </c>
      <c r="AE295" s="470">
        <v>2616.7565100000002</v>
      </c>
      <c r="AF295" s="227">
        <v>7.82409</v>
      </c>
      <c r="AG295" s="227">
        <v>1.06535</v>
      </c>
      <c r="AH295" s="227">
        <v>0</v>
      </c>
      <c r="AI295" s="227">
        <v>1364.5244700000001</v>
      </c>
      <c r="AJ295" s="475">
        <v>1243.3425999999999</v>
      </c>
    </row>
    <row r="296" spans="1:36" s="42" customFormat="1" ht="13.5" customHeight="1" x14ac:dyDescent="0.25">
      <c r="A296" s="394">
        <v>6</v>
      </c>
      <c r="B296" s="111">
        <v>145225</v>
      </c>
      <c r="C296" s="180" t="s">
        <v>631</v>
      </c>
      <c r="D296" s="470">
        <v>10.972390000000001</v>
      </c>
      <c r="E296" s="470">
        <v>413.83834000000002</v>
      </c>
      <c r="F296" s="470">
        <v>19.38531</v>
      </c>
      <c r="G296" s="470">
        <v>8.9619</v>
      </c>
      <c r="H296" s="87">
        <v>453.15794000000005</v>
      </c>
      <c r="I296" s="470">
        <v>111.68442</v>
      </c>
      <c r="J296" s="470">
        <v>0</v>
      </c>
      <c r="K296" s="470">
        <v>0</v>
      </c>
      <c r="L296" s="470">
        <v>0</v>
      </c>
      <c r="M296" s="470">
        <v>1.4E-2</v>
      </c>
      <c r="N296" s="470">
        <v>44.15437</v>
      </c>
      <c r="O296" s="470">
        <v>2.6074899999999999</v>
      </c>
      <c r="P296" s="470">
        <v>20.127179999999999</v>
      </c>
      <c r="Q296" s="470">
        <v>27.126439999999999</v>
      </c>
      <c r="R296" s="87">
        <v>205.71390000000002</v>
      </c>
      <c r="S296" s="470">
        <v>152.37452999999999</v>
      </c>
      <c r="T296" s="470">
        <v>0</v>
      </c>
      <c r="U296" s="470">
        <v>254.50819999999999</v>
      </c>
      <c r="V296" s="470">
        <v>2.0429499999999998</v>
      </c>
      <c r="W296" s="470">
        <v>4.6749999999999998</v>
      </c>
      <c r="X296" s="470">
        <v>97.689279999999997</v>
      </c>
      <c r="Y296" s="470">
        <v>0</v>
      </c>
      <c r="Z296" s="470">
        <v>6.2E-2</v>
      </c>
      <c r="AA296" s="470">
        <v>787.32795999999996</v>
      </c>
      <c r="AB296" s="470">
        <v>768.61617000000001</v>
      </c>
      <c r="AC296" s="470">
        <v>589.94307000000003</v>
      </c>
      <c r="AD296" s="470">
        <v>2657.2391600000001</v>
      </c>
      <c r="AE296" s="470">
        <v>3316.1109999999999</v>
      </c>
      <c r="AF296" s="227">
        <v>44.15437</v>
      </c>
      <c r="AG296" s="227">
        <v>2.0569499999999996</v>
      </c>
      <c r="AH296" s="227">
        <v>0</v>
      </c>
      <c r="AI296" s="227">
        <v>1377.2710299999999</v>
      </c>
      <c r="AJ296" s="475">
        <v>1892.6286499999999</v>
      </c>
    </row>
    <row r="297" spans="1:36" s="42" customFormat="1" ht="13.5" customHeight="1" x14ac:dyDescent="0.25">
      <c r="A297" s="394">
        <v>4</v>
      </c>
      <c r="B297" s="111">
        <v>1456</v>
      </c>
      <c r="C297" s="180" t="s">
        <v>1427</v>
      </c>
      <c r="D297" s="470">
        <v>0</v>
      </c>
      <c r="E297" s="470">
        <v>2838.4335799999999</v>
      </c>
      <c r="F297" s="470">
        <v>7.0000000000000001E-3</v>
      </c>
      <c r="G297" s="470">
        <v>0</v>
      </c>
      <c r="H297" s="87">
        <v>2838.44058</v>
      </c>
      <c r="I297" s="470">
        <v>0</v>
      </c>
      <c r="J297" s="470">
        <v>0</v>
      </c>
      <c r="K297" s="470">
        <v>0</v>
      </c>
      <c r="L297" s="470">
        <v>0</v>
      </c>
      <c r="M297" s="470">
        <v>2.10378</v>
      </c>
      <c r="N297" s="470">
        <v>0</v>
      </c>
      <c r="O297" s="470">
        <v>0</v>
      </c>
      <c r="P297" s="470">
        <v>0</v>
      </c>
      <c r="Q297" s="470">
        <v>0</v>
      </c>
      <c r="R297" s="87">
        <v>2.10378</v>
      </c>
      <c r="S297" s="470">
        <v>0</v>
      </c>
      <c r="T297" s="470">
        <v>0</v>
      </c>
      <c r="U297" s="470">
        <v>0</v>
      </c>
      <c r="V297" s="470">
        <v>0</v>
      </c>
      <c r="W297" s="470">
        <v>0</v>
      </c>
      <c r="X297" s="470">
        <v>0</v>
      </c>
      <c r="Y297" s="470">
        <v>0</v>
      </c>
      <c r="Z297" s="470">
        <v>0</v>
      </c>
      <c r="AA297" s="470">
        <v>0</v>
      </c>
      <c r="AB297" s="470">
        <v>0</v>
      </c>
      <c r="AC297" s="470">
        <v>0</v>
      </c>
      <c r="AD297" s="470">
        <v>0</v>
      </c>
      <c r="AE297" s="470">
        <v>2840.5443599999999</v>
      </c>
      <c r="AF297" s="227">
        <v>0</v>
      </c>
      <c r="AG297" s="227">
        <v>2.10378</v>
      </c>
      <c r="AH297" s="227">
        <v>0</v>
      </c>
      <c r="AI297" s="227">
        <v>0</v>
      </c>
      <c r="AJ297" s="475">
        <v>2838.44058</v>
      </c>
    </row>
    <row r="298" spans="1:36" s="42" customFormat="1" ht="13.5" customHeight="1" x14ac:dyDescent="0.25">
      <c r="A298" s="394">
        <v>6</v>
      </c>
      <c r="B298" s="111">
        <v>145605</v>
      </c>
      <c r="C298" s="180" t="s">
        <v>623</v>
      </c>
      <c r="D298" s="470">
        <v>0</v>
      </c>
      <c r="E298" s="470">
        <v>0</v>
      </c>
      <c r="F298" s="470">
        <v>0</v>
      </c>
      <c r="G298" s="470">
        <v>0</v>
      </c>
      <c r="H298" s="87">
        <v>0</v>
      </c>
      <c r="I298" s="470">
        <v>0</v>
      </c>
      <c r="J298" s="470">
        <v>0</v>
      </c>
      <c r="K298" s="470">
        <v>0</v>
      </c>
      <c r="L298" s="470">
        <v>0</v>
      </c>
      <c r="M298" s="470">
        <v>0</v>
      </c>
      <c r="N298" s="470">
        <v>0</v>
      </c>
      <c r="O298" s="470">
        <v>0</v>
      </c>
      <c r="P298" s="470">
        <v>0</v>
      </c>
      <c r="Q298" s="470">
        <v>0</v>
      </c>
      <c r="R298" s="87">
        <v>0</v>
      </c>
      <c r="S298" s="470">
        <v>0</v>
      </c>
      <c r="T298" s="470">
        <v>0</v>
      </c>
      <c r="U298" s="470">
        <v>0</v>
      </c>
      <c r="V298" s="470">
        <v>0</v>
      </c>
      <c r="W298" s="470">
        <v>0</v>
      </c>
      <c r="X298" s="470">
        <v>0</v>
      </c>
      <c r="Y298" s="470">
        <v>0</v>
      </c>
      <c r="Z298" s="470">
        <v>0</v>
      </c>
      <c r="AA298" s="470">
        <v>0</v>
      </c>
      <c r="AB298" s="470">
        <v>0</v>
      </c>
      <c r="AC298" s="470">
        <v>0</v>
      </c>
      <c r="AD298" s="470">
        <v>0</v>
      </c>
      <c r="AE298" s="470">
        <v>0</v>
      </c>
      <c r="AF298" s="227">
        <v>0</v>
      </c>
      <c r="AG298" s="227">
        <v>0</v>
      </c>
      <c r="AH298" s="227">
        <v>0</v>
      </c>
      <c r="AI298" s="227">
        <v>0</v>
      </c>
      <c r="AJ298" s="475">
        <v>0</v>
      </c>
    </row>
    <row r="299" spans="1:36" s="42" customFormat="1" ht="13.5" customHeight="1" x14ac:dyDescent="0.25">
      <c r="A299" s="394">
        <v>6</v>
      </c>
      <c r="B299" s="111">
        <v>145610</v>
      </c>
      <c r="C299" s="180" t="s">
        <v>625</v>
      </c>
      <c r="D299" s="470">
        <v>0</v>
      </c>
      <c r="E299" s="470">
        <v>622.96600999999998</v>
      </c>
      <c r="F299" s="470">
        <v>0</v>
      </c>
      <c r="G299" s="470">
        <v>0</v>
      </c>
      <c r="H299" s="87">
        <v>622.96600999999998</v>
      </c>
      <c r="I299" s="470">
        <v>0</v>
      </c>
      <c r="J299" s="470">
        <v>0</v>
      </c>
      <c r="K299" s="470">
        <v>0</v>
      </c>
      <c r="L299" s="470">
        <v>0</v>
      </c>
      <c r="M299" s="470">
        <v>0.74958999999999998</v>
      </c>
      <c r="N299" s="470">
        <v>0</v>
      </c>
      <c r="O299" s="470">
        <v>0</v>
      </c>
      <c r="P299" s="470">
        <v>0</v>
      </c>
      <c r="Q299" s="470">
        <v>0</v>
      </c>
      <c r="R299" s="87">
        <v>0.74958999999999998</v>
      </c>
      <c r="S299" s="470">
        <v>0</v>
      </c>
      <c r="T299" s="470">
        <v>0</v>
      </c>
      <c r="U299" s="470">
        <v>0</v>
      </c>
      <c r="V299" s="470">
        <v>0</v>
      </c>
      <c r="W299" s="470">
        <v>0</v>
      </c>
      <c r="X299" s="470">
        <v>0</v>
      </c>
      <c r="Y299" s="470">
        <v>0</v>
      </c>
      <c r="Z299" s="470">
        <v>0</v>
      </c>
      <c r="AA299" s="470">
        <v>0</v>
      </c>
      <c r="AB299" s="470">
        <v>0</v>
      </c>
      <c r="AC299" s="470">
        <v>0</v>
      </c>
      <c r="AD299" s="470">
        <v>0</v>
      </c>
      <c r="AE299" s="470">
        <v>623.71559999999999</v>
      </c>
      <c r="AF299" s="227">
        <v>0</v>
      </c>
      <c r="AG299" s="227">
        <v>0.74958999999999998</v>
      </c>
      <c r="AH299" s="227">
        <v>0</v>
      </c>
      <c r="AI299" s="227">
        <v>0</v>
      </c>
      <c r="AJ299" s="475">
        <v>622.96600999999998</v>
      </c>
    </row>
    <row r="300" spans="1:36" s="42" customFormat="1" ht="13.5" customHeight="1" x14ac:dyDescent="0.25">
      <c r="A300" s="394">
        <v>6</v>
      </c>
      <c r="B300" s="111">
        <v>145615</v>
      </c>
      <c r="C300" s="180" t="s">
        <v>1110</v>
      </c>
      <c r="D300" s="470">
        <v>0</v>
      </c>
      <c r="E300" s="470">
        <v>626.50474999999994</v>
      </c>
      <c r="F300" s="470">
        <v>0</v>
      </c>
      <c r="G300" s="470">
        <v>0</v>
      </c>
      <c r="H300" s="87">
        <v>626.50474999999994</v>
      </c>
      <c r="I300" s="470">
        <v>0</v>
      </c>
      <c r="J300" s="470">
        <v>0</v>
      </c>
      <c r="K300" s="470">
        <v>0</v>
      </c>
      <c r="L300" s="470">
        <v>0</v>
      </c>
      <c r="M300" s="470">
        <v>0.67073000000000005</v>
      </c>
      <c r="N300" s="470">
        <v>0</v>
      </c>
      <c r="O300" s="470">
        <v>0</v>
      </c>
      <c r="P300" s="470">
        <v>0</v>
      </c>
      <c r="Q300" s="470">
        <v>0</v>
      </c>
      <c r="R300" s="87">
        <v>0.67073000000000005</v>
      </c>
      <c r="S300" s="470">
        <v>0</v>
      </c>
      <c r="T300" s="470">
        <v>0</v>
      </c>
      <c r="U300" s="470">
        <v>0</v>
      </c>
      <c r="V300" s="470">
        <v>0</v>
      </c>
      <c r="W300" s="470">
        <v>0</v>
      </c>
      <c r="X300" s="470">
        <v>0</v>
      </c>
      <c r="Y300" s="470">
        <v>0</v>
      </c>
      <c r="Z300" s="470">
        <v>0</v>
      </c>
      <c r="AA300" s="470">
        <v>0</v>
      </c>
      <c r="AB300" s="470">
        <v>0</v>
      </c>
      <c r="AC300" s="470">
        <v>0</v>
      </c>
      <c r="AD300" s="470">
        <v>0</v>
      </c>
      <c r="AE300" s="470">
        <v>627.17547999999999</v>
      </c>
      <c r="AF300" s="227">
        <v>0</v>
      </c>
      <c r="AG300" s="227">
        <v>0.67073000000000005</v>
      </c>
      <c r="AH300" s="227">
        <v>0</v>
      </c>
      <c r="AI300" s="227">
        <v>0</v>
      </c>
      <c r="AJ300" s="475">
        <v>626.50474999999994</v>
      </c>
    </row>
    <row r="301" spans="1:36" s="42" customFormat="1" ht="13.5" customHeight="1" x14ac:dyDescent="0.25">
      <c r="A301" s="394">
        <v>6</v>
      </c>
      <c r="B301" s="111">
        <v>145620</v>
      </c>
      <c r="C301" s="180" t="s">
        <v>1428</v>
      </c>
      <c r="D301" s="470">
        <v>0</v>
      </c>
      <c r="E301" s="470">
        <v>773.07207000000005</v>
      </c>
      <c r="F301" s="470">
        <v>0</v>
      </c>
      <c r="G301" s="470">
        <v>0</v>
      </c>
      <c r="H301" s="87">
        <v>773.07207000000005</v>
      </c>
      <c r="I301" s="470">
        <v>0</v>
      </c>
      <c r="J301" s="470">
        <v>0</v>
      </c>
      <c r="K301" s="470">
        <v>0</v>
      </c>
      <c r="L301" s="470">
        <v>0</v>
      </c>
      <c r="M301" s="470">
        <v>0.68345999999999996</v>
      </c>
      <c r="N301" s="470">
        <v>0</v>
      </c>
      <c r="O301" s="470">
        <v>0</v>
      </c>
      <c r="P301" s="470">
        <v>0</v>
      </c>
      <c r="Q301" s="470">
        <v>0</v>
      </c>
      <c r="R301" s="87">
        <v>0.68345999999999996</v>
      </c>
      <c r="S301" s="470">
        <v>0</v>
      </c>
      <c r="T301" s="470">
        <v>0</v>
      </c>
      <c r="U301" s="470">
        <v>0</v>
      </c>
      <c r="V301" s="470">
        <v>0</v>
      </c>
      <c r="W301" s="470">
        <v>0</v>
      </c>
      <c r="X301" s="470">
        <v>0</v>
      </c>
      <c r="Y301" s="470">
        <v>0</v>
      </c>
      <c r="Z301" s="470">
        <v>0</v>
      </c>
      <c r="AA301" s="470">
        <v>0</v>
      </c>
      <c r="AB301" s="470">
        <v>0</v>
      </c>
      <c r="AC301" s="470">
        <v>0</v>
      </c>
      <c r="AD301" s="470">
        <v>0</v>
      </c>
      <c r="AE301" s="470">
        <v>773.75553000000002</v>
      </c>
      <c r="AF301" s="227">
        <v>0</v>
      </c>
      <c r="AG301" s="227">
        <v>0.68345999999999996</v>
      </c>
      <c r="AH301" s="227">
        <v>0</v>
      </c>
      <c r="AI301" s="227">
        <v>0</v>
      </c>
      <c r="AJ301" s="475">
        <v>773.07207000000005</v>
      </c>
    </row>
    <row r="302" spans="1:36" s="42" customFormat="1" ht="13.5" customHeight="1" x14ac:dyDescent="0.25">
      <c r="A302" s="394">
        <v>6</v>
      </c>
      <c r="B302" s="111">
        <v>145625</v>
      </c>
      <c r="C302" s="180" t="s">
        <v>1424</v>
      </c>
      <c r="D302" s="470">
        <v>0</v>
      </c>
      <c r="E302" s="470">
        <v>573.62306000000001</v>
      </c>
      <c r="F302" s="470">
        <v>0</v>
      </c>
      <c r="G302" s="470">
        <v>0</v>
      </c>
      <c r="H302" s="87">
        <v>573.62306000000001</v>
      </c>
      <c r="I302" s="470">
        <v>0</v>
      </c>
      <c r="J302" s="470">
        <v>0</v>
      </c>
      <c r="K302" s="470">
        <v>0</v>
      </c>
      <c r="L302" s="470">
        <v>0</v>
      </c>
      <c r="M302" s="470">
        <v>0</v>
      </c>
      <c r="N302" s="470">
        <v>0</v>
      </c>
      <c r="O302" s="470">
        <v>0</v>
      </c>
      <c r="P302" s="470">
        <v>0</v>
      </c>
      <c r="Q302" s="470">
        <v>0</v>
      </c>
      <c r="R302" s="87">
        <v>0</v>
      </c>
      <c r="S302" s="470">
        <v>0</v>
      </c>
      <c r="T302" s="470">
        <v>0</v>
      </c>
      <c r="U302" s="470">
        <v>0</v>
      </c>
      <c r="V302" s="470">
        <v>0</v>
      </c>
      <c r="W302" s="470">
        <v>0</v>
      </c>
      <c r="X302" s="470">
        <v>0</v>
      </c>
      <c r="Y302" s="470">
        <v>0</v>
      </c>
      <c r="Z302" s="470">
        <v>0</v>
      </c>
      <c r="AA302" s="470">
        <v>0</v>
      </c>
      <c r="AB302" s="470">
        <v>0</v>
      </c>
      <c r="AC302" s="470">
        <v>0</v>
      </c>
      <c r="AD302" s="470">
        <v>0</v>
      </c>
      <c r="AE302" s="470">
        <v>573.62306000000001</v>
      </c>
      <c r="AF302" s="227">
        <v>0</v>
      </c>
      <c r="AG302" s="227">
        <v>0</v>
      </c>
      <c r="AH302" s="227">
        <v>0</v>
      </c>
      <c r="AI302" s="227">
        <v>0</v>
      </c>
      <c r="AJ302" s="475">
        <v>573.62306000000001</v>
      </c>
    </row>
    <row r="303" spans="1:36" s="42" customFormat="1" ht="13.5" customHeight="1" x14ac:dyDescent="0.25">
      <c r="A303" s="394">
        <v>6</v>
      </c>
      <c r="B303" s="111">
        <v>145630</v>
      </c>
      <c r="C303" s="180" t="s">
        <v>1113</v>
      </c>
      <c r="D303" s="470">
        <v>0</v>
      </c>
      <c r="E303" s="470">
        <v>242.26768999999999</v>
      </c>
      <c r="F303" s="470">
        <v>7.0000000000000001E-3</v>
      </c>
      <c r="G303" s="470">
        <v>0</v>
      </c>
      <c r="H303" s="87">
        <v>242.27468999999999</v>
      </c>
      <c r="I303" s="470">
        <v>0</v>
      </c>
      <c r="J303" s="470">
        <v>0</v>
      </c>
      <c r="K303" s="470">
        <v>0</v>
      </c>
      <c r="L303" s="470">
        <v>0</v>
      </c>
      <c r="M303" s="470">
        <v>0</v>
      </c>
      <c r="N303" s="470">
        <v>0</v>
      </c>
      <c r="O303" s="470">
        <v>0</v>
      </c>
      <c r="P303" s="470">
        <v>0</v>
      </c>
      <c r="Q303" s="470">
        <v>0</v>
      </c>
      <c r="R303" s="87">
        <v>0</v>
      </c>
      <c r="S303" s="470">
        <v>0</v>
      </c>
      <c r="T303" s="470">
        <v>0</v>
      </c>
      <c r="U303" s="470">
        <v>0</v>
      </c>
      <c r="V303" s="470">
        <v>0</v>
      </c>
      <c r="W303" s="470">
        <v>0</v>
      </c>
      <c r="X303" s="470">
        <v>0</v>
      </c>
      <c r="Y303" s="470">
        <v>0</v>
      </c>
      <c r="Z303" s="470">
        <v>0</v>
      </c>
      <c r="AA303" s="470">
        <v>0</v>
      </c>
      <c r="AB303" s="470">
        <v>0</v>
      </c>
      <c r="AC303" s="470">
        <v>0</v>
      </c>
      <c r="AD303" s="470">
        <v>0</v>
      </c>
      <c r="AE303" s="470">
        <v>242.27468999999999</v>
      </c>
      <c r="AF303" s="227">
        <v>0</v>
      </c>
      <c r="AG303" s="227">
        <v>0</v>
      </c>
      <c r="AH303" s="227">
        <v>0</v>
      </c>
      <c r="AI303" s="227">
        <v>0</v>
      </c>
      <c r="AJ303" s="475">
        <v>242.27468999999999</v>
      </c>
    </row>
    <row r="304" spans="1:36" s="42" customFormat="1" ht="13.5" customHeight="1" x14ac:dyDescent="0.25">
      <c r="A304" s="394">
        <v>4</v>
      </c>
      <c r="B304" s="111">
        <v>1457</v>
      </c>
      <c r="C304" s="180" t="s">
        <v>1429</v>
      </c>
      <c r="D304" s="470">
        <v>780.43120999999996</v>
      </c>
      <c r="E304" s="470">
        <v>772.94579999999996</v>
      </c>
      <c r="F304" s="470">
        <v>960.62915999999996</v>
      </c>
      <c r="G304" s="470">
        <v>274.33451000000002</v>
      </c>
      <c r="H304" s="87">
        <v>2788.3406799999998</v>
      </c>
      <c r="I304" s="470">
        <v>60.123550000000002</v>
      </c>
      <c r="J304" s="470">
        <v>0</v>
      </c>
      <c r="K304" s="470">
        <v>0</v>
      </c>
      <c r="L304" s="470">
        <v>86.573130000000006</v>
      </c>
      <c r="M304" s="470">
        <v>0.23699999999999999</v>
      </c>
      <c r="N304" s="470">
        <v>167.59066000000001</v>
      </c>
      <c r="O304" s="470">
        <v>157.71211</v>
      </c>
      <c r="P304" s="470">
        <v>0.29970999999999998</v>
      </c>
      <c r="Q304" s="470">
        <v>0</v>
      </c>
      <c r="R304" s="87">
        <v>472.53616000000005</v>
      </c>
      <c r="S304" s="470">
        <v>208.25856999999999</v>
      </c>
      <c r="T304" s="470">
        <v>1E-3</v>
      </c>
      <c r="U304" s="470">
        <v>0</v>
      </c>
      <c r="V304" s="470">
        <v>6.5567599999999997</v>
      </c>
      <c r="W304" s="470">
        <v>0</v>
      </c>
      <c r="X304" s="470">
        <v>0</v>
      </c>
      <c r="Y304" s="470">
        <v>0</v>
      </c>
      <c r="Z304" s="470">
        <v>2.0667499999999999</v>
      </c>
      <c r="AA304" s="470">
        <v>0</v>
      </c>
      <c r="AB304" s="470">
        <v>0</v>
      </c>
      <c r="AC304" s="470">
        <v>0</v>
      </c>
      <c r="AD304" s="470">
        <v>216.88308000000001</v>
      </c>
      <c r="AE304" s="470">
        <v>3477.75992</v>
      </c>
      <c r="AF304" s="227">
        <v>167.59066000000001</v>
      </c>
      <c r="AG304" s="227">
        <v>93.366889999999998</v>
      </c>
      <c r="AH304" s="227">
        <v>0</v>
      </c>
      <c r="AI304" s="227">
        <v>0</v>
      </c>
      <c r="AJ304" s="475">
        <v>3216.8023699999994</v>
      </c>
    </row>
    <row r="305" spans="1:36" s="42" customFormat="1" ht="13.5" customHeight="1" x14ac:dyDescent="0.25">
      <c r="A305" s="394">
        <v>6</v>
      </c>
      <c r="B305" s="111">
        <v>145705</v>
      </c>
      <c r="C305" s="180" t="s">
        <v>623</v>
      </c>
      <c r="D305" s="470">
        <v>31.513500000000001</v>
      </c>
      <c r="E305" s="470">
        <v>0</v>
      </c>
      <c r="F305" s="470">
        <v>27.542380000000001</v>
      </c>
      <c r="G305" s="470">
        <v>0</v>
      </c>
      <c r="H305" s="87">
        <v>59.055880000000002</v>
      </c>
      <c r="I305" s="470">
        <v>0</v>
      </c>
      <c r="J305" s="470">
        <v>0</v>
      </c>
      <c r="K305" s="470">
        <v>0</v>
      </c>
      <c r="L305" s="470">
        <v>1.2362899999999999</v>
      </c>
      <c r="M305" s="470">
        <v>0</v>
      </c>
      <c r="N305" s="470">
        <v>0</v>
      </c>
      <c r="O305" s="470">
        <v>124.20587999999999</v>
      </c>
      <c r="P305" s="470">
        <v>0</v>
      </c>
      <c r="Q305" s="470">
        <v>0</v>
      </c>
      <c r="R305" s="87">
        <v>125.44216999999999</v>
      </c>
      <c r="S305" s="470">
        <v>15.29354</v>
      </c>
      <c r="T305" s="470">
        <v>0</v>
      </c>
      <c r="U305" s="470">
        <v>0</v>
      </c>
      <c r="V305" s="470">
        <v>0.2009</v>
      </c>
      <c r="W305" s="470">
        <v>0</v>
      </c>
      <c r="X305" s="470">
        <v>0</v>
      </c>
      <c r="Y305" s="470">
        <v>0</v>
      </c>
      <c r="Z305" s="470">
        <v>0.52005000000000001</v>
      </c>
      <c r="AA305" s="470">
        <v>0</v>
      </c>
      <c r="AB305" s="470">
        <v>0</v>
      </c>
      <c r="AC305" s="470">
        <v>0</v>
      </c>
      <c r="AD305" s="470">
        <v>16.014490000000002</v>
      </c>
      <c r="AE305" s="470">
        <v>200.51253999999997</v>
      </c>
      <c r="AF305" s="227">
        <v>0</v>
      </c>
      <c r="AG305" s="227">
        <v>1.43719</v>
      </c>
      <c r="AH305" s="227">
        <v>0</v>
      </c>
      <c r="AI305" s="227">
        <v>0</v>
      </c>
      <c r="AJ305" s="475">
        <v>199.07534999999999</v>
      </c>
    </row>
    <row r="306" spans="1:36" s="42" customFormat="1" ht="13.5" customHeight="1" x14ac:dyDescent="0.25">
      <c r="A306" s="394">
        <v>6</v>
      </c>
      <c r="B306" s="111">
        <v>145710</v>
      </c>
      <c r="C306" s="180" t="s">
        <v>625</v>
      </c>
      <c r="D306" s="470">
        <v>62.392389999999999</v>
      </c>
      <c r="E306" s="470">
        <v>0</v>
      </c>
      <c r="F306" s="470">
        <v>398.98536999999999</v>
      </c>
      <c r="G306" s="470">
        <v>32.342840000000002</v>
      </c>
      <c r="H306" s="87">
        <v>493.72059999999999</v>
      </c>
      <c r="I306" s="470">
        <v>0.94042000000000003</v>
      </c>
      <c r="J306" s="470">
        <v>0</v>
      </c>
      <c r="K306" s="470">
        <v>0</v>
      </c>
      <c r="L306" s="470">
        <v>38.808070000000001</v>
      </c>
      <c r="M306" s="470">
        <v>0.23400000000000001</v>
      </c>
      <c r="N306" s="470">
        <v>2.4988999999999999</v>
      </c>
      <c r="O306" s="470">
        <v>1.68651</v>
      </c>
      <c r="P306" s="470">
        <v>0.29970999999999998</v>
      </c>
      <c r="Q306" s="470">
        <v>0</v>
      </c>
      <c r="R306" s="87">
        <v>44.467610000000001</v>
      </c>
      <c r="S306" s="470">
        <v>0</v>
      </c>
      <c r="T306" s="470">
        <v>0</v>
      </c>
      <c r="U306" s="470">
        <v>0</v>
      </c>
      <c r="V306" s="470">
        <v>3.31284</v>
      </c>
      <c r="W306" s="470">
        <v>0</v>
      </c>
      <c r="X306" s="470">
        <v>0</v>
      </c>
      <c r="Y306" s="470">
        <v>0</v>
      </c>
      <c r="Z306" s="470">
        <v>1.0234000000000001</v>
      </c>
      <c r="AA306" s="470">
        <v>0</v>
      </c>
      <c r="AB306" s="470">
        <v>0</v>
      </c>
      <c r="AC306" s="470">
        <v>0</v>
      </c>
      <c r="AD306" s="470">
        <v>4.3362400000000001</v>
      </c>
      <c r="AE306" s="470">
        <v>542.52445</v>
      </c>
      <c r="AF306" s="227">
        <v>2.4988999999999999</v>
      </c>
      <c r="AG306" s="227">
        <v>42.354910000000004</v>
      </c>
      <c r="AH306" s="227">
        <v>0</v>
      </c>
      <c r="AI306" s="227">
        <v>0</v>
      </c>
      <c r="AJ306" s="475">
        <v>497.67063999999999</v>
      </c>
    </row>
    <row r="307" spans="1:36" s="42" customFormat="1" ht="13.5" customHeight="1" x14ac:dyDescent="0.25">
      <c r="A307" s="394">
        <v>6</v>
      </c>
      <c r="B307" s="111">
        <v>145715</v>
      </c>
      <c r="C307" s="180" t="s">
        <v>627</v>
      </c>
      <c r="D307" s="470">
        <v>98.219160000000002</v>
      </c>
      <c r="E307" s="470">
        <v>9.2599499999999999</v>
      </c>
      <c r="F307" s="470">
        <v>172.96925999999999</v>
      </c>
      <c r="G307" s="470">
        <v>148.36684</v>
      </c>
      <c r="H307" s="87">
        <v>428.81520999999998</v>
      </c>
      <c r="I307" s="470">
        <v>28.795940000000002</v>
      </c>
      <c r="J307" s="470">
        <v>0</v>
      </c>
      <c r="K307" s="470">
        <v>0</v>
      </c>
      <c r="L307" s="470">
        <v>44.354390000000002</v>
      </c>
      <c r="M307" s="470">
        <v>0</v>
      </c>
      <c r="N307" s="470">
        <v>7.0357599999999998</v>
      </c>
      <c r="O307" s="470">
        <v>30.560169999999999</v>
      </c>
      <c r="P307" s="470">
        <v>0</v>
      </c>
      <c r="Q307" s="470">
        <v>0</v>
      </c>
      <c r="R307" s="87">
        <v>110.74625999999999</v>
      </c>
      <c r="S307" s="470">
        <v>35.039059999999999</v>
      </c>
      <c r="T307" s="470">
        <v>0</v>
      </c>
      <c r="U307" s="470">
        <v>0</v>
      </c>
      <c r="V307" s="470">
        <v>0.58825000000000005</v>
      </c>
      <c r="W307" s="470">
        <v>0</v>
      </c>
      <c r="X307" s="470">
        <v>0</v>
      </c>
      <c r="Y307" s="470">
        <v>0</v>
      </c>
      <c r="Z307" s="470">
        <v>0.52129999999999999</v>
      </c>
      <c r="AA307" s="470">
        <v>0</v>
      </c>
      <c r="AB307" s="470">
        <v>0</v>
      </c>
      <c r="AC307" s="470">
        <v>0</v>
      </c>
      <c r="AD307" s="470">
        <v>36.148609999999998</v>
      </c>
      <c r="AE307" s="470">
        <v>575.71007999999995</v>
      </c>
      <c r="AF307" s="227">
        <v>7.0357599999999998</v>
      </c>
      <c r="AG307" s="227">
        <v>44.942640000000004</v>
      </c>
      <c r="AH307" s="227">
        <v>0</v>
      </c>
      <c r="AI307" s="227">
        <v>0</v>
      </c>
      <c r="AJ307" s="475">
        <v>523.73167999999987</v>
      </c>
    </row>
    <row r="308" spans="1:36" s="42" customFormat="1" ht="13.5" customHeight="1" x14ac:dyDescent="0.25">
      <c r="A308" s="394">
        <v>6</v>
      </c>
      <c r="B308" s="111">
        <v>145720</v>
      </c>
      <c r="C308" s="180" t="s">
        <v>629</v>
      </c>
      <c r="D308" s="470">
        <v>190.53166999999999</v>
      </c>
      <c r="E308" s="470">
        <v>26.822880000000001</v>
      </c>
      <c r="F308" s="470">
        <v>274.76486</v>
      </c>
      <c r="G308" s="470">
        <v>77.52413</v>
      </c>
      <c r="H308" s="87">
        <v>569.64354000000003</v>
      </c>
      <c r="I308" s="470">
        <v>20.138290000000001</v>
      </c>
      <c r="J308" s="470">
        <v>0</v>
      </c>
      <c r="K308" s="470">
        <v>0</v>
      </c>
      <c r="L308" s="470">
        <v>2.1743800000000002</v>
      </c>
      <c r="M308" s="470">
        <v>0</v>
      </c>
      <c r="N308" s="470">
        <v>7.5753199999999996</v>
      </c>
      <c r="O308" s="470">
        <v>1.2505500000000001</v>
      </c>
      <c r="P308" s="470">
        <v>0</v>
      </c>
      <c r="Q308" s="470">
        <v>0</v>
      </c>
      <c r="R308" s="87">
        <v>31.138540000000003</v>
      </c>
      <c r="S308" s="470">
        <v>76.945160000000001</v>
      </c>
      <c r="T308" s="470">
        <v>0</v>
      </c>
      <c r="U308" s="470">
        <v>0</v>
      </c>
      <c r="V308" s="470">
        <v>1.1146199999999999</v>
      </c>
      <c r="W308" s="470">
        <v>0</v>
      </c>
      <c r="X308" s="470">
        <v>0</v>
      </c>
      <c r="Y308" s="470">
        <v>0</v>
      </c>
      <c r="Z308" s="470">
        <v>0</v>
      </c>
      <c r="AA308" s="470">
        <v>0</v>
      </c>
      <c r="AB308" s="470">
        <v>0</v>
      </c>
      <c r="AC308" s="470">
        <v>0</v>
      </c>
      <c r="AD308" s="470">
        <v>78.059780000000003</v>
      </c>
      <c r="AE308" s="470">
        <v>678.84186000000011</v>
      </c>
      <c r="AF308" s="227">
        <v>7.5753199999999996</v>
      </c>
      <c r="AG308" s="227">
        <v>3.2890000000000001</v>
      </c>
      <c r="AH308" s="227">
        <v>0</v>
      </c>
      <c r="AI308" s="227">
        <v>0</v>
      </c>
      <c r="AJ308" s="475">
        <v>667.97753999999998</v>
      </c>
    </row>
    <row r="309" spans="1:36" s="42" customFormat="1" ht="13.5" customHeight="1" x14ac:dyDescent="0.25">
      <c r="A309" s="394">
        <v>6</v>
      </c>
      <c r="B309" s="111">
        <v>145725</v>
      </c>
      <c r="C309" s="180" t="s">
        <v>631</v>
      </c>
      <c r="D309" s="470">
        <v>397.77449000000001</v>
      </c>
      <c r="E309" s="470">
        <v>736.86297000000002</v>
      </c>
      <c r="F309" s="470">
        <v>86.367289999999997</v>
      </c>
      <c r="G309" s="470">
        <v>16.1007</v>
      </c>
      <c r="H309" s="87">
        <v>1237.1054499999998</v>
      </c>
      <c r="I309" s="470">
        <v>10.248900000000001</v>
      </c>
      <c r="J309" s="470">
        <v>0</v>
      </c>
      <c r="K309" s="470">
        <v>0</v>
      </c>
      <c r="L309" s="470">
        <v>0</v>
      </c>
      <c r="M309" s="470">
        <v>3.0000000000000001E-3</v>
      </c>
      <c r="N309" s="470">
        <v>150.48068000000001</v>
      </c>
      <c r="O309" s="470">
        <v>8.9999999999999993E-3</v>
      </c>
      <c r="P309" s="470">
        <v>0</v>
      </c>
      <c r="Q309" s="470">
        <v>0</v>
      </c>
      <c r="R309" s="87">
        <v>160.74158</v>
      </c>
      <c r="S309" s="470">
        <v>80.980810000000005</v>
      </c>
      <c r="T309" s="470">
        <v>1E-3</v>
      </c>
      <c r="U309" s="470">
        <v>0</v>
      </c>
      <c r="V309" s="470">
        <v>1.34015</v>
      </c>
      <c r="W309" s="470">
        <v>0</v>
      </c>
      <c r="X309" s="470">
        <v>0</v>
      </c>
      <c r="Y309" s="470">
        <v>0</v>
      </c>
      <c r="Z309" s="470">
        <v>2E-3</v>
      </c>
      <c r="AA309" s="470">
        <v>0</v>
      </c>
      <c r="AB309" s="470">
        <v>0</v>
      </c>
      <c r="AC309" s="470">
        <v>0</v>
      </c>
      <c r="AD309" s="470">
        <v>82.32396</v>
      </c>
      <c r="AE309" s="470">
        <v>1480.1709899999998</v>
      </c>
      <c r="AF309" s="227">
        <v>150.48068000000001</v>
      </c>
      <c r="AG309" s="227">
        <v>1.3431499999999998</v>
      </c>
      <c r="AH309" s="227">
        <v>0</v>
      </c>
      <c r="AI309" s="227">
        <v>0</v>
      </c>
      <c r="AJ309" s="475">
        <v>1328.3471599999998</v>
      </c>
    </row>
    <row r="310" spans="1:36" s="42" customFormat="1" ht="13.5" customHeight="1" x14ac:dyDescent="0.25">
      <c r="A310" s="394">
        <v>4</v>
      </c>
      <c r="B310" s="111">
        <v>1458</v>
      </c>
      <c r="C310" s="180" t="s">
        <v>1435</v>
      </c>
      <c r="D310" s="470">
        <v>138.07712000000001</v>
      </c>
      <c r="E310" s="470">
        <v>9.1517199999999992</v>
      </c>
      <c r="F310" s="470">
        <v>75.919899999999998</v>
      </c>
      <c r="G310" s="470">
        <v>90.583979999999997</v>
      </c>
      <c r="H310" s="87">
        <v>313.73272000000003</v>
      </c>
      <c r="I310" s="470">
        <v>1321.09455</v>
      </c>
      <c r="J310" s="470">
        <v>0</v>
      </c>
      <c r="K310" s="470">
        <v>0</v>
      </c>
      <c r="L310" s="470">
        <v>627.83216000000004</v>
      </c>
      <c r="M310" s="470">
        <v>0.28899000000000002</v>
      </c>
      <c r="N310" s="470">
        <v>35.960540000000002</v>
      </c>
      <c r="O310" s="470">
        <v>42.721229999999998</v>
      </c>
      <c r="P310" s="470">
        <v>2.2570000000000001</v>
      </c>
      <c r="Q310" s="470">
        <v>12.95445</v>
      </c>
      <c r="R310" s="87">
        <v>2043.1089200000004</v>
      </c>
      <c r="S310" s="470">
        <v>0</v>
      </c>
      <c r="T310" s="470">
        <v>22.168900000000001</v>
      </c>
      <c r="U310" s="470">
        <v>0</v>
      </c>
      <c r="V310" s="470">
        <v>10.740259999999999</v>
      </c>
      <c r="W310" s="470">
        <v>0</v>
      </c>
      <c r="X310" s="470">
        <v>0</v>
      </c>
      <c r="Y310" s="470">
        <v>19.011140000000001</v>
      </c>
      <c r="Z310" s="470">
        <v>1.6860900000000001</v>
      </c>
      <c r="AA310" s="470">
        <v>0</v>
      </c>
      <c r="AB310" s="470">
        <v>6.2710600000000003</v>
      </c>
      <c r="AC310" s="470">
        <v>0</v>
      </c>
      <c r="AD310" s="470">
        <v>59.877449999999996</v>
      </c>
      <c r="AE310" s="470">
        <v>2416.7190900000005</v>
      </c>
      <c r="AF310" s="227">
        <v>35.960540000000002</v>
      </c>
      <c r="AG310" s="227">
        <v>638.86141000000009</v>
      </c>
      <c r="AH310" s="227">
        <v>0</v>
      </c>
      <c r="AI310" s="227">
        <v>19.011140000000001</v>
      </c>
      <c r="AJ310" s="475">
        <v>1722.886</v>
      </c>
    </row>
    <row r="311" spans="1:36" s="42" customFormat="1" ht="13.5" customHeight="1" x14ac:dyDescent="0.25">
      <c r="A311" s="394">
        <v>6</v>
      </c>
      <c r="B311" s="111">
        <v>145805</v>
      </c>
      <c r="C311" s="180" t="s">
        <v>623</v>
      </c>
      <c r="D311" s="470">
        <v>31.714880000000001</v>
      </c>
      <c r="E311" s="470">
        <v>0</v>
      </c>
      <c r="F311" s="470">
        <v>0</v>
      </c>
      <c r="G311" s="470">
        <v>0</v>
      </c>
      <c r="H311" s="87">
        <v>31.714880000000001</v>
      </c>
      <c r="I311" s="470">
        <v>0</v>
      </c>
      <c r="J311" s="470">
        <v>0</v>
      </c>
      <c r="K311" s="470">
        <v>0</v>
      </c>
      <c r="L311" s="470">
        <v>53.537909999999997</v>
      </c>
      <c r="M311" s="470">
        <v>0</v>
      </c>
      <c r="N311" s="470">
        <v>0</v>
      </c>
      <c r="O311" s="470">
        <v>2.99247</v>
      </c>
      <c r="P311" s="470">
        <v>0</v>
      </c>
      <c r="Q311" s="470">
        <v>0</v>
      </c>
      <c r="R311" s="87">
        <v>56.530379999999994</v>
      </c>
      <c r="S311" s="470">
        <v>0</v>
      </c>
      <c r="T311" s="470">
        <v>0</v>
      </c>
      <c r="U311" s="470">
        <v>0</v>
      </c>
      <c r="V311" s="470">
        <v>0.81540999999999997</v>
      </c>
      <c r="W311" s="470">
        <v>0</v>
      </c>
      <c r="X311" s="470">
        <v>0</v>
      </c>
      <c r="Y311" s="470">
        <v>0</v>
      </c>
      <c r="Z311" s="470">
        <v>0.34369</v>
      </c>
      <c r="AA311" s="470">
        <v>0</v>
      </c>
      <c r="AB311" s="470">
        <v>0</v>
      </c>
      <c r="AC311" s="470">
        <v>0</v>
      </c>
      <c r="AD311" s="470">
        <v>1.1591</v>
      </c>
      <c r="AE311" s="470">
        <v>89.404359999999997</v>
      </c>
      <c r="AF311" s="227">
        <v>0</v>
      </c>
      <c r="AG311" s="227">
        <v>54.353319999999997</v>
      </c>
      <c r="AH311" s="227">
        <v>0</v>
      </c>
      <c r="AI311" s="227">
        <v>0</v>
      </c>
      <c r="AJ311" s="475">
        <v>35.05104</v>
      </c>
    </row>
    <row r="312" spans="1:36" s="42" customFormat="1" ht="13.5" customHeight="1" x14ac:dyDescent="0.25">
      <c r="A312" s="394">
        <v>6</v>
      </c>
      <c r="B312" s="111">
        <v>145810</v>
      </c>
      <c r="C312" s="180" t="s">
        <v>625</v>
      </c>
      <c r="D312" s="470">
        <v>58.358759999999997</v>
      </c>
      <c r="E312" s="470">
        <v>8.0101099999999992</v>
      </c>
      <c r="F312" s="470">
        <v>30.99419</v>
      </c>
      <c r="G312" s="470">
        <v>16.863790000000002</v>
      </c>
      <c r="H312" s="87">
        <v>114.22685000000001</v>
      </c>
      <c r="I312" s="470">
        <v>108.56099</v>
      </c>
      <c r="J312" s="470">
        <v>0</v>
      </c>
      <c r="K312" s="470">
        <v>0</v>
      </c>
      <c r="L312" s="470">
        <v>383.89532000000003</v>
      </c>
      <c r="M312" s="470">
        <v>0.26017000000000001</v>
      </c>
      <c r="N312" s="470">
        <v>3.3658299999999999</v>
      </c>
      <c r="O312" s="470">
        <v>2.55464</v>
      </c>
      <c r="P312" s="470">
        <v>0</v>
      </c>
      <c r="Q312" s="470">
        <v>7.21821</v>
      </c>
      <c r="R312" s="87">
        <v>505.85516000000007</v>
      </c>
      <c r="S312" s="470">
        <v>0</v>
      </c>
      <c r="T312" s="470">
        <v>5.3231900000000003</v>
      </c>
      <c r="U312" s="470">
        <v>0</v>
      </c>
      <c r="V312" s="470">
        <v>1.8588899999999999</v>
      </c>
      <c r="W312" s="470">
        <v>0</v>
      </c>
      <c r="X312" s="470">
        <v>0</v>
      </c>
      <c r="Y312" s="470">
        <v>4.0131199999999998</v>
      </c>
      <c r="Z312" s="470">
        <v>0.67045999999999994</v>
      </c>
      <c r="AA312" s="470">
        <v>0</v>
      </c>
      <c r="AB312" s="470">
        <v>1.61452</v>
      </c>
      <c r="AC312" s="470">
        <v>0</v>
      </c>
      <c r="AD312" s="470">
        <v>13.480180000000001</v>
      </c>
      <c r="AE312" s="470">
        <v>633.5621900000001</v>
      </c>
      <c r="AF312" s="227">
        <v>3.3658299999999999</v>
      </c>
      <c r="AG312" s="227">
        <v>386.01438000000002</v>
      </c>
      <c r="AH312" s="227">
        <v>0</v>
      </c>
      <c r="AI312" s="227">
        <v>4.0131199999999998</v>
      </c>
      <c r="AJ312" s="475">
        <v>240.16886000000002</v>
      </c>
    </row>
    <row r="313" spans="1:36" s="42" customFormat="1" ht="13.5" customHeight="1" x14ac:dyDescent="0.25">
      <c r="A313" s="394">
        <v>6</v>
      </c>
      <c r="B313" s="111">
        <v>145815</v>
      </c>
      <c r="C313" s="180" t="s">
        <v>627</v>
      </c>
      <c r="D313" s="470">
        <v>45.086480000000002</v>
      </c>
      <c r="E313" s="470">
        <v>0.44192999999999999</v>
      </c>
      <c r="F313" s="470">
        <v>41.09402</v>
      </c>
      <c r="G313" s="470">
        <v>63.183259999999997</v>
      </c>
      <c r="H313" s="87">
        <v>149.80569</v>
      </c>
      <c r="I313" s="470">
        <v>344.75697000000002</v>
      </c>
      <c r="J313" s="470">
        <v>0</v>
      </c>
      <c r="K313" s="470">
        <v>0</v>
      </c>
      <c r="L313" s="470">
        <v>174.4204</v>
      </c>
      <c r="M313" s="470">
        <v>4.8199999999999996E-3</v>
      </c>
      <c r="N313" s="470">
        <v>10.035830000000001</v>
      </c>
      <c r="O313" s="470">
        <v>1.0156700000000001</v>
      </c>
      <c r="P313" s="470">
        <v>2.2559999999999998</v>
      </c>
      <c r="Q313" s="470">
        <v>4.9524400000000002</v>
      </c>
      <c r="R313" s="87">
        <v>537.44213000000002</v>
      </c>
      <c r="S313" s="470">
        <v>0</v>
      </c>
      <c r="T313" s="470">
        <v>15.171939999999999</v>
      </c>
      <c r="U313" s="470">
        <v>0</v>
      </c>
      <c r="V313" s="470">
        <v>1.7443599999999999</v>
      </c>
      <c r="W313" s="470">
        <v>0</v>
      </c>
      <c r="X313" s="470">
        <v>0</v>
      </c>
      <c r="Y313" s="470">
        <v>7.70547</v>
      </c>
      <c r="Z313" s="470">
        <v>0.50565000000000004</v>
      </c>
      <c r="AA313" s="470">
        <v>0</v>
      </c>
      <c r="AB313" s="470">
        <v>2.6737199999999999</v>
      </c>
      <c r="AC313" s="470">
        <v>0</v>
      </c>
      <c r="AD313" s="470">
        <v>27.801139999999997</v>
      </c>
      <c r="AE313" s="470">
        <v>715.04896000000008</v>
      </c>
      <c r="AF313" s="227">
        <v>10.035830000000001</v>
      </c>
      <c r="AG313" s="227">
        <v>176.16958</v>
      </c>
      <c r="AH313" s="227">
        <v>0</v>
      </c>
      <c r="AI313" s="227">
        <v>7.70547</v>
      </c>
      <c r="AJ313" s="475">
        <v>521.13807999999995</v>
      </c>
    </row>
    <row r="314" spans="1:36" s="42" customFormat="1" ht="13.5" customHeight="1" x14ac:dyDescent="0.25">
      <c r="A314" s="394">
        <v>6</v>
      </c>
      <c r="B314" s="111">
        <v>145820</v>
      </c>
      <c r="C314" s="180" t="s">
        <v>1108</v>
      </c>
      <c r="D314" s="470">
        <v>0</v>
      </c>
      <c r="E314" s="470">
        <v>0.42686000000000002</v>
      </c>
      <c r="F314" s="470">
        <v>3.4116900000000001</v>
      </c>
      <c r="G314" s="470">
        <v>7.0354900000000002</v>
      </c>
      <c r="H314" s="87">
        <v>10.874040000000001</v>
      </c>
      <c r="I314" s="470">
        <v>76.189080000000004</v>
      </c>
      <c r="J314" s="470">
        <v>0</v>
      </c>
      <c r="K314" s="470">
        <v>0</v>
      </c>
      <c r="L314" s="470">
        <v>15.978529999999999</v>
      </c>
      <c r="M314" s="470">
        <v>0</v>
      </c>
      <c r="N314" s="470">
        <v>12.688000000000001</v>
      </c>
      <c r="O314" s="470">
        <v>10.39777</v>
      </c>
      <c r="P314" s="470">
        <v>0</v>
      </c>
      <c r="Q314" s="470">
        <v>0.76880000000000004</v>
      </c>
      <c r="R314" s="87">
        <v>116.02217999999999</v>
      </c>
      <c r="S314" s="470">
        <v>0</v>
      </c>
      <c r="T314" s="470">
        <v>1.46435</v>
      </c>
      <c r="U314" s="470">
        <v>0</v>
      </c>
      <c r="V314" s="470">
        <v>1.7051099999999999</v>
      </c>
      <c r="W314" s="470">
        <v>0</v>
      </c>
      <c r="X314" s="470">
        <v>0</v>
      </c>
      <c r="Y314" s="470">
        <v>4.4387699999999999</v>
      </c>
      <c r="Z314" s="470">
        <v>0.16128999999999999</v>
      </c>
      <c r="AA314" s="470">
        <v>0</v>
      </c>
      <c r="AB314" s="470">
        <v>1.0329600000000001</v>
      </c>
      <c r="AC314" s="470">
        <v>0</v>
      </c>
      <c r="AD314" s="470">
        <v>8.8024799999999992</v>
      </c>
      <c r="AE314" s="470">
        <v>135.6987</v>
      </c>
      <c r="AF314" s="227">
        <v>12.688000000000001</v>
      </c>
      <c r="AG314" s="227">
        <v>17.68364</v>
      </c>
      <c r="AH314" s="227">
        <v>0</v>
      </c>
      <c r="AI314" s="227">
        <v>4.4387699999999999</v>
      </c>
      <c r="AJ314" s="475">
        <v>100.88828999999998</v>
      </c>
    </row>
    <row r="315" spans="1:36" s="42" customFormat="1" ht="13.5" customHeight="1" x14ac:dyDescent="0.25">
      <c r="A315" s="394">
        <v>6</v>
      </c>
      <c r="B315" s="111">
        <v>145825</v>
      </c>
      <c r="C315" s="180" t="s">
        <v>1109</v>
      </c>
      <c r="D315" s="470">
        <v>2.9169999999999998</v>
      </c>
      <c r="E315" s="470">
        <v>0.27282000000000001</v>
      </c>
      <c r="F315" s="470">
        <v>0.42</v>
      </c>
      <c r="G315" s="470">
        <v>3.5014400000000001</v>
      </c>
      <c r="H315" s="87">
        <v>7.1112599999999997</v>
      </c>
      <c r="I315" s="470">
        <v>791.58750999999995</v>
      </c>
      <c r="J315" s="470">
        <v>0</v>
      </c>
      <c r="K315" s="470">
        <v>0</v>
      </c>
      <c r="L315" s="470">
        <v>0</v>
      </c>
      <c r="M315" s="470">
        <v>2.4E-2</v>
      </c>
      <c r="N315" s="470">
        <v>9.8708799999999997</v>
      </c>
      <c r="O315" s="470">
        <v>25.760680000000001</v>
      </c>
      <c r="P315" s="470">
        <v>1E-3</v>
      </c>
      <c r="Q315" s="470">
        <v>1.4999999999999999E-2</v>
      </c>
      <c r="R315" s="87">
        <v>827.25906999999984</v>
      </c>
      <c r="S315" s="470">
        <v>0</v>
      </c>
      <c r="T315" s="470">
        <v>0.20942</v>
      </c>
      <c r="U315" s="470">
        <v>0</v>
      </c>
      <c r="V315" s="470">
        <v>4.6164899999999998</v>
      </c>
      <c r="W315" s="470">
        <v>0</v>
      </c>
      <c r="X315" s="470">
        <v>0</v>
      </c>
      <c r="Y315" s="470">
        <v>2.85378</v>
      </c>
      <c r="Z315" s="470">
        <v>5.0000000000000001E-3</v>
      </c>
      <c r="AA315" s="470">
        <v>0</v>
      </c>
      <c r="AB315" s="470">
        <v>0.94986000000000004</v>
      </c>
      <c r="AC315" s="470">
        <v>0</v>
      </c>
      <c r="AD315" s="470">
        <v>8.6345499999999991</v>
      </c>
      <c r="AE315" s="470">
        <v>843.00487999999984</v>
      </c>
      <c r="AF315" s="227">
        <v>9.8708799999999997</v>
      </c>
      <c r="AG315" s="227">
        <v>4.6404899999999998</v>
      </c>
      <c r="AH315" s="227">
        <v>0</v>
      </c>
      <c r="AI315" s="227">
        <v>2.85378</v>
      </c>
      <c r="AJ315" s="475">
        <v>825.63972999999987</v>
      </c>
    </row>
    <row r="316" spans="1:36" s="42" customFormat="1" ht="13.5" customHeight="1" x14ac:dyDescent="0.25">
      <c r="A316" s="394">
        <v>4</v>
      </c>
      <c r="B316" s="111">
        <v>1459</v>
      </c>
      <c r="C316" s="180" t="s">
        <v>1441</v>
      </c>
      <c r="D316" s="470">
        <v>14.71514</v>
      </c>
      <c r="E316" s="470">
        <v>61.432720000000003</v>
      </c>
      <c r="F316" s="470">
        <v>4.2132699999999996</v>
      </c>
      <c r="G316" s="470">
        <v>146.41728000000001</v>
      </c>
      <c r="H316" s="87">
        <v>226.77841000000001</v>
      </c>
      <c r="I316" s="470">
        <v>0</v>
      </c>
      <c r="J316" s="470">
        <v>0</v>
      </c>
      <c r="K316" s="470">
        <v>0</v>
      </c>
      <c r="L316" s="470">
        <v>0</v>
      </c>
      <c r="M316" s="470">
        <v>3.8133900000000001</v>
      </c>
      <c r="N316" s="470">
        <v>1E-3</v>
      </c>
      <c r="O316" s="470">
        <v>247.77679000000001</v>
      </c>
      <c r="P316" s="470">
        <v>0</v>
      </c>
      <c r="Q316" s="470">
        <v>0</v>
      </c>
      <c r="R316" s="87">
        <v>251.59118000000001</v>
      </c>
      <c r="S316" s="470">
        <v>9.4702199999999994</v>
      </c>
      <c r="T316" s="470">
        <v>0</v>
      </c>
      <c r="U316" s="470">
        <v>0</v>
      </c>
      <c r="V316" s="470">
        <v>0</v>
      </c>
      <c r="W316" s="470">
        <v>0</v>
      </c>
      <c r="X316" s="470">
        <v>0</v>
      </c>
      <c r="Y316" s="470">
        <v>0</v>
      </c>
      <c r="Z316" s="470">
        <v>1.3662000000000001</v>
      </c>
      <c r="AA316" s="470">
        <v>0</v>
      </c>
      <c r="AB316" s="470">
        <v>2.9072300000000002</v>
      </c>
      <c r="AC316" s="470">
        <v>0</v>
      </c>
      <c r="AD316" s="470">
        <v>13.743650000000001</v>
      </c>
      <c r="AE316" s="470">
        <v>492.11324000000002</v>
      </c>
      <c r="AF316" s="227">
        <v>1E-3</v>
      </c>
      <c r="AG316" s="227">
        <v>3.8133900000000001</v>
      </c>
      <c r="AH316" s="227">
        <v>0</v>
      </c>
      <c r="AI316" s="227">
        <v>0</v>
      </c>
      <c r="AJ316" s="475">
        <v>488.29885000000002</v>
      </c>
    </row>
    <row r="317" spans="1:36" s="42" customFormat="1" ht="13.5" customHeight="1" x14ac:dyDescent="0.25">
      <c r="A317" s="394">
        <v>6</v>
      </c>
      <c r="B317" s="111">
        <v>145905</v>
      </c>
      <c r="C317" s="180" t="s">
        <v>623</v>
      </c>
      <c r="D317" s="470">
        <v>1.3694599999999999</v>
      </c>
      <c r="E317" s="470">
        <v>0</v>
      </c>
      <c r="F317" s="470">
        <v>0</v>
      </c>
      <c r="G317" s="470">
        <v>0</v>
      </c>
      <c r="H317" s="87">
        <v>1.3694599999999999</v>
      </c>
      <c r="I317" s="470">
        <v>0</v>
      </c>
      <c r="J317" s="470">
        <v>0</v>
      </c>
      <c r="K317" s="470">
        <v>0</v>
      </c>
      <c r="L317" s="470">
        <v>0</v>
      </c>
      <c r="M317" s="470">
        <v>0</v>
      </c>
      <c r="N317" s="470">
        <v>0</v>
      </c>
      <c r="O317" s="470">
        <v>0.23665</v>
      </c>
      <c r="P317" s="470">
        <v>0</v>
      </c>
      <c r="Q317" s="470">
        <v>0</v>
      </c>
      <c r="R317" s="87">
        <v>0.23665</v>
      </c>
      <c r="S317" s="470">
        <v>1.3834</v>
      </c>
      <c r="T317" s="470">
        <v>0</v>
      </c>
      <c r="U317" s="470">
        <v>0</v>
      </c>
      <c r="V317" s="470">
        <v>0</v>
      </c>
      <c r="W317" s="470">
        <v>0</v>
      </c>
      <c r="X317" s="470">
        <v>0</v>
      </c>
      <c r="Y317" s="470">
        <v>0</v>
      </c>
      <c r="Z317" s="470">
        <v>0.51948000000000005</v>
      </c>
      <c r="AA317" s="470">
        <v>0</v>
      </c>
      <c r="AB317" s="470">
        <v>0</v>
      </c>
      <c r="AC317" s="470">
        <v>0</v>
      </c>
      <c r="AD317" s="470">
        <v>1.9028800000000001</v>
      </c>
      <c r="AE317" s="470">
        <v>3.5089899999999998</v>
      </c>
      <c r="AF317" s="227">
        <v>0</v>
      </c>
      <c r="AG317" s="227">
        <v>0</v>
      </c>
      <c r="AH317" s="227">
        <v>0</v>
      </c>
      <c r="AI317" s="227">
        <v>0</v>
      </c>
      <c r="AJ317" s="475">
        <v>3.5089900000000003</v>
      </c>
    </row>
    <row r="318" spans="1:36" s="42" customFormat="1" ht="13.5" customHeight="1" x14ac:dyDescent="0.25">
      <c r="A318" s="394">
        <v>6</v>
      </c>
      <c r="B318" s="111">
        <v>145910</v>
      </c>
      <c r="C318" s="180" t="s">
        <v>625</v>
      </c>
      <c r="D318" s="470">
        <v>2.2266300000000001</v>
      </c>
      <c r="E318" s="470">
        <v>61.246810000000004</v>
      </c>
      <c r="F318" s="470">
        <v>1.7275</v>
      </c>
      <c r="G318" s="470">
        <v>26.45457</v>
      </c>
      <c r="H318" s="87">
        <v>91.655510000000007</v>
      </c>
      <c r="I318" s="470">
        <v>0</v>
      </c>
      <c r="J318" s="470">
        <v>0</v>
      </c>
      <c r="K318" s="470">
        <v>0</v>
      </c>
      <c r="L318" s="470">
        <v>0</v>
      </c>
      <c r="M318" s="470">
        <v>0.29404999999999998</v>
      </c>
      <c r="N318" s="470">
        <v>0</v>
      </c>
      <c r="O318" s="470">
        <v>0.41388000000000003</v>
      </c>
      <c r="P318" s="470">
        <v>0</v>
      </c>
      <c r="Q318" s="470">
        <v>0</v>
      </c>
      <c r="R318" s="87">
        <v>0.70792999999999995</v>
      </c>
      <c r="S318" s="470">
        <v>0</v>
      </c>
      <c r="T318" s="470">
        <v>0</v>
      </c>
      <c r="U318" s="470">
        <v>0</v>
      </c>
      <c r="V318" s="470">
        <v>0</v>
      </c>
      <c r="W318" s="470">
        <v>0</v>
      </c>
      <c r="X318" s="470">
        <v>0</v>
      </c>
      <c r="Y318" s="470">
        <v>0</v>
      </c>
      <c r="Z318" s="470">
        <v>0.84672000000000003</v>
      </c>
      <c r="AA318" s="470">
        <v>0</v>
      </c>
      <c r="AB318" s="470">
        <v>0.10109</v>
      </c>
      <c r="AC318" s="470">
        <v>0</v>
      </c>
      <c r="AD318" s="470">
        <v>0.94781000000000004</v>
      </c>
      <c r="AE318" s="470">
        <v>93.311250000000015</v>
      </c>
      <c r="AF318" s="227">
        <v>0</v>
      </c>
      <c r="AG318" s="227">
        <v>0.29404999999999998</v>
      </c>
      <c r="AH318" s="227">
        <v>0</v>
      </c>
      <c r="AI318" s="227">
        <v>0</v>
      </c>
      <c r="AJ318" s="475">
        <v>93.017200000000017</v>
      </c>
    </row>
    <row r="319" spans="1:36" s="42" customFormat="1" ht="13.5" customHeight="1" x14ac:dyDescent="0.25">
      <c r="A319" s="394">
        <v>6</v>
      </c>
      <c r="B319" s="111">
        <v>145915</v>
      </c>
      <c r="C319" s="180" t="s">
        <v>1110</v>
      </c>
      <c r="D319" s="470">
        <v>5.2355</v>
      </c>
      <c r="E319" s="470">
        <v>0.18590999999999999</v>
      </c>
      <c r="F319" s="470">
        <v>2.4827699999999999</v>
      </c>
      <c r="G319" s="470">
        <v>117.09763</v>
      </c>
      <c r="H319" s="87">
        <v>125.00180999999999</v>
      </c>
      <c r="I319" s="470">
        <v>0</v>
      </c>
      <c r="J319" s="470">
        <v>0</v>
      </c>
      <c r="K319" s="470">
        <v>0</v>
      </c>
      <c r="L319" s="470">
        <v>0</v>
      </c>
      <c r="M319" s="470">
        <v>0.74302999999999997</v>
      </c>
      <c r="N319" s="470">
        <v>0</v>
      </c>
      <c r="O319" s="470">
        <v>247.12626</v>
      </c>
      <c r="P319" s="470">
        <v>0</v>
      </c>
      <c r="Q319" s="470">
        <v>0</v>
      </c>
      <c r="R319" s="87">
        <v>247.86929000000001</v>
      </c>
      <c r="S319" s="470">
        <v>5.9353100000000003</v>
      </c>
      <c r="T319" s="470">
        <v>0</v>
      </c>
      <c r="U319" s="470">
        <v>0</v>
      </c>
      <c r="V319" s="470">
        <v>0</v>
      </c>
      <c r="W319" s="470">
        <v>0</v>
      </c>
      <c r="X319" s="470">
        <v>0</v>
      </c>
      <c r="Y319" s="470">
        <v>0</v>
      </c>
      <c r="Z319" s="470">
        <v>0</v>
      </c>
      <c r="AA319" s="470">
        <v>0</v>
      </c>
      <c r="AB319" s="470">
        <v>1.46201</v>
      </c>
      <c r="AC319" s="470">
        <v>0</v>
      </c>
      <c r="AD319" s="470">
        <v>7.3973200000000006</v>
      </c>
      <c r="AE319" s="470">
        <v>380.26841999999999</v>
      </c>
      <c r="AF319" s="227">
        <v>0</v>
      </c>
      <c r="AG319" s="227">
        <v>0.74302999999999997</v>
      </c>
      <c r="AH319" s="227">
        <v>0</v>
      </c>
      <c r="AI319" s="227">
        <v>0</v>
      </c>
      <c r="AJ319" s="475">
        <v>379.52539000000002</v>
      </c>
    </row>
    <row r="320" spans="1:36" s="42" customFormat="1" ht="13.5" customHeight="1" x14ac:dyDescent="0.25">
      <c r="A320" s="394">
        <v>6</v>
      </c>
      <c r="B320" s="111">
        <v>145920</v>
      </c>
      <c r="C320" s="180" t="s">
        <v>1111</v>
      </c>
      <c r="D320" s="470">
        <v>1.4912000000000001</v>
      </c>
      <c r="E320" s="470">
        <v>0</v>
      </c>
      <c r="F320" s="470">
        <v>1E-3</v>
      </c>
      <c r="G320" s="470">
        <v>1.74472</v>
      </c>
      <c r="H320" s="87">
        <v>3.23692</v>
      </c>
      <c r="I320" s="470">
        <v>0</v>
      </c>
      <c r="J320" s="470">
        <v>0</v>
      </c>
      <c r="K320" s="470">
        <v>0</v>
      </c>
      <c r="L320" s="470">
        <v>0</v>
      </c>
      <c r="M320" s="470">
        <v>1.0289699999999999</v>
      </c>
      <c r="N320" s="470">
        <v>0</v>
      </c>
      <c r="O320" s="470">
        <v>0</v>
      </c>
      <c r="P320" s="470">
        <v>0</v>
      </c>
      <c r="Q320" s="470">
        <v>0</v>
      </c>
      <c r="R320" s="87">
        <v>1.0289699999999999</v>
      </c>
      <c r="S320" s="470">
        <v>0.93728999999999996</v>
      </c>
      <c r="T320" s="470">
        <v>0</v>
      </c>
      <c r="U320" s="470">
        <v>0</v>
      </c>
      <c r="V320" s="470">
        <v>0</v>
      </c>
      <c r="W320" s="470">
        <v>0</v>
      </c>
      <c r="X320" s="470">
        <v>0</v>
      </c>
      <c r="Y320" s="470">
        <v>0</v>
      </c>
      <c r="Z320" s="470">
        <v>0</v>
      </c>
      <c r="AA320" s="470">
        <v>0</v>
      </c>
      <c r="AB320" s="470">
        <v>0.81298999999999999</v>
      </c>
      <c r="AC320" s="470">
        <v>0</v>
      </c>
      <c r="AD320" s="470">
        <v>1.7502800000000001</v>
      </c>
      <c r="AE320" s="470">
        <v>6.0161699999999998</v>
      </c>
      <c r="AF320" s="227">
        <v>0</v>
      </c>
      <c r="AG320" s="227">
        <v>1.0289699999999999</v>
      </c>
      <c r="AH320" s="227">
        <v>0</v>
      </c>
      <c r="AI320" s="227">
        <v>0</v>
      </c>
      <c r="AJ320" s="475">
        <v>4.9872000000000005</v>
      </c>
    </row>
    <row r="321" spans="1:36" s="42" customFormat="1" ht="13.5" customHeight="1" x14ac:dyDescent="0.25">
      <c r="A321" s="394">
        <v>6</v>
      </c>
      <c r="B321" s="111">
        <v>145925</v>
      </c>
      <c r="C321" s="180" t="s">
        <v>1424</v>
      </c>
      <c r="D321" s="470">
        <v>4.3923500000000004</v>
      </c>
      <c r="E321" s="470">
        <v>0</v>
      </c>
      <c r="F321" s="470">
        <v>1E-3</v>
      </c>
      <c r="G321" s="470">
        <v>1.1153599999999999</v>
      </c>
      <c r="H321" s="87">
        <v>5.5087100000000007</v>
      </c>
      <c r="I321" s="470">
        <v>0</v>
      </c>
      <c r="J321" s="470">
        <v>0</v>
      </c>
      <c r="K321" s="470">
        <v>0</v>
      </c>
      <c r="L321" s="470">
        <v>0</v>
      </c>
      <c r="M321" s="470">
        <v>1.7473399999999999</v>
      </c>
      <c r="N321" s="470">
        <v>0</v>
      </c>
      <c r="O321" s="470">
        <v>0</v>
      </c>
      <c r="P321" s="470">
        <v>0</v>
      </c>
      <c r="Q321" s="470">
        <v>0</v>
      </c>
      <c r="R321" s="87">
        <v>1.7473399999999999</v>
      </c>
      <c r="S321" s="470">
        <v>1.2142200000000001</v>
      </c>
      <c r="T321" s="470">
        <v>0</v>
      </c>
      <c r="U321" s="470">
        <v>0</v>
      </c>
      <c r="V321" s="470">
        <v>0</v>
      </c>
      <c r="W321" s="470">
        <v>0</v>
      </c>
      <c r="X321" s="470">
        <v>0</v>
      </c>
      <c r="Y321" s="470">
        <v>0</v>
      </c>
      <c r="Z321" s="470">
        <v>0</v>
      </c>
      <c r="AA321" s="470">
        <v>0</v>
      </c>
      <c r="AB321" s="470">
        <v>0.53113999999999995</v>
      </c>
      <c r="AC321" s="470">
        <v>0</v>
      </c>
      <c r="AD321" s="470">
        <v>1.74536</v>
      </c>
      <c r="AE321" s="470">
        <v>9.0014099999999999</v>
      </c>
      <c r="AF321" s="227">
        <v>0</v>
      </c>
      <c r="AG321" s="227">
        <v>1.7473399999999999</v>
      </c>
      <c r="AH321" s="227">
        <v>0</v>
      </c>
      <c r="AI321" s="227">
        <v>0</v>
      </c>
      <c r="AJ321" s="475">
        <v>7.2540700000000005</v>
      </c>
    </row>
    <row r="322" spans="1:36" s="42" customFormat="1" ht="13.5" customHeight="1" x14ac:dyDescent="0.25">
      <c r="A322" s="394">
        <v>6</v>
      </c>
      <c r="B322" s="111">
        <v>145930</v>
      </c>
      <c r="C322" s="180" t="s">
        <v>1113</v>
      </c>
      <c r="D322" s="470">
        <v>0</v>
      </c>
      <c r="E322" s="470">
        <v>0</v>
      </c>
      <c r="F322" s="470">
        <v>1E-3</v>
      </c>
      <c r="G322" s="470">
        <v>5.0000000000000001E-3</v>
      </c>
      <c r="H322" s="87">
        <v>6.0000000000000001E-3</v>
      </c>
      <c r="I322" s="470">
        <v>0</v>
      </c>
      <c r="J322" s="470">
        <v>0</v>
      </c>
      <c r="K322" s="470">
        <v>0</v>
      </c>
      <c r="L322" s="470">
        <v>0</v>
      </c>
      <c r="M322" s="470">
        <v>0</v>
      </c>
      <c r="N322" s="470">
        <v>1E-3</v>
      </c>
      <c r="O322" s="470">
        <v>0</v>
      </c>
      <c r="P322" s="470">
        <v>0</v>
      </c>
      <c r="Q322" s="470">
        <v>0</v>
      </c>
      <c r="R322" s="87">
        <v>1E-3</v>
      </c>
      <c r="S322" s="470">
        <v>0</v>
      </c>
      <c r="T322" s="470">
        <v>0</v>
      </c>
      <c r="U322" s="470">
        <v>0</v>
      </c>
      <c r="V322" s="470">
        <v>0</v>
      </c>
      <c r="W322" s="470">
        <v>0</v>
      </c>
      <c r="X322" s="470">
        <v>0</v>
      </c>
      <c r="Y322" s="470">
        <v>0</v>
      </c>
      <c r="Z322" s="470">
        <v>0</v>
      </c>
      <c r="AA322" s="470">
        <v>0</v>
      </c>
      <c r="AB322" s="470">
        <v>0</v>
      </c>
      <c r="AC322" s="470">
        <v>0</v>
      </c>
      <c r="AD322" s="470">
        <v>0</v>
      </c>
      <c r="AE322" s="470">
        <v>7.0000000000000001E-3</v>
      </c>
      <c r="AF322" s="227">
        <v>1E-3</v>
      </c>
      <c r="AG322" s="227">
        <v>0</v>
      </c>
      <c r="AH322" s="227">
        <v>0</v>
      </c>
      <c r="AI322" s="227">
        <v>0</v>
      </c>
      <c r="AJ322" s="475">
        <v>6.0000000000000001E-3</v>
      </c>
    </row>
    <row r="323" spans="1:36" s="42" customFormat="1" ht="13.5" customHeight="1" x14ac:dyDescent="0.25">
      <c r="A323" s="394">
        <v>4</v>
      </c>
      <c r="B323" s="111">
        <v>1460</v>
      </c>
      <c r="C323" s="180" t="s">
        <v>1442</v>
      </c>
      <c r="D323" s="470">
        <v>112.30471</v>
      </c>
      <c r="E323" s="470">
        <v>8.5489200000000007</v>
      </c>
      <c r="F323" s="470">
        <v>140.4923</v>
      </c>
      <c r="G323" s="470">
        <v>3.0000000000000001E-3</v>
      </c>
      <c r="H323" s="87">
        <v>261.34893</v>
      </c>
      <c r="I323" s="470">
        <v>12.063800000000001</v>
      </c>
      <c r="J323" s="470">
        <v>0</v>
      </c>
      <c r="K323" s="470">
        <v>0</v>
      </c>
      <c r="L323" s="470">
        <v>0</v>
      </c>
      <c r="M323" s="470">
        <v>0</v>
      </c>
      <c r="N323" s="470">
        <v>8.1491199999999999</v>
      </c>
      <c r="O323" s="470">
        <v>49.236649999999997</v>
      </c>
      <c r="P323" s="470">
        <v>0</v>
      </c>
      <c r="Q323" s="470">
        <v>10.57465</v>
      </c>
      <c r="R323" s="87">
        <v>80.02422</v>
      </c>
      <c r="S323" s="470">
        <v>63.212339999999998</v>
      </c>
      <c r="T323" s="470">
        <v>0</v>
      </c>
      <c r="U323" s="470">
        <v>59.101059999999997</v>
      </c>
      <c r="V323" s="470">
        <v>5.8260899999999998</v>
      </c>
      <c r="W323" s="470">
        <v>0</v>
      </c>
      <c r="X323" s="470">
        <v>0</v>
      </c>
      <c r="Y323" s="470">
        <v>80.280370000000005</v>
      </c>
      <c r="Z323" s="470">
        <v>2E-3</v>
      </c>
      <c r="AA323" s="470">
        <v>53.78087</v>
      </c>
      <c r="AB323" s="470">
        <v>76.612750000000005</v>
      </c>
      <c r="AC323" s="470">
        <v>151.86967000000001</v>
      </c>
      <c r="AD323" s="470">
        <v>490.68515000000002</v>
      </c>
      <c r="AE323" s="470">
        <v>832.05830000000003</v>
      </c>
      <c r="AF323" s="227">
        <v>8.1491199999999999</v>
      </c>
      <c r="AG323" s="227">
        <v>5.8260899999999998</v>
      </c>
      <c r="AH323" s="227">
        <v>0</v>
      </c>
      <c r="AI323" s="227">
        <v>285.93091000000004</v>
      </c>
      <c r="AJ323" s="475">
        <v>532.15218000000004</v>
      </c>
    </row>
    <row r="324" spans="1:36" s="42" customFormat="1" ht="13.5" customHeight="1" x14ac:dyDescent="0.25">
      <c r="A324" s="394">
        <v>6</v>
      </c>
      <c r="B324" s="111">
        <v>146005</v>
      </c>
      <c r="C324" s="180" t="s">
        <v>623</v>
      </c>
      <c r="D324" s="470">
        <v>17.319120000000002</v>
      </c>
      <c r="E324" s="470">
        <v>0</v>
      </c>
      <c r="F324" s="470">
        <v>17.37537</v>
      </c>
      <c r="G324" s="470">
        <v>0</v>
      </c>
      <c r="H324" s="87">
        <v>34.694490000000002</v>
      </c>
      <c r="I324" s="470">
        <v>0</v>
      </c>
      <c r="J324" s="470">
        <v>0</v>
      </c>
      <c r="K324" s="470">
        <v>0</v>
      </c>
      <c r="L324" s="470">
        <v>0</v>
      </c>
      <c r="M324" s="470">
        <v>0</v>
      </c>
      <c r="N324" s="470">
        <v>0</v>
      </c>
      <c r="O324" s="470">
        <v>12.80232</v>
      </c>
      <c r="P324" s="470">
        <v>0</v>
      </c>
      <c r="Q324" s="470">
        <v>0</v>
      </c>
      <c r="R324" s="87">
        <v>12.80232</v>
      </c>
      <c r="S324" s="470">
        <v>8.2605199999999996</v>
      </c>
      <c r="T324" s="470">
        <v>0</v>
      </c>
      <c r="U324" s="470">
        <v>0.21323</v>
      </c>
      <c r="V324" s="470">
        <v>0.27816000000000002</v>
      </c>
      <c r="W324" s="470">
        <v>0</v>
      </c>
      <c r="X324" s="470">
        <v>0</v>
      </c>
      <c r="Y324" s="470">
        <v>7.6999999999999999E-2</v>
      </c>
      <c r="Z324" s="470">
        <v>0</v>
      </c>
      <c r="AA324" s="470">
        <v>4.0503999999999998</v>
      </c>
      <c r="AB324" s="470">
        <v>0</v>
      </c>
      <c r="AC324" s="470">
        <v>0</v>
      </c>
      <c r="AD324" s="470">
        <v>12.879309999999998</v>
      </c>
      <c r="AE324" s="470">
        <v>60.37612</v>
      </c>
      <c r="AF324" s="227">
        <v>0</v>
      </c>
      <c r="AG324" s="227">
        <v>0.27816000000000002</v>
      </c>
      <c r="AH324" s="227">
        <v>0</v>
      </c>
      <c r="AI324" s="227">
        <v>4.1273999999999997</v>
      </c>
      <c r="AJ324" s="475">
        <v>55.970560000000006</v>
      </c>
    </row>
    <row r="325" spans="1:36" s="42" customFormat="1" ht="13.5" customHeight="1" x14ac:dyDescent="0.25">
      <c r="A325" s="394">
        <v>6</v>
      </c>
      <c r="B325" s="111">
        <v>146010</v>
      </c>
      <c r="C325" s="180" t="s">
        <v>625</v>
      </c>
      <c r="D325" s="470">
        <v>39.789479999999998</v>
      </c>
      <c r="E325" s="470">
        <v>8.5489200000000007</v>
      </c>
      <c r="F325" s="470">
        <v>40.386130000000001</v>
      </c>
      <c r="G325" s="470">
        <v>0</v>
      </c>
      <c r="H325" s="87">
        <v>88.724530000000001</v>
      </c>
      <c r="I325" s="470">
        <v>0</v>
      </c>
      <c r="J325" s="470">
        <v>0</v>
      </c>
      <c r="K325" s="470">
        <v>0</v>
      </c>
      <c r="L325" s="470">
        <v>0</v>
      </c>
      <c r="M325" s="470">
        <v>0</v>
      </c>
      <c r="N325" s="470">
        <v>0</v>
      </c>
      <c r="O325" s="470">
        <v>3.2347999999999999</v>
      </c>
      <c r="P325" s="470">
        <v>0</v>
      </c>
      <c r="Q325" s="470">
        <v>3.8801299999999999</v>
      </c>
      <c r="R325" s="87">
        <v>7.1149299999999993</v>
      </c>
      <c r="S325" s="470">
        <v>0</v>
      </c>
      <c r="T325" s="470">
        <v>0</v>
      </c>
      <c r="U325" s="470">
        <v>1.61521</v>
      </c>
      <c r="V325" s="470">
        <v>0.54384999999999994</v>
      </c>
      <c r="W325" s="470">
        <v>0</v>
      </c>
      <c r="X325" s="470">
        <v>0</v>
      </c>
      <c r="Y325" s="470">
        <v>33.506729999999997</v>
      </c>
      <c r="Z325" s="470">
        <v>0</v>
      </c>
      <c r="AA325" s="470">
        <v>9.3827599999999993</v>
      </c>
      <c r="AB325" s="470">
        <v>14.19688</v>
      </c>
      <c r="AC325" s="470">
        <v>34.224119999999999</v>
      </c>
      <c r="AD325" s="470">
        <v>93.469549999999998</v>
      </c>
      <c r="AE325" s="470">
        <v>189.30901</v>
      </c>
      <c r="AF325" s="227">
        <v>0</v>
      </c>
      <c r="AG325" s="227">
        <v>0.54384999999999994</v>
      </c>
      <c r="AH325" s="227">
        <v>0</v>
      </c>
      <c r="AI325" s="227">
        <v>77.113609999999994</v>
      </c>
      <c r="AJ325" s="475">
        <v>111.65154999999999</v>
      </c>
    </row>
    <row r="326" spans="1:36" s="42" customFormat="1" ht="13.5" customHeight="1" x14ac:dyDescent="0.25">
      <c r="A326" s="394">
        <v>6</v>
      </c>
      <c r="B326" s="111">
        <v>146015</v>
      </c>
      <c r="C326" s="180" t="s">
        <v>627</v>
      </c>
      <c r="D326" s="470">
        <v>54.439109999999999</v>
      </c>
      <c r="E326" s="470">
        <v>0</v>
      </c>
      <c r="F326" s="470">
        <v>63.246920000000003</v>
      </c>
      <c r="G326" s="470">
        <v>0</v>
      </c>
      <c r="H326" s="87">
        <v>117.68603</v>
      </c>
      <c r="I326" s="470">
        <v>0</v>
      </c>
      <c r="J326" s="470">
        <v>0</v>
      </c>
      <c r="K326" s="470">
        <v>0</v>
      </c>
      <c r="L326" s="470">
        <v>0</v>
      </c>
      <c r="M326" s="470">
        <v>0</v>
      </c>
      <c r="N326" s="470">
        <v>1.1773400000000001</v>
      </c>
      <c r="O326" s="470">
        <v>25.038309999999999</v>
      </c>
      <c r="P326" s="470">
        <v>0</v>
      </c>
      <c r="Q326" s="470">
        <v>5.9316599999999999</v>
      </c>
      <c r="R326" s="87">
        <v>32.147309999999997</v>
      </c>
      <c r="S326" s="470">
        <v>18.806740000000001</v>
      </c>
      <c r="T326" s="470">
        <v>0</v>
      </c>
      <c r="U326" s="470">
        <v>0.79561000000000004</v>
      </c>
      <c r="V326" s="470">
        <v>0.78752</v>
      </c>
      <c r="W326" s="470">
        <v>0</v>
      </c>
      <c r="X326" s="470">
        <v>0</v>
      </c>
      <c r="Y326" s="470">
        <v>39.999569999999999</v>
      </c>
      <c r="Z326" s="470">
        <v>0</v>
      </c>
      <c r="AA326" s="470">
        <v>8.2836499999999997</v>
      </c>
      <c r="AB326" s="470">
        <v>26.41058</v>
      </c>
      <c r="AC326" s="470">
        <v>74.845939999999999</v>
      </c>
      <c r="AD326" s="470">
        <v>169.92961</v>
      </c>
      <c r="AE326" s="470">
        <v>319.76294999999999</v>
      </c>
      <c r="AF326" s="227">
        <v>1.1773400000000001</v>
      </c>
      <c r="AG326" s="227">
        <v>0.78752</v>
      </c>
      <c r="AH326" s="227">
        <v>0</v>
      </c>
      <c r="AI326" s="227">
        <v>123.12916</v>
      </c>
      <c r="AJ326" s="475">
        <v>194.66893000000002</v>
      </c>
    </row>
    <row r="327" spans="1:36" s="42" customFormat="1" ht="13.5" customHeight="1" x14ac:dyDescent="0.25">
      <c r="A327" s="394">
        <v>6</v>
      </c>
      <c r="B327" s="111">
        <v>146020</v>
      </c>
      <c r="C327" s="180" t="s">
        <v>629</v>
      </c>
      <c r="D327" s="470">
        <v>0</v>
      </c>
      <c r="E327" s="470">
        <v>0</v>
      </c>
      <c r="F327" s="470">
        <v>18.900880000000001</v>
      </c>
      <c r="G327" s="470">
        <v>0</v>
      </c>
      <c r="H327" s="87">
        <v>18.900880000000001</v>
      </c>
      <c r="I327" s="470">
        <v>0</v>
      </c>
      <c r="J327" s="470">
        <v>0</v>
      </c>
      <c r="K327" s="470">
        <v>0</v>
      </c>
      <c r="L327" s="470">
        <v>0</v>
      </c>
      <c r="M327" s="470">
        <v>0</v>
      </c>
      <c r="N327" s="470">
        <v>2.1760799999999998</v>
      </c>
      <c r="O327" s="470">
        <v>5.1495499999999996</v>
      </c>
      <c r="P327" s="470">
        <v>0</v>
      </c>
      <c r="Q327" s="470">
        <v>0.75785999999999998</v>
      </c>
      <c r="R327" s="87">
        <v>8.0834899999999994</v>
      </c>
      <c r="S327" s="470">
        <v>23.641169999999999</v>
      </c>
      <c r="T327" s="470">
        <v>0</v>
      </c>
      <c r="U327" s="470">
        <v>0.97336</v>
      </c>
      <c r="V327" s="470">
        <v>1.22871</v>
      </c>
      <c r="W327" s="470">
        <v>0</v>
      </c>
      <c r="X327" s="470">
        <v>0</v>
      </c>
      <c r="Y327" s="470">
        <v>6.6970700000000001</v>
      </c>
      <c r="Z327" s="470">
        <v>0</v>
      </c>
      <c r="AA327" s="470">
        <v>15.189780000000001</v>
      </c>
      <c r="AB327" s="470">
        <v>17.413399999999999</v>
      </c>
      <c r="AC327" s="470">
        <v>42.645429999999998</v>
      </c>
      <c r="AD327" s="470">
        <v>107.78891999999999</v>
      </c>
      <c r="AE327" s="470">
        <v>134.77328999999997</v>
      </c>
      <c r="AF327" s="227">
        <v>2.1760799999999998</v>
      </c>
      <c r="AG327" s="227">
        <v>1.22871</v>
      </c>
      <c r="AH327" s="227">
        <v>0</v>
      </c>
      <c r="AI327" s="227">
        <v>64.53228</v>
      </c>
      <c r="AJ327" s="475">
        <v>66.836219999999997</v>
      </c>
    </row>
    <row r="328" spans="1:36" s="42" customFormat="1" ht="13.5" customHeight="1" x14ac:dyDescent="0.25">
      <c r="A328" s="394">
        <v>6</v>
      </c>
      <c r="B328" s="111">
        <v>146025</v>
      </c>
      <c r="C328" s="180" t="s">
        <v>631</v>
      </c>
      <c r="D328" s="470">
        <v>0.75700000000000001</v>
      </c>
      <c r="E328" s="470">
        <v>0</v>
      </c>
      <c r="F328" s="470">
        <v>0.58299999999999996</v>
      </c>
      <c r="G328" s="470">
        <v>3.0000000000000001E-3</v>
      </c>
      <c r="H328" s="87">
        <v>1.3429999999999997</v>
      </c>
      <c r="I328" s="470">
        <v>12.063800000000001</v>
      </c>
      <c r="J328" s="470">
        <v>0</v>
      </c>
      <c r="K328" s="470">
        <v>0</v>
      </c>
      <c r="L328" s="470">
        <v>0</v>
      </c>
      <c r="M328" s="470">
        <v>0</v>
      </c>
      <c r="N328" s="470">
        <v>4.7957000000000001</v>
      </c>
      <c r="O328" s="470">
        <v>3.0116700000000001</v>
      </c>
      <c r="P328" s="470">
        <v>0</v>
      </c>
      <c r="Q328" s="470">
        <v>5.0000000000000001E-3</v>
      </c>
      <c r="R328" s="87">
        <v>19.876169999999998</v>
      </c>
      <c r="S328" s="470">
        <v>12.503909999999999</v>
      </c>
      <c r="T328" s="470">
        <v>0</v>
      </c>
      <c r="U328" s="470">
        <v>55.50365</v>
      </c>
      <c r="V328" s="470">
        <v>2.9878499999999999</v>
      </c>
      <c r="W328" s="470">
        <v>0</v>
      </c>
      <c r="X328" s="470">
        <v>0</v>
      </c>
      <c r="Y328" s="470">
        <v>0</v>
      </c>
      <c r="Z328" s="470">
        <v>2E-3</v>
      </c>
      <c r="AA328" s="470">
        <v>16.874279999999999</v>
      </c>
      <c r="AB328" s="470">
        <v>18.591889999999999</v>
      </c>
      <c r="AC328" s="470">
        <v>0.15418000000000001</v>
      </c>
      <c r="AD328" s="470">
        <v>106.61775999999998</v>
      </c>
      <c r="AE328" s="470">
        <v>127.83692999999997</v>
      </c>
      <c r="AF328" s="227">
        <v>4.7957000000000001</v>
      </c>
      <c r="AG328" s="227">
        <v>2.9878499999999999</v>
      </c>
      <c r="AH328" s="227">
        <v>0</v>
      </c>
      <c r="AI328" s="227">
        <v>17.028459999999999</v>
      </c>
      <c r="AJ328" s="475">
        <v>103.02491999999998</v>
      </c>
    </row>
    <row r="329" spans="1:36" s="42" customFormat="1" ht="13.5" customHeight="1" x14ac:dyDescent="0.25">
      <c r="A329" s="394">
        <v>4</v>
      </c>
      <c r="B329" s="111">
        <v>1464</v>
      </c>
      <c r="C329" s="180" t="s">
        <v>1444</v>
      </c>
      <c r="D329" s="470">
        <v>0</v>
      </c>
      <c r="E329" s="470">
        <v>0</v>
      </c>
      <c r="F329" s="470">
        <v>0</v>
      </c>
      <c r="G329" s="470">
        <v>0</v>
      </c>
      <c r="H329" s="87">
        <v>0</v>
      </c>
      <c r="I329" s="470">
        <v>0</v>
      </c>
      <c r="J329" s="470">
        <v>0</v>
      </c>
      <c r="K329" s="470">
        <v>0</v>
      </c>
      <c r="L329" s="470">
        <v>0</v>
      </c>
      <c r="M329" s="470">
        <v>0</v>
      </c>
      <c r="N329" s="470">
        <v>0</v>
      </c>
      <c r="O329" s="470">
        <v>0</v>
      </c>
      <c r="P329" s="470">
        <v>0</v>
      </c>
      <c r="Q329" s="470">
        <v>0</v>
      </c>
      <c r="R329" s="87">
        <v>0</v>
      </c>
      <c r="S329" s="470">
        <v>0</v>
      </c>
      <c r="T329" s="470">
        <v>0</v>
      </c>
      <c r="U329" s="470">
        <v>0</v>
      </c>
      <c r="V329" s="470">
        <v>0</v>
      </c>
      <c r="W329" s="470">
        <v>0</v>
      </c>
      <c r="X329" s="470">
        <v>0</v>
      </c>
      <c r="Y329" s="470">
        <v>0</v>
      </c>
      <c r="Z329" s="470">
        <v>0</v>
      </c>
      <c r="AA329" s="470">
        <v>0</v>
      </c>
      <c r="AB329" s="470">
        <v>0</v>
      </c>
      <c r="AC329" s="470">
        <v>0</v>
      </c>
      <c r="AD329" s="470">
        <v>0</v>
      </c>
      <c r="AE329" s="470">
        <v>0</v>
      </c>
      <c r="AF329" s="227">
        <v>0</v>
      </c>
      <c r="AG329" s="227">
        <v>0</v>
      </c>
      <c r="AH329" s="227">
        <v>0</v>
      </c>
      <c r="AI329" s="227">
        <v>0</v>
      </c>
      <c r="AJ329" s="475">
        <v>0</v>
      </c>
    </row>
    <row r="330" spans="1:36" s="42" customFormat="1" ht="13.5" customHeight="1" x14ac:dyDescent="0.25">
      <c r="A330" s="394">
        <v>6</v>
      </c>
      <c r="B330" s="111">
        <v>146405</v>
      </c>
      <c r="C330" s="180" t="s">
        <v>623</v>
      </c>
      <c r="D330" s="470">
        <v>0</v>
      </c>
      <c r="E330" s="470">
        <v>0</v>
      </c>
      <c r="F330" s="470">
        <v>0</v>
      </c>
      <c r="G330" s="470">
        <v>0</v>
      </c>
      <c r="H330" s="87">
        <v>0</v>
      </c>
      <c r="I330" s="470">
        <v>0</v>
      </c>
      <c r="J330" s="470">
        <v>0</v>
      </c>
      <c r="K330" s="470">
        <v>0</v>
      </c>
      <c r="L330" s="470">
        <v>0</v>
      </c>
      <c r="M330" s="470">
        <v>0</v>
      </c>
      <c r="N330" s="470">
        <v>0</v>
      </c>
      <c r="O330" s="470">
        <v>0</v>
      </c>
      <c r="P330" s="470">
        <v>0</v>
      </c>
      <c r="Q330" s="470">
        <v>0</v>
      </c>
      <c r="R330" s="87">
        <v>0</v>
      </c>
      <c r="S330" s="470">
        <v>0</v>
      </c>
      <c r="T330" s="470">
        <v>0</v>
      </c>
      <c r="U330" s="470">
        <v>0</v>
      </c>
      <c r="V330" s="470">
        <v>0</v>
      </c>
      <c r="W330" s="470">
        <v>0</v>
      </c>
      <c r="X330" s="470">
        <v>0</v>
      </c>
      <c r="Y330" s="470">
        <v>0</v>
      </c>
      <c r="Z330" s="470">
        <v>0</v>
      </c>
      <c r="AA330" s="470">
        <v>0</v>
      </c>
      <c r="AB330" s="470">
        <v>0</v>
      </c>
      <c r="AC330" s="470">
        <v>0</v>
      </c>
      <c r="AD330" s="470">
        <v>0</v>
      </c>
      <c r="AE330" s="470">
        <v>0</v>
      </c>
      <c r="AF330" s="227">
        <v>0</v>
      </c>
      <c r="AG330" s="227">
        <v>0</v>
      </c>
      <c r="AH330" s="227">
        <v>0</v>
      </c>
      <c r="AI330" s="227">
        <v>0</v>
      </c>
      <c r="AJ330" s="475">
        <v>0</v>
      </c>
    </row>
    <row r="331" spans="1:36" s="42" customFormat="1" ht="13.5" customHeight="1" x14ac:dyDescent="0.25">
      <c r="A331" s="394">
        <v>6</v>
      </c>
      <c r="B331" s="111">
        <v>146410</v>
      </c>
      <c r="C331" s="180" t="s">
        <v>625</v>
      </c>
      <c r="D331" s="470">
        <v>0</v>
      </c>
      <c r="E331" s="470">
        <v>0</v>
      </c>
      <c r="F331" s="470">
        <v>0</v>
      </c>
      <c r="G331" s="470">
        <v>0</v>
      </c>
      <c r="H331" s="87">
        <v>0</v>
      </c>
      <c r="I331" s="470">
        <v>0</v>
      </c>
      <c r="J331" s="470">
        <v>0</v>
      </c>
      <c r="K331" s="470">
        <v>0</v>
      </c>
      <c r="L331" s="470">
        <v>0</v>
      </c>
      <c r="M331" s="470">
        <v>0</v>
      </c>
      <c r="N331" s="470">
        <v>0</v>
      </c>
      <c r="O331" s="470">
        <v>0</v>
      </c>
      <c r="P331" s="470">
        <v>0</v>
      </c>
      <c r="Q331" s="470">
        <v>0</v>
      </c>
      <c r="R331" s="87">
        <v>0</v>
      </c>
      <c r="S331" s="470">
        <v>0</v>
      </c>
      <c r="T331" s="470">
        <v>0</v>
      </c>
      <c r="U331" s="470">
        <v>0</v>
      </c>
      <c r="V331" s="470">
        <v>0</v>
      </c>
      <c r="W331" s="470">
        <v>0</v>
      </c>
      <c r="X331" s="470">
        <v>0</v>
      </c>
      <c r="Y331" s="470">
        <v>0</v>
      </c>
      <c r="Z331" s="470">
        <v>0</v>
      </c>
      <c r="AA331" s="470">
        <v>0</v>
      </c>
      <c r="AB331" s="470">
        <v>0</v>
      </c>
      <c r="AC331" s="470">
        <v>0</v>
      </c>
      <c r="AD331" s="470">
        <v>0</v>
      </c>
      <c r="AE331" s="470">
        <v>0</v>
      </c>
      <c r="AF331" s="227">
        <v>0</v>
      </c>
      <c r="AG331" s="227">
        <v>0</v>
      </c>
      <c r="AH331" s="227">
        <v>0</v>
      </c>
      <c r="AI331" s="227">
        <v>0</v>
      </c>
      <c r="AJ331" s="475">
        <v>0</v>
      </c>
    </row>
    <row r="332" spans="1:36" s="42" customFormat="1" ht="13.5" customHeight="1" x14ac:dyDescent="0.25">
      <c r="A332" s="394">
        <v>6</v>
      </c>
      <c r="B332" s="111">
        <v>146415</v>
      </c>
      <c r="C332" s="180" t="s">
        <v>1110</v>
      </c>
      <c r="D332" s="470">
        <v>0</v>
      </c>
      <c r="E332" s="470">
        <v>0</v>
      </c>
      <c r="F332" s="470">
        <v>0</v>
      </c>
      <c r="G332" s="470">
        <v>0</v>
      </c>
      <c r="H332" s="87">
        <v>0</v>
      </c>
      <c r="I332" s="470">
        <v>0</v>
      </c>
      <c r="J332" s="470">
        <v>0</v>
      </c>
      <c r="K332" s="470">
        <v>0</v>
      </c>
      <c r="L332" s="470">
        <v>0</v>
      </c>
      <c r="M332" s="470">
        <v>0</v>
      </c>
      <c r="N332" s="470">
        <v>0</v>
      </c>
      <c r="O332" s="470">
        <v>0</v>
      </c>
      <c r="P332" s="470">
        <v>0</v>
      </c>
      <c r="Q332" s="470">
        <v>0</v>
      </c>
      <c r="R332" s="87">
        <v>0</v>
      </c>
      <c r="S332" s="470">
        <v>0</v>
      </c>
      <c r="T332" s="470">
        <v>0</v>
      </c>
      <c r="U332" s="470">
        <v>0</v>
      </c>
      <c r="V332" s="470">
        <v>0</v>
      </c>
      <c r="W332" s="470">
        <v>0</v>
      </c>
      <c r="X332" s="470">
        <v>0</v>
      </c>
      <c r="Y332" s="470">
        <v>0</v>
      </c>
      <c r="Z332" s="470">
        <v>0</v>
      </c>
      <c r="AA332" s="470">
        <v>0</v>
      </c>
      <c r="AB332" s="470">
        <v>0</v>
      </c>
      <c r="AC332" s="470">
        <v>0</v>
      </c>
      <c r="AD332" s="470">
        <v>0</v>
      </c>
      <c r="AE332" s="470">
        <v>0</v>
      </c>
      <c r="AF332" s="227">
        <v>0</v>
      </c>
      <c r="AG332" s="227">
        <v>0</v>
      </c>
      <c r="AH332" s="227">
        <v>0</v>
      </c>
      <c r="AI332" s="227">
        <v>0</v>
      </c>
      <c r="AJ332" s="475">
        <v>0</v>
      </c>
    </row>
    <row r="333" spans="1:36" s="42" customFormat="1" ht="13.5" customHeight="1" x14ac:dyDescent="0.25">
      <c r="A333" s="394">
        <v>6</v>
      </c>
      <c r="B333" s="111">
        <v>146420</v>
      </c>
      <c r="C333" s="180" t="s">
        <v>1111</v>
      </c>
      <c r="D333" s="470">
        <v>0</v>
      </c>
      <c r="E333" s="470">
        <v>0</v>
      </c>
      <c r="F333" s="470">
        <v>0</v>
      </c>
      <c r="G333" s="470">
        <v>0</v>
      </c>
      <c r="H333" s="87">
        <v>0</v>
      </c>
      <c r="I333" s="470">
        <v>0</v>
      </c>
      <c r="J333" s="470">
        <v>0</v>
      </c>
      <c r="K333" s="470">
        <v>0</v>
      </c>
      <c r="L333" s="470">
        <v>0</v>
      </c>
      <c r="M333" s="470">
        <v>0</v>
      </c>
      <c r="N333" s="470">
        <v>0</v>
      </c>
      <c r="O333" s="470">
        <v>0</v>
      </c>
      <c r="P333" s="470">
        <v>0</v>
      </c>
      <c r="Q333" s="470">
        <v>0</v>
      </c>
      <c r="R333" s="87">
        <v>0</v>
      </c>
      <c r="S333" s="470">
        <v>0</v>
      </c>
      <c r="T333" s="470">
        <v>0</v>
      </c>
      <c r="U333" s="470">
        <v>0</v>
      </c>
      <c r="V333" s="470">
        <v>0</v>
      </c>
      <c r="W333" s="470">
        <v>0</v>
      </c>
      <c r="X333" s="470">
        <v>0</v>
      </c>
      <c r="Y333" s="470">
        <v>0</v>
      </c>
      <c r="Z333" s="470">
        <v>0</v>
      </c>
      <c r="AA333" s="470">
        <v>0</v>
      </c>
      <c r="AB333" s="470">
        <v>0</v>
      </c>
      <c r="AC333" s="470">
        <v>0</v>
      </c>
      <c r="AD333" s="470">
        <v>0</v>
      </c>
      <c r="AE333" s="470">
        <v>0</v>
      </c>
      <c r="AF333" s="227">
        <v>0</v>
      </c>
      <c r="AG333" s="227">
        <v>0</v>
      </c>
      <c r="AH333" s="227">
        <v>0</v>
      </c>
      <c r="AI333" s="227">
        <v>0</v>
      </c>
      <c r="AJ333" s="475">
        <v>0</v>
      </c>
    </row>
    <row r="334" spans="1:36" s="42" customFormat="1" ht="13.5" customHeight="1" x14ac:dyDescent="0.25">
      <c r="A334" s="394">
        <v>6</v>
      </c>
      <c r="B334" s="111">
        <v>146425</v>
      </c>
      <c r="C334" s="180" t="s">
        <v>1424</v>
      </c>
      <c r="D334" s="470">
        <v>0</v>
      </c>
      <c r="E334" s="470">
        <v>0</v>
      </c>
      <c r="F334" s="470">
        <v>0</v>
      </c>
      <c r="G334" s="470">
        <v>0</v>
      </c>
      <c r="H334" s="87">
        <v>0</v>
      </c>
      <c r="I334" s="470">
        <v>0</v>
      </c>
      <c r="J334" s="470">
        <v>0</v>
      </c>
      <c r="K334" s="470">
        <v>0</v>
      </c>
      <c r="L334" s="470">
        <v>0</v>
      </c>
      <c r="M334" s="470">
        <v>0</v>
      </c>
      <c r="N334" s="470">
        <v>0</v>
      </c>
      <c r="O334" s="470">
        <v>0</v>
      </c>
      <c r="P334" s="470">
        <v>0</v>
      </c>
      <c r="Q334" s="470">
        <v>0</v>
      </c>
      <c r="R334" s="87">
        <v>0</v>
      </c>
      <c r="S334" s="470">
        <v>0</v>
      </c>
      <c r="T334" s="470">
        <v>0</v>
      </c>
      <c r="U334" s="470">
        <v>0</v>
      </c>
      <c r="V334" s="470">
        <v>0</v>
      </c>
      <c r="W334" s="470">
        <v>0</v>
      </c>
      <c r="X334" s="470">
        <v>0</v>
      </c>
      <c r="Y334" s="470">
        <v>0</v>
      </c>
      <c r="Z334" s="470">
        <v>0</v>
      </c>
      <c r="AA334" s="470">
        <v>0</v>
      </c>
      <c r="AB334" s="470">
        <v>0</v>
      </c>
      <c r="AC334" s="470">
        <v>0</v>
      </c>
      <c r="AD334" s="470">
        <v>0</v>
      </c>
      <c r="AE334" s="470">
        <v>0</v>
      </c>
      <c r="AF334" s="227">
        <v>0</v>
      </c>
      <c r="AG334" s="227">
        <v>0</v>
      </c>
      <c r="AH334" s="227">
        <v>0</v>
      </c>
      <c r="AI334" s="227">
        <v>0</v>
      </c>
      <c r="AJ334" s="475">
        <v>0</v>
      </c>
    </row>
    <row r="335" spans="1:36" s="42" customFormat="1" ht="13.5" customHeight="1" x14ac:dyDescent="0.25">
      <c r="A335" s="394">
        <v>6</v>
      </c>
      <c r="B335" s="111">
        <v>146430</v>
      </c>
      <c r="C335" s="180" t="s">
        <v>1113</v>
      </c>
      <c r="D335" s="470">
        <v>0</v>
      </c>
      <c r="E335" s="470">
        <v>0</v>
      </c>
      <c r="F335" s="470">
        <v>0</v>
      </c>
      <c r="G335" s="470">
        <v>0</v>
      </c>
      <c r="H335" s="87">
        <v>0</v>
      </c>
      <c r="I335" s="470">
        <v>0</v>
      </c>
      <c r="J335" s="470">
        <v>0</v>
      </c>
      <c r="K335" s="470">
        <v>0</v>
      </c>
      <c r="L335" s="470">
        <v>0</v>
      </c>
      <c r="M335" s="470">
        <v>0</v>
      </c>
      <c r="N335" s="470">
        <v>0</v>
      </c>
      <c r="O335" s="470">
        <v>0</v>
      </c>
      <c r="P335" s="470">
        <v>0</v>
      </c>
      <c r="Q335" s="470">
        <v>0</v>
      </c>
      <c r="R335" s="87">
        <v>0</v>
      </c>
      <c r="S335" s="470">
        <v>0</v>
      </c>
      <c r="T335" s="470">
        <v>0</v>
      </c>
      <c r="U335" s="470">
        <v>0</v>
      </c>
      <c r="V335" s="470">
        <v>0</v>
      </c>
      <c r="W335" s="470">
        <v>0</v>
      </c>
      <c r="X335" s="470">
        <v>0</v>
      </c>
      <c r="Y335" s="470">
        <v>0</v>
      </c>
      <c r="Z335" s="470">
        <v>0</v>
      </c>
      <c r="AA335" s="470">
        <v>0</v>
      </c>
      <c r="AB335" s="470">
        <v>0</v>
      </c>
      <c r="AC335" s="470">
        <v>0</v>
      </c>
      <c r="AD335" s="470">
        <v>0</v>
      </c>
      <c r="AE335" s="470">
        <v>0</v>
      </c>
      <c r="AF335" s="227">
        <v>0</v>
      </c>
      <c r="AG335" s="227">
        <v>0</v>
      </c>
      <c r="AH335" s="227">
        <v>0</v>
      </c>
      <c r="AI335" s="227">
        <v>0</v>
      </c>
      <c r="AJ335" s="475">
        <v>0</v>
      </c>
    </row>
    <row r="336" spans="1:36" s="42" customFormat="1" ht="13.5" customHeight="1" x14ac:dyDescent="0.25">
      <c r="A336" s="394">
        <v>4</v>
      </c>
      <c r="B336" s="111">
        <v>1465</v>
      </c>
      <c r="C336" s="180" t="s">
        <v>1445</v>
      </c>
      <c r="D336" s="470">
        <v>252.16909000000001</v>
      </c>
      <c r="E336" s="470">
        <v>1757.87519</v>
      </c>
      <c r="F336" s="470">
        <v>2057.77882</v>
      </c>
      <c r="G336" s="470">
        <v>246.71753000000001</v>
      </c>
      <c r="H336" s="87">
        <v>4314.5406300000004</v>
      </c>
      <c r="I336" s="470">
        <v>1029.4959200000001</v>
      </c>
      <c r="J336" s="470">
        <v>54.518700000000003</v>
      </c>
      <c r="K336" s="470">
        <v>0</v>
      </c>
      <c r="L336" s="470">
        <v>110.84627</v>
      </c>
      <c r="M336" s="470">
        <v>99.964500000000001</v>
      </c>
      <c r="N336" s="470">
        <v>456.03698000000003</v>
      </c>
      <c r="O336" s="470">
        <v>250.92843999999999</v>
      </c>
      <c r="P336" s="470">
        <v>801.11045000000001</v>
      </c>
      <c r="Q336" s="470">
        <v>3.0000000000000001E-3</v>
      </c>
      <c r="R336" s="87">
        <v>2802.9042600000002</v>
      </c>
      <c r="S336" s="470">
        <v>39.418709999999997</v>
      </c>
      <c r="T336" s="470">
        <v>8.2901500000000006</v>
      </c>
      <c r="U336" s="470">
        <v>0</v>
      </c>
      <c r="V336" s="470">
        <v>0</v>
      </c>
      <c r="W336" s="470">
        <v>0</v>
      </c>
      <c r="X336" s="470">
        <v>0</v>
      </c>
      <c r="Y336" s="470">
        <v>0</v>
      </c>
      <c r="Z336" s="470">
        <v>2E-3</v>
      </c>
      <c r="AA336" s="470">
        <v>0</v>
      </c>
      <c r="AB336" s="470">
        <v>11.23385</v>
      </c>
      <c r="AC336" s="470">
        <v>0</v>
      </c>
      <c r="AD336" s="470">
        <v>58.944710000000001</v>
      </c>
      <c r="AE336" s="470">
        <v>7176.3896000000004</v>
      </c>
      <c r="AF336" s="227">
        <v>456.03698000000003</v>
      </c>
      <c r="AG336" s="227">
        <v>210.81076999999999</v>
      </c>
      <c r="AH336" s="227">
        <v>0</v>
      </c>
      <c r="AI336" s="227">
        <v>0</v>
      </c>
      <c r="AJ336" s="475">
        <v>6509.5418499999996</v>
      </c>
    </row>
    <row r="337" spans="1:36" s="42" customFormat="1" ht="13.5" customHeight="1" x14ac:dyDescent="0.25">
      <c r="A337" s="394">
        <v>6</v>
      </c>
      <c r="B337" s="111">
        <v>146505</v>
      </c>
      <c r="C337" s="180" t="s">
        <v>623</v>
      </c>
      <c r="D337" s="470">
        <v>24.095120000000001</v>
      </c>
      <c r="E337" s="470">
        <v>10.11581</v>
      </c>
      <c r="F337" s="470">
        <v>222.31303</v>
      </c>
      <c r="G337" s="470">
        <v>8.7447099999999995</v>
      </c>
      <c r="H337" s="87">
        <v>265.26866999999999</v>
      </c>
      <c r="I337" s="470">
        <v>0</v>
      </c>
      <c r="J337" s="470">
        <v>0</v>
      </c>
      <c r="K337" s="470">
        <v>0</v>
      </c>
      <c r="L337" s="470">
        <v>1.41971</v>
      </c>
      <c r="M337" s="470">
        <v>0</v>
      </c>
      <c r="N337" s="470">
        <v>0</v>
      </c>
      <c r="O337" s="470">
        <v>44.86045</v>
      </c>
      <c r="P337" s="470">
        <v>0</v>
      </c>
      <c r="Q337" s="470">
        <v>0</v>
      </c>
      <c r="R337" s="87">
        <v>46.280160000000002</v>
      </c>
      <c r="S337" s="470">
        <v>0</v>
      </c>
      <c r="T337" s="470">
        <v>0</v>
      </c>
      <c r="U337" s="470">
        <v>0</v>
      </c>
      <c r="V337" s="470">
        <v>0</v>
      </c>
      <c r="W337" s="470">
        <v>0</v>
      </c>
      <c r="X337" s="470">
        <v>0</v>
      </c>
      <c r="Y337" s="470">
        <v>0</v>
      </c>
      <c r="Z337" s="470">
        <v>0</v>
      </c>
      <c r="AA337" s="470">
        <v>0</v>
      </c>
      <c r="AB337" s="470">
        <v>0</v>
      </c>
      <c r="AC337" s="470">
        <v>0</v>
      </c>
      <c r="AD337" s="470">
        <v>0</v>
      </c>
      <c r="AE337" s="470">
        <v>311.54883000000001</v>
      </c>
      <c r="AF337" s="227">
        <v>0</v>
      </c>
      <c r="AG337" s="227">
        <v>1.41971</v>
      </c>
      <c r="AH337" s="227">
        <v>0</v>
      </c>
      <c r="AI337" s="227">
        <v>0</v>
      </c>
      <c r="AJ337" s="475">
        <v>310.12912</v>
      </c>
    </row>
    <row r="338" spans="1:36" s="42" customFormat="1" ht="13.5" customHeight="1" x14ac:dyDescent="0.25">
      <c r="A338" s="394">
        <v>6</v>
      </c>
      <c r="B338" s="111">
        <v>146510</v>
      </c>
      <c r="C338" s="180" t="s">
        <v>625</v>
      </c>
      <c r="D338" s="470">
        <v>45.67501</v>
      </c>
      <c r="E338" s="470">
        <v>204.13890000000001</v>
      </c>
      <c r="F338" s="470">
        <v>359.84751999999997</v>
      </c>
      <c r="G338" s="470">
        <v>41.875120000000003</v>
      </c>
      <c r="H338" s="87">
        <v>651.53655000000003</v>
      </c>
      <c r="I338" s="470">
        <v>12.376250000000001</v>
      </c>
      <c r="J338" s="470">
        <v>0.25962000000000002</v>
      </c>
      <c r="K338" s="470">
        <v>0</v>
      </c>
      <c r="L338" s="470">
        <v>69.280749999999998</v>
      </c>
      <c r="M338" s="470">
        <v>5.1843700000000004</v>
      </c>
      <c r="N338" s="470">
        <v>7.4692299999999996</v>
      </c>
      <c r="O338" s="470">
        <v>160.85883000000001</v>
      </c>
      <c r="P338" s="470">
        <v>29.81709</v>
      </c>
      <c r="Q338" s="470">
        <v>0</v>
      </c>
      <c r="R338" s="87">
        <v>285.24614000000003</v>
      </c>
      <c r="S338" s="470">
        <v>0</v>
      </c>
      <c r="T338" s="470">
        <v>2.7248199999999998</v>
      </c>
      <c r="U338" s="470">
        <v>0</v>
      </c>
      <c r="V338" s="470">
        <v>0</v>
      </c>
      <c r="W338" s="470">
        <v>0</v>
      </c>
      <c r="X338" s="470">
        <v>0</v>
      </c>
      <c r="Y338" s="470">
        <v>0</v>
      </c>
      <c r="Z338" s="470">
        <v>0</v>
      </c>
      <c r="AA338" s="470">
        <v>0</v>
      </c>
      <c r="AB338" s="470">
        <v>0.63622000000000001</v>
      </c>
      <c r="AC338" s="470">
        <v>0</v>
      </c>
      <c r="AD338" s="470">
        <v>3.36104</v>
      </c>
      <c r="AE338" s="470">
        <v>940.14373000000001</v>
      </c>
      <c r="AF338" s="227">
        <v>7.4692299999999996</v>
      </c>
      <c r="AG338" s="227">
        <v>74.465119999999999</v>
      </c>
      <c r="AH338" s="227">
        <v>0</v>
      </c>
      <c r="AI338" s="227">
        <v>0</v>
      </c>
      <c r="AJ338" s="475">
        <v>858.20938000000012</v>
      </c>
    </row>
    <row r="339" spans="1:36" s="42" customFormat="1" ht="13.5" customHeight="1" x14ac:dyDescent="0.25">
      <c r="A339" s="394">
        <v>6</v>
      </c>
      <c r="B339" s="111">
        <v>146515</v>
      </c>
      <c r="C339" s="180" t="s">
        <v>627</v>
      </c>
      <c r="D339" s="470">
        <v>93.593050000000005</v>
      </c>
      <c r="E339" s="470">
        <v>444.37374999999997</v>
      </c>
      <c r="F339" s="470">
        <v>1077.8618100000001</v>
      </c>
      <c r="G339" s="470">
        <v>67.671409999999995</v>
      </c>
      <c r="H339" s="87">
        <v>1683.5000199999999</v>
      </c>
      <c r="I339" s="470">
        <v>125.87235</v>
      </c>
      <c r="J339" s="470">
        <v>1.9822599999999999</v>
      </c>
      <c r="K339" s="470">
        <v>0</v>
      </c>
      <c r="L339" s="470">
        <v>31.77918</v>
      </c>
      <c r="M339" s="470">
        <v>28.949149999999999</v>
      </c>
      <c r="N339" s="470">
        <v>87.795090000000002</v>
      </c>
      <c r="O339" s="470">
        <v>1.6339900000000001</v>
      </c>
      <c r="P339" s="470">
        <v>84.745739999999998</v>
      </c>
      <c r="Q339" s="470">
        <v>0</v>
      </c>
      <c r="R339" s="87">
        <v>362.75776000000002</v>
      </c>
      <c r="S339" s="470">
        <v>3.6356999999999999</v>
      </c>
      <c r="T339" s="470">
        <v>5.56433</v>
      </c>
      <c r="U339" s="470">
        <v>0</v>
      </c>
      <c r="V339" s="470">
        <v>0</v>
      </c>
      <c r="W339" s="470">
        <v>0</v>
      </c>
      <c r="X339" s="470">
        <v>0</v>
      </c>
      <c r="Y339" s="470">
        <v>0</v>
      </c>
      <c r="Z339" s="470">
        <v>0</v>
      </c>
      <c r="AA339" s="470">
        <v>0</v>
      </c>
      <c r="AB339" s="470">
        <v>1.8895</v>
      </c>
      <c r="AC339" s="470">
        <v>0</v>
      </c>
      <c r="AD339" s="470">
        <v>11.08953</v>
      </c>
      <c r="AE339" s="470">
        <v>2057.3473100000001</v>
      </c>
      <c r="AF339" s="227">
        <v>87.795090000000002</v>
      </c>
      <c r="AG339" s="227">
        <v>60.72833</v>
      </c>
      <c r="AH339" s="227">
        <v>0</v>
      </c>
      <c r="AI339" s="227">
        <v>0</v>
      </c>
      <c r="AJ339" s="475">
        <v>1908.8238900000001</v>
      </c>
    </row>
    <row r="340" spans="1:36" s="42" customFormat="1" ht="13.5" customHeight="1" x14ac:dyDescent="0.25">
      <c r="A340" s="394">
        <v>6</v>
      </c>
      <c r="B340" s="111">
        <v>146520</v>
      </c>
      <c r="C340" s="180" t="s">
        <v>629</v>
      </c>
      <c r="D340" s="470">
        <v>65.149799999999999</v>
      </c>
      <c r="E340" s="470">
        <v>367.71359999999999</v>
      </c>
      <c r="F340" s="470">
        <v>374.89003000000002</v>
      </c>
      <c r="G340" s="470">
        <v>23.278759999999998</v>
      </c>
      <c r="H340" s="87">
        <v>831.03219000000001</v>
      </c>
      <c r="I340" s="470">
        <v>229.46602999999999</v>
      </c>
      <c r="J340" s="470">
        <v>4.532</v>
      </c>
      <c r="K340" s="470">
        <v>0</v>
      </c>
      <c r="L340" s="470">
        <v>8.3666300000000007</v>
      </c>
      <c r="M340" s="470">
        <v>5.0299300000000002</v>
      </c>
      <c r="N340" s="470">
        <v>129.04811000000001</v>
      </c>
      <c r="O340" s="470">
        <v>43.476930000000003</v>
      </c>
      <c r="P340" s="470">
        <v>162.54966999999999</v>
      </c>
      <c r="Q340" s="470">
        <v>0</v>
      </c>
      <c r="R340" s="87">
        <v>582.46929999999998</v>
      </c>
      <c r="S340" s="470">
        <v>11.46105</v>
      </c>
      <c r="T340" s="470">
        <v>0</v>
      </c>
      <c r="U340" s="470">
        <v>0</v>
      </c>
      <c r="V340" s="470">
        <v>0</v>
      </c>
      <c r="W340" s="470">
        <v>0</v>
      </c>
      <c r="X340" s="470">
        <v>0</v>
      </c>
      <c r="Y340" s="470">
        <v>0</v>
      </c>
      <c r="Z340" s="470">
        <v>0</v>
      </c>
      <c r="AA340" s="470">
        <v>0</v>
      </c>
      <c r="AB340" s="470">
        <v>3.6262500000000002</v>
      </c>
      <c r="AC340" s="470">
        <v>0</v>
      </c>
      <c r="AD340" s="470">
        <v>15.087300000000001</v>
      </c>
      <c r="AE340" s="470">
        <v>1428.58879</v>
      </c>
      <c r="AF340" s="227">
        <v>129.04811000000001</v>
      </c>
      <c r="AG340" s="227">
        <v>13.396560000000001</v>
      </c>
      <c r="AH340" s="227">
        <v>0</v>
      </c>
      <c r="AI340" s="227">
        <v>0</v>
      </c>
      <c r="AJ340" s="475">
        <v>1286.1441199999997</v>
      </c>
    </row>
    <row r="341" spans="1:36" s="42" customFormat="1" ht="13.5" customHeight="1" x14ac:dyDescent="0.25">
      <c r="A341" s="394">
        <v>6</v>
      </c>
      <c r="B341" s="111">
        <v>146525</v>
      </c>
      <c r="C341" s="180" t="s">
        <v>631</v>
      </c>
      <c r="D341" s="470">
        <v>23.656110000000002</v>
      </c>
      <c r="E341" s="470">
        <v>731.53313000000003</v>
      </c>
      <c r="F341" s="470">
        <v>22.866430000000001</v>
      </c>
      <c r="G341" s="470">
        <v>105.14753</v>
      </c>
      <c r="H341" s="87">
        <v>883.20320000000004</v>
      </c>
      <c r="I341" s="470">
        <v>661.78129000000001</v>
      </c>
      <c r="J341" s="470">
        <v>47.744819999999997</v>
      </c>
      <c r="K341" s="470">
        <v>0</v>
      </c>
      <c r="L341" s="470">
        <v>0</v>
      </c>
      <c r="M341" s="470">
        <v>60.801049999999996</v>
      </c>
      <c r="N341" s="470">
        <v>231.72454999999999</v>
      </c>
      <c r="O341" s="470">
        <v>9.8239999999999994E-2</v>
      </c>
      <c r="P341" s="470">
        <v>523.99794999999995</v>
      </c>
      <c r="Q341" s="470">
        <v>3.0000000000000001E-3</v>
      </c>
      <c r="R341" s="87">
        <v>1526.1508999999999</v>
      </c>
      <c r="S341" s="470">
        <v>24.321960000000001</v>
      </c>
      <c r="T341" s="470">
        <v>1E-3</v>
      </c>
      <c r="U341" s="470">
        <v>0</v>
      </c>
      <c r="V341" s="470">
        <v>0</v>
      </c>
      <c r="W341" s="470">
        <v>0</v>
      </c>
      <c r="X341" s="470">
        <v>0</v>
      </c>
      <c r="Y341" s="470">
        <v>0</v>
      </c>
      <c r="Z341" s="470">
        <v>2E-3</v>
      </c>
      <c r="AA341" s="470">
        <v>0</v>
      </c>
      <c r="AB341" s="470">
        <v>5.08188</v>
      </c>
      <c r="AC341" s="470">
        <v>0</v>
      </c>
      <c r="AD341" s="470">
        <v>29.406840000000003</v>
      </c>
      <c r="AE341" s="470">
        <v>2438.7609400000001</v>
      </c>
      <c r="AF341" s="227">
        <v>231.72454999999999</v>
      </c>
      <c r="AG341" s="227">
        <v>60.801049999999996</v>
      </c>
      <c r="AH341" s="227">
        <v>0</v>
      </c>
      <c r="AI341" s="227">
        <v>0</v>
      </c>
      <c r="AJ341" s="475">
        <v>2146.2353400000006</v>
      </c>
    </row>
    <row r="342" spans="1:36" s="42" customFormat="1" ht="13.5" customHeight="1" x14ac:dyDescent="0.25">
      <c r="A342" s="394">
        <v>4</v>
      </c>
      <c r="B342" s="111">
        <v>1466</v>
      </c>
      <c r="C342" s="180" t="s">
        <v>1451</v>
      </c>
      <c r="D342" s="470">
        <v>93.446879999999993</v>
      </c>
      <c r="E342" s="470">
        <v>1199.71669</v>
      </c>
      <c r="F342" s="470">
        <v>1458.0250799999999</v>
      </c>
      <c r="G342" s="470">
        <v>892.67746</v>
      </c>
      <c r="H342" s="87">
        <v>3643.8661099999999</v>
      </c>
      <c r="I342" s="470">
        <v>6362.4823100000003</v>
      </c>
      <c r="J342" s="470">
        <v>509.68304000000001</v>
      </c>
      <c r="K342" s="470">
        <v>0</v>
      </c>
      <c r="L342" s="470">
        <v>3915.6816100000001</v>
      </c>
      <c r="M342" s="470">
        <v>153.93611999999999</v>
      </c>
      <c r="N342" s="470">
        <v>213.91344000000001</v>
      </c>
      <c r="O342" s="470">
        <v>88.285070000000005</v>
      </c>
      <c r="P342" s="470">
        <v>6.9281100000000002</v>
      </c>
      <c r="Q342" s="470">
        <v>17.13815</v>
      </c>
      <c r="R342" s="87">
        <v>11268.047850000003</v>
      </c>
      <c r="S342" s="470">
        <v>2.26572</v>
      </c>
      <c r="T342" s="470">
        <v>43.019410000000001</v>
      </c>
      <c r="U342" s="470">
        <v>0.92657999999999996</v>
      </c>
      <c r="V342" s="470">
        <v>207.01611</v>
      </c>
      <c r="W342" s="470">
        <v>0</v>
      </c>
      <c r="X342" s="470">
        <v>0</v>
      </c>
      <c r="Y342" s="470">
        <v>13.349170000000001</v>
      </c>
      <c r="Z342" s="470">
        <v>3.9599500000000001</v>
      </c>
      <c r="AA342" s="470">
        <v>0</v>
      </c>
      <c r="AB342" s="470">
        <v>0.84125000000000005</v>
      </c>
      <c r="AC342" s="470">
        <v>0</v>
      </c>
      <c r="AD342" s="470">
        <v>271.37819000000002</v>
      </c>
      <c r="AE342" s="470">
        <v>15183.292150000001</v>
      </c>
      <c r="AF342" s="227">
        <v>213.91344000000001</v>
      </c>
      <c r="AG342" s="227">
        <v>4276.6338400000004</v>
      </c>
      <c r="AH342" s="227">
        <v>0</v>
      </c>
      <c r="AI342" s="227">
        <v>13.349170000000001</v>
      </c>
      <c r="AJ342" s="475">
        <v>10679.395700000001</v>
      </c>
    </row>
    <row r="343" spans="1:36" s="42" customFormat="1" ht="13.5" customHeight="1" x14ac:dyDescent="0.25">
      <c r="A343" s="394">
        <v>6</v>
      </c>
      <c r="B343" s="111">
        <v>146605</v>
      </c>
      <c r="C343" s="180" t="s">
        <v>623</v>
      </c>
      <c r="D343" s="470">
        <v>22.87528</v>
      </c>
      <c r="E343" s="470">
        <v>260.77931000000001</v>
      </c>
      <c r="F343" s="470">
        <v>120.19439</v>
      </c>
      <c r="G343" s="470">
        <v>86.340770000000006</v>
      </c>
      <c r="H343" s="87">
        <v>490.18975</v>
      </c>
      <c r="I343" s="470">
        <v>0</v>
      </c>
      <c r="J343" s="470">
        <v>32.683979999999998</v>
      </c>
      <c r="K343" s="470">
        <v>0</v>
      </c>
      <c r="L343" s="470">
        <v>80.33184</v>
      </c>
      <c r="M343" s="470">
        <v>18.438089999999999</v>
      </c>
      <c r="N343" s="470">
        <v>0</v>
      </c>
      <c r="O343" s="470">
        <v>2.3853399999999998</v>
      </c>
      <c r="P343" s="470">
        <v>0</v>
      </c>
      <c r="Q343" s="470">
        <v>0</v>
      </c>
      <c r="R343" s="87">
        <v>133.83924999999999</v>
      </c>
      <c r="S343" s="470">
        <v>0.34506999999999999</v>
      </c>
      <c r="T343" s="470">
        <v>0</v>
      </c>
      <c r="U343" s="470">
        <v>0.21124000000000001</v>
      </c>
      <c r="V343" s="470">
        <v>7.3672700000000004</v>
      </c>
      <c r="W343" s="470">
        <v>0</v>
      </c>
      <c r="X343" s="470">
        <v>0</v>
      </c>
      <c r="Y343" s="470">
        <v>0</v>
      </c>
      <c r="Z343" s="470">
        <v>0.55059000000000002</v>
      </c>
      <c r="AA343" s="470">
        <v>0</v>
      </c>
      <c r="AB343" s="470">
        <v>0</v>
      </c>
      <c r="AC343" s="470">
        <v>0</v>
      </c>
      <c r="AD343" s="470">
        <v>8.4741700000000009</v>
      </c>
      <c r="AE343" s="470">
        <v>632.50316999999995</v>
      </c>
      <c r="AF343" s="227">
        <v>0</v>
      </c>
      <c r="AG343" s="227">
        <v>106.13720000000001</v>
      </c>
      <c r="AH343" s="227">
        <v>0</v>
      </c>
      <c r="AI343" s="227">
        <v>0</v>
      </c>
      <c r="AJ343" s="475">
        <v>526.36597000000006</v>
      </c>
    </row>
    <row r="344" spans="1:36" s="42" customFormat="1" ht="13.5" customHeight="1" x14ac:dyDescent="0.25">
      <c r="A344" s="394">
        <v>6</v>
      </c>
      <c r="B344" s="111">
        <v>146610</v>
      </c>
      <c r="C344" s="180" t="s">
        <v>625</v>
      </c>
      <c r="D344" s="470">
        <v>37.40699</v>
      </c>
      <c r="E344" s="470">
        <v>415.44943000000001</v>
      </c>
      <c r="F344" s="470">
        <v>563.00463999999999</v>
      </c>
      <c r="G344" s="470">
        <v>220.76292000000001</v>
      </c>
      <c r="H344" s="87">
        <v>1236.6239799999998</v>
      </c>
      <c r="I344" s="470">
        <v>486.92541999999997</v>
      </c>
      <c r="J344" s="470">
        <v>55.413130000000002</v>
      </c>
      <c r="K344" s="470">
        <v>0</v>
      </c>
      <c r="L344" s="470">
        <v>2481.5236500000001</v>
      </c>
      <c r="M344" s="470">
        <v>65.352469999999997</v>
      </c>
      <c r="N344" s="470">
        <v>13.70187</v>
      </c>
      <c r="O344" s="470">
        <v>3.87079</v>
      </c>
      <c r="P344" s="470">
        <v>0.90939999999999999</v>
      </c>
      <c r="Q344" s="470">
        <v>5.9398299999999997</v>
      </c>
      <c r="R344" s="87">
        <v>3113.6365599999995</v>
      </c>
      <c r="S344" s="470">
        <v>0</v>
      </c>
      <c r="T344" s="470">
        <v>10.02126</v>
      </c>
      <c r="U344" s="470">
        <v>0.10276</v>
      </c>
      <c r="V344" s="470">
        <v>13.22916</v>
      </c>
      <c r="W344" s="470">
        <v>0</v>
      </c>
      <c r="X344" s="470">
        <v>0</v>
      </c>
      <c r="Y344" s="470">
        <v>1.9813400000000001</v>
      </c>
      <c r="Z344" s="470">
        <v>1.0748599999999999</v>
      </c>
      <c r="AA344" s="470">
        <v>0</v>
      </c>
      <c r="AB344" s="470">
        <v>0.21590999999999999</v>
      </c>
      <c r="AC344" s="470">
        <v>0</v>
      </c>
      <c r="AD344" s="470">
        <v>26.625290000000003</v>
      </c>
      <c r="AE344" s="470">
        <v>4376.8858299999993</v>
      </c>
      <c r="AF344" s="227">
        <v>13.70187</v>
      </c>
      <c r="AG344" s="227">
        <v>2560.1052799999998</v>
      </c>
      <c r="AH344" s="227">
        <v>0</v>
      </c>
      <c r="AI344" s="227">
        <v>1.9813400000000001</v>
      </c>
      <c r="AJ344" s="475">
        <v>1801.0973399999996</v>
      </c>
    </row>
    <row r="345" spans="1:36" s="42" customFormat="1" ht="13.5" customHeight="1" x14ac:dyDescent="0.25">
      <c r="A345" s="394">
        <v>6</v>
      </c>
      <c r="B345" s="111">
        <v>146615</v>
      </c>
      <c r="C345" s="180" t="s">
        <v>627</v>
      </c>
      <c r="D345" s="470">
        <v>31.9389</v>
      </c>
      <c r="E345" s="470">
        <v>292.37132000000003</v>
      </c>
      <c r="F345" s="470">
        <v>692.57326</v>
      </c>
      <c r="G345" s="470">
        <v>380.16050000000001</v>
      </c>
      <c r="H345" s="87">
        <v>1397.0439799999999</v>
      </c>
      <c r="I345" s="470">
        <v>896.34267999999997</v>
      </c>
      <c r="J345" s="470">
        <v>254.25017</v>
      </c>
      <c r="K345" s="470">
        <v>0</v>
      </c>
      <c r="L345" s="470">
        <v>930.7681</v>
      </c>
      <c r="M345" s="470">
        <v>46.298670000000001</v>
      </c>
      <c r="N345" s="470">
        <v>58.219790000000003</v>
      </c>
      <c r="O345" s="470">
        <v>37.978850000000001</v>
      </c>
      <c r="P345" s="470">
        <v>4.9226299999999998</v>
      </c>
      <c r="Q345" s="470">
        <v>9.6412800000000001</v>
      </c>
      <c r="R345" s="87">
        <v>2238.4221700000003</v>
      </c>
      <c r="S345" s="470">
        <v>0.95303000000000004</v>
      </c>
      <c r="T345" s="470">
        <v>24.966259999999998</v>
      </c>
      <c r="U345" s="470">
        <v>0.20291999999999999</v>
      </c>
      <c r="V345" s="470">
        <v>16.48847</v>
      </c>
      <c r="W345" s="470">
        <v>0</v>
      </c>
      <c r="X345" s="470">
        <v>0</v>
      </c>
      <c r="Y345" s="470">
        <v>4.8225699999999998</v>
      </c>
      <c r="Z345" s="470">
        <v>1.5644</v>
      </c>
      <c r="AA345" s="470">
        <v>0</v>
      </c>
      <c r="AB345" s="470">
        <v>0.57828999999999997</v>
      </c>
      <c r="AC345" s="470">
        <v>0</v>
      </c>
      <c r="AD345" s="470">
        <v>49.575939999999996</v>
      </c>
      <c r="AE345" s="470">
        <v>3685.0420900000004</v>
      </c>
      <c r="AF345" s="227">
        <v>58.219790000000003</v>
      </c>
      <c r="AG345" s="227">
        <v>993.55524000000003</v>
      </c>
      <c r="AH345" s="227">
        <v>0</v>
      </c>
      <c r="AI345" s="227">
        <v>4.8225699999999998</v>
      </c>
      <c r="AJ345" s="475">
        <v>2628.4444900000003</v>
      </c>
    </row>
    <row r="346" spans="1:36" s="42" customFormat="1" ht="13.5" customHeight="1" x14ac:dyDescent="0.25">
      <c r="A346" s="394">
        <v>6</v>
      </c>
      <c r="B346" s="111">
        <v>146620</v>
      </c>
      <c r="C346" s="180" t="s">
        <v>1108</v>
      </c>
      <c r="D346" s="470">
        <v>0</v>
      </c>
      <c r="E346" s="470">
        <v>92.175319999999999</v>
      </c>
      <c r="F346" s="470">
        <v>65.088920000000002</v>
      </c>
      <c r="G346" s="470">
        <v>201.68826999999999</v>
      </c>
      <c r="H346" s="87">
        <v>358.95250999999996</v>
      </c>
      <c r="I346" s="470">
        <v>399.55405999999999</v>
      </c>
      <c r="J346" s="470">
        <v>163.19816</v>
      </c>
      <c r="K346" s="470">
        <v>0</v>
      </c>
      <c r="L346" s="470">
        <v>282.33001000000002</v>
      </c>
      <c r="M346" s="470">
        <v>20.908999999999999</v>
      </c>
      <c r="N346" s="470">
        <v>80.269419999999997</v>
      </c>
      <c r="O346" s="470">
        <v>26.005279999999999</v>
      </c>
      <c r="P346" s="470">
        <v>1.0940799999999999</v>
      </c>
      <c r="Q346" s="470">
        <v>1.53504</v>
      </c>
      <c r="R346" s="87">
        <v>974.89504999999986</v>
      </c>
      <c r="S346" s="470">
        <v>0.91905999999999999</v>
      </c>
      <c r="T346" s="470">
        <v>4.6045299999999996</v>
      </c>
      <c r="U346" s="470">
        <v>0.39333000000000001</v>
      </c>
      <c r="V346" s="470">
        <v>19.78548</v>
      </c>
      <c r="W346" s="470">
        <v>0</v>
      </c>
      <c r="X346" s="470">
        <v>0</v>
      </c>
      <c r="Y346" s="470">
        <v>3.55504</v>
      </c>
      <c r="Z346" s="470">
        <v>0.51954</v>
      </c>
      <c r="AA346" s="470">
        <v>0</v>
      </c>
      <c r="AB346" s="470">
        <v>4.6050000000000001E-2</v>
      </c>
      <c r="AC346" s="470">
        <v>0</v>
      </c>
      <c r="AD346" s="470">
        <v>29.823029999999996</v>
      </c>
      <c r="AE346" s="470">
        <v>1363.6705899999997</v>
      </c>
      <c r="AF346" s="227">
        <v>80.269419999999997</v>
      </c>
      <c r="AG346" s="227">
        <v>323.02449000000001</v>
      </c>
      <c r="AH346" s="227">
        <v>0</v>
      </c>
      <c r="AI346" s="227">
        <v>3.55504</v>
      </c>
      <c r="AJ346" s="475">
        <v>956.82163999999989</v>
      </c>
    </row>
    <row r="347" spans="1:36" s="42" customFormat="1" ht="13.5" customHeight="1" x14ac:dyDescent="0.25">
      <c r="A347" s="394">
        <v>6</v>
      </c>
      <c r="B347" s="111">
        <v>146625</v>
      </c>
      <c r="C347" s="180" t="s">
        <v>1109</v>
      </c>
      <c r="D347" s="470">
        <v>1.2257100000000001</v>
      </c>
      <c r="E347" s="470">
        <v>138.94130999999999</v>
      </c>
      <c r="F347" s="470">
        <v>17.163869999999999</v>
      </c>
      <c r="G347" s="470">
        <v>3.7250000000000001</v>
      </c>
      <c r="H347" s="87">
        <v>161.05588999999998</v>
      </c>
      <c r="I347" s="470">
        <v>4579.6601499999997</v>
      </c>
      <c r="J347" s="470">
        <v>4.1375999999999999</v>
      </c>
      <c r="K347" s="470">
        <v>0</v>
      </c>
      <c r="L347" s="470">
        <v>140.72801000000001</v>
      </c>
      <c r="M347" s="470">
        <v>2.9378899999999999</v>
      </c>
      <c r="N347" s="470">
        <v>61.722360000000002</v>
      </c>
      <c r="O347" s="470">
        <v>18.044809999999998</v>
      </c>
      <c r="P347" s="470">
        <v>2E-3</v>
      </c>
      <c r="Q347" s="470">
        <v>2.1999999999999999E-2</v>
      </c>
      <c r="R347" s="87">
        <v>4807.2548200000001</v>
      </c>
      <c r="S347" s="470">
        <v>4.8559999999999999E-2</v>
      </c>
      <c r="T347" s="470">
        <v>3.4273600000000002</v>
      </c>
      <c r="U347" s="470">
        <v>1.6330000000000001E-2</v>
      </c>
      <c r="V347" s="470">
        <v>150.14572999999999</v>
      </c>
      <c r="W347" s="470">
        <v>0</v>
      </c>
      <c r="X347" s="470">
        <v>0</v>
      </c>
      <c r="Y347" s="470">
        <v>2.9902199999999999</v>
      </c>
      <c r="Z347" s="470">
        <v>0.25056</v>
      </c>
      <c r="AA347" s="470">
        <v>0</v>
      </c>
      <c r="AB347" s="470">
        <v>1E-3</v>
      </c>
      <c r="AC347" s="470">
        <v>0</v>
      </c>
      <c r="AD347" s="470">
        <v>156.87976</v>
      </c>
      <c r="AE347" s="470">
        <v>5125.1904699999996</v>
      </c>
      <c r="AF347" s="227">
        <v>61.722360000000002</v>
      </c>
      <c r="AG347" s="227">
        <v>293.81162999999998</v>
      </c>
      <c r="AH347" s="227">
        <v>0</v>
      </c>
      <c r="AI347" s="227">
        <v>2.9902199999999999</v>
      </c>
      <c r="AJ347" s="475">
        <v>4766.6662600000009</v>
      </c>
    </row>
    <row r="348" spans="1:36" s="42" customFormat="1" ht="13.5" customHeight="1" x14ac:dyDescent="0.25">
      <c r="A348" s="394">
        <v>4</v>
      </c>
      <c r="B348" s="111">
        <v>1467</v>
      </c>
      <c r="C348" s="180" t="s">
        <v>1457</v>
      </c>
      <c r="D348" s="470">
        <v>45.656469999999999</v>
      </c>
      <c r="E348" s="470">
        <v>1187.01063</v>
      </c>
      <c r="F348" s="470">
        <v>3716.1212</v>
      </c>
      <c r="G348" s="470">
        <v>314.16768000000002</v>
      </c>
      <c r="H348" s="87">
        <v>5262.9559800000006</v>
      </c>
      <c r="I348" s="470">
        <v>0</v>
      </c>
      <c r="J348" s="470">
        <v>6.0332699999999999</v>
      </c>
      <c r="K348" s="470">
        <v>0</v>
      </c>
      <c r="L348" s="470">
        <v>0</v>
      </c>
      <c r="M348" s="470">
        <v>116.68781</v>
      </c>
      <c r="N348" s="470">
        <v>58.271270000000001</v>
      </c>
      <c r="O348" s="470">
        <v>1.15005</v>
      </c>
      <c r="P348" s="470">
        <v>0</v>
      </c>
      <c r="Q348" s="470">
        <v>0</v>
      </c>
      <c r="R348" s="87">
        <v>182.14239999999998</v>
      </c>
      <c r="S348" s="470">
        <v>0</v>
      </c>
      <c r="T348" s="470">
        <v>0</v>
      </c>
      <c r="U348" s="470">
        <v>0</v>
      </c>
      <c r="V348" s="470">
        <v>0</v>
      </c>
      <c r="W348" s="470">
        <v>0</v>
      </c>
      <c r="X348" s="470">
        <v>0</v>
      </c>
      <c r="Y348" s="470">
        <v>0</v>
      </c>
      <c r="Z348" s="470">
        <v>0</v>
      </c>
      <c r="AA348" s="470">
        <v>0</v>
      </c>
      <c r="AB348" s="470">
        <v>0</v>
      </c>
      <c r="AC348" s="470">
        <v>0</v>
      </c>
      <c r="AD348" s="470">
        <v>0</v>
      </c>
      <c r="AE348" s="470">
        <v>5445.0983800000004</v>
      </c>
      <c r="AF348" s="227">
        <v>58.271270000000001</v>
      </c>
      <c r="AG348" s="227">
        <v>116.68781</v>
      </c>
      <c r="AH348" s="227">
        <v>0</v>
      </c>
      <c r="AI348" s="227">
        <v>0</v>
      </c>
      <c r="AJ348" s="475">
        <v>5270.1393000000007</v>
      </c>
    </row>
    <row r="349" spans="1:36" s="42" customFormat="1" ht="13.5" customHeight="1" x14ac:dyDescent="0.25">
      <c r="A349" s="394">
        <v>6</v>
      </c>
      <c r="B349" s="111">
        <v>146705</v>
      </c>
      <c r="C349" s="180" t="s">
        <v>623</v>
      </c>
      <c r="D349" s="470">
        <v>3.28634</v>
      </c>
      <c r="E349" s="470">
        <v>0</v>
      </c>
      <c r="F349" s="470">
        <v>331.78044</v>
      </c>
      <c r="G349" s="470">
        <v>0</v>
      </c>
      <c r="H349" s="87">
        <v>335.06677999999999</v>
      </c>
      <c r="I349" s="470">
        <v>0</v>
      </c>
      <c r="J349" s="470">
        <v>0</v>
      </c>
      <c r="K349" s="470">
        <v>0</v>
      </c>
      <c r="L349" s="470">
        <v>0</v>
      </c>
      <c r="M349" s="470">
        <v>0</v>
      </c>
      <c r="N349" s="470">
        <v>0</v>
      </c>
      <c r="O349" s="470">
        <v>0.56547000000000003</v>
      </c>
      <c r="P349" s="470">
        <v>0</v>
      </c>
      <c r="Q349" s="470">
        <v>0</v>
      </c>
      <c r="R349" s="87">
        <v>0.56547000000000003</v>
      </c>
      <c r="S349" s="470">
        <v>0</v>
      </c>
      <c r="T349" s="470">
        <v>0</v>
      </c>
      <c r="U349" s="470">
        <v>0</v>
      </c>
      <c r="V349" s="470">
        <v>0</v>
      </c>
      <c r="W349" s="470">
        <v>0</v>
      </c>
      <c r="X349" s="470">
        <v>0</v>
      </c>
      <c r="Y349" s="470">
        <v>0</v>
      </c>
      <c r="Z349" s="470">
        <v>0</v>
      </c>
      <c r="AA349" s="470">
        <v>0</v>
      </c>
      <c r="AB349" s="470">
        <v>0</v>
      </c>
      <c r="AC349" s="470">
        <v>0</v>
      </c>
      <c r="AD349" s="470">
        <v>0</v>
      </c>
      <c r="AE349" s="470">
        <v>335.63225</v>
      </c>
      <c r="AF349" s="227">
        <v>0</v>
      </c>
      <c r="AG349" s="227">
        <v>0</v>
      </c>
      <c r="AH349" s="227">
        <v>0</v>
      </c>
      <c r="AI349" s="227">
        <v>0</v>
      </c>
      <c r="AJ349" s="475">
        <v>335.63225</v>
      </c>
    </row>
    <row r="350" spans="1:36" s="42" customFormat="1" ht="13.5" customHeight="1" x14ac:dyDescent="0.25">
      <c r="A350" s="394">
        <v>6</v>
      </c>
      <c r="B350" s="111">
        <v>146710</v>
      </c>
      <c r="C350" s="180" t="s">
        <v>625</v>
      </c>
      <c r="D350" s="470">
        <v>6.68973</v>
      </c>
      <c r="E350" s="470">
        <v>278.61818</v>
      </c>
      <c r="F350" s="470">
        <v>1020.50067</v>
      </c>
      <c r="G350" s="470">
        <v>109.90235</v>
      </c>
      <c r="H350" s="87">
        <v>1415.71093</v>
      </c>
      <c r="I350" s="470">
        <v>0</v>
      </c>
      <c r="J350" s="470">
        <v>1.1433500000000001</v>
      </c>
      <c r="K350" s="470">
        <v>0</v>
      </c>
      <c r="L350" s="470">
        <v>0</v>
      </c>
      <c r="M350" s="470">
        <v>2.8466300000000002</v>
      </c>
      <c r="N350" s="470">
        <v>3.7037900000000001</v>
      </c>
      <c r="O350" s="470">
        <v>0.58357999999999999</v>
      </c>
      <c r="P350" s="470">
        <v>0</v>
      </c>
      <c r="Q350" s="470">
        <v>0</v>
      </c>
      <c r="R350" s="87">
        <v>8.2773500000000002</v>
      </c>
      <c r="S350" s="470">
        <v>0</v>
      </c>
      <c r="T350" s="470">
        <v>0</v>
      </c>
      <c r="U350" s="470">
        <v>0</v>
      </c>
      <c r="V350" s="470">
        <v>0</v>
      </c>
      <c r="W350" s="470">
        <v>0</v>
      </c>
      <c r="X350" s="470">
        <v>0</v>
      </c>
      <c r="Y350" s="470">
        <v>0</v>
      </c>
      <c r="Z350" s="470">
        <v>0</v>
      </c>
      <c r="AA350" s="470">
        <v>0</v>
      </c>
      <c r="AB350" s="470">
        <v>0</v>
      </c>
      <c r="AC350" s="470">
        <v>0</v>
      </c>
      <c r="AD350" s="470">
        <v>0</v>
      </c>
      <c r="AE350" s="470">
        <v>1423.98828</v>
      </c>
      <c r="AF350" s="227">
        <v>3.7037900000000001</v>
      </c>
      <c r="AG350" s="227">
        <v>2.8466300000000002</v>
      </c>
      <c r="AH350" s="227">
        <v>0</v>
      </c>
      <c r="AI350" s="227">
        <v>0</v>
      </c>
      <c r="AJ350" s="475">
        <v>1417.43786</v>
      </c>
    </row>
    <row r="351" spans="1:36" s="42" customFormat="1" ht="13.5" customHeight="1" x14ac:dyDescent="0.25">
      <c r="A351" s="394">
        <v>6</v>
      </c>
      <c r="B351" s="111">
        <v>146715</v>
      </c>
      <c r="C351" s="180" t="s">
        <v>1110</v>
      </c>
      <c r="D351" s="470">
        <v>19.470800000000001</v>
      </c>
      <c r="E351" s="470">
        <v>576.22315000000003</v>
      </c>
      <c r="F351" s="470">
        <v>2249.8009900000002</v>
      </c>
      <c r="G351" s="470">
        <v>183.03337999999999</v>
      </c>
      <c r="H351" s="87">
        <v>3028.5283200000003</v>
      </c>
      <c r="I351" s="470">
        <v>0</v>
      </c>
      <c r="J351" s="470">
        <v>4.8889199999999997</v>
      </c>
      <c r="K351" s="470">
        <v>0</v>
      </c>
      <c r="L351" s="470">
        <v>0</v>
      </c>
      <c r="M351" s="470">
        <v>89.60821</v>
      </c>
      <c r="N351" s="470">
        <v>19.49858</v>
      </c>
      <c r="O351" s="470">
        <v>0</v>
      </c>
      <c r="P351" s="470">
        <v>0</v>
      </c>
      <c r="Q351" s="470">
        <v>0</v>
      </c>
      <c r="R351" s="87">
        <v>113.99571</v>
      </c>
      <c r="S351" s="470">
        <v>0</v>
      </c>
      <c r="T351" s="470">
        <v>0</v>
      </c>
      <c r="U351" s="470">
        <v>0</v>
      </c>
      <c r="V351" s="470">
        <v>0</v>
      </c>
      <c r="W351" s="470">
        <v>0</v>
      </c>
      <c r="X351" s="470">
        <v>0</v>
      </c>
      <c r="Y351" s="470">
        <v>0</v>
      </c>
      <c r="Z351" s="470">
        <v>0</v>
      </c>
      <c r="AA351" s="470">
        <v>0</v>
      </c>
      <c r="AB351" s="470">
        <v>0</v>
      </c>
      <c r="AC351" s="470">
        <v>0</v>
      </c>
      <c r="AD351" s="470">
        <v>0</v>
      </c>
      <c r="AE351" s="470">
        <v>3142.5240300000005</v>
      </c>
      <c r="AF351" s="227">
        <v>19.49858</v>
      </c>
      <c r="AG351" s="227">
        <v>89.60821</v>
      </c>
      <c r="AH351" s="227">
        <v>0</v>
      </c>
      <c r="AI351" s="227">
        <v>0</v>
      </c>
      <c r="AJ351" s="475">
        <v>3033.4172400000002</v>
      </c>
    </row>
    <row r="352" spans="1:36" s="42" customFormat="1" ht="13.5" customHeight="1" x14ac:dyDescent="0.25">
      <c r="A352" s="394">
        <v>6</v>
      </c>
      <c r="B352" s="111">
        <v>146720</v>
      </c>
      <c r="C352" s="180" t="s">
        <v>1111</v>
      </c>
      <c r="D352" s="470">
        <v>5.0062600000000002</v>
      </c>
      <c r="E352" s="470">
        <v>20.247240000000001</v>
      </c>
      <c r="F352" s="470">
        <v>27.786989999999999</v>
      </c>
      <c r="G352" s="470">
        <v>8.4136600000000001</v>
      </c>
      <c r="H352" s="87">
        <v>61.454150000000006</v>
      </c>
      <c r="I352" s="470">
        <v>0</v>
      </c>
      <c r="J352" s="470">
        <v>0</v>
      </c>
      <c r="K352" s="470">
        <v>0</v>
      </c>
      <c r="L352" s="470">
        <v>0</v>
      </c>
      <c r="M352" s="470">
        <v>2.9656400000000001</v>
      </c>
      <c r="N352" s="470">
        <v>8.44557</v>
      </c>
      <c r="O352" s="470">
        <v>0</v>
      </c>
      <c r="P352" s="470">
        <v>0</v>
      </c>
      <c r="Q352" s="470">
        <v>0</v>
      </c>
      <c r="R352" s="87">
        <v>11.411210000000001</v>
      </c>
      <c r="S352" s="470">
        <v>0</v>
      </c>
      <c r="T352" s="470">
        <v>0</v>
      </c>
      <c r="U352" s="470">
        <v>0</v>
      </c>
      <c r="V352" s="470">
        <v>0</v>
      </c>
      <c r="W352" s="470">
        <v>0</v>
      </c>
      <c r="X352" s="470">
        <v>0</v>
      </c>
      <c r="Y352" s="470">
        <v>0</v>
      </c>
      <c r="Z352" s="470">
        <v>0</v>
      </c>
      <c r="AA352" s="470">
        <v>0</v>
      </c>
      <c r="AB352" s="470">
        <v>0</v>
      </c>
      <c r="AC352" s="470">
        <v>0</v>
      </c>
      <c r="AD352" s="470">
        <v>0</v>
      </c>
      <c r="AE352" s="470">
        <v>72.86536000000001</v>
      </c>
      <c r="AF352" s="227">
        <v>8.44557</v>
      </c>
      <c r="AG352" s="227">
        <v>2.9656400000000001</v>
      </c>
      <c r="AH352" s="227">
        <v>0</v>
      </c>
      <c r="AI352" s="227">
        <v>0</v>
      </c>
      <c r="AJ352" s="475">
        <v>61.454150000000006</v>
      </c>
    </row>
    <row r="353" spans="1:36" s="42" customFormat="1" ht="13.5" customHeight="1" x14ac:dyDescent="0.25">
      <c r="A353" s="394">
        <v>6</v>
      </c>
      <c r="B353" s="111">
        <v>146725</v>
      </c>
      <c r="C353" s="180" t="s">
        <v>1424</v>
      </c>
      <c r="D353" s="470">
        <v>8.7854100000000006</v>
      </c>
      <c r="E353" s="470">
        <v>273.57718999999997</v>
      </c>
      <c r="F353" s="470">
        <v>86.114109999999997</v>
      </c>
      <c r="G353" s="470">
        <v>12.79529</v>
      </c>
      <c r="H353" s="87">
        <v>381.27199999999999</v>
      </c>
      <c r="I353" s="470">
        <v>0</v>
      </c>
      <c r="J353" s="470">
        <v>0</v>
      </c>
      <c r="K353" s="470">
        <v>0</v>
      </c>
      <c r="L353" s="470">
        <v>0</v>
      </c>
      <c r="M353" s="470">
        <v>17.359439999999999</v>
      </c>
      <c r="N353" s="470">
        <v>21.685220000000001</v>
      </c>
      <c r="O353" s="470">
        <v>1E-3</v>
      </c>
      <c r="P353" s="470">
        <v>0</v>
      </c>
      <c r="Q353" s="470">
        <v>0</v>
      </c>
      <c r="R353" s="87">
        <v>39.045659999999998</v>
      </c>
      <c r="S353" s="470">
        <v>0</v>
      </c>
      <c r="T353" s="470">
        <v>0</v>
      </c>
      <c r="U353" s="470">
        <v>0</v>
      </c>
      <c r="V353" s="470">
        <v>0</v>
      </c>
      <c r="W353" s="470">
        <v>0</v>
      </c>
      <c r="X353" s="470">
        <v>0</v>
      </c>
      <c r="Y353" s="470">
        <v>0</v>
      </c>
      <c r="Z353" s="470">
        <v>0</v>
      </c>
      <c r="AA353" s="470">
        <v>0</v>
      </c>
      <c r="AB353" s="470">
        <v>0</v>
      </c>
      <c r="AC353" s="470">
        <v>0</v>
      </c>
      <c r="AD353" s="470">
        <v>0</v>
      </c>
      <c r="AE353" s="470">
        <v>420.31765999999999</v>
      </c>
      <c r="AF353" s="227">
        <v>21.685220000000001</v>
      </c>
      <c r="AG353" s="227">
        <v>17.359439999999999</v>
      </c>
      <c r="AH353" s="227">
        <v>0</v>
      </c>
      <c r="AI353" s="227">
        <v>0</v>
      </c>
      <c r="AJ353" s="475">
        <v>381.27299999999997</v>
      </c>
    </row>
    <row r="354" spans="1:36" s="42" customFormat="1" ht="13.5" customHeight="1" x14ac:dyDescent="0.25">
      <c r="A354" s="394">
        <v>6</v>
      </c>
      <c r="B354" s="111">
        <v>146730</v>
      </c>
      <c r="C354" s="180" t="s">
        <v>1113</v>
      </c>
      <c r="D354" s="470">
        <v>2.4179300000000001</v>
      </c>
      <c r="E354" s="470">
        <v>38.34487</v>
      </c>
      <c r="F354" s="470">
        <v>0.13800000000000001</v>
      </c>
      <c r="G354" s="470">
        <v>2.3E-2</v>
      </c>
      <c r="H354" s="87">
        <v>40.9238</v>
      </c>
      <c r="I354" s="470">
        <v>0</v>
      </c>
      <c r="J354" s="470">
        <v>1E-3</v>
      </c>
      <c r="K354" s="470">
        <v>0</v>
      </c>
      <c r="L354" s="470">
        <v>0</v>
      </c>
      <c r="M354" s="470">
        <v>3.9078900000000001</v>
      </c>
      <c r="N354" s="470">
        <v>4.93811</v>
      </c>
      <c r="O354" s="470">
        <v>0</v>
      </c>
      <c r="P354" s="470">
        <v>0</v>
      </c>
      <c r="Q354" s="470">
        <v>0</v>
      </c>
      <c r="R354" s="87">
        <v>8.8469999999999995</v>
      </c>
      <c r="S354" s="470">
        <v>0</v>
      </c>
      <c r="T354" s="470">
        <v>0</v>
      </c>
      <c r="U354" s="470">
        <v>0</v>
      </c>
      <c r="V354" s="470">
        <v>0</v>
      </c>
      <c r="W354" s="470">
        <v>0</v>
      </c>
      <c r="X354" s="470">
        <v>0</v>
      </c>
      <c r="Y354" s="470">
        <v>0</v>
      </c>
      <c r="Z354" s="470">
        <v>0</v>
      </c>
      <c r="AA354" s="470">
        <v>0</v>
      </c>
      <c r="AB354" s="470">
        <v>0</v>
      </c>
      <c r="AC354" s="470">
        <v>0</v>
      </c>
      <c r="AD354" s="470">
        <v>0</v>
      </c>
      <c r="AE354" s="470">
        <v>49.770800000000001</v>
      </c>
      <c r="AF354" s="227">
        <v>4.93811</v>
      </c>
      <c r="AG354" s="227">
        <v>3.9078900000000001</v>
      </c>
      <c r="AH354" s="227">
        <v>0</v>
      </c>
      <c r="AI354" s="227">
        <v>0</v>
      </c>
      <c r="AJ354" s="475">
        <v>40.924799999999998</v>
      </c>
    </row>
    <row r="355" spans="1:36" s="42" customFormat="1" ht="13.5" customHeight="1" x14ac:dyDescent="0.25">
      <c r="A355" s="394">
        <v>4</v>
      </c>
      <c r="B355" s="111">
        <v>1468</v>
      </c>
      <c r="C355" s="180" t="s">
        <v>1458</v>
      </c>
      <c r="D355" s="470">
        <v>14.76942</v>
      </c>
      <c r="E355" s="470">
        <v>7.6143900000000002</v>
      </c>
      <c r="F355" s="470">
        <v>986.40142000000003</v>
      </c>
      <c r="G355" s="470">
        <v>3.09836</v>
      </c>
      <c r="H355" s="87">
        <v>1011.88359</v>
      </c>
      <c r="I355" s="470">
        <v>0.35483999999999999</v>
      </c>
      <c r="J355" s="470">
        <v>0</v>
      </c>
      <c r="K355" s="470">
        <v>0</v>
      </c>
      <c r="L355" s="470">
        <v>0</v>
      </c>
      <c r="M355" s="470">
        <v>2E-3</v>
      </c>
      <c r="N355" s="470">
        <v>3.2256100000000001</v>
      </c>
      <c r="O355" s="470">
        <v>56.637189999999997</v>
      </c>
      <c r="P355" s="470">
        <v>2.47811</v>
      </c>
      <c r="Q355" s="470">
        <v>40.588940000000001</v>
      </c>
      <c r="R355" s="87">
        <v>103.28668999999999</v>
      </c>
      <c r="S355" s="470">
        <v>31.014389999999999</v>
      </c>
      <c r="T355" s="470">
        <v>0</v>
      </c>
      <c r="U355" s="470">
        <v>0</v>
      </c>
      <c r="V355" s="470">
        <v>2.7029100000000001</v>
      </c>
      <c r="W355" s="470">
        <v>0</v>
      </c>
      <c r="X355" s="470">
        <v>2.13611</v>
      </c>
      <c r="Y355" s="470">
        <v>81.041470000000004</v>
      </c>
      <c r="Z355" s="470">
        <v>1E-3</v>
      </c>
      <c r="AA355" s="470">
        <v>52.443550000000002</v>
      </c>
      <c r="AB355" s="470">
        <v>12.159800000000001</v>
      </c>
      <c r="AC355" s="470">
        <v>13.872</v>
      </c>
      <c r="AD355" s="470">
        <v>195.37122999999997</v>
      </c>
      <c r="AE355" s="470">
        <v>1310.54151</v>
      </c>
      <c r="AF355" s="227">
        <v>3.2256100000000001</v>
      </c>
      <c r="AG355" s="227">
        <v>2.7049099999999999</v>
      </c>
      <c r="AH355" s="227">
        <v>0</v>
      </c>
      <c r="AI355" s="227">
        <v>147.35702000000003</v>
      </c>
      <c r="AJ355" s="475">
        <v>1157.25397</v>
      </c>
    </row>
    <row r="356" spans="1:36" s="42" customFormat="1" ht="13.5" customHeight="1" x14ac:dyDescent="0.25">
      <c r="A356" s="394">
        <v>6</v>
      </c>
      <c r="B356" s="111">
        <v>146805</v>
      </c>
      <c r="C356" s="180" t="s">
        <v>623</v>
      </c>
      <c r="D356" s="470">
        <v>1.74241</v>
      </c>
      <c r="E356" s="470">
        <v>0</v>
      </c>
      <c r="F356" s="470">
        <v>65.637060000000005</v>
      </c>
      <c r="G356" s="470">
        <v>0</v>
      </c>
      <c r="H356" s="87">
        <v>67.379470000000012</v>
      </c>
      <c r="I356" s="470">
        <v>0</v>
      </c>
      <c r="J356" s="470">
        <v>0</v>
      </c>
      <c r="K356" s="470">
        <v>0</v>
      </c>
      <c r="L356" s="470">
        <v>0</v>
      </c>
      <c r="M356" s="470">
        <v>0</v>
      </c>
      <c r="N356" s="470">
        <v>0</v>
      </c>
      <c r="O356" s="470">
        <v>1.0180100000000001</v>
      </c>
      <c r="P356" s="470">
        <v>0</v>
      </c>
      <c r="Q356" s="470">
        <v>0</v>
      </c>
      <c r="R356" s="87">
        <v>1.0180100000000001</v>
      </c>
      <c r="S356" s="470">
        <v>3.1740400000000002</v>
      </c>
      <c r="T356" s="470">
        <v>0</v>
      </c>
      <c r="U356" s="470">
        <v>0</v>
      </c>
      <c r="V356" s="470">
        <v>0</v>
      </c>
      <c r="W356" s="470">
        <v>0</v>
      </c>
      <c r="X356" s="470">
        <v>0</v>
      </c>
      <c r="Y356" s="470">
        <v>0.216</v>
      </c>
      <c r="Z356" s="470">
        <v>0</v>
      </c>
      <c r="AA356" s="470">
        <v>3.48855</v>
      </c>
      <c r="AB356" s="470">
        <v>0</v>
      </c>
      <c r="AC356" s="470">
        <v>0</v>
      </c>
      <c r="AD356" s="470">
        <v>6.8785900000000009</v>
      </c>
      <c r="AE356" s="470">
        <v>75.276070000000018</v>
      </c>
      <c r="AF356" s="227">
        <v>0</v>
      </c>
      <c r="AG356" s="227">
        <v>0</v>
      </c>
      <c r="AH356" s="227">
        <v>0</v>
      </c>
      <c r="AI356" s="227">
        <v>3.7045500000000002</v>
      </c>
      <c r="AJ356" s="475">
        <v>71.571520000000021</v>
      </c>
    </row>
    <row r="357" spans="1:36" s="42" customFormat="1" ht="13.5" customHeight="1" x14ac:dyDescent="0.25">
      <c r="A357" s="394">
        <v>6</v>
      </c>
      <c r="B357" s="111">
        <v>146810</v>
      </c>
      <c r="C357" s="180" t="s">
        <v>625</v>
      </c>
      <c r="D357" s="470">
        <v>5.3462899999999998</v>
      </c>
      <c r="E357" s="470">
        <v>0</v>
      </c>
      <c r="F357" s="470">
        <v>373.81763999999998</v>
      </c>
      <c r="G357" s="470">
        <v>1.1795599999999999</v>
      </c>
      <c r="H357" s="87">
        <v>380.34348999999997</v>
      </c>
      <c r="I357" s="470">
        <v>0</v>
      </c>
      <c r="J357" s="470">
        <v>0</v>
      </c>
      <c r="K357" s="470">
        <v>0</v>
      </c>
      <c r="L357" s="470">
        <v>0</v>
      </c>
      <c r="M357" s="470">
        <v>0</v>
      </c>
      <c r="N357" s="470">
        <v>0</v>
      </c>
      <c r="O357" s="470">
        <v>0.93937999999999999</v>
      </c>
      <c r="P357" s="470">
        <v>2.47811</v>
      </c>
      <c r="Q357" s="470">
        <v>11.7264</v>
      </c>
      <c r="R357" s="87">
        <v>15.143889999999999</v>
      </c>
      <c r="S357" s="470">
        <v>0</v>
      </c>
      <c r="T357" s="470">
        <v>0</v>
      </c>
      <c r="U357" s="470">
        <v>0</v>
      </c>
      <c r="V357" s="470">
        <v>0</v>
      </c>
      <c r="W357" s="470">
        <v>0</v>
      </c>
      <c r="X357" s="470">
        <v>0.43214000000000002</v>
      </c>
      <c r="Y357" s="470">
        <v>28.48255</v>
      </c>
      <c r="Z357" s="470">
        <v>0</v>
      </c>
      <c r="AA357" s="470">
        <v>9.6442300000000003</v>
      </c>
      <c r="AB357" s="470">
        <v>3.8984800000000002</v>
      </c>
      <c r="AC357" s="470">
        <v>2.7916799999999999</v>
      </c>
      <c r="AD357" s="470">
        <v>45.249079999999999</v>
      </c>
      <c r="AE357" s="470">
        <v>440.73645999999997</v>
      </c>
      <c r="AF357" s="227">
        <v>0</v>
      </c>
      <c r="AG357" s="227">
        <v>0</v>
      </c>
      <c r="AH357" s="227">
        <v>0</v>
      </c>
      <c r="AI357" s="227">
        <v>40.918459999999996</v>
      </c>
      <c r="AJ357" s="475">
        <v>399.81800000000004</v>
      </c>
    </row>
    <row r="358" spans="1:36" s="42" customFormat="1" ht="13.5" customHeight="1" x14ac:dyDescent="0.25">
      <c r="A358" s="394">
        <v>6</v>
      </c>
      <c r="B358" s="111">
        <v>146815</v>
      </c>
      <c r="C358" s="180" t="s">
        <v>627</v>
      </c>
      <c r="D358" s="470">
        <v>7.56372</v>
      </c>
      <c r="E358" s="470">
        <v>0.93781000000000003</v>
      </c>
      <c r="F358" s="470">
        <v>491.63103999999998</v>
      </c>
      <c r="G358" s="470">
        <v>1.8637999999999999</v>
      </c>
      <c r="H358" s="87">
        <v>501.99637000000001</v>
      </c>
      <c r="I358" s="470">
        <v>0</v>
      </c>
      <c r="J358" s="470">
        <v>0</v>
      </c>
      <c r="K358" s="470">
        <v>0</v>
      </c>
      <c r="L358" s="470">
        <v>0</v>
      </c>
      <c r="M358" s="470">
        <v>0</v>
      </c>
      <c r="N358" s="470">
        <v>1.65571</v>
      </c>
      <c r="O358" s="470">
        <v>32.646079999999998</v>
      </c>
      <c r="P358" s="470">
        <v>0</v>
      </c>
      <c r="Q358" s="470">
        <v>25.81784</v>
      </c>
      <c r="R358" s="87">
        <v>60.119630000000001</v>
      </c>
      <c r="S358" s="470">
        <v>6.2613099999999999</v>
      </c>
      <c r="T358" s="470">
        <v>0</v>
      </c>
      <c r="U358" s="470">
        <v>0</v>
      </c>
      <c r="V358" s="470">
        <v>0</v>
      </c>
      <c r="W358" s="470">
        <v>0</v>
      </c>
      <c r="X358" s="470">
        <v>1.03582</v>
      </c>
      <c r="Y358" s="470">
        <v>40.194760000000002</v>
      </c>
      <c r="Z358" s="470">
        <v>0</v>
      </c>
      <c r="AA358" s="470">
        <v>8.1987699999999997</v>
      </c>
      <c r="AB358" s="470">
        <v>3.3109700000000002</v>
      </c>
      <c r="AC358" s="470">
        <v>6.3827999999999996</v>
      </c>
      <c r="AD358" s="470">
        <v>65.384430000000009</v>
      </c>
      <c r="AE358" s="470">
        <v>627.50043000000005</v>
      </c>
      <c r="AF358" s="227">
        <v>1.65571</v>
      </c>
      <c r="AG358" s="227">
        <v>0</v>
      </c>
      <c r="AH358" s="227">
        <v>0</v>
      </c>
      <c r="AI358" s="227">
        <v>54.776330000000002</v>
      </c>
      <c r="AJ358" s="475">
        <v>571.06839000000002</v>
      </c>
    </row>
    <row r="359" spans="1:36" s="42" customFormat="1" ht="13.5" customHeight="1" x14ac:dyDescent="0.25">
      <c r="A359" s="394">
        <v>6</v>
      </c>
      <c r="B359" s="111">
        <v>146820</v>
      </c>
      <c r="C359" s="180" t="s">
        <v>629</v>
      </c>
      <c r="D359" s="470">
        <v>0</v>
      </c>
      <c r="E359" s="470">
        <v>1.80582</v>
      </c>
      <c r="F359" s="470">
        <v>49.992690000000003</v>
      </c>
      <c r="G359" s="470">
        <v>0</v>
      </c>
      <c r="H359" s="87">
        <v>51.79851</v>
      </c>
      <c r="I359" s="470">
        <v>0</v>
      </c>
      <c r="J359" s="470">
        <v>0</v>
      </c>
      <c r="K359" s="470">
        <v>0</v>
      </c>
      <c r="L359" s="470">
        <v>0</v>
      </c>
      <c r="M359" s="470">
        <v>0</v>
      </c>
      <c r="N359" s="470">
        <v>1.5639000000000001</v>
      </c>
      <c r="O359" s="470">
        <v>21.989719999999998</v>
      </c>
      <c r="P359" s="470">
        <v>0</v>
      </c>
      <c r="Q359" s="470">
        <v>2.9666999999999999</v>
      </c>
      <c r="R359" s="87">
        <v>26.520319999999998</v>
      </c>
      <c r="S359" s="470">
        <v>10.46321</v>
      </c>
      <c r="T359" s="470">
        <v>0</v>
      </c>
      <c r="U359" s="470">
        <v>0</v>
      </c>
      <c r="V359" s="470">
        <v>1.0579400000000001</v>
      </c>
      <c r="W359" s="470">
        <v>0</v>
      </c>
      <c r="X359" s="470">
        <v>0.66815000000000002</v>
      </c>
      <c r="Y359" s="470">
        <v>12.148160000000001</v>
      </c>
      <c r="Z359" s="470">
        <v>0</v>
      </c>
      <c r="AA359" s="470">
        <v>6.1865800000000002</v>
      </c>
      <c r="AB359" s="470">
        <v>3.4559199999999999</v>
      </c>
      <c r="AC359" s="470">
        <v>4.6593299999999997</v>
      </c>
      <c r="AD359" s="470">
        <v>38.639289999999995</v>
      </c>
      <c r="AE359" s="470">
        <v>116.95811999999998</v>
      </c>
      <c r="AF359" s="227">
        <v>1.5639000000000001</v>
      </c>
      <c r="AG359" s="227">
        <v>1.0579400000000001</v>
      </c>
      <c r="AH359" s="227">
        <v>0</v>
      </c>
      <c r="AI359" s="227">
        <v>22.994070000000001</v>
      </c>
      <c r="AJ359" s="475">
        <v>91.342210000000009</v>
      </c>
    </row>
    <row r="360" spans="1:36" s="42" customFormat="1" ht="13.5" customHeight="1" x14ac:dyDescent="0.25">
      <c r="A360" s="394">
        <v>6</v>
      </c>
      <c r="B360" s="111">
        <v>146825</v>
      </c>
      <c r="C360" s="180" t="s">
        <v>631</v>
      </c>
      <c r="D360" s="470">
        <v>0.11700000000000001</v>
      </c>
      <c r="E360" s="470">
        <v>4.8707599999999998</v>
      </c>
      <c r="F360" s="470">
        <v>5.3229899999999999</v>
      </c>
      <c r="G360" s="470">
        <v>5.5E-2</v>
      </c>
      <c r="H360" s="87">
        <v>10.365749999999998</v>
      </c>
      <c r="I360" s="470">
        <v>0.35483999999999999</v>
      </c>
      <c r="J360" s="470">
        <v>0</v>
      </c>
      <c r="K360" s="470">
        <v>0</v>
      </c>
      <c r="L360" s="470">
        <v>0</v>
      </c>
      <c r="M360" s="470">
        <v>2E-3</v>
      </c>
      <c r="N360" s="470">
        <v>6.0000000000000001E-3</v>
      </c>
      <c r="O360" s="470">
        <v>4.3999999999999997E-2</v>
      </c>
      <c r="P360" s="470">
        <v>0</v>
      </c>
      <c r="Q360" s="470">
        <v>7.8E-2</v>
      </c>
      <c r="R360" s="87">
        <v>0.48483999999999999</v>
      </c>
      <c r="S360" s="470">
        <v>11.115830000000001</v>
      </c>
      <c r="T360" s="470">
        <v>0</v>
      </c>
      <c r="U360" s="470">
        <v>0</v>
      </c>
      <c r="V360" s="470">
        <v>1.64497</v>
      </c>
      <c r="W360" s="470">
        <v>0</v>
      </c>
      <c r="X360" s="470">
        <v>0</v>
      </c>
      <c r="Y360" s="470">
        <v>0</v>
      </c>
      <c r="Z360" s="470">
        <v>1E-3</v>
      </c>
      <c r="AA360" s="470">
        <v>24.925419999999999</v>
      </c>
      <c r="AB360" s="470">
        <v>1.4944299999999999</v>
      </c>
      <c r="AC360" s="470">
        <v>3.8190000000000002E-2</v>
      </c>
      <c r="AD360" s="470">
        <v>39.219839999999998</v>
      </c>
      <c r="AE360" s="470">
        <v>50.070429999999995</v>
      </c>
      <c r="AF360" s="227">
        <v>6.0000000000000001E-3</v>
      </c>
      <c r="AG360" s="227">
        <v>1.64697</v>
      </c>
      <c r="AH360" s="227">
        <v>0</v>
      </c>
      <c r="AI360" s="227">
        <v>24.963609999999999</v>
      </c>
      <c r="AJ360" s="475">
        <v>23.453849999999999</v>
      </c>
    </row>
    <row r="361" spans="1:36" s="42" customFormat="1" ht="13.5" customHeight="1" x14ac:dyDescent="0.25">
      <c r="A361" s="394">
        <v>4</v>
      </c>
      <c r="B361" s="111">
        <v>1472</v>
      </c>
      <c r="C361" s="180" t="s">
        <v>1460</v>
      </c>
      <c r="D361" s="470">
        <v>0</v>
      </c>
      <c r="E361" s="470">
        <v>111.29533000000001</v>
      </c>
      <c r="F361" s="470">
        <v>0</v>
      </c>
      <c r="G361" s="470">
        <v>0</v>
      </c>
      <c r="H361" s="87">
        <v>111.29533000000001</v>
      </c>
      <c r="I361" s="470">
        <v>0</v>
      </c>
      <c r="J361" s="470">
        <v>0</v>
      </c>
      <c r="K361" s="470">
        <v>0</v>
      </c>
      <c r="L361" s="470">
        <v>0</v>
      </c>
      <c r="M361" s="470">
        <v>0</v>
      </c>
      <c r="N361" s="470">
        <v>0</v>
      </c>
      <c r="O361" s="470">
        <v>0</v>
      </c>
      <c r="P361" s="470">
        <v>0</v>
      </c>
      <c r="Q361" s="470">
        <v>0</v>
      </c>
      <c r="R361" s="87">
        <v>0</v>
      </c>
      <c r="S361" s="470">
        <v>0</v>
      </c>
      <c r="T361" s="470">
        <v>0</v>
      </c>
      <c r="U361" s="470">
        <v>0</v>
      </c>
      <c r="V361" s="470">
        <v>0</v>
      </c>
      <c r="W361" s="470">
        <v>0</v>
      </c>
      <c r="X361" s="470">
        <v>0</v>
      </c>
      <c r="Y361" s="470">
        <v>0</v>
      </c>
      <c r="Z361" s="470">
        <v>0</v>
      </c>
      <c r="AA361" s="470">
        <v>0</v>
      </c>
      <c r="AB361" s="470">
        <v>0</v>
      </c>
      <c r="AC361" s="470">
        <v>0</v>
      </c>
      <c r="AD361" s="470">
        <v>0</v>
      </c>
      <c r="AE361" s="470">
        <v>111.29533000000001</v>
      </c>
      <c r="AF361" s="227">
        <v>0</v>
      </c>
      <c r="AG361" s="227">
        <v>0</v>
      </c>
      <c r="AH361" s="227">
        <v>0</v>
      </c>
      <c r="AI361" s="227">
        <v>0</v>
      </c>
      <c r="AJ361" s="475">
        <v>111.29533000000001</v>
      </c>
    </row>
    <row r="362" spans="1:36" s="42" customFormat="1" ht="13.5" customHeight="1" x14ac:dyDescent="0.25">
      <c r="A362" s="394">
        <v>6</v>
      </c>
      <c r="B362" s="111">
        <v>147205</v>
      </c>
      <c r="C362" s="180" t="s">
        <v>623</v>
      </c>
      <c r="D362" s="470">
        <v>0</v>
      </c>
      <c r="E362" s="470">
        <v>0</v>
      </c>
      <c r="F362" s="470">
        <v>0</v>
      </c>
      <c r="G362" s="470">
        <v>0</v>
      </c>
      <c r="H362" s="87">
        <v>0</v>
      </c>
      <c r="I362" s="470">
        <v>0</v>
      </c>
      <c r="J362" s="470">
        <v>0</v>
      </c>
      <c r="K362" s="470">
        <v>0</v>
      </c>
      <c r="L362" s="470">
        <v>0</v>
      </c>
      <c r="M362" s="470">
        <v>0</v>
      </c>
      <c r="N362" s="470">
        <v>0</v>
      </c>
      <c r="O362" s="470">
        <v>0</v>
      </c>
      <c r="P362" s="470">
        <v>0</v>
      </c>
      <c r="Q362" s="470">
        <v>0</v>
      </c>
      <c r="R362" s="87">
        <v>0</v>
      </c>
      <c r="S362" s="470">
        <v>0</v>
      </c>
      <c r="T362" s="470">
        <v>0</v>
      </c>
      <c r="U362" s="470">
        <v>0</v>
      </c>
      <c r="V362" s="470">
        <v>0</v>
      </c>
      <c r="W362" s="470">
        <v>0</v>
      </c>
      <c r="X362" s="470">
        <v>0</v>
      </c>
      <c r="Y362" s="470">
        <v>0</v>
      </c>
      <c r="Z362" s="470">
        <v>0</v>
      </c>
      <c r="AA362" s="470">
        <v>0</v>
      </c>
      <c r="AB362" s="470">
        <v>0</v>
      </c>
      <c r="AC362" s="470">
        <v>0</v>
      </c>
      <c r="AD362" s="470">
        <v>0</v>
      </c>
      <c r="AE362" s="470">
        <v>0</v>
      </c>
      <c r="AF362" s="227">
        <v>0</v>
      </c>
      <c r="AG362" s="227">
        <v>0</v>
      </c>
      <c r="AH362" s="227">
        <v>0</v>
      </c>
      <c r="AI362" s="227">
        <v>0</v>
      </c>
      <c r="AJ362" s="475">
        <v>0</v>
      </c>
    </row>
    <row r="363" spans="1:36" s="42" customFormat="1" ht="13.5" customHeight="1" x14ac:dyDescent="0.25">
      <c r="A363" s="394">
        <v>6</v>
      </c>
      <c r="B363" s="111">
        <v>147210</v>
      </c>
      <c r="C363" s="180" t="s">
        <v>625</v>
      </c>
      <c r="D363" s="470">
        <v>0</v>
      </c>
      <c r="E363" s="470">
        <v>0.22406999999999999</v>
      </c>
      <c r="F363" s="470">
        <v>0</v>
      </c>
      <c r="G363" s="470">
        <v>0</v>
      </c>
      <c r="H363" s="87">
        <v>0.22406999999999999</v>
      </c>
      <c r="I363" s="470">
        <v>0</v>
      </c>
      <c r="J363" s="470">
        <v>0</v>
      </c>
      <c r="K363" s="470">
        <v>0</v>
      </c>
      <c r="L363" s="470">
        <v>0</v>
      </c>
      <c r="M363" s="470">
        <v>0</v>
      </c>
      <c r="N363" s="470">
        <v>0</v>
      </c>
      <c r="O363" s="470">
        <v>0</v>
      </c>
      <c r="P363" s="470">
        <v>0</v>
      </c>
      <c r="Q363" s="470">
        <v>0</v>
      </c>
      <c r="R363" s="87">
        <v>0</v>
      </c>
      <c r="S363" s="470">
        <v>0</v>
      </c>
      <c r="T363" s="470">
        <v>0</v>
      </c>
      <c r="U363" s="470">
        <v>0</v>
      </c>
      <c r="V363" s="470">
        <v>0</v>
      </c>
      <c r="W363" s="470">
        <v>0</v>
      </c>
      <c r="X363" s="470">
        <v>0</v>
      </c>
      <c r="Y363" s="470">
        <v>0</v>
      </c>
      <c r="Z363" s="470">
        <v>0</v>
      </c>
      <c r="AA363" s="470">
        <v>0</v>
      </c>
      <c r="AB363" s="470">
        <v>0</v>
      </c>
      <c r="AC363" s="470">
        <v>0</v>
      </c>
      <c r="AD363" s="470">
        <v>0</v>
      </c>
      <c r="AE363" s="470">
        <v>0.22406999999999999</v>
      </c>
      <c r="AF363" s="227">
        <v>0</v>
      </c>
      <c r="AG363" s="227">
        <v>0</v>
      </c>
      <c r="AH363" s="227">
        <v>0</v>
      </c>
      <c r="AI363" s="227">
        <v>0</v>
      </c>
      <c r="AJ363" s="475">
        <v>0.22406999999999999</v>
      </c>
    </row>
    <row r="364" spans="1:36" s="42" customFormat="1" ht="13.5" customHeight="1" x14ac:dyDescent="0.25">
      <c r="A364" s="394">
        <v>6</v>
      </c>
      <c r="B364" s="111">
        <v>147215</v>
      </c>
      <c r="C364" s="180" t="s">
        <v>1110</v>
      </c>
      <c r="D364" s="470">
        <v>0</v>
      </c>
      <c r="E364" s="470">
        <v>55.160670000000003</v>
      </c>
      <c r="F364" s="470">
        <v>0</v>
      </c>
      <c r="G364" s="470">
        <v>0</v>
      </c>
      <c r="H364" s="87">
        <v>55.160670000000003</v>
      </c>
      <c r="I364" s="470">
        <v>0</v>
      </c>
      <c r="J364" s="470">
        <v>0</v>
      </c>
      <c r="K364" s="470">
        <v>0</v>
      </c>
      <c r="L364" s="470">
        <v>0</v>
      </c>
      <c r="M364" s="470">
        <v>0</v>
      </c>
      <c r="N364" s="470">
        <v>0</v>
      </c>
      <c r="O364" s="470">
        <v>0</v>
      </c>
      <c r="P364" s="470">
        <v>0</v>
      </c>
      <c r="Q364" s="470">
        <v>0</v>
      </c>
      <c r="R364" s="87">
        <v>0</v>
      </c>
      <c r="S364" s="470">
        <v>0</v>
      </c>
      <c r="T364" s="470">
        <v>0</v>
      </c>
      <c r="U364" s="470">
        <v>0</v>
      </c>
      <c r="V364" s="470">
        <v>0</v>
      </c>
      <c r="W364" s="470">
        <v>0</v>
      </c>
      <c r="X364" s="470">
        <v>0</v>
      </c>
      <c r="Y364" s="470">
        <v>0</v>
      </c>
      <c r="Z364" s="470">
        <v>0</v>
      </c>
      <c r="AA364" s="470">
        <v>0</v>
      </c>
      <c r="AB364" s="470">
        <v>0</v>
      </c>
      <c r="AC364" s="470">
        <v>0</v>
      </c>
      <c r="AD364" s="470">
        <v>0</v>
      </c>
      <c r="AE364" s="470">
        <v>55.160670000000003</v>
      </c>
      <c r="AF364" s="227">
        <v>0</v>
      </c>
      <c r="AG364" s="227">
        <v>0</v>
      </c>
      <c r="AH364" s="227">
        <v>0</v>
      </c>
      <c r="AI364" s="227">
        <v>0</v>
      </c>
      <c r="AJ364" s="475">
        <v>55.160670000000003</v>
      </c>
    </row>
    <row r="365" spans="1:36" s="42" customFormat="1" ht="13.5" customHeight="1" x14ac:dyDescent="0.25">
      <c r="A365" s="394">
        <v>6</v>
      </c>
      <c r="B365" s="111">
        <v>147220</v>
      </c>
      <c r="C365" s="180" t="s">
        <v>1111</v>
      </c>
      <c r="D365" s="470">
        <v>0</v>
      </c>
      <c r="E365" s="470">
        <v>0.3009</v>
      </c>
      <c r="F365" s="470">
        <v>0</v>
      </c>
      <c r="G365" s="470">
        <v>0</v>
      </c>
      <c r="H365" s="87">
        <v>0.3009</v>
      </c>
      <c r="I365" s="470">
        <v>0</v>
      </c>
      <c r="J365" s="470">
        <v>0</v>
      </c>
      <c r="K365" s="470">
        <v>0</v>
      </c>
      <c r="L365" s="470">
        <v>0</v>
      </c>
      <c r="M365" s="470">
        <v>0</v>
      </c>
      <c r="N365" s="470">
        <v>0</v>
      </c>
      <c r="O365" s="470">
        <v>0</v>
      </c>
      <c r="P365" s="470">
        <v>0</v>
      </c>
      <c r="Q365" s="470">
        <v>0</v>
      </c>
      <c r="R365" s="87">
        <v>0</v>
      </c>
      <c r="S365" s="470">
        <v>0</v>
      </c>
      <c r="T365" s="470">
        <v>0</v>
      </c>
      <c r="U365" s="470">
        <v>0</v>
      </c>
      <c r="V365" s="470">
        <v>0</v>
      </c>
      <c r="W365" s="470">
        <v>0</v>
      </c>
      <c r="X365" s="470">
        <v>0</v>
      </c>
      <c r="Y365" s="470">
        <v>0</v>
      </c>
      <c r="Z365" s="470">
        <v>0</v>
      </c>
      <c r="AA365" s="470">
        <v>0</v>
      </c>
      <c r="AB365" s="470">
        <v>0</v>
      </c>
      <c r="AC365" s="470">
        <v>0</v>
      </c>
      <c r="AD365" s="470">
        <v>0</v>
      </c>
      <c r="AE365" s="470">
        <v>0.3009</v>
      </c>
      <c r="AF365" s="227">
        <v>0</v>
      </c>
      <c r="AG365" s="227">
        <v>0</v>
      </c>
      <c r="AH365" s="227">
        <v>0</v>
      </c>
      <c r="AI365" s="227">
        <v>0</v>
      </c>
      <c r="AJ365" s="475">
        <v>0.3009</v>
      </c>
    </row>
    <row r="366" spans="1:36" s="42" customFormat="1" ht="13.5" customHeight="1" x14ac:dyDescent="0.25">
      <c r="A366" s="394">
        <v>6</v>
      </c>
      <c r="B366" s="111">
        <v>147225</v>
      </c>
      <c r="C366" s="180" t="s">
        <v>1424</v>
      </c>
      <c r="D366" s="470">
        <v>0</v>
      </c>
      <c r="E366" s="470">
        <v>55.609690000000001</v>
      </c>
      <c r="F366" s="470">
        <v>0</v>
      </c>
      <c r="G366" s="470">
        <v>0</v>
      </c>
      <c r="H366" s="87">
        <v>55.609690000000001</v>
      </c>
      <c r="I366" s="470">
        <v>0</v>
      </c>
      <c r="J366" s="470">
        <v>0</v>
      </c>
      <c r="K366" s="470">
        <v>0</v>
      </c>
      <c r="L366" s="470">
        <v>0</v>
      </c>
      <c r="M366" s="470">
        <v>0</v>
      </c>
      <c r="N366" s="470">
        <v>0</v>
      </c>
      <c r="O366" s="470">
        <v>0</v>
      </c>
      <c r="P366" s="470">
        <v>0</v>
      </c>
      <c r="Q366" s="470">
        <v>0</v>
      </c>
      <c r="R366" s="87">
        <v>0</v>
      </c>
      <c r="S366" s="470">
        <v>0</v>
      </c>
      <c r="T366" s="470">
        <v>0</v>
      </c>
      <c r="U366" s="470">
        <v>0</v>
      </c>
      <c r="V366" s="470">
        <v>0</v>
      </c>
      <c r="W366" s="470">
        <v>0</v>
      </c>
      <c r="X366" s="470">
        <v>0</v>
      </c>
      <c r="Y366" s="470">
        <v>0</v>
      </c>
      <c r="Z366" s="470">
        <v>0</v>
      </c>
      <c r="AA366" s="470">
        <v>0</v>
      </c>
      <c r="AB366" s="470">
        <v>0</v>
      </c>
      <c r="AC366" s="470">
        <v>0</v>
      </c>
      <c r="AD366" s="470">
        <v>0</v>
      </c>
      <c r="AE366" s="470">
        <v>55.609690000000001</v>
      </c>
      <c r="AF366" s="227">
        <v>0</v>
      </c>
      <c r="AG366" s="227">
        <v>0</v>
      </c>
      <c r="AH366" s="227">
        <v>0</v>
      </c>
      <c r="AI366" s="227">
        <v>0</v>
      </c>
      <c r="AJ366" s="475">
        <v>55.609690000000001</v>
      </c>
    </row>
    <row r="367" spans="1:36" s="42" customFormat="1" ht="13.5" customHeight="1" x14ac:dyDescent="0.25">
      <c r="A367" s="394">
        <v>6</v>
      </c>
      <c r="B367" s="111">
        <v>147230</v>
      </c>
      <c r="C367" s="180" t="s">
        <v>1113</v>
      </c>
      <c r="D367" s="470">
        <v>0</v>
      </c>
      <c r="E367" s="470">
        <v>0</v>
      </c>
      <c r="F367" s="470">
        <v>0</v>
      </c>
      <c r="G367" s="470">
        <v>0</v>
      </c>
      <c r="H367" s="87">
        <v>0</v>
      </c>
      <c r="I367" s="470">
        <v>0</v>
      </c>
      <c r="J367" s="470">
        <v>0</v>
      </c>
      <c r="K367" s="470">
        <v>0</v>
      </c>
      <c r="L367" s="470">
        <v>0</v>
      </c>
      <c r="M367" s="470">
        <v>0</v>
      </c>
      <c r="N367" s="470">
        <v>0</v>
      </c>
      <c r="O367" s="470">
        <v>0</v>
      </c>
      <c r="P367" s="470">
        <v>0</v>
      </c>
      <c r="Q367" s="470">
        <v>0</v>
      </c>
      <c r="R367" s="87">
        <v>0</v>
      </c>
      <c r="S367" s="470">
        <v>0</v>
      </c>
      <c r="T367" s="470">
        <v>0</v>
      </c>
      <c r="U367" s="470">
        <v>0</v>
      </c>
      <c r="V367" s="470">
        <v>0</v>
      </c>
      <c r="W367" s="470">
        <v>0</v>
      </c>
      <c r="X367" s="470">
        <v>0</v>
      </c>
      <c r="Y367" s="470">
        <v>0</v>
      </c>
      <c r="Z367" s="470">
        <v>0</v>
      </c>
      <c r="AA367" s="470">
        <v>0</v>
      </c>
      <c r="AB367" s="470">
        <v>0</v>
      </c>
      <c r="AC367" s="470">
        <v>0</v>
      </c>
      <c r="AD367" s="470">
        <v>0</v>
      </c>
      <c r="AE367" s="470">
        <v>0</v>
      </c>
      <c r="AF367" s="227">
        <v>0</v>
      </c>
      <c r="AG367" s="227">
        <v>0</v>
      </c>
      <c r="AH367" s="227">
        <v>0</v>
      </c>
      <c r="AI367" s="227">
        <v>0</v>
      </c>
      <c r="AJ367" s="475">
        <v>0</v>
      </c>
    </row>
    <row r="368" spans="1:36" s="42" customFormat="1" ht="13.5" customHeight="1" x14ac:dyDescent="0.25">
      <c r="A368" s="394">
        <v>4</v>
      </c>
      <c r="B368" s="111">
        <v>1473</v>
      </c>
      <c r="C368" s="180" t="s">
        <v>1038</v>
      </c>
      <c r="D368" s="470">
        <v>2435.1954599999999</v>
      </c>
      <c r="E368" s="470">
        <v>312885.13975999999</v>
      </c>
      <c r="F368" s="470">
        <v>17982.222379999999</v>
      </c>
      <c r="G368" s="470">
        <v>1467.1740500000001</v>
      </c>
      <c r="H368" s="87">
        <v>334769.73164999997</v>
      </c>
      <c r="I368" s="470">
        <v>0</v>
      </c>
      <c r="J368" s="470">
        <v>3239.91302</v>
      </c>
      <c r="K368" s="470">
        <v>0</v>
      </c>
      <c r="L368" s="470">
        <v>0</v>
      </c>
      <c r="M368" s="470">
        <v>0</v>
      </c>
      <c r="N368" s="470">
        <v>0</v>
      </c>
      <c r="O368" s="470">
        <v>274.75880999999998</v>
      </c>
      <c r="P368" s="470">
        <v>2886.2588300000002</v>
      </c>
      <c r="Q368" s="470">
        <v>0</v>
      </c>
      <c r="R368" s="87">
        <v>6400.93066</v>
      </c>
      <c r="S368" s="470">
        <v>201.57383999999999</v>
      </c>
      <c r="T368" s="470">
        <v>0</v>
      </c>
      <c r="U368" s="470">
        <v>0</v>
      </c>
      <c r="V368" s="470">
        <v>0</v>
      </c>
      <c r="W368" s="470">
        <v>0</v>
      </c>
      <c r="X368" s="470">
        <v>0</v>
      </c>
      <c r="Y368" s="470">
        <v>0</v>
      </c>
      <c r="Z368" s="470">
        <v>0</v>
      </c>
      <c r="AA368" s="470">
        <v>0</v>
      </c>
      <c r="AB368" s="470">
        <v>0</v>
      </c>
      <c r="AC368" s="470">
        <v>0</v>
      </c>
      <c r="AD368" s="470">
        <v>201.57383999999999</v>
      </c>
      <c r="AE368" s="470">
        <v>341372.23615000001</v>
      </c>
      <c r="AF368" s="227">
        <v>0</v>
      </c>
      <c r="AG368" s="227">
        <v>0</v>
      </c>
      <c r="AH368" s="227">
        <v>0</v>
      </c>
      <c r="AI368" s="227">
        <v>0</v>
      </c>
      <c r="AJ368" s="475">
        <v>341372.23615000001</v>
      </c>
    </row>
    <row r="369" spans="1:36" s="42" customFormat="1" ht="13.5" customHeight="1" x14ac:dyDescent="0.25">
      <c r="A369" s="394">
        <v>6</v>
      </c>
      <c r="B369" s="111">
        <v>147305</v>
      </c>
      <c r="C369" s="180" t="s">
        <v>623</v>
      </c>
      <c r="D369" s="470">
        <v>131.87851000000001</v>
      </c>
      <c r="E369" s="470">
        <v>3405.7828</v>
      </c>
      <c r="F369" s="470">
        <v>92.327830000000006</v>
      </c>
      <c r="G369" s="470">
        <v>191.90476000000001</v>
      </c>
      <c r="H369" s="87">
        <v>3821.8939</v>
      </c>
      <c r="I369" s="470">
        <v>0</v>
      </c>
      <c r="J369" s="470">
        <v>117.68497000000001</v>
      </c>
      <c r="K369" s="470">
        <v>0</v>
      </c>
      <c r="L369" s="470">
        <v>0</v>
      </c>
      <c r="M369" s="470">
        <v>0</v>
      </c>
      <c r="N369" s="470">
        <v>0</v>
      </c>
      <c r="O369" s="470">
        <v>6.1072899999999999</v>
      </c>
      <c r="P369" s="470">
        <v>79.382419999999996</v>
      </c>
      <c r="Q369" s="470">
        <v>0</v>
      </c>
      <c r="R369" s="87">
        <v>203.17468000000002</v>
      </c>
      <c r="S369" s="470">
        <v>5.8684099999999999</v>
      </c>
      <c r="T369" s="470">
        <v>0</v>
      </c>
      <c r="U369" s="470">
        <v>0</v>
      </c>
      <c r="V369" s="470">
        <v>0</v>
      </c>
      <c r="W369" s="470">
        <v>0</v>
      </c>
      <c r="X369" s="470">
        <v>0</v>
      </c>
      <c r="Y369" s="470">
        <v>0</v>
      </c>
      <c r="Z369" s="470">
        <v>0</v>
      </c>
      <c r="AA369" s="470">
        <v>0</v>
      </c>
      <c r="AB369" s="470">
        <v>0</v>
      </c>
      <c r="AC369" s="470">
        <v>0</v>
      </c>
      <c r="AD369" s="470">
        <v>5.8684099999999999</v>
      </c>
      <c r="AE369" s="470">
        <v>4030.9369900000002</v>
      </c>
      <c r="AF369" s="227">
        <v>0</v>
      </c>
      <c r="AG369" s="227">
        <v>0</v>
      </c>
      <c r="AH369" s="227">
        <v>0</v>
      </c>
      <c r="AI369" s="227">
        <v>0</v>
      </c>
      <c r="AJ369" s="475">
        <v>4030.9369899999997</v>
      </c>
    </row>
    <row r="370" spans="1:36" s="42" customFormat="1" ht="13.5" customHeight="1" x14ac:dyDescent="0.25">
      <c r="A370" s="394">
        <v>6</v>
      </c>
      <c r="B370" s="111">
        <v>147310</v>
      </c>
      <c r="C370" s="180" t="s">
        <v>625</v>
      </c>
      <c r="D370" s="470">
        <v>231.63738000000001</v>
      </c>
      <c r="E370" s="470">
        <v>5653.2817500000001</v>
      </c>
      <c r="F370" s="470">
        <v>210.85741999999999</v>
      </c>
      <c r="G370" s="470">
        <v>460.94880999999998</v>
      </c>
      <c r="H370" s="87">
        <v>6556.7253600000004</v>
      </c>
      <c r="I370" s="470">
        <v>0</v>
      </c>
      <c r="J370" s="470">
        <v>228.96298999999999</v>
      </c>
      <c r="K370" s="470">
        <v>0</v>
      </c>
      <c r="L370" s="470">
        <v>0</v>
      </c>
      <c r="M370" s="470">
        <v>0</v>
      </c>
      <c r="N370" s="470">
        <v>0</v>
      </c>
      <c r="O370" s="470">
        <v>12.360659999999999</v>
      </c>
      <c r="P370" s="470">
        <v>146.70147</v>
      </c>
      <c r="Q370" s="470">
        <v>0</v>
      </c>
      <c r="R370" s="87">
        <v>388.02512000000002</v>
      </c>
      <c r="S370" s="470">
        <v>12.175240000000001</v>
      </c>
      <c r="T370" s="470">
        <v>0</v>
      </c>
      <c r="U370" s="470">
        <v>0</v>
      </c>
      <c r="V370" s="470">
        <v>0</v>
      </c>
      <c r="W370" s="470">
        <v>0</v>
      </c>
      <c r="X370" s="470">
        <v>0</v>
      </c>
      <c r="Y370" s="470">
        <v>0</v>
      </c>
      <c r="Z370" s="470">
        <v>0</v>
      </c>
      <c r="AA370" s="470">
        <v>0</v>
      </c>
      <c r="AB370" s="470">
        <v>0</v>
      </c>
      <c r="AC370" s="470">
        <v>0</v>
      </c>
      <c r="AD370" s="470">
        <v>12.175240000000001</v>
      </c>
      <c r="AE370" s="470">
        <v>6956.9257200000002</v>
      </c>
      <c r="AF370" s="227">
        <v>0</v>
      </c>
      <c r="AG370" s="227">
        <v>0</v>
      </c>
      <c r="AH370" s="227">
        <v>0</v>
      </c>
      <c r="AI370" s="227">
        <v>0</v>
      </c>
      <c r="AJ370" s="475">
        <v>6956.9257200000002</v>
      </c>
    </row>
    <row r="371" spans="1:36" s="42" customFormat="1" ht="13.5" customHeight="1" x14ac:dyDescent="0.25">
      <c r="A371" s="394">
        <v>6</v>
      </c>
      <c r="B371" s="111">
        <v>147315</v>
      </c>
      <c r="C371" s="180" t="s">
        <v>627</v>
      </c>
      <c r="D371" s="470">
        <v>392.79964000000001</v>
      </c>
      <c r="E371" s="470">
        <v>8817.3287999999993</v>
      </c>
      <c r="F371" s="470">
        <v>384.74209000000002</v>
      </c>
      <c r="G371" s="470">
        <v>495.56961000000001</v>
      </c>
      <c r="H371" s="87">
        <v>10090.440139999999</v>
      </c>
      <c r="I371" s="470">
        <v>0</v>
      </c>
      <c r="J371" s="470">
        <v>353.47394000000003</v>
      </c>
      <c r="K371" s="470">
        <v>0</v>
      </c>
      <c r="L371" s="470">
        <v>0</v>
      </c>
      <c r="M371" s="470">
        <v>0</v>
      </c>
      <c r="N371" s="470">
        <v>0</v>
      </c>
      <c r="O371" s="470">
        <v>20.367909999999998</v>
      </c>
      <c r="P371" s="470">
        <v>231.36735999999999</v>
      </c>
      <c r="Q371" s="470">
        <v>0</v>
      </c>
      <c r="R371" s="87">
        <v>605.20920999999998</v>
      </c>
      <c r="S371" s="470">
        <v>18.291650000000001</v>
      </c>
      <c r="T371" s="470">
        <v>0</v>
      </c>
      <c r="U371" s="470">
        <v>0</v>
      </c>
      <c r="V371" s="470">
        <v>0</v>
      </c>
      <c r="W371" s="470">
        <v>0</v>
      </c>
      <c r="X371" s="470">
        <v>0</v>
      </c>
      <c r="Y371" s="470">
        <v>0</v>
      </c>
      <c r="Z371" s="470">
        <v>0</v>
      </c>
      <c r="AA371" s="470">
        <v>0</v>
      </c>
      <c r="AB371" s="470">
        <v>0</v>
      </c>
      <c r="AC371" s="470">
        <v>0</v>
      </c>
      <c r="AD371" s="470">
        <v>18.291650000000001</v>
      </c>
      <c r="AE371" s="470">
        <v>10713.940999999999</v>
      </c>
      <c r="AF371" s="227">
        <v>0</v>
      </c>
      <c r="AG371" s="227">
        <v>0</v>
      </c>
      <c r="AH371" s="227">
        <v>0</v>
      </c>
      <c r="AI371" s="227">
        <v>0</v>
      </c>
      <c r="AJ371" s="475">
        <v>10713.940999999999</v>
      </c>
    </row>
    <row r="372" spans="1:36" s="42" customFormat="1" ht="13.5" customHeight="1" x14ac:dyDescent="0.25">
      <c r="A372" s="394">
        <v>6</v>
      </c>
      <c r="B372" s="111">
        <v>147320</v>
      </c>
      <c r="C372" s="180" t="s">
        <v>629</v>
      </c>
      <c r="D372" s="470">
        <v>819.83112000000006</v>
      </c>
      <c r="E372" s="470">
        <v>18415.369289999999</v>
      </c>
      <c r="F372" s="470">
        <v>987.21337000000005</v>
      </c>
      <c r="G372" s="470">
        <v>56.019440000000003</v>
      </c>
      <c r="H372" s="87">
        <v>20278.433219999999</v>
      </c>
      <c r="I372" s="470">
        <v>0</v>
      </c>
      <c r="J372" s="470">
        <v>665.21447000000001</v>
      </c>
      <c r="K372" s="470">
        <v>0</v>
      </c>
      <c r="L372" s="470">
        <v>0</v>
      </c>
      <c r="M372" s="470">
        <v>0</v>
      </c>
      <c r="N372" s="470">
        <v>0</v>
      </c>
      <c r="O372" s="470">
        <v>44.812190000000001</v>
      </c>
      <c r="P372" s="470">
        <v>472.7543</v>
      </c>
      <c r="Q372" s="470">
        <v>0</v>
      </c>
      <c r="R372" s="87">
        <v>1182.7809600000001</v>
      </c>
      <c r="S372" s="470">
        <v>37.672130000000003</v>
      </c>
      <c r="T372" s="470">
        <v>0</v>
      </c>
      <c r="U372" s="470">
        <v>0</v>
      </c>
      <c r="V372" s="470">
        <v>0</v>
      </c>
      <c r="W372" s="470">
        <v>0</v>
      </c>
      <c r="X372" s="470">
        <v>0</v>
      </c>
      <c r="Y372" s="470">
        <v>0</v>
      </c>
      <c r="Z372" s="470">
        <v>0</v>
      </c>
      <c r="AA372" s="470">
        <v>0</v>
      </c>
      <c r="AB372" s="470">
        <v>0</v>
      </c>
      <c r="AC372" s="470">
        <v>0</v>
      </c>
      <c r="AD372" s="470">
        <v>37.672130000000003</v>
      </c>
      <c r="AE372" s="470">
        <v>21498.886309999998</v>
      </c>
      <c r="AF372" s="227">
        <v>0</v>
      </c>
      <c r="AG372" s="227">
        <v>0</v>
      </c>
      <c r="AH372" s="227">
        <v>0</v>
      </c>
      <c r="AI372" s="227">
        <v>0</v>
      </c>
      <c r="AJ372" s="475">
        <v>21498.886309999998</v>
      </c>
    </row>
    <row r="373" spans="1:36" s="42" customFormat="1" ht="13.5" customHeight="1" x14ac:dyDescent="0.25">
      <c r="A373" s="394">
        <v>6</v>
      </c>
      <c r="B373" s="111">
        <v>147325</v>
      </c>
      <c r="C373" s="180" t="s">
        <v>631</v>
      </c>
      <c r="D373" s="470">
        <v>859.04881</v>
      </c>
      <c r="E373" s="470">
        <v>276593.37712000002</v>
      </c>
      <c r="F373" s="470">
        <v>16307.08167</v>
      </c>
      <c r="G373" s="470">
        <v>262.73142999999999</v>
      </c>
      <c r="H373" s="87">
        <v>294022.23903</v>
      </c>
      <c r="I373" s="470">
        <v>0</v>
      </c>
      <c r="J373" s="470">
        <v>1874.57665</v>
      </c>
      <c r="K373" s="470">
        <v>0</v>
      </c>
      <c r="L373" s="470">
        <v>0</v>
      </c>
      <c r="M373" s="470">
        <v>0</v>
      </c>
      <c r="N373" s="470">
        <v>0</v>
      </c>
      <c r="O373" s="470">
        <v>191.11076</v>
      </c>
      <c r="P373" s="470">
        <v>1956.0532800000001</v>
      </c>
      <c r="Q373" s="470">
        <v>0</v>
      </c>
      <c r="R373" s="87">
        <v>4021.7406900000001</v>
      </c>
      <c r="S373" s="470">
        <v>127.56641</v>
      </c>
      <c r="T373" s="470">
        <v>0</v>
      </c>
      <c r="U373" s="470">
        <v>0</v>
      </c>
      <c r="V373" s="470">
        <v>0</v>
      </c>
      <c r="W373" s="470">
        <v>0</v>
      </c>
      <c r="X373" s="470">
        <v>0</v>
      </c>
      <c r="Y373" s="470">
        <v>0</v>
      </c>
      <c r="Z373" s="470">
        <v>0</v>
      </c>
      <c r="AA373" s="470">
        <v>0</v>
      </c>
      <c r="AB373" s="470">
        <v>0</v>
      </c>
      <c r="AC373" s="470">
        <v>0</v>
      </c>
      <c r="AD373" s="470">
        <v>127.56641</v>
      </c>
      <c r="AE373" s="470">
        <v>298171.54613000003</v>
      </c>
      <c r="AF373" s="227">
        <v>0</v>
      </c>
      <c r="AG373" s="227">
        <v>0</v>
      </c>
      <c r="AH373" s="227">
        <v>0</v>
      </c>
      <c r="AI373" s="227">
        <v>0</v>
      </c>
      <c r="AJ373" s="475">
        <v>298171.54613000003</v>
      </c>
    </row>
    <row r="374" spans="1:36" s="42" customFormat="1" ht="13.5" customHeight="1" x14ac:dyDescent="0.25">
      <c r="A374" s="394">
        <v>4</v>
      </c>
      <c r="B374" s="111">
        <v>1474</v>
      </c>
      <c r="C374" s="180" t="s">
        <v>1461</v>
      </c>
      <c r="D374" s="470">
        <v>0</v>
      </c>
      <c r="E374" s="470">
        <v>0</v>
      </c>
      <c r="F374" s="470">
        <v>0</v>
      </c>
      <c r="G374" s="470">
        <v>0</v>
      </c>
      <c r="H374" s="87">
        <v>0</v>
      </c>
      <c r="I374" s="470">
        <v>0</v>
      </c>
      <c r="J374" s="470">
        <v>0</v>
      </c>
      <c r="K374" s="470">
        <v>0</v>
      </c>
      <c r="L374" s="470">
        <v>0</v>
      </c>
      <c r="M374" s="470">
        <v>0</v>
      </c>
      <c r="N374" s="470">
        <v>0</v>
      </c>
      <c r="O374" s="470">
        <v>0</v>
      </c>
      <c r="P374" s="470">
        <v>0</v>
      </c>
      <c r="Q374" s="470">
        <v>0</v>
      </c>
      <c r="R374" s="87">
        <v>0</v>
      </c>
      <c r="S374" s="470">
        <v>0</v>
      </c>
      <c r="T374" s="470">
        <v>0</v>
      </c>
      <c r="U374" s="470">
        <v>0</v>
      </c>
      <c r="V374" s="470">
        <v>0</v>
      </c>
      <c r="W374" s="470">
        <v>0</v>
      </c>
      <c r="X374" s="470">
        <v>0</v>
      </c>
      <c r="Y374" s="470">
        <v>0</v>
      </c>
      <c r="Z374" s="470">
        <v>0</v>
      </c>
      <c r="AA374" s="470">
        <v>0</v>
      </c>
      <c r="AB374" s="470">
        <v>0</v>
      </c>
      <c r="AC374" s="470">
        <v>0</v>
      </c>
      <c r="AD374" s="470">
        <v>0</v>
      </c>
      <c r="AE374" s="470">
        <v>0</v>
      </c>
      <c r="AF374" s="227">
        <v>0</v>
      </c>
      <c r="AG374" s="227">
        <v>0</v>
      </c>
      <c r="AH374" s="227">
        <v>0</v>
      </c>
      <c r="AI374" s="227">
        <v>0</v>
      </c>
      <c r="AJ374" s="475">
        <v>0</v>
      </c>
    </row>
    <row r="375" spans="1:36" s="42" customFormat="1" ht="13.5" customHeight="1" x14ac:dyDescent="0.25">
      <c r="A375" s="394">
        <v>6</v>
      </c>
      <c r="B375" s="111">
        <v>147405</v>
      </c>
      <c r="C375" s="180" t="s">
        <v>623</v>
      </c>
      <c r="D375" s="470">
        <v>0</v>
      </c>
      <c r="E375" s="470">
        <v>0</v>
      </c>
      <c r="F375" s="470">
        <v>0</v>
      </c>
      <c r="G375" s="470">
        <v>0</v>
      </c>
      <c r="H375" s="87">
        <v>0</v>
      </c>
      <c r="I375" s="470">
        <v>0</v>
      </c>
      <c r="J375" s="470">
        <v>0</v>
      </c>
      <c r="K375" s="470">
        <v>0</v>
      </c>
      <c r="L375" s="470">
        <v>0</v>
      </c>
      <c r="M375" s="470">
        <v>0</v>
      </c>
      <c r="N375" s="470">
        <v>0</v>
      </c>
      <c r="O375" s="470">
        <v>0</v>
      </c>
      <c r="P375" s="470">
        <v>0</v>
      </c>
      <c r="Q375" s="470">
        <v>0</v>
      </c>
      <c r="R375" s="87">
        <v>0</v>
      </c>
      <c r="S375" s="470">
        <v>0</v>
      </c>
      <c r="T375" s="470">
        <v>0</v>
      </c>
      <c r="U375" s="470">
        <v>0</v>
      </c>
      <c r="V375" s="470">
        <v>0</v>
      </c>
      <c r="W375" s="470">
        <v>0</v>
      </c>
      <c r="X375" s="470">
        <v>0</v>
      </c>
      <c r="Y375" s="470">
        <v>0</v>
      </c>
      <c r="Z375" s="470">
        <v>0</v>
      </c>
      <c r="AA375" s="470">
        <v>0</v>
      </c>
      <c r="AB375" s="470">
        <v>0</v>
      </c>
      <c r="AC375" s="470">
        <v>0</v>
      </c>
      <c r="AD375" s="470">
        <v>0</v>
      </c>
      <c r="AE375" s="470">
        <v>0</v>
      </c>
      <c r="AF375" s="227">
        <v>0</v>
      </c>
      <c r="AG375" s="227">
        <v>0</v>
      </c>
      <c r="AH375" s="227">
        <v>0</v>
      </c>
      <c r="AI375" s="227">
        <v>0</v>
      </c>
      <c r="AJ375" s="475">
        <v>0</v>
      </c>
    </row>
    <row r="376" spans="1:36" s="42" customFormat="1" ht="13.5" customHeight="1" x14ac:dyDescent="0.25">
      <c r="A376" s="394">
        <v>6</v>
      </c>
      <c r="B376" s="111">
        <v>147410</v>
      </c>
      <c r="C376" s="180" t="s">
        <v>625</v>
      </c>
      <c r="D376" s="470">
        <v>0</v>
      </c>
      <c r="E376" s="470">
        <v>0</v>
      </c>
      <c r="F376" s="470">
        <v>0</v>
      </c>
      <c r="G376" s="470">
        <v>0</v>
      </c>
      <c r="H376" s="87">
        <v>0</v>
      </c>
      <c r="I376" s="470">
        <v>0</v>
      </c>
      <c r="J376" s="470">
        <v>0</v>
      </c>
      <c r="K376" s="470">
        <v>0</v>
      </c>
      <c r="L376" s="470">
        <v>0</v>
      </c>
      <c r="M376" s="470">
        <v>0</v>
      </c>
      <c r="N376" s="470">
        <v>0</v>
      </c>
      <c r="O376" s="470">
        <v>0</v>
      </c>
      <c r="P376" s="470">
        <v>0</v>
      </c>
      <c r="Q376" s="470">
        <v>0</v>
      </c>
      <c r="R376" s="87">
        <v>0</v>
      </c>
      <c r="S376" s="470">
        <v>0</v>
      </c>
      <c r="T376" s="470">
        <v>0</v>
      </c>
      <c r="U376" s="470">
        <v>0</v>
      </c>
      <c r="V376" s="470">
        <v>0</v>
      </c>
      <c r="W376" s="470">
        <v>0</v>
      </c>
      <c r="X376" s="470">
        <v>0</v>
      </c>
      <c r="Y376" s="470">
        <v>0</v>
      </c>
      <c r="Z376" s="470">
        <v>0</v>
      </c>
      <c r="AA376" s="470">
        <v>0</v>
      </c>
      <c r="AB376" s="470">
        <v>0</v>
      </c>
      <c r="AC376" s="470">
        <v>0</v>
      </c>
      <c r="AD376" s="470">
        <v>0</v>
      </c>
      <c r="AE376" s="470">
        <v>0</v>
      </c>
      <c r="AF376" s="227">
        <v>0</v>
      </c>
      <c r="AG376" s="227">
        <v>0</v>
      </c>
      <c r="AH376" s="227">
        <v>0</v>
      </c>
      <c r="AI376" s="227">
        <v>0</v>
      </c>
      <c r="AJ376" s="475">
        <v>0</v>
      </c>
    </row>
    <row r="377" spans="1:36" s="42" customFormat="1" ht="13.5" customHeight="1" x14ac:dyDescent="0.25">
      <c r="A377" s="394">
        <v>6</v>
      </c>
      <c r="B377" s="111">
        <v>147415</v>
      </c>
      <c r="C377" s="180" t="s">
        <v>627</v>
      </c>
      <c r="D377" s="470">
        <v>0</v>
      </c>
      <c r="E377" s="470">
        <v>0</v>
      </c>
      <c r="F377" s="470">
        <v>0</v>
      </c>
      <c r="G377" s="470">
        <v>0</v>
      </c>
      <c r="H377" s="87">
        <v>0</v>
      </c>
      <c r="I377" s="470">
        <v>0</v>
      </c>
      <c r="J377" s="470">
        <v>0</v>
      </c>
      <c r="K377" s="470">
        <v>0</v>
      </c>
      <c r="L377" s="470">
        <v>0</v>
      </c>
      <c r="M377" s="470">
        <v>0</v>
      </c>
      <c r="N377" s="470">
        <v>0</v>
      </c>
      <c r="O377" s="470">
        <v>0</v>
      </c>
      <c r="P377" s="470">
        <v>0</v>
      </c>
      <c r="Q377" s="470">
        <v>0</v>
      </c>
      <c r="R377" s="87">
        <v>0</v>
      </c>
      <c r="S377" s="470">
        <v>0</v>
      </c>
      <c r="T377" s="470">
        <v>0</v>
      </c>
      <c r="U377" s="470">
        <v>0</v>
      </c>
      <c r="V377" s="470">
        <v>0</v>
      </c>
      <c r="W377" s="470">
        <v>0</v>
      </c>
      <c r="X377" s="470">
        <v>0</v>
      </c>
      <c r="Y377" s="470">
        <v>0</v>
      </c>
      <c r="Z377" s="470">
        <v>0</v>
      </c>
      <c r="AA377" s="470">
        <v>0</v>
      </c>
      <c r="AB377" s="470">
        <v>0</v>
      </c>
      <c r="AC377" s="470">
        <v>0</v>
      </c>
      <c r="AD377" s="470">
        <v>0</v>
      </c>
      <c r="AE377" s="470">
        <v>0</v>
      </c>
      <c r="AF377" s="227">
        <v>0</v>
      </c>
      <c r="AG377" s="227">
        <v>0</v>
      </c>
      <c r="AH377" s="227">
        <v>0</v>
      </c>
      <c r="AI377" s="227">
        <v>0</v>
      </c>
      <c r="AJ377" s="475">
        <v>0</v>
      </c>
    </row>
    <row r="378" spans="1:36" s="42" customFormat="1" ht="13.5" customHeight="1" x14ac:dyDescent="0.25">
      <c r="A378" s="394">
        <v>6</v>
      </c>
      <c r="B378" s="111">
        <v>147420</v>
      </c>
      <c r="C378" s="180" t="s">
        <v>629</v>
      </c>
      <c r="D378" s="470">
        <v>0</v>
      </c>
      <c r="E378" s="470">
        <v>0</v>
      </c>
      <c r="F378" s="470">
        <v>0</v>
      </c>
      <c r="G378" s="470">
        <v>0</v>
      </c>
      <c r="H378" s="87">
        <v>0</v>
      </c>
      <c r="I378" s="470">
        <v>0</v>
      </c>
      <c r="J378" s="470">
        <v>0</v>
      </c>
      <c r="K378" s="470">
        <v>0</v>
      </c>
      <c r="L378" s="470">
        <v>0</v>
      </c>
      <c r="M378" s="470">
        <v>0</v>
      </c>
      <c r="N378" s="470">
        <v>0</v>
      </c>
      <c r="O378" s="470">
        <v>0</v>
      </c>
      <c r="P378" s="470">
        <v>0</v>
      </c>
      <c r="Q378" s="470">
        <v>0</v>
      </c>
      <c r="R378" s="87">
        <v>0</v>
      </c>
      <c r="S378" s="470">
        <v>0</v>
      </c>
      <c r="T378" s="470">
        <v>0</v>
      </c>
      <c r="U378" s="470">
        <v>0</v>
      </c>
      <c r="V378" s="470">
        <v>0</v>
      </c>
      <c r="W378" s="470">
        <v>0</v>
      </c>
      <c r="X378" s="470">
        <v>0</v>
      </c>
      <c r="Y378" s="470">
        <v>0</v>
      </c>
      <c r="Z378" s="470">
        <v>0</v>
      </c>
      <c r="AA378" s="470">
        <v>0</v>
      </c>
      <c r="AB378" s="470">
        <v>0</v>
      </c>
      <c r="AC378" s="470">
        <v>0</v>
      </c>
      <c r="AD378" s="470">
        <v>0</v>
      </c>
      <c r="AE378" s="470">
        <v>0</v>
      </c>
      <c r="AF378" s="227">
        <v>0</v>
      </c>
      <c r="AG378" s="227">
        <v>0</v>
      </c>
      <c r="AH378" s="227">
        <v>0</v>
      </c>
      <c r="AI378" s="227">
        <v>0</v>
      </c>
      <c r="AJ378" s="475">
        <v>0</v>
      </c>
    </row>
    <row r="379" spans="1:36" s="42" customFormat="1" ht="13.5" customHeight="1" x14ac:dyDescent="0.25">
      <c r="A379" s="394">
        <v>6</v>
      </c>
      <c r="B379" s="111">
        <v>147425</v>
      </c>
      <c r="C379" s="180" t="s">
        <v>631</v>
      </c>
      <c r="D379" s="470">
        <v>0</v>
      </c>
      <c r="E379" s="470">
        <v>0</v>
      </c>
      <c r="F379" s="470">
        <v>0</v>
      </c>
      <c r="G379" s="470">
        <v>0</v>
      </c>
      <c r="H379" s="87">
        <v>0</v>
      </c>
      <c r="I379" s="470">
        <v>0</v>
      </c>
      <c r="J379" s="470">
        <v>0</v>
      </c>
      <c r="K379" s="470">
        <v>0</v>
      </c>
      <c r="L379" s="470">
        <v>0</v>
      </c>
      <c r="M379" s="470">
        <v>0</v>
      </c>
      <c r="N379" s="470">
        <v>0</v>
      </c>
      <c r="O379" s="470">
        <v>0</v>
      </c>
      <c r="P379" s="470">
        <v>0</v>
      </c>
      <c r="Q379" s="470">
        <v>0</v>
      </c>
      <c r="R379" s="87">
        <v>0</v>
      </c>
      <c r="S379" s="470">
        <v>0</v>
      </c>
      <c r="T379" s="470">
        <v>0</v>
      </c>
      <c r="U379" s="470">
        <v>0</v>
      </c>
      <c r="V379" s="470">
        <v>0</v>
      </c>
      <c r="W379" s="470">
        <v>0</v>
      </c>
      <c r="X379" s="470">
        <v>0</v>
      </c>
      <c r="Y379" s="470">
        <v>0</v>
      </c>
      <c r="Z379" s="470">
        <v>0</v>
      </c>
      <c r="AA379" s="470">
        <v>0</v>
      </c>
      <c r="AB379" s="470">
        <v>0</v>
      </c>
      <c r="AC379" s="470">
        <v>0</v>
      </c>
      <c r="AD379" s="470">
        <v>0</v>
      </c>
      <c r="AE379" s="470">
        <v>0</v>
      </c>
      <c r="AF379" s="227">
        <v>0</v>
      </c>
      <c r="AG379" s="227">
        <v>0</v>
      </c>
      <c r="AH379" s="227">
        <v>0</v>
      </c>
      <c r="AI379" s="227">
        <v>0</v>
      </c>
      <c r="AJ379" s="475">
        <v>0</v>
      </c>
    </row>
    <row r="380" spans="1:36" s="42" customFormat="1" ht="13.5" customHeight="1" x14ac:dyDescent="0.25">
      <c r="A380" s="394">
        <v>4</v>
      </c>
      <c r="B380" s="111">
        <v>1475</v>
      </c>
      <c r="C380" s="180" t="s">
        <v>1462</v>
      </c>
      <c r="D380" s="470">
        <v>0</v>
      </c>
      <c r="E380" s="470">
        <v>227.02128999999999</v>
      </c>
      <c r="F380" s="470">
        <v>0</v>
      </c>
      <c r="G380" s="470">
        <v>0</v>
      </c>
      <c r="H380" s="87">
        <v>227.02128999999999</v>
      </c>
      <c r="I380" s="470">
        <v>0</v>
      </c>
      <c r="J380" s="470">
        <v>0</v>
      </c>
      <c r="K380" s="470">
        <v>0</v>
      </c>
      <c r="L380" s="470">
        <v>0</v>
      </c>
      <c r="M380" s="470">
        <v>0</v>
      </c>
      <c r="N380" s="470">
        <v>0</v>
      </c>
      <c r="O380" s="470">
        <v>18.66337</v>
      </c>
      <c r="P380" s="470">
        <v>0</v>
      </c>
      <c r="Q380" s="470">
        <v>0</v>
      </c>
      <c r="R380" s="87">
        <v>18.66337</v>
      </c>
      <c r="S380" s="470">
        <v>0</v>
      </c>
      <c r="T380" s="470">
        <v>0</v>
      </c>
      <c r="U380" s="470">
        <v>0</v>
      </c>
      <c r="V380" s="470">
        <v>0</v>
      </c>
      <c r="W380" s="470">
        <v>0</v>
      </c>
      <c r="X380" s="470">
        <v>0</v>
      </c>
      <c r="Y380" s="470">
        <v>0</v>
      </c>
      <c r="Z380" s="470">
        <v>0</v>
      </c>
      <c r="AA380" s="470">
        <v>0</v>
      </c>
      <c r="AB380" s="470">
        <v>0</v>
      </c>
      <c r="AC380" s="470">
        <v>0</v>
      </c>
      <c r="AD380" s="470">
        <v>0</v>
      </c>
      <c r="AE380" s="470">
        <v>245.68466000000001</v>
      </c>
      <c r="AF380" s="227">
        <v>0</v>
      </c>
      <c r="AG380" s="227">
        <v>0</v>
      </c>
      <c r="AH380" s="227">
        <v>0</v>
      </c>
      <c r="AI380" s="227">
        <v>0</v>
      </c>
      <c r="AJ380" s="475">
        <v>245.68466000000001</v>
      </c>
    </row>
    <row r="381" spans="1:36" s="42" customFormat="1" ht="13.5" customHeight="1" x14ac:dyDescent="0.25">
      <c r="A381" s="394">
        <v>6</v>
      </c>
      <c r="B381" s="111">
        <v>147505</v>
      </c>
      <c r="C381" s="180" t="s">
        <v>623</v>
      </c>
      <c r="D381" s="470">
        <v>0</v>
      </c>
      <c r="E381" s="470">
        <v>0</v>
      </c>
      <c r="F381" s="470">
        <v>0</v>
      </c>
      <c r="G381" s="470">
        <v>0</v>
      </c>
      <c r="H381" s="87">
        <v>0</v>
      </c>
      <c r="I381" s="470">
        <v>0</v>
      </c>
      <c r="J381" s="470">
        <v>0</v>
      </c>
      <c r="K381" s="470">
        <v>0</v>
      </c>
      <c r="L381" s="470">
        <v>0</v>
      </c>
      <c r="M381" s="470">
        <v>0</v>
      </c>
      <c r="N381" s="470">
        <v>0</v>
      </c>
      <c r="O381" s="470">
        <v>0.19384999999999999</v>
      </c>
      <c r="P381" s="470">
        <v>0</v>
      </c>
      <c r="Q381" s="470">
        <v>0</v>
      </c>
      <c r="R381" s="87">
        <v>0.19384999999999999</v>
      </c>
      <c r="S381" s="470">
        <v>0</v>
      </c>
      <c r="T381" s="470">
        <v>0</v>
      </c>
      <c r="U381" s="470">
        <v>0</v>
      </c>
      <c r="V381" s="470">
        <v>0</v>
      </c>
      <c r="W381" s="470">
        <v>0</v>
      </c>
      <c r="X381" s="470">
        <v>0</v>
      </c>
      <c r="Y381" s="470">
        <v>0</v>
      </c>
      <c r="Z381" s="470">
        <v>0</v>
      </c>
      <c r="AA381" s="470">
        <v>0</v>
      </c>
      <c r="AB381" s="470">
        <v>0</v>
      </c>
      <c r="AC381" s="470">
        <v>0</v>
      </c>
      <c r="AD381" s="470">
        <v>0</v>
      </c>
      <c r="AE381" s="470">
        <v>0.19384999999999999</v>
      </c>
      <c r="AF381" s="227">
        <v>0</v>
      </c>
      <c r="AG381" s="227">
        <v>0</v>
      </c>
      <c r="AH381" s="227">
        <v>0</v>
      </c>
      <c r="AI381" s="227">
        <v>0</v>
      </c>
      <c r="AJ381" s="475">
        <v>0.19384999999999999</v>
      </c>
    </row>
    <row r="382" spans="1:36" s="42" customFormat="1" ht="13.5" customHeight="1" x14ac:dyDescent="0.25">
      <c r="A382" s="394">
        <v>6</v>
      </c>
      <c r="B382" s="111">
        <v>147510</v>
      </c>
      <c r="C382" s="180" t="s">
        <v>625</v>
      </c>
      <c r="D382" s="470">
        <v>0</v>
      </c>
      <c r="E382" s="470">
        <v>0.35221999999999998</v>
      </c>
      <c r="F382" s="470">
        <v>0</v>
      </c>
      <c r="G382" s="470">
        <v>0</v>
      </c>
      <c r="H382" s="87">
        <v>0.35221999999999998</v>
      </c>
      <c r="I382" s="470">
        <v>0</v>
      </c>
      <c r="J382" s="470">
        <v>0</v>
      </c>
      <c r="K382" s="470">
        <v>0</v>
      </c>
      <c r="L382" s="470">
        <v>0</v>
      </c>
      <c r="M382" s="470">
        <v>0</v>
      </c>
      <c r="N382" s="470">
        <v>0</v>
      </c>
      <c r="O382" s="470">
        <v>0.19725999999999999</v>
      </c>
      <c r="P382" s="470">
        <v>0</v>
      </c>
      <c r="Q382" s="470">
        <v>0</v>
      </c>
      <c r="R382" s="87">
        <v>0.19725999999999999</v>
      </c>
      <c r="S382" s="470">
        <v>0</v>
      </c>
      <c r="T382" s="470">
        <v>0</v>
      </c>
      <c r="U382" s="470">
        <v>0</v>
      </c>
      <c r="V382" s="470">
        <v>0</v>
      </c>
      <c r="W382" s="470">
        <v>0</v>
      </c>
      <c r="X382" s="470">
        <v>0</v>
      </c>
      <c r="Y382" s="470">
        <v>0</v>
      </c>
      <c r="Z382" s="470">
        <v>0</v>
      </c>
      <c r="AA382" s="470">
        <v>0</v>
      </c>
      <c r="AB382" s="470">
        <v>0</v>
      </c>
      <c r="AC382" s="470">
        <v>0</v>
      </c>
      <c r="AD382" s="470">
        <v>0</v>
      </c>
      <c r="AE382" s="470">
        <v>0.54947999999999997</v>
      </c>
      <c r="AF382" s="227">
        <v>0</v>
      </c>
      <c r="AG382" s="227">
        <v>0</v>
      </c>
      <c r="AH382" s="227">
        <v>0</v>
      </c>
      <c r="AI382" s="227">
        <v>0</v>
      </c>
      <c r="AJ382" s="475">
        <v>0.54947999999999997</v>
      </c>
    </row>
    <row r="383" spans="1:36" s="42" customFormat="1" ht="13.5" customHeight="1" x14ac:dyDescent="0.25">
      <c r="A383" s="394">
        <v>6</v>
      </c>
      <c r="B383" s="111">
        <v>147515</v>
      </c>
      <c r="C383" s="180" t="s">
        <v>627</v>
      </c>
      <c r="D383" s="470">
        <v>0</v>
      </c>
      <c r="E383" s="470">
        <v>2.36259</v>
      </c>
      <c r="F383" s="470">
        <v>0</v>
      </c>
      <c r="G383" s="470">
        <v>0</v>
      </c>
      <c r="H383" s="87">
        <v>2.36259</v>
      </c>
      <c r="I383" s="470">
        <v>0</v>
      </c>
      <c r="J383" s="470">
        <v>0</v>
      </c>
      <c r="K383" s="470">
        <v>0</v>
      </c>
      <c r="L383" s="470">
        <v>0</v>
      </c>
      <c r="M383" s="470">
        <v>0</v>
      </c>
      <c r="N383" s="470">
        <v>0</v>
      </c>
      <c r="O383" s="470">
        <v>0.60082000000000002</v>
      </c>
      <c r="P383" s="470">
        <v>0</v>
      </c>
      <c r="Q383" s="470">
        <v>0</v>
      </c>
      <c r="R383" s="87">
        <v>0.60082000000000002</v>
      </c>
      <c r="S383" s="470">
        <v>0</v>
      </c>
      <c r="T383" s="470">
        <v>0</v>
      </c>
      <c r="U383" s="470">
        <v>0</v>
      </c>
      <c r="V383" s="470">
        <v>0</v>
      </c>
      <c r="W383" s="470">
        <v>0</v>
      </c>
      <c r="X383" s="470">
        <v>0</v>
      </c>
      <c r="Y383" s="470">
        <v>0</v>
      </c>
      <c r="Z383" s="470">
        <v>0</v>
      </c>
      <c r="AA383" s="470">
        <v>0</v>
      </c>
      <c r="AB383" s="470">
        <v>0</v>
      </c>
      <c r="AC383" s="470">
        <v>0</v>
      </c>
      <c r="AD383" s="470">
        <v>0</v>
      </c>
      <c r="AE383" s="470">
        <v>2.9634100000000001</v>
      </c>
      <c r="AF383" s="227">
        <v>0</v>
      </c>
      <c r="AG383" s="227">
        <v>0</v>
      </c>
      <c r="AH383" s="227">
        <v>0</v>
      </c>
      <c r="AI383" s="227">
        <v>0</v>
      </c>
      <c r="AJ383" s="475">
        <v>2.9634100000000001</v>
      </c>
    </row>
    <row r="384" spans="1:36" s="42" customFormat="1" ht="13.5" customHeight="1" x14ac:dyDescent="0.25">
      <c r="A384" s="394">
        <v>6</v>
      </c>
      <c r="B384" s="111">
        <v>147520</v>
      </c>
      <c r="C384" s="180" t="s">
        <v>629</v>
      </c>
      <c r="D384" s="470">
        <v>0</v>
      </c>
      <c r="E384" s="470">
        <v>5.5892400000000002</v>
      </c>
      <c r="F384" s="470">
        <v>0</v>
      </c>
      <c r="G384" s="470">
        <v>0</v>
      </c>
      <c r="H384" s="87">
        <v>5.5892400000000002</v>
      </c>
      <c r="I384" s="470">
        <v>0</v>
      </c>
      <c r="J384" s="470">
        <v>0</v>
      </c>
      <c r="K384" s="470">
        <v>0</v>
      </c>
      <c r="L384" s="470">
        <v>0</v>
      </c>
      <c r="M384" s="470">
        <v>0</v>
      </c>
      <c r="N384" s="470">
        <v>0</v>
      </c>
      <c r="O384" s="470">
        <v>1.2363599999999999</v>
      </c>
      <c r="P384" s="470">
        <v>0</v>
      </c>
      <c r="Q384" s="470">
        <v>0</v>
      </c>
      <c r="R384" s="87">
        <v>1.2363599999999999</v>
      </c>
      <c r="S384" s="470">
        <v>0</v>
      </c>
      <c r="T384" s="470">
        <v>0</v>
      </c>
      <c r="U384" s="470">
        <v>0</v>
      </c>
      <c r="V384" s="470">
        <v>0</v>
      </c>
      <c r="W384" s="470">
        <v>0</v>
      </c>
      <c r="X384" s="470">
        <v>0</v>
      </c>
      <c r="Y384" s="470">
        <v>0</v>
      </c>
      <c r="Z384" s="470">
        <v>0</v>
      </c>
      <c r="AA384" s="470">
        <v>0</v>
      </c>
      <c r="AB384" s="470">
        <v>0</v>
      </c>
      <c r="AC384" s="470">
        <v>0</v>
      </c>
      <c r="AD384" s="470">
        <v>0</v>
      </c>
      <c r="AE384" s="470">
        <v>6.8255999999999997</v>
      </c>
      <c r="AF384" s="227">
        <v>0</v>
      </c>
      <c r="AG384" s="227">
        <v>0</v>
      </c>
      <c r="AH384" s="227">
        <v>0</v>
      </c>
      <c r="AI384" s="227">
        <v>0</v>
      </c>
      <c r="AJ384" s="475">
        <v>6.8255999999999997</v>
      </c>
    </row>
    <row r="385" spans="1:36" s="42" customFormat="1" ht="13.5" customHeight="1" x14ac:dyDescent="0.25">
      <c r="A385" s="394">
        <v>6</v>
      </c>
      <c r="B385" s="111">
        <v>147525</v>
      </c>
      <c r="C385" s="180" t="s">
        <v>631</v>
      </c>
      <c r="D385" s="470">
        <v>0</v>
      </c>
      <c r="E385" s="470">
        <v>218.71724</v>
      </c>
      <c r="F385" s="470">
        <v>0</v>
      </c>
      <c r="G385" s="470">
        <v>0</v>
      </c>
      <c r="H385" s="87">
        <v>218.71724</v>
      </c>
      <c r="I385" s="470">
        <v>0</v>
      </c>
      <c r="J385" s="470">
        <v>0</v>
      </c>
      <c r="K385" s="470">
        <v>0</v>
      </c>
      <c r="L385" s="470">
        <v>0</v>
      </c>
      <c r="M385" s="470">
        <v>0</v>
      </c>
      <c r="N385" s="470">
        <v>0</v>
      </c>
      <c r="O385" s="470">
        <v>16.435079999999999</v>
      </c>
      <c r="P385" s="470">
        <v>0</v>
      </c>
      <c r="Q385" s="470">
        <v>0</v>
      </c>
      <c r="R385" s="87">
        <v>16.435079999999999</v>
      </c>
      <c r="S385" s="470">
        <v>0</v>
      </c>
      <c r="T385" s="470">
        <v>0</v>
      </c>
      <c r="U385" s="470">
        <v>0</v>
      </c>
      <c r="V385" s="470">
        <v>0</v>
      </c>
      <c r="W385" s="470">
        <v>0</v>
      </c>
      <c r="X385" s="470">
        <v>0</v>
      </c>
      <c r="Y385" s="470">
        <v>0</v>
      </c>
      <c r="Z385" s="470">
        <v>0</v>
      </c>
      <c r="AA385" s="470">
        <v>0</v>
      </c>
      <c r="AB385" s="470">
        <v>0</v>
      </c>
      <c r="AC385" s="470">
        <v>0</v>
      </c>
      <c r="AD385" s="470">
        <v>0</v>
      </c>
      <c r="AE385" s="470">
        <v>235.15232</v>
      </c>
      <c r="AF385" s="227">
        <v>0</v>
      </c>
      <c r="AG385" s="227">
        <v>0</v>
      </c>
      <c r="AH385" s="227">
        <v>0</v>
      </c>
      <c r="AI385" s="227">
        <v>0</v>
      </c>
      <c r="AJ385" s="475">
        <v>235.15232</v>
      </c>
    </row>
    <row r="386" spans="1:36" s="42" customFormat="1" ht="13.5" customHeight="1" x14ac:dyDescent="0.25">
      <c r="A386" s="394">
        <v>4</v>
      </c>
      <c r="B386" s="111">
        <v>1476</v>
      </c>
      <c r="C386" s="180" t="s">
        <v>1463</v>
      </c>
      <c r="D386" s="470">
        <v>0</v>
      </c>
      <c r="E386" s="470">
        <v>0</v>
      </c>
      <c r="F386" s="470">
        <v>0</v>
      </c>
      <c r="G386" s="470">
        <v>0</v>
      </c>
      <c r="H386" s="87">
        <v>0</v>
      </c>
      <c r="I386" s="470">
        <v>0</v>
      </c>
      <c r="J386" s="470">
        <v>0</v>
      </c>
      <c r="K386" s="470">
        <v>0</v>
      </c>
      <c r="L386" s="470">
        <v>0</v>
      </c>
      <c r="M386" s="470">
        <v>0</v>
      </c>
      <c r="N386" s="470">
        <v>0</v>
      </c>
      <c r="O386" s="470">
        <v>0</v>
      </c>
      <c r="P386" s="470">
        <v>0</v>
      </c>
      <c r="Q386" s="470">
        <v>0</v>
      </c>
      <c r="R386" s="87">
        <v>0</v>
      </c>
      <c r="S386" s="470">
        <v>0</v>
      </c>
      <c r="T386" s="470">
        <v>0</v>
      </c>
      <c r="U386" s="470">
        <v>0</v>
      </c>
      <c r="V386" s="470">
        <v>0</v>
      </c>
      <c r="W386" s="470">
        <v>0</v>
      </c>
      <c r="X386" s="470">
        <v>0</v>
      </c>
      <c r="Y386" s="470">
        <v>0</v>
      </c>
      <c r="Z386" s="470">
        <v>0</v>
      </c>
      <c r="AA386" s="470">
        <v>0</v>
      </c>
      <c r="AB386" s="470">
        <v>0</v>
      </c>
      <c r="AC386" s="470">
        <v>0</v>
      </c>
      <c r="AD386" s="470">
        <v>0</v>
      </c>
      <c r="AE386" s="470">
        <v>0</v>
      </c>
      <c r="AF386" s="227">
        <v>0</v>
      </c>
      <c r="AG386" s="227">
        <v>0</v>
      </c>
      <c r="AH386" s="227">
        <v>0</v>
      </c>
      <c r="AI386" s="227">
        <v>0</v>
      </c>
      <c r="AJ386" s="475">
        <v>0</v>
      </c>
    </row>
    <row r="387" spans="1:36" s="42" customFormat="1" ht="13.5" customHeight="1" x14ac:dyDescent="0.25">
      <c r="A387" s="394">
        <v>6</v>
      </c>
      <c r="B387" s="111">
        <v>147605</v>
      </c>
      <c r="C387" s="180" t="s">
        <v>623</v>
      </c>
      <c r="D387" s="470">
        <v>0</v>
      </c>
      <c r="E387" s="470">
        <v>0</v>
      </c>
      <c r="F387" s="470">
        <v>0</v>
      </c>
      <c r="G387" s="470">
        <v>0</v>
      </c>
      <c r="H387" s="87">
        <v>0</v>
      </c>
      <c r="I387" s="470">
        <v>0</v>
      </c>
      <c r="J387" s="470">
        <v>0</v>
      </c>
      <c r="K387" s="470">
        <v>0</v>
      </c>
      <c r="L387" s="470">
        <v>0</v>
      </c>
      <c r="M387" s="470">
        <v>0</v>
      </c>
      <c r="N387" s="470">
        <v>0</v>
      </c>
      <c r="O387" s="470">
        <v>0</v>
      </c>
      <c r="P387" s="470">
        <v>0</v>
      </c>
      <c r="Q387" s="470">
        <v>0</v>
      </c>
      <c r="R387" s="87">
        <v>0</v>
      </c>
      <c r="S387" s="470">
        <v>0</v>
      </c>
      <c r="T387" s="470">
        <v>0</v>
      </c>
      <c r="U387" s="470">
        <v>0</v>
      </c>
      <c r="V387" s="470">
        <v>0</v>
      </c>
      <c r="W387" s="470">
        <v>0</v>
      </c>
      <c r="X387" s="470">
        <v>0</v>
      </c>
      <c r="Y387" s="470">
        <v>0</v>
      </c>
      <c r="Z387" s="470">
        <v>0</v>
      </c>
      <c r="AA387" s="470">
        <v>0</v>
      </c>
      <c r="AB387" s="470">
        <v>0</v>
      </c>
      <c r="AC387" s="470">
        <v>0</v>
      </c>
      <c r="AD387" s="470">
        <v>0</v>
      </c>
      <c r="AE387" s="470">
        <v>0</v>
      </c>
      <c r="AF387" s="227">
        <v>0</v>
      </c>
      <c r="AG387" s="227">
        <v>0</v>
      </c>
      <c r="AH387" s="227">
        <v>0</v>
      </c>
      <c r="AI387" s="227">
        <v>0</v>
      </c>
      <c r="AJ387" s="475">
        <v>0</v>
      </c>
    </row>
    <row r="388" spans="1:36" s="42" customFormat="1" ht="13.5" customHeight="1" x14ac:dyDescent="0.25">
      <c r="A388" s="394">
        <v>6</v>
      </c>
      <c r="B388" s="111">
        <v>147610</v>
      </c>
      <c r="C388" s="180" t="s">
        <v>625</v>
      </c>
      <c r="D388" s="470">
        <v>0</v>
      </c>
      <c r="E388" s="470">
        <v>0</v>
      </c>
      <c r="F388" s="470">
        <v>0</v>
      </c>
      <c r="G388" s="470">
        <v>0</v>
      </c>
      <c r="H388" s="87">
        <v>0</v>
      </c>
      <c r="I388" s="470">
        <v>0</v>
      </c>
      <c r="J388" s="470">
        <v>0</v>
      </c>
      <c r="K388" s="470">
        <v>0</v>
      </c>
      <c r="L388" s="470">
        <v>0</v>
      </c>
      <c r="M388" s="470">
        <v>0</v>
      </c>
      <c r="N388" s="470">
        <v>0</v>
      </c>
      <c r="O388" s="470">
        <v>0</v>
      </c>
      <c r="P388" s="470">
        <v>0</v>
      </c>
      <c r="Q388" s="470">
        <v>0</v>
      </c>
      <c r="R388" s="87">
        <v>0</v>
      </c>
      <c r="S388" s="470">
        <v>0</v>
      </c>
      <c r="T388" s="470">
        <v>0</v>
      </c>
      <c r="U388" s="470">
        <v>0</v>
      </c>
      <c r="V388" s="470">
        <v>0</v>
      </c>
      <c r="W388" s="470">
        <v>0</v>
      </c>
      <c r="X388" s="470">
        <v>0</v>
      </c>
      <c r="Y388" s="470">
        <v>0</v>
      </c>
      <c r="Z388" s="470">
        <v>0</v>
      </c>
      <c r="AA388" s="470">
        <v>0</v>
      </c>
      <c r="AB388" s="470">
        <v>0</v>
      </c>
      <c r="AC388" s="470">
        <v>0</v>
      </c>
      <c r="AD388" s="470">
        <v>0</v>
      </c>
      <c r="AE388" s="470">
        <v>0</v>
      </c>
      <c r="AF388" s="227">
        <v>0</v>
      </c>
      <c r="AG388" s="227">
        <v>0</v>
      </c>
      <c r="AH388" s="227">
        <v>0</v>
      </c>
      <c r="AI388" s="227">
        <v>0</v>
      </c>
      <c r="AJ388" s="475">
        <v>0</v>
      </c>
    </row>
    <row r="389" spans="1:36" s="42" customFormat="1" ht="13.5" customHeight="1" x14ac:dyDescent="0.25">
      <c r="A389" s="394">
        <v>6</v>
      </c>
      <c r="B389" s="111">
        <v>147615</v>
      </c>
      <c r="C389" s="180" t="s">
        <v>627</v>
      </c>
      <c r="D389" s="470">
        <v>0</v>
      </c>
      <c r="E389" s="470">
        <v>0</v>
      </c>
      <c r="F389" s="470">
        <v>0</v>
      </c>
      <c r="G389" s="470">
        <v>0</v>
      </c>
      <c r="H389" s="87">
        <v>0</v>
      </c>
      <c r="I389" s="470">
        <v>0</v>
      </c>
      <c r="J389" s="470">
        <v>0</v>
      </c>
      <c r="K389" s="470">
        <v>0</v>
      </c>
      <c r="L389" s="470">
        <v>0</v>
      </c>
      <c r="M389" s="470">
        <v>0</v>
      </c>
      <c r="N389" s="470">
        <v>0</v>
      </c>
      <c r="O389" s="470">
        <v>0</v>
      </c>
      <c r="P389" s="470">
        <v>0</v>
      </c>
      <c r="Q389" s="470">
        <v>0</v>
      </c>
      <c r="R389" s="87">
        <v>0</v>
      </c>
      <c r="S389" s="470">
        <v>0</v>
      </c>
      <c r="T389" s="470">
        <v>0</v>
      </c>
      <c r="U389" s="470">
        <v>0</v>
      </c>
      <c r="V389" s="470">
        <v>0</v>
      </c>
      <c r="W389" s="470">
        <v>0</v>
      </c>
      <c r="X389" s="470">
        <v>0</v>
      </c>
      <c r="Y389" s="470">
        <v>0</v>
      </c>
      <c r="Z389" s="470">
        <v>0</v>
      </c>
      <c r="AA389" s="470">
        <v>0</v>
      </c>
      <c r="AB389" s="470">
        <v>0</v>
      </c>
      <c r="AC389" s="470">
        <v>0</v>
      </c>
      <c r="AD389" s="470">
        <v>0</v>
      </c>
      <c r="AE389" s="470">
        <v>0</v>
      </c>
      <c r="AF389" s="227">
        <v>0</v>
      </c>
      <c r="AG389" s="227">
        <v>0</v>
      </c>
      <c r="AH389" s="227">
        <v>0</v>
      </c>
      <c r="AI389" s="227">
        <v>0</v>
      </c>
      <c r="AJ389" s="475">
        <v>0</v>
      </c>
    </row>
    <row r="390" spans="1:36" s="42" customFormat="1" ht="13.5" customHeight="1" x14ac:dyDescent="0.25">
      <c r="A390" s="394">
        <v>6</v>
      </c>
      <c r="B390" s="111">
        <v>147620</v>
      </c>
      <c r="C390" s="180" t="s">
        <v>629</v>
      </c>
      <c r="D390" s="470">
        <v>0</v>
      </c>
      <c r="E390" s="470">
        <v>0</v>
      </c>
      <c r="F390" s="470">
        <v>0</v>
      </c>
      <c r="G390" s="470">
        <v>0</v>
      </c>
      <c r="H390" s="87">
        <v>0</v>
      </c>
      <c r="I390" s="470">
        <v>0</v>
      </c>
      <c r="J390" s="470">
        <v>0</v>
      </c>
      <c r="K390" s="470">
        <v>0</v>
      </c>
      <c r="L390" s="470">
        <v>0</v>
      </c>
      <c r="M390" s="470">
        <v>0</v>
      </c>
      <c r="N390" s="470">
        <v>0</v>
      </c>
      <c r="O390" s="470">
        <v>0</v>
      </c>
      <c r="P390" s="470">
        <v>0</v>
      </c>
      <c r="Q390" s="470">
        <v>0</v>
      </c>
      <c r="R390" s="87">
        <v>0</v>
      </c>
      <c r="S390" s="470">
        <v>0</v>
      </c>
      <c r="T390" s="470">
        <v>0</v>
      </c>
      <c r="U390" s="470">
        <v>0</v>
      </c>
      <c r="V390" s="470">
        <v>0</v>
      </c>
      <c r="W390" s="470">
        <v>0</v>
      </c>
      <c r="X390" s="470">
        <v>0</v>
      </c>
      <c r="Y390" s="470">
        <v>0</v>
      </c>
      <c r="Z390" s="470">
        <v>0</v>
      </c>
      <c r="AA390" s="470">
        <v>0</v>
      </c>
      <c r="AB390" s="470">
        <v>0</v>
      </c>
      <c r="AC390" s="470">
        <v>0</v>
      </c>
      <c r="AD390" s="470">
        <v>0</v>
      </c>
      <c r="AE390" s="470">
        <v>0</v>
      </c>
      <c r="AF390" s="227">
        <v>0</v>
      </c>
      <c r="AG390" s="227">
        <v>0</v>
      </c>
      <c r="AH390" s="227">
        <v>0</v>
      </c>
      <c r="AI390" s="227">
        <v>0</v>
      </c>
      <c r="AJ390" s="475">
        <v>0</v>
      </c>
    </row>
    <row r="391" spans="1:36" s="42" customFormat="1" ht="13.5" customHeight="1" x14ac:dyDescent="0.25">
      <c r="A391" s="394">
        <v>6</v>
      </c>
      <c r="B391" s="111">
        <v>147625</v>
      </c>
      <c r="C391" s="180" t="s">
        <v>631</v>
      </c>
      <c r="D391" s="470">
        <v>0</v>
      </c>
      <c r="E391" s="470">
        <v>0</v>
      </c>
      <c r="F391" s="470">
        <v>0</v>
      </c>
      <c r="G391" s="470">
        <v>0</v>
      </c>
      <c r="H391" s="87">
        <v>0</v>
      </c>
      <c r="I391" s="470">
        <v>0</v>
      </c>
      <c r="J391" s="470">
        <v>0</v>
      </c>
      <c r="K391" s="470">
        <v>0</v>
      </c>
      <c r="L391" s="470">
        <v>0</v>
      </c>
      <c r="M391" s="470">
        <v>0</v>
      </c>
      <c r="N391" s="470">
        <v>0</v>
      </c>
      <c r="O391" s="470">
        <v>0</v>
      </c>
      <c r="P391" s="470">
        <v>0</v>
      </c>
      <c r="Q391" s="470">
        <v>0</v>
      </c>
      <c r="R391" s="87">
        <v>0</v>
      </c>
      <c r="S391" s="470">
        <v>0</v>
      </c>
      <c r="T391" s="470">
        <v>0</v>
      </c>
      <c r="U391" s="470">
        <v>0</v>
      </c>
      <c r="V391" s="470">
        <v>0</v>
      </c>
      <c r="W391" s="470">
        <v>0</v>
      </c>
      <c r="X391" s="470">
        <v>0</v>
      </c>
      <c r="Y391" s="470">
        <v>0</v>
      </c>
      <c r="Z391" s="470">
        <v>0</v>
      </c>
      <c r="AA391" s="470">
        <v>0</v>
      </c>
      <c r="AB391" s="470">
        <v>0</v>
      </c>
      <c r="AC391" s="470">
        <v>0</v>
      </c>
      <c r="AD391" s="470">
        <v>0</v>
      </c>
      <c r="AE391" s="470">
        <v>0</v>
      </c>
      <c r="AF391" s="227">
        <v>0</v>
      </c>
      <c r="AG391" s="227">
        <v>0</v>
      </c>
      <c r="AH391" s="227">
        <v>0</v>
      </c>
      <c r="AI391" s="227">
        <v>0</v>
      </c>
      <c r="AJ391" s="475">
        <v>0</v>
      </c>
    </row>
    <row r="392" spans="1:36" s="42" customFormat="1" ht="13.5" customHeight="1" x14ac:dyDescent="0.25">
      <c r="A392" s="394">
        <v>4</v>
      </c>
      <c r="B392" s="111">
        <v>1477</v>
      </c>
      <c r="C392" s="180" t="s">
        <v>1464</v>
      </c>
      <c r="D392" s="470">
        <v>0</v>
      </c>
      <c r="E392" s="470">
        <v>186.32841999999999</v>
      </c>
      <c r="F392" s="470">
        <v>0</v>
      </c>
      <c r="G392" s="470">
        <v>0</v>
      </c>
      <c r="H392" s="87">
        <v>186.32841999999999</v>
      </c>
      <c r="I392" s="470">
        <v>0</v>
      </c>
      <c r="J392" s="470">
        <v>0</v>
      </c>
      <c r="K392" s="470">
        <v>0</v>
      </c>
      <c r="L392" s="470">
        <v>0</v>
      </c>
      <c r="M392" s="470">
        <v>0</v>
      </c>
      <c r="N392" s="470">
        <v>0</v>
      </c>
      <c r="O392" s="470">
        <v>0</v>
      </c>
      <c r="P392" s="470">
        <v>0</v>
      </c>
      <c r="Q392" s="470">
        <v>0</v>
      </c>
      <c r="R392" s="87">
        <v>0</v>
      </c>
      <c r="S392" s="470">
        <v>0</v>
      </c>
      <c r="T392" s="470">
        <v>0</v>
      </c>
      <c r="U392" s="470">
        <v>0</v>
      </c>
      <c r="V392" s="470">
        <v>0</v>
      </c>
      <c r="W392" s="470">
        <v>0</v>
      </c>
      <c r="X392" s="470">
        <v>0</v>
      </c>
      <c r="Y392" s="470">
        <v>0</v>
      </c>
      <c r="Z392" s="470">
        <v>0</v>
      </c>
      <c r="AA392" s="470">
        <v>0</v>
      </c>
      <c r="AB392" s="470">
        <v>0</v>
      </c>
      <c r="AC392" s="470">
        <v>0</v>
      </c>
      <c r="AD392" s="470">
        <v>0</v>
      </c>
      <c r="AE392" s="470">
        <v>186.32841999999999</v>
      </c>
      <c r="AF392" s="227">
        <v>0</v>
      </c>
      <c r="AG392" s="227">
        <v>0</v>
      </c>
      <c r="AH392" s="227">
        <v>0</v>
      </c>
      <c r="AI392" s="227">
        <v>0</v>
      </c>
      <c r="AJ392" s="475">
        <v>186.32841999999999</v>
      </c>
    </row>
    <row r="393" spans="1:36" s="42" customFormat="1" ht="13.5" customHeight="1" x14ac:dyDescent="0.25">
      <c r="A393" s="394">
        <v>6</v>
      </c>
      <c r="B393" s="111">
        <v>147705</v>
      </c>
      <c r="C393" s="180" t="s">
        <v>623</v>
      </c>
      <c r="D393" s="470">
        <v>0</v>
      </c>
      <c r="E393" s="470">
        <v>7.2389999999999996E-2</v>
      </c>
      <c r="F393" s="470">
        <v>0</v>
      </c>
      <c r="G393" s="470">
        <v>0</v>
      </c>
      <c r="H393" s="87">
        <v>7.2389999999999996E-2</v>
      </c>
      <c r="I393" s="470">
        <v>0</v>
      </c>
      <c r="J393" s="470">
        <v>0</v>
      </c>
      <c r="K393" s="470">
        <v>0</v>
      </c>
      <c r="L393" s="470">
        <v>0</v>
      </c>
      <c r="M393" s="470">
        <v>0</v>
      </c>
      <c r="N393" s="470">
        <v>0</v>
      </c>
      <c r="O393" s="470">
        <v>0</v>
      </c>
      <c r="P393" s="470">
        <v>0</v>
      </c>
      <c r="Q393" s="470">
        <v>0</v>
      </c>
      <c r="R393" s="87">
        <v>0</v>
      </c>
      <c r="S393" s="470">
        <v>0</v>
      </c>
      <c r="T393" s="470">
        <v>0</v>
      </c>
      <c r="U393" s="470">
        <v>0</v>
      </c>
      <c r="V393" s="470">
        <v>0</v>
      </c>
      <c r="W393" s="470">
        <v>0</v>
      </c>
      <c r="X393" s="470">
        <v>0</v>
      </c>
      <c r="Y393" s="470">
        <v>0</v>
      </c>
      <c r="Z393" s="470">
        <v>0</v>
      </c>
      <c r="AA393" s="470">
        <v>0</v>
      </c>
      <c r="AB393" s="470">
        <v>0</v>
      </c>
      <c r="AC393" s="470">
        <v>0</v>
      </c>
      <c r="AD393" s="470">
        <v>0</v>
      </c>
      <c r="AE393" s="470">
        <v>7.2389999999999996E-2</v>
      </c>
      <c r="AF393" s="227">
        <v>0</v>
      </c>
      <c r="AG393" s="227">
        <v>0</v>
      </c>
      <c r="AH393" s="227">
        <v>0</v>
      </c>
      <c r="AI393" s="227">
        <v>0</v>
      </c>
      <c r="AJ393" s="475">
        <v>7.2389999999999996E-2</v>
      </c>
    </row>
    <row r="394" spans="1:36" s="42" customFormat="1" ht="13.5" customHeight="1" x14ac:dyDescent="0.25">
      <c r="A394" s="394">
        <v>6</v>
      </c>
      <c r="B394" s="111">
        <v>147710</v>
      </c>
      <c r="C394" s="180" t="s">
        <v>625</v>
      </c>
      <c r="D394" s="470">
        <v>0</v>
      </c>
      <c r="E394" s="470">
        <v>0.14598</v>
      </c>
      <c r="F394" s="470">
        <v>0</v>
      </c>
      <c r="G394" s="470">
        <v>0</v>
      </c>
      <c r="H394" s="87">
        <v>0.14598</v>
      </c>
      <c r="I394" s="470">
        <v>0</v>
      </c>
      <c r="J394" s="470">
        <v>0</v>
      </c>
      <c r="K394" s="470">
        <v>0</v>
      </c>
      <c r="L394" s="470">
        <v>0</v>
      </c>
      <c r="M394" s="470">
        <v>0</v>
      </c>
      <c r="N394" s="470">
        <v>0</v>
      </c>
      <c r="O394" s="470">
        <v>0</v>
      </c>
      <c r="P394" s="470">
        <v>0</v>
      </c>
      <c r="Q394" s="470">
        <v>0</v>
      </c>
      <c r="R394" s="87">
        <v>0</v>
      </c>
      <c r="S394" s="470">
        <v>0</v>
      </c>
      <c r="T394" s="470">
        <v>0</v>
      </c>
      <c r="U394" s="470">
        <v>0</v>
      </c>
      <c r="V394" s="470">
        <v>0</v>
      </c>
      <c r="W394" s="470">
        <v>0</v>
      </c>
      <c r="X394" s="470">
        <v>0</v>
      </c>
      <c r="Y394" s="470">
        <v>0</v>
      </c>
      <c r="Z394" s="470">
        <v>0</v>
      </c>
      <c r="AA394" s="470">
        <v>0</v>
      </c>
      <c r="AB394" s="470">
        <v>0</v>
      </c>
      <c r="AC394" s="470">
        <v>0</v>
      </c>
      <c r="AD394" s="470">
        <v>0</v>
      </c>
      <c r="AE394" s="470">
        <v>0.14598</v>
      </c>
      <c r="AF394" s="227">
        <v>0</v>
      </c>
      <c r="AG394" s="227">
        <v>0</v>
      </c>
      <c r="AH394" s="227">
        <v>0</v>
      </c>
      <c r="AI394" s="227">
        <v>0</v>
      </c>
      <c r="AJ394" s="475">
        <v>0.14598</v>
      </c>
    </row>
    <row r="395" spans="1:36" s="42" customFormat="1" ht="13.5" customHeight="1" x14ac:dyDescent="0.25">
      <c r="A395" s="394">
        <v>6</v>
      </c>
      <c r="B395" s="111">
        <v>147715</v>
      </c>
      <c r="C395" s="180" t="s">
        <v>627</v>
      </c>
      <c r="D395" s="470">
        <v>0</v>
      </c>
      <c r="E395" s="470">
        <v>0.90319000000000005</v>
      </c>
      <c r="F395" s="470">
        <v>0</v>
      </c>
      <c r="G395" s="470">
        <v>0</v>
      </c>
      <c r="H395" s="87">
        <v>0.90319000000000005</v>
      </c>
      <c r="I395" s="470">
        <v>0</v>
      </c>
      <c r="J395" s="470">
        <v>0</v>
      </c>
      <c r="K395" s="470">
        <v>0</v>
      </c>
      <c r="L395" s="470">
        <v>0</v>
      </c>
      <c r="M395" s="470">
        <v>0</v>
      </c>
      <c r="N395" s="470">
        <v>0</v>
      </c>
      <c r="O395" s="470">
        <v>0</v>
      </c>
      <c r="P395" s="470">
        <v>0</v>
      </c>
      <c r="Q395" s="470">
        <v>0</v>
      </c>
      <c r="R395" s="87">
        <v>0</v>
      </c>
      <c r="S395" s="470">
        <v>0</v>
      </c>
      <c r="T395" s="470">
        <v>0</v>
      </c>
      <c r="U395" s="470">
        <v>0</v>
      </c>
      <c r="V395" s="470">
        <v>0</v>
      </c>
      <c r="W395" s="470">
        <v>0</v>
      </c>
      <c r="X395" s="470">
        <v>0</v>
      </c>
      <c r="Y395" s="470">
        <v>0</v>
      </c>
      <c r="Z395" s="470">
        <v>0</v>
      </c>
      <c r="AA395" s="470">
        <v>0</v>
      </c>
      <c r="AB395" s="470">
        <v>0</v>
      </c>
      <c r="AC395" s="470">
        <v>0</v>
      </c>
      <c r="AD395" s="470">
        <v>0</v>
      </c>
      <c r="AE395" s="470">
        <v>0.90319000000000005</v>
      </c>
      <c r="AF395" s="227">
        <v>0</v>
      </c>
      <c r="AG395" s="227">
        <v>0</v>
      </c>
      <c r="AH395" s="227">
        <v>0</v>
      </c>
      <c r="AI395" s="227">
        <v>0</v>
      </c>
      <c r="AJ395" s="475">
        <v>0.90319000000000005</v>
      </c>
    </row>
    <row r="396" spans="1:36" s="42" customFormat="1" ht="13.5" customHeight="1" x14ac:dyDescent="0.25">
      <c r="A396" s="394">
        <v>6</v>
      </c>
      <c r="B396" s="111">
        <v>147720</v>
      </c>
      <c r="C396" s="180" t="s">
        <v>629</v>
      </c>
      <c r="D396" s="470">
        <v>0</v>
      </c>
      <c r="E396" s="470">
        <v>4.5022200000000003</v>
      </c>
      <c r="F396" s="470">
        <v>0</v>
      </c>
      <c r="G396" s="470">
        <v>0</v>
      </c>
      <c r="H396" s="87">
        <v>4.5022200000000003</v>
      </c>
      <c r="I396" s="470">
        <v>0</v>
      </c>
      <c r="J396" s="470">
        <v>0</v>
      </c>
      <c r="K396" s="470">
        <v>0</v>
      </c>
      <c r="L396" s="470">
        <v>0</v>
      </c>
      <c r="M396" s="470">
        <v>0</v>
      </c>
      <c r="N396" s="470">
        <v>0</v>
      </c>
      <c r="O396" s="470">
        <v>0</v>
      </c>
      <c r="P396" s="470">
        <v>0</v>
      </c>
      <c r="Q396" s="470">
        <v>0</v>
      </c>
      <c r="R396" s="87">
        <v>0</v>
      </c>
      <c r="S396" s="470">
        <v>0</v>
      </c>
      <c r="T396" s="470">
        <v>0</v>
      </c>
      <c r="U396" s="470">
        <v>0</v>
      </c>
      <c r="V396" s="470">
        <v>0</v>
      </c>
      <c r="W396" s="470">
        <v>0</v>
      </c>
      <c r="X396" s="470">
        <v>0</v>
      </c>
      <c r="Y396" s="470">
        <v>0</v>
      </c>
      <c r="Z396" s="470">
        <v>0</v>
      </c>
      <c r="AA396" s="470">
        <v>0</v>
      </c>
      <c r="AB396" s="470">
        <v>0</v>
      </c>
      <c r="AC396" s="470">
        <v>0</v>
      </c>
      <c r="AD396" s="470">
        <v>0</v>
      </c>
      <c r="AE396" s="470">
        <v>4.5022200000000003</v>
      </c>
      <c r="AF396" s="227">
        <v>0</v>
      </c>
      <c r="AG396" s="227">
        <v>0</v>
      </c>
      <c r="AH396" s="227">
        <v>0</v>
      </c>
      <c r="AI396" s="227">
        <v>0</v>
      </c>
      <c r="AJ396" s="475">
        <v>4.5022200000000003</v>
      </c>
    </row>
    <row r="397" spans="1:36" s="42" customFormat="1" ht="13.5" customHeight="1" x14ac:dyDescent="0.25">
      <c r="A397" s="394">
        <v>6</v>
      </c>
      <c r="B397" s="111">
        <v>147725</v>
      </c>
      <c r="C397" s="180" t="s">
        <v>631</v>
      </c>
      <c r="D397" s="470">
        <v>0</v>
      </c>
      <c r="E397" s="470">
        <v>180.70464000000001</v>
      </c>
      <c r="F397" s="470">
        <v>0</v>
      </c>
      <c r="G397" s="470">
        <v>0</v>
      </c>
      <c r="H397" s="87">
        <v>180.70464000000001</v>
      </c>
      <c r="I397" s="470">
        <v>0</v>
      </c>
      <c r="J397" s="470">
        <v>0</v>
      </c>
      <c r="K397" s="470">
        <v>0</v>
      </c>
      <c r="L397" s="470">
        <v>0</v>
      </c>
      <c r="M397" s="470">
        <v>0</v>
      </c>
      <c r="N397" s="470">
        <v>0</v>
      </c>
      <c r="O397" s="470">
        <v>0</v>
      </c>
      <c r="P397" s="470">
        <v>0</v>
      </c>
      <c r="Q397" s="470">
        <v>0</v>
      </c>
      <c r="R397" s="87">
        <v>0</v>
      </c>
      <c r="S397" s="470">
        <v>0</v>
      </c>
      <c r="T397" s="470">
        <v>0</v>
      </c>
      <c r="U397" s="470">
        <v>0</v>
      </c>
      <c r="V397" s="470">
        <v>0</v>
      </c>
      <c r="W397" s="470">
        <v>0</v>
      </c>
      <c r="X397" s="470">
        <v>0</v>
      </c>
      <c r="Y397" s="470">
        <v>0</v>
      </c>
      <c r="Z397" s="470">
        <v>0</v>
      </c>
      <c r="AA397" s="470">
        <v>0</v>
      </c>
      <c r="AB397" s="470">
        <v>0</v>
      </c>
      <c r="AC397" s="470">
        <v>0</v>
      </c>
      <c r="AD397" s="470">
        <v>0</v>
      </c>
      <c r="AE397" s="470">
        <v>180.70464000000001</v>
      </c>
      <c r="AF397" s="227">
        <v>0</v>
      </c>
      <c r="AG397" s="227">
        <v>0</v>
      </c>
      <c r="AH397" s="227">
        <v>0</v>
      </c>
      <c r="AI397" s="227">
        <v>0</v>
      </c>
      <c r="AJ397" s="475">
        <v>180.70464000000001</v>
      </c>
    </row>
    <row r="398" spans="1:36" s="42" customFormat="1" ht="13.5" customHeight="1" x14ac:dyDescent="0.25">
      <c r="A398" s="394">
        <v>4</v>
      </c>
      <c r="B398" s="111">
        <v>1478</v>
      </c>
      <c r="C398" s="180" t="s">
        <v>1465</v>
      </c>
      <c r="D398" s="470">
        <v>0</v>
      </c>
      <c r="E398" s="470">
        <v>0</v>
      </c>
      <c r="F398" s="470">
        <v>0</v>
      </c>
      <c r="G398" s="470">
        <v>0</v>
      </c>
      <c r="H398" s="87">
        <v>0</v>
      </c>
      <c r="I398" s="470">
        <v>0</v>
      </c>
      <c r="J398" s="470">
        <v>0</v>
      </c>
      <c r="K398" s="470">
        <v>0</v>
      </c>
      <c r="L398" s="470">
        <v>0</v>
      </c>
      <c r="M398" s="470">
        <v>0</v>
      </c>
      <c r="N398" s="470">
        <v>0</v>
      </c>
      <c r="O398" s="470">
        <v>0</v>
      </c>
      <c r="P398" s="470">
        <v>0</v>
      </c>
      <c r="Q398" s="470">
        <v>0</v>
      </c>
      <c r="R398" s="87">
        <v>0</v>
      </c>
      <c r="S398" s="470">
        <v>0</v>
      </c>
      <c r="T398" s="470">
        <v>0</v>
      </c>
      <c r="U398" s="470">
        <v>0</v>
      </c>
      <c r="V398" s="470">
        <v>0</v>
      </c>
      <c r="W398" s="470">
        <v>0</v>
      </c>
      <c r="X398" s="470">
        <v>0</v>
      </c>
      <c r="Y398" s="470">
        <v>0</v>
      </c>
      <c r="Z398" s="470">
        <v>0</v>
      </c>
      <c r="AA398" s="470">
        <v>0</v>
      </c>
      <c r="AB398" s="470">
        <v>0</v>
      </c>
      <c r="AC398" s="470">
        <v>0</v>
      </c>
      <c r="AD398" s="470">
        <v>0</v>
      </c>
      <c r="AE398" s="470">
        <v>0</v>
      </c>
      <c r="AF398" s="227">
        <v>0</v>
      </c>
      <c r="AG398" s="227">
        <v>0</v>
      </c>
      <c r="AH398" s="227">
        <v>0</v>
      </c>
      <c r="AI398" s="227">
        <v>0</v>
      </c>
      <c r="AJ398" s="475">
        <v>0</v>
      </c>
    </row>
    <row r="399" spans="1:36" s="42" customFormat="1" ht="13.5" customHeight="1" x14ac:dyDescent="0.25">
      <c r="A399" s="394">
        <v>6</v>
      </c>
      <c r="B399" s="111">
        <v>147805</v>
      </c>
      <c r="C399" s="180" t="s">
        <v>623</v>
      </c>
      <c r="D399" s="470">
        <v>0</v>
      </c>
      <c r="E399" s="470">
        <v>0</v>
      </c>
      <c r="F399" s="470">
        <v>0</v>
      </c>
      <c r="G399" s="470">
        <v>0</v>
      </c>
      <c r="H399" s="87">
        <v>0</v>
      </c>
      <c r="I399" s="470">
        <v>0</v>
      </c>
      <c r="J399" s="470">
        <v>0</v>
      </c>
      <c r="K399" s="470">
        <v>0</v>
      </c>
      <c r="L399" s="470">
        <v>0</v>
      </c>
      <c r="M399" s="470">
        <v>0</v>
      </c>
      <c r="N399" s="470">
        <v>0</v>
      </c>
      <c r="O399" s="470">
        <v>0</v>
      </c>
      <c r="P399" s="470">
        <v>0</v>
      </c>
      <c r="Q399" s="470">
        <v>0</v>
      </c>
      <c r="R399" s="87">
        <v>0</v>
      </c>
      <c r="S399" s="470">
        <v>0</v>
      </c>
      <c r="T399" s="470">
        <v>0</v>
      </c>
      <c r="U399" s="470">
        <v>0</v>
      </c>
      <c r="V399" s="470">
        <v>0</v>
      </c>
      <c r="W399" s="470">
        <v>0</v>
      </c>
      <c r="X399" s="470">
        <v>0</v>
      </c>
      <c r="Y399" s="470">
        <v>0</v>
      </c>
      <c r="Z399" s="470">
        <v>0</v>
      </c>
      <c r="AA399" s="470">
        <v>0</v>
      </c>
      <c r="AB399" s="470">
        <v>0</v>
      </c>
      <c r="AC399" s="470">
        <v>0</v>
      </c>
      <c r="AD399" s="470">
        <v>0</v>
      </c>
      <c r="AE399" s="470">
        <v>0</v>
      </c>
      <c r="AF399" s="227">
        <v>0</v>
      </c>
      <c r="AG399" s="227">
        <v>0</v>
      </c>
      <c r="AH399" s="227">
        <v>0</v>
      </c>
      <c r="AI399" s="227">
        <v>0</v>
      </c>
      <c r="AJ399" s="475">
        <v>0</v>
      </c>
    </row>
    <row r="400" spans="1:36" s="42" customFormat="1" ht="13.5" customHeight="1" x14ac:dyDescent="0.25">
      <c r="A400" s="394">
        <v>6</v>
      </c>
      <c r="B400" s="111">
        <v>147810</v>
      </c>
      <c r="C400" s="180" t="s">
        <v>625</v>
      </c>
      <c r="D400" s="470">
        <v>0</v>
      </c>
      <c r="E400" s="470">
        <v>0</v>
      </c>
      <c r="F400" s="470">
        <v>0</v>
      </c>
      <c r="G400" s="470">
        <v>0</v>
      </c>
      <c r="H400" s="87">
        <v>0</v>
      </c>
      <c r="I400" s="470">
        <v>0</v>
      </c>
      <c r="J400" s="470">
        <v>0</v>
      </c>
      <c r="K400" s="470">
        <v>0</v>
      </c>
      <c r="L400" s="470">
        <v>0</v>
      </c>
      <c r="M400" s="470">
        <v>0</v>
      </c>
      <c r="N400" s="470">
        <v>0</v>
      </c>
      <c r="O400" s="470">
        <v>0</v>
      </c>
      <c r="P400" s="470">
        <v>0</v>
      </c>
      <c r="Q400" s="470">
        <v>0</v>
      </c>
      <c r="R400" s="87">
        <v>0</v>
      </c>
      <c r="S400" s="470">
        <v>0</v>
      </c>
      <c r="T400" s="470">
        <v>0</v>
      </c>
      <c r="U400" s="470">
        <v>0</v>
      </c>
      <c r="V400" s="470">
        <v>0</v>
      </c>
      <c r="W400" s="470">
        <v>0</v>
      </c>
      <c r="X400" s="470">
        <v>0</v>
      </c>
      <c r="Y400" s="470">
        <v>0</v>
      </c>
      <c r="Z400" s="470">
        <v>0</v>
      </c>
      <c r="AA400" s="470">
        <v>0</v>
      </c>
      <c r="AB400" s="470">
        <v>0</v>
      </c>
      <c r="AC400" s="470">
        <v>0</v>
      </c>
      <c r="AD400" s="470">
        <v>0</v>
      </c>
      <c r="AE400" s="470">
        <v>0</v>
      </c>
      <c r="AF400" s="227">
        <v>0</v>
      </c>
      <c r="AG400" s="227">
        <v>0</v>
      </c>
      <c r="AH400" s="227">
        <v>0</v>
      </c>
      <c r="AI400" s="227">
        <v>0</v>
      </c>
      <c r="AJ400" s="475">
        <v>0</v>
      </c>
    </row>
    <row r="401" spans="1:36" s="42" customFormat="1" ht="13.5" customHeight="1" x14ac:dyDescent="0.25">
      <c r="A401" s="394">
        <v>6</v>
      </c>
      <c r="B401" s="111">
        <v>147815</v>
      </c>
      <c r="C401" s="180" t="s">
        <v>627</v>
      </c>
      <c r="D401" s="470">
        <v>0</v>
      </c>
      <c r="E401" s="470">
        <v>0</v>
      </c>
      <c r="F401" s="470">
        <v>0</v>
      </c>
      <c r="G401" s="470">
        <v>0</v>
      </c>
      <c r="H401" s="87">
        <v>0</v>
      </c>
      <c r="I401" s="470">
        <v>0</v>
      </c>
      <c r="J401" s="470">
        <v>0</v>
      </c>
      <c r="K401" s="470">
        <v>0</v>
      </c>
      <c r="L401" s="470">
        <v>0</v>
      </c>
      <c r="M401" s="470">
        <v>0</v>
      </c>
      <c r="N401" s="470">
        <v>0</v>
      </c>
      <c r="O401" s="470">
        <v>0</v>
      </c>
      <c r="P401" s="470">
        <v>0</v>
      </c>
      <c r="Q401" s="470">
        <v>0</v>
      </c>
      <c r="R401" s="87">
        <v>0</v>
      </c>
      <c r="S401" s="470">
        <v>0</v>
      </c>
      <c r="T401" s="470">
        <v>0</v>
      </c>
      <c r="U401" s="470">
        <v>0</v>
      </c>
      <c r="V401" s="470">
        <v>0</v>
      </c>
      <c r="W401" s="470">
        <v>0</v>
      </c>
      <c r="X401" s="470">
        <v>0</v>
      </c>
      <c r="Y401" s="470">
        <v>0</v>
      </c>
      <c r="Z401" s="470">
        <v>0</v>
      </c>
      <c r="AA401" s="470">
        <v>0</v>
      </c>
      <c r="AB401" s="470">
        <v>0</v>
      </c>
      <c r="AC401" s="470">
        <v>0</v>
      </c>
      <c r="AD401" s="470">
        <v>0</v>
      </c>
      <c r="AE401" s="470">
        <v>0</v>
      </c>
      <c r="AF401" s="227">
        <v>0</v>
      </c>
      <c r="AG401" s="227">
        <v>0</v>
      </c>
      <c r="AH401" s="227">
        <v>0</v>
      </c>
      <c r="AI401" s="227">
        <v>0</v>
      </c>
      <c r="AJ401" s="475">
        <v>0</v>
      </c>
    </row>
    <row r="402" spans="1:36" s="42" customFormat="1" ht="13.5" customHeight="1" x14ac:dyDescent="0.25">
      <c r="A402" s="394">
        <v>6</v>
      </c>
      <c r="B402" s="111">
        <v>147820</v>
      </c>
      <c r="C402" s="180" t="s">
        <v>629</v>
      </c>
      <c r="D402" s="470">
        <v>0</v>
      </c>
      <c r="E402" s="470">
        <v>0</v>
      </c>
      <c r="F402" s="470">
        <v>0</v>
      </c>
      <c r="G402" s="470">
        <v>0</v>
      </c>
      <c r="H402" s="87">
        <v>0</v>
      </c>
      <c r="I402" s="470">
        <v>0</v>
      </c>
      <c r="J402" s="470">
        <v>0</v>
      </c>
      <c r="K402" s="470">
        <v>0</v>
      </c>
      <c r="L402" s="470">
        <v>0</v>
      </c>
      <c r="M402" s="470">
        <v>0</v>
      </c>
      <c r="N402" s="470">
        <v>0</v>
      </c>
      <c r="O402" s="470">
        <v>0</v>
      </c>
      <c r="P402" s="470">
        <v>0</v>
      </c>
      <c r="Q402" s="470">
        <v>0</v>
      </c>
      <c r="R402" s="87">
        <v>0</v>
      </c>
      <c r="S402" s="470">
        <v>0</v>
      </c>
      <c r="T402" s="470">
        <v>0</v>
      </c>
      <c r="U402" s="470">
        <v>0</v>
      </c>
      <c r="V402" s="470">
        <v>0</v>
      </c>
      <c r="W402" s="470">
        <v>0</v>
      </c>
      <c r="X402" s="470">
        <v>0</v>
      </c>
      <c r="Y402" s="470">
        <v>0</v>
      </c>
      <c r="Z402" s="470">
        <v>0</v>
      </c>
      <c r="AA402" s="470">
        <v>0</v>
      </c>
      <c r="AB402" s="470">
        <v>0</v>
      </c>
      <c r="AC402" s="470">
        <v>0</v>
      </c>
      <c r="AD402" s="470">
        <v>0</v>
      </c>
      <c r="AE402" s="470">
        <v>0</v>
      </c>
      <c r="AF402" s="227">
        <v>0</v>
      </c>
      <c r="AG402" s="227">
        <v>0</v>
      </c>
      <c r="AH402" s="227">
        <v>0</v>
      </c>
      <c r="AI402" s="227">
        <v>0</v>
      </c>
      <c r="AJ402" s="475">
        <v>0</v>
      </c>
    </row>
    <row r="403" spans="1:36" s="42" customFormat="1" ht="13.5" customHeight="1" x14ac:dyDescent="0.25">
      <c r="A403" s="394">
        <v>6</v>
      </c>
      <c r="B403" s="111">
        <v>147825</v>
      </c>
      <c r="C403" s="180" t="s">
        <v>631</v>
      </c>
      <c r="D403" s="470">
        <v>0</v>
      </c>
      <c r="E403" s="470">
        <v>0</v>
      </c>
      <c r="F403" s="470">
        <v>0</v>
      </c>
      <c r="G403" s="470">
        <v>0</v>
      </c>
      <c r="H403" s="87">
        <v>0</v>
      </c>
      <c r="I403" s="470">
        <v>0</v>
      </c>
      <c r="J403" s="470">
        <v>0</v>
      </c>
      <c r="K403" s="470">
        <v>0</v>
      </c>
      <c r="L403" s="470">
        <v>0</v>
      </c>
      <c r="M403" s="470">
        <v>0</v>
      </c>
      <c r="N403" s="470">
        <v>0</v>
      </c>
      <c r="O403" s="470">
        <v>0</v>
      </c>
      <c r="P403" s="470">
        <v>0</v>
      </c>
      <c r="Q403" s="470">
        <v>0</v>
      </c>
      <c r="R403" s="87">
        <v>0</v>
      </c>
      <c r="S403" s="470">
        <v>0</v>
      </c>
      <c r="T403" s="470">
        <v>0</v>
      </c>
      <c r="U403" s="470">
        <v>0</v>
      </c>
      <c r="V403" s="470">
        <v>0</v>
      </c>
      <c r="W403" s="470">
        <v>0</v>
      </c>
      <c r="X403" s="470">
        <v>0</v>
      </c>
      <c r="Y403" s="470">
        <v>0</v>
      </c>
      <c r="Z403" s="470">
        <v>0</v>
      </c>
      <c r="AA403" s="470">
        <v>0</v>
      </c>
      <c r="AB403" s="470">
        <v>0</v>
      </c>
      <c r="AC403" s="470">
        <v>0</v>
      </c>
      <c r="AD403" s="470">
        <v>0</v>
      </c>
      <c r="AE403" s="470">
        <v>0</v>
      </c>
      <c r="AF403" s="227">
        <v>0</v>
      </c>
      <c r="AG403" s="227">
        <v>0</v>
      </c>
      <c r="AH403" s="227">
        <v>0</v>
      </c>
      <c r="AI403" s="227">
        <v>0</v>
      </c>
      <c r="AJ403" s="475">
        <v>0</v>
      </c>
    </row>
    <row r="404" spans="1:36" s="42" customFormat="1" ht="13.5" customHeight="1" x14ac:dyDescent="0.25">
      <c r="A404" s="394">
        <v>4</v>
      </c>
      <c r="B404" s="111">
        <v>1479</v>
      </c>
      <c r="C404" s="180" t="s">
        <v>693</v>
      </c>
      <c r="D404" s="470">
        <v>65.345190000000002</v>
      </c>
      <c r="E404" s="470">
        <v>18563.72508</v>
      </c>
      <c r="F404" s="470">
        <v>11.161759999999999</v>
      </c>
      <c r="G404" s="470">
        <v>10.14988</v>
      </c>
      <c r="H404" s="87">
        <v>18650.38191</v>
      </c>
      <c r="I404" s="470">
        <v>0</v>
      </c>
      <c r="J404" s="470">
        <v>78.734579999999994</v>
      </c>
      <c r="K404" s="470">
        <v>0</v>
      </c>
      <c r="L404" s="470">
        <v>0</v>
      </c>
      <c r="M404" s="470">
        <v>0</v>
      </c>
      <c r="N404" s="470">
        <v>0</v>
      </c>
      <c r="O404" s="470">
        <v>0</v>
      </c>
      <c r="P404" s="470">
        <v>13.41305</v>
      </c>
      <c r="Q404" s="470">
        <v>0</v>
      </c>
      <c r="R404" s="87">
        <v>92.147629999999992</v>
      </c>
      <c r="S404" s="470">
        <v>0</v>
      </c>
      <c r="T404" s="470">
        <v>0</v>
      </c>
      <c r="U404" s="470">
        <v>0</v>
      </c>
      <c r="V404" s="470">
        <v>0</v>
      </c>
      <c r="W404" s="470">
        <v>0</v>
      </c>
      <c r="X404" s="470">
        <v>0</v>
      </c>
      <c r="Y404" s="470">
        <v>0</v>
      </c>
      <c r="Z404" s="470">
        <v>0</v>
      </c>
      <c r="AA404" s="470">
        <v>0</v>
      </c>
      <c r="AB404" s="470">
        <v>0</v>
      </c>
      <c r="AC404" s="470">
        <v>0</v>
      </c>
      <c r="AD404" s="470">
        <v>0</v>
      </c>
      <c r="AE404" s="470">
        <v>18742.52954</v>
      </c>
      <c r="AF404" s="227">
        <v>0</v>
      </c>
      <c r="AG404" s="227">
        <v>0</v>
      </c>
      <c r="AH404" s="227">
        <v>0</v>
      </c>
      <c r="AI404" s="227">
        <v>0</v>
      </c>
      <c r="AJ404" s="475">
        <v>18742.52954</v>
      </c>
    </row>
    <row r="405" spans="1:36" s="42" customFormat="1" ht="13.5" customHeight="1" x14ac:dyDescent="0.25">
      <c r="A405" s="394">
        <v>6</v>
      </c>
      <c r="B405" s="111">
        <v>147905</v>
      </c>
      <c r="C405" s="180" t="s">
        <v>623</v>
      </c>
      <c r="D405" s="470">
        <v>2.9796399999999998</v>
      </c>
      <c r="E405" s="470">
        <v>499.38776000000001</v>
      </c>
      <c r="F405" s="470">
        <v>1.83857</v>
      </c>
      <c r="G405" s="470">
        <v>10.14988</v>
      </c>
      <c r="H405" s="87">
        <v>514.35585000000003</v>
      </c>
      <c r="I405" s="470">
        <v>0</v>
      </c>
      <c r="J405" s="470">
        <v>9.2445599999999999</v>
      </c>
      <c r="K405" s="470">
        <v>0</v>
      </c>
      <c r="L405" s="470">
        <v>0</v>
      </c>
      <c r="M405" s="470">
        <v>0</v>
      </c>
      <c r="N405" s="470">
        <v>0</v>
      </c>
      <c r="O405" s="470">
        <v>0</v>
      </c>
      <c r="P405" s="470">
        <v>0.76722000000000001</v>
      </c>
      <c r="Q405" s="470">
        <v>0</v>
      </c>
      <c r="R405" s="87">
        <v>10.01178</v>
      </c>
      <c r="S405" s="470">
        <v>0</v>
      </c>
      <c r="T405" s="470">
        <v>0</v>
      </c>
      <c r="U405" s="470">
        <v>0</v>
      </c>
      <c r="V405" s="470">
        <v>0</v>
      </c>
      <c r="W405" s="470">
        <v>0</v>
      </c>
      <c r="X405" s="470">
        <v>0</v>
      </c>
      <c r="Y405" s="470">
        <v>0</v>
      </c>
      <c r="Z405" s="470">
        <v>0</v>
      </c>
      <c r="AA405" s="470">
        <v>0</v>
      </c>
      <c r="AB405" s="470">
        <v>0</v>
      </c>
      <c r="AC405" s="470">
        <v>0</v>
      </c>
      <c r="AD405" s="470">
        <v>0</v>
      </c>
      <c r="AE405" s="470">
        <v>524.36763000000008</v>
      </c>
      <c r="AF405" s="227">
        <v>0</v>
      </c>
      <c r="AG405" s="227">
        <v>0</v>
      </c>
      <c r="AH405" s="227">
        <v>0</v>
      </c>
      <c r="AI405" s="227">
        <v>0</v>
      </c>
      <c r="AJ405" s="475">
        <v>524.36762999999996</v>
      </c>
    </row>
    <row r="406" spans="1:36" s="42" customFormat="1" ht="13.5" customHeight="1" x14ac:dyDescent="0.25">
      <c r="A406" s="394">
        <v>6</v>
      </c>
      <c r="B406" s="111">
        <v>147910</v>
      </c>
      <c r="C406" s="180" t="s">
        <v>625</v>
      </c>
      <c r="D406" s="470">
        <v>5.2550699999999999</v>
      </c>
      <c r="E406" s="470">
        <v>369.06434999999999</v>
      </c>
      <c r="F406" s="470">
        <v>0.58533000000000002</v>
      </c>
      <c r="G406" s="470">
        <v>0</v>
      </c>
      <c r="H406" s="87">
        <v>374.90474999999998</v>
      </c>
      <c r="I406" s="470">
        <v>0</v>
      </c>
      <c r="J406" s="470">
        <v>6.2671200000000002</v>
      </c>
      <c r="K406" s="470">
        <v>0</v>
      </c>
      <c r="L406" s="470">
        <v>0</v>
      </c>
      <c r="M406" s="470">
        <v>0</v>
      </c>
      <c r="N406" s="470">
        <v>0</v>
      </c>
      <c r="O406" s="470">
        <v>0</v>
      </c>
      <c r="P406" s="470">
        <v>1.15679</v>
      </c>
      <c r="Q406" s="470">
        <v>0</v>
      </c>
      <c r="R406" s="87">
        <v>7.4239100000000002</v>
      </c>
      <c r="S406" s="470">
        <v>0</v>
      </c>
      <c r="T406" s="470">
        <v>0</v>
      </c>
      <c r="U406" s="470">
        <v>0</v>
      </c>
      <c r="V406" s="470">
        <v>0</v>
      </c>
      <c r="W406" s="470">
        <v>0</v>
      </c>
      <c r="X406" s="470">
        <v>0</v>
      </c>
      <c r="Y406" s="470">
        <v>0</v>
      </c>
      <c r="Z406" s="470">
        <v>0</v>
      </c>
      <c r="AA406" s="470">
        <v>0</v>
      </c>
      <c r="AB406" s="470">
        <v>0</v>
      </c>
      <c r="AC406" s="470">
        <v>0</v>
      </c>
      <c r="AD406" s="470">
        <v>0</v>
      </c>
      <c r="AE406" s="470">
        <v>382.32865999999996</v>
      </c>
      <c r="AF406" s="227">
        <v>0</v>
      </c>
      <c r="AG406" s="227">
        <v>0</v>
      </c>
      <c r="AH406" s="227">
        <v>0</v>
      </c>
      <c r="AI406" s="227">
        <v>0</v>
      </c>
      <c r="AJ406" s="475">
        <v>382.32865999999996</v>
      </c>
    </row>
    <row r="407" spans="1:36" s="42" customFormat="1" ht="13.5" customHeight="1" x14ac:dyDescent="0.25">
      <c r="A407" s="394">
        <v>6</v>
      </c>
      <c r="B407" s="111">
        <v>147915</v>
      </c>
      <c r="C407" s="180" t="s">
        <v>627</v>
      </c>
      <c r="D407" s="470">
        <v>8.0577500000000004</v>
      </c>
      <c r="E407" s="470">
        <v>593.08294999999998</v>
      </c>
      <c r="F407" s="470">
        <v>0.90315000000000001</v>
      </c>
      <c r="G407" s="470">
        <v>0</v>
      </c>
      <c r="H407" s="87">
        <v>602.04385000000002</v>
      </c>
      <c r="I407" s="470">
        <v>0</v>
      </c>
      <c r="J407" s="470">
        <v>9.6286900000000006</v>
      </c>
      <c r="K407" s="470">
        <v>0</v>
      </c>
      <c r="L407" s="470">
        <v>0</v>
      </c>
      <c r="M407" s="470">
        <v>0</v>
      </c>
      <c r="N407" s="470">
        <v>0</v>
      </c>
      <c r="O407" s="470">
        <v>0</v>
      </c>
      <c r="P407" s="470">
        <v>1.1949399999999999</v>
      </c>
      <c r="Q407" s="470">
        <v>0</v>
      </c>
      <c r="R407" s="87">
        <v>10.823630000000001</v>
      </c>
      <c r="S407" s="470">
        <v>0</v>
      </c>
      <c r="T407" s="470">
        <v>0</v>
      </c>
      <c r="U407" s="470">
        <v>0</v>
      </c>
      <c r="V407" s="470">
        <v>0</v>
      </c>
      <c r="W407" s="470">
        <v>0</v>
      </c>
      <c r="X407" s="470">
        <v>0</v>
      </c>
      <c r="Y407" s="470">
        <v>0</v>
      </c>
      <c r="Z407" s="470">
        <v>0</v>
      </c>
      <c r="AA407" s="470">
        <v>0</v>
      </c>
      <c r="AB407" s="470">
        <v>0</v>
      </c>
      <c r="AC407" s="470">
        <v>0</v>
      </c>
      <c r="AD407" s="470">
        <v>0</v>
      </c>
      <c r="AE407" s="470">
        <v>612.86748</v>
      </c>
      <c r="AF407" s="227">
        <v>0</v>
      </c>
      <c r="AG407" s="227">
        <v>0</v>
      </c>
      <c r="AH407" s="227">
        <v>0</v>
      </c>
      <c r="AI407" s="227">
        <v>0</v>
      </c>
      <c r="AJ407" s="475">
        <v>612.86748</v>
      </c>
    </row>
    <row r="408" spans="1:36" s="42" customFormat="1" ht="13.5" customHeight="1" x14ac:dyDescent="0.25">
      <c r="A408" s="394">
        <v>6</v>
      </c>
      <c r="B408" s="111">
        <v>147920</v>
      </c>
      <c r="C408" s="180" t="s">
        <v>629</v>
      </c>
      <c r="D408" s="470">
        <v>16.26323</v>
      </c>
      <c r="E408" s="470">
        <v>1257.1108200000001</v>
      </c>
      <c r="F408" s="470">
        <v>1.72194</v>
      </c>
      <c r="G408" s="470">
        <v>0</v>
      </c>
      <c r="H408" s="87">
        <v>1275.09599</v>
      </c>
      <c r="I408" s="470">
        <v>0</v>
      </c>
      <c r="J408" s="470">
        <v>16.262319999999999</v>
      </c>
      <c r="K408" s="470">
        <v>0</v>
      </c>
      <c r="L408" s="470">
        <v>0</v>
      </c>
      <c r="M408" s="470">
        <v>0</v>
      </c>
      <c r="N408" s="470">
        <v>0</v>
      </c>
      <c r="O408" s="470">
        <v>0</v>
      </c>
      <c r="P408" s="470">
        <v>2.3141799999999999</v>
      </c>
      <c r="Q408" s="470">
        <v>0</v>
      </c>
      <c r="R408" s="87">
        <v>18.576499999999999</v>
      </c>
      <c r="S408" s="470">
        <v>0</v>
      </c>
      <c r="T408" s="470">
        <v>0</v>
      </c>
      <c r="U408" s="470">
        <v>0</v>
      </c>
      <c r="V408" s="470">
        <v>0</v>
      </c>
      <c r="W408" s="470">
        <v>0</v>
      </c>
      <c r="X408" s="470">
        <v>0</v>
      </c>
      <c r="Y408" s="470">
        <v>0</v>
      </c>
      <c r="Z408" s="470">
        <v>0</v>
      </c>
      <c r="AA408" s="470">
        <v>0</v>
      </c>
      <c r="AB408" s="470">
        <v>0</v>
      </c>
      <c r="AC408" s="470">
        <v>0</v>
      </c>
      <c r="AD408" s="470">
        <v>0</v>
      </c>
      <c r="AE408" s="470">
        <v>1293.6724899999999</v>
      </c>
      <c r="AF408" s="227">
        <v>0</v>
      </c>
      <c r="AG408" s="227">
        <v>0</v>
      </c>
      <c r="AH408" s="227">
        <v>0</v>
      </c>
      <c r="AI408" s="227">
        <v>0</v>
      </c>
      <c r="AJ408" s="475">
        <v>1293.6724900000002</v>
      </c>
    </row>
    <row r="409" spans="1:36" s="42" customFormat="1" ht="13.5" customHeight="1" x14ac:dyDescent="0.25">
      <c r="A409" s="394">
        <v>6</v>
      </c>
      <c r="B409" s="111">
        <v>147925</v>
      </c>
      <c r="C409" s="180" t="s">
        <v>631</v>
      </c>
      <c r="D409" s="470">
        <v>32.789499999999997</v>
      </c>
      <c r="E409" s="470">
        <v>15845.0792</v>
      </c>
      <c r="F409" s="470">
        <v>6.1127700000000003</v>
      </c>
      <c r="G409" s="470">
        <v>0</v>
      </c>
      <c r="H409" s="87">
        <v>15883.981470000001</v>
      </c>
      <c r="I409" s="470">
        <v>0</v>
      </c>
      <c r="J409" s="470">
        <v>37.331890000000001</v>
      </c>
      <c r="K409" s="470">
        <v>0</v>
      </c>
      <c r="L409" s="470">
        <v>0</v>
      </c>
      <c r="M409" s="470">
        <v>0</v>
      </c>
      <c r="N409" s="470">
        <v>0</v>
      </c>
      <c r="O409" s="470">
        <v>0</v>
      </c>
      <c r="P409" s="470">
        <v>7.9799199999999999</v>
      </c>
      <c r="Q409" s="470">
        <v>0</v>
      </c>
      <c r="R409" s="87">
        <v>45.311810000000001</v>
      </c>
      <c r="S409" s="470">
        <v>0</v>
      </c>
      <c r="T409" s="470">
        <v>0</v>
      </c>
      <c r="U409" s="470">
        <v>0</v>
      </c>
      <c r="V409" s="470">
        <v>0</v>
      </c>
      <c r="W409" s="470">
        <v>0</v>
      </c>
      <c r="X409" s="470">
        <v>0</v>
      </c>
      <c r="Y409" s="470">
        <v>0</v>
      </c>
      <c r="Z409" s="470">
        <v>0</v>
      </c>
      <c r="AA409" s="470">
        <v>0</v>
      </c>
      <c r="AB409" s="470">
        <v>0</v>
      </c>
      <c r="AC409" s="470">
        <v>0</v>
      </c>
      <c r="AD409" s="470">
        <v>0</v>
      </c>
      <c r="AE409" s="470">
        <v>15929.29328</v>
      </c>
      <c r="AF409" s="227">
        <v>0</v>
      </c>
      <c r="AG409" s="227">
        <v>0</v>
      </c>
      <c r="AH409" s="227">
        <v>0</v>
      </c>
      <c r="AI409" s="227">
        <v>0</v>
      </c>
      <c r="AJ409" s="475">
        <v>15929.29328</v>
      </c>
    </row>
    <row r="410" spans="1:36" s="42" customFormat="1" ht="13.5" customHeight="1" x14ac:dyDescent="0.25">
      <c r="A410" s="394">
        <v>4</v>
      </c>
      <c r="B410" s="111">
        <v>1480</v>
      </c>
      <c r="C410" s="180" t="s">
        <v>1466</v>
      </c>
      <c r="D410" s="470">
        <v>0</v>
      </c>
      <c r="E410" s="470">
        <v>0</v>
      </c>
      <c r="F410" s="470">
        <v>0</v>
      </c>
      <c r="G410" s="470">
        <v>0</v>
      </c>
      <c r="H410" s="87">
        <v>0</v>
      </c>
      <c r="I410" s="470">
        <v>0</v>
      </c>
      <c r="J410" s="470">
        <v>0</v>
      </c>
      <c r="K410" s="470">
        <v>0</v>
      </c>
      <c r="L410" s="470">
        <v>0</v>
      </c>
      <c r="M410" s="470">
        <v>0</v>
      </c>
      <c r="N410" s="470">
        <v>0</v>
      </c>
      <c r="O410" s="470">
        <v>0</v>
      </c>
      <c r="P410" s="470">
        <v>0</v>
      </c>
      <c r="Q410" s="470">
        <v>0</v>
      </c>
      <c r="R410" s="87">
        <v>0</v>
      </c>
      <c r="S410" s="470">
        <v>0</v>
      </c>
      <c r="T410" s="470">
        <v>0</v>
      </c>
      <c r="U410" s="470">
        <v>0</v>
      </c>
      <c r="V410" s="470">
        <v>0</v>
      </c>
      <c r="W410" s="470">
        <v>0</v>
      </c>
      <c r="X410" s="470">
        <v>0</v>
      </c>
      <c r="Y410" s="470">
        <v>0</v>
      </c>
      <c r="Z410" s="470">
        <v>0</v>
      </c>
      <c r="AA410" s="470">
        <v>0</v>
      </c>
      <c r="AB410" s="470">
        <v>0</v>
      </c>
      <c r="AC410" s="470">
        <v>0</v>
      </c>
      <c r="AD410" s="470">
        <v>0</v>
      </c>
      <c r="AE410" s="470">
        <v>0</v>
      </c>
      <c r="AF410" s="227">
        <v>0</v>
      </c>
      <c r="AG410" s="227">
        <v>0</v>
      </c>
      <c r="AH410" s="227">
        <v>0</v>
      </c>
      <c r="AI410" s="227">
        <v>0</v>
      </c>
      <c r="AJ410" s="475">
        <v>0</v>
      </c>
    </row>
    <row r="411" spans="1:36" s="42" customFormat="1" ht="13.5" customHeight="1" x14ac:dyDescent="0.25">
      <c r="A411" s="394">
        <v>6</v>
      </c>
      <c r="B411" s="111">
        <v>148005</v>
      </c>
      <c r="C411" s="180" t="s">
        <v>623</v>
      </c>
      <c r="D411" s="470">
        <v>0</v>
      </c>
      <c r="E411" s="470">
        <v>0</v>
      </c>
      <c r="F411" s="470">
        <v>0</v>
      </c>
      <c r="G411" s="470">
        <v>0</v>
      </c>
      <c r="H411" s="87">
        <v>0</v>
      </c>
      <c r="I411" s="470">
        <v>0</v>
      </c>
      <c r="J411" s="470">
        <v>0</v>
      </c>
      <c r="K411" s="470">
        <v>0</v>
      </c>
      <c r="L411" s="470">
        <v>0</v>
      </c>
      <c r="M411" s="470">
        <v>0</v>
      </c>
      <c r="N411" s="470">
        <v>0</v>
      </c>
      <c r="O411" s="470">
        <v>0</v>
      </c>
      <c r="P411" s="470">
        <v>0</v>
      </c>
      <c r="Q411" s="470">
        <v>0</v>
      </c>
      <c r="R411" s="87">
        <v>0</v>
      </c>
      <c r="S411" s="470">
        <v>0</v>
      </c>
      <c r="T411" s="470">
        <v>0</v>
      </c>
      <c r="U411" s="470">
        <v>0</v>
      </c>
      <c r="V411" s="470">
        <v>0</v>
      </c>
      <c r="W411" s="470">
        <v>0</v>
      </c>
      <c r="X411" s="470">
        <v>0</v>
      </c>
      <c r="Y411" s="470">
        <v>0</v>
      </c>
      <c r="Z411" s="470">
        <v>0</v>
      </c>
      <c r="AA411" s="470">
        <v>0</v>
      </c>
      <c r="AB411" s="470">
        <v>0</v>
      </c>
      <c r="AC411" s="470">
        <v>0</v>
      </c>
      <c r="AD411" s="470">
        <v>0</v>
      </c>
      <c r="AE411" s="470">
        <v>0</v>
      </c>
      <c r="AF411" s="227">
        <v>0</v>
      </c>
      <c r="AG411" s="227">
        <v>0</v>
      </c>
      <c r="AH411" s="227">
        <v>0</v>
      </c>
      <c r="AI411" s="227">
        <v>0</v>
      </c>
      <c r="AJ411" s="475">
        <v>0</v>
      </c>
    </row>
    <row r="412" spans="1:36" s="42" customFormat="1" ht="13.5" customHeight="1" x14ac:dyDescent="0.25">
      <c r="A412" s="394">
        <v>6</v>
      </c>
      <c r="B412" s="111">
        <v>148010</v>
      </c>
      <c r="C412" s="180" t="s">
        <v>625</v>
      </c>
      <c r="D412" s="470">
        <v>0</v>
      </c>
      <c r="E412" s="470">
        <v>0</v>
      </c>
      <c r="F412" s="470">
        <v>0</v>
      </c>
      <c r="G412" s="470">
        <v>0</v>
      </c>
      <c r="H412" s="87">
        <v>0</v>
      </c>
      <c r="I412" s="470">
        <v>0</v>
      </c>
      <c r="J412" s="470">
        <v>0</v>
      </c>
      <c r="K412" s="470">
        <v>0</v>
      </c>
      <c r="L412" s="470">
        <v>0</v>
      </c>
      <c r="M412" s="470">
        <v>0</v>
      </c>
      <c r="N412" s="470">
        <v>0</v>
      </c>
      <c r="O412" s="470">
        <v>0</v>
      </c>
      <c r="P412" s="470">
        <v>0</v>
      </c>
      <c r="Q412" s="470">
        <v>0</v>
      </c>
      <c r="R412" s="87">
        <v>0</v>
      </c>
      <c r="S412" s="470">
        <v>0</v>
      </c>
      <c r="T412" s="470">
        <v>0</v>
      </c>
      <c r="U412" s="470">
        <v>0</v>
      </c>
      <c r="V412" s="470">
        <v>0</v>
      </c>
      <c r="W412" s="470">
        <v>0</v>
      </c>
      <c r="X412" s="470">
        <v>0</v>
      </c>
      <c r="Y412" s="470">
        <v>0</v>
      </c>
      <c r="Z412" s="470">
        <v>0</v>
      </c>
      <c r="AA412" s="470">
        <v>0</v>
      </c>
      <c r="AB412" s="470">
        <v>0</v>
      </c>
      <c r="AC412" s="470">
        <v>0</v>
      </c>
      <c r="AD412" s="470">
        <v>0</v>
      </c>
      <c r="AE412" s="470">
        <v>0</v>
      </c>
      <c r="AF412" s="227">
        <v>0</v>
      </c>
      <c r="AG412" s="227">
        <v>0</v>
      </c>
      <c r="AH412" s="227">
        <v>0</v>
      </c>
      <c r="AI412" s="227">
        <v>0</v>
      </c>
      <c r="AJ412" s="475">
        <v>0</v>
      </c>
    </row>
    <row r="413" spans="1:36" s="42" customFormat="1" ht="13.5" customHeight="1" x14ac:dyDescent="0.25">
      <c r="A413" s="394">
        <v>6</v>
      </c>
      <c r="B413" s="111">
        <v>148015</v>
      </c>
      <c r="C413" s="180" t="s">
        <v>627</v>
      </c>
      <c r="D413" s="470">
        <v>0</v>
      </c>
      <c r="E413" s="470">
        <v>0</v>
      </c>
      <c r="F413" s="470">
        <v>0</v>
      </c>
      <c r="G413" s="470">
        <v>0</v>
      </c>
      <c r="H413" s="87">
        <v>0</v>
      </c>
      <c r="I413" s="470">
        <v>0</v>
      </c>
      <c r="J413" s="470">
        <v>0</v>
      </c>
      <c r="K413" s="470">
        <v>0</v>
      </c>
      <c r="L413" s="470">
        <v>0</v>
      </c>
      <c r="M413" s="470">
        <v>0</v>
      </c>
      <c r="N413" s="470">
        <v>0</v>
      </c>
      <c r="O413" s="470">
        <v>0</v>
      </c>
      <c r="P413" s="470">
        <v>0</v>
      </c>
      <c r="Q413" s="470">
        <v>0</v>
      </c>
      <c r="R413" s="87">
        <v>0</v>
      </c>
      <c r="S413" s="470">
        <v>0</v>
      </c>
      <c r="T413" s="470">
        <v>0</v>
      </c>
      <c r="U413" s="470">
        <v>0</v>
      </c>
      <c r="V413" s="470">
        <v>0</v>
      </c>
      <c r="W413" s="470">
        <v>0</v>
      </c>
      <c r="X413" s="470">
        <v>0</v>
      </c>
      <c r="Y413" s="470">
        <v>0</v>
      </c>
      <c r="Z413" s="470">
        <v>0</v>
      </c>
      <c r="AA413" s="470">
        <v>0</v>
      </c>
      <c r="AB413" s="470">
        <v>0</v>
      </c>
      <c r="AC413" s="470">
        <v>0</v>
      </c>
      <c r="AD413" s="470">
        <v>0</v>
      </c>
      <c r="AE413" s="470">
        <v>0</v>
      </c>
      <c r="AF413" s="227">
        <v>0</v>
      </c>
      <c r="AG413" s="227">
        <v>0</v>
      </c>
      <c r="AH413" s="227">
        <v>0</v>
      </c>
      <c r="AI413" s="227">
        <v>0</v>
      </c>
      <c r="AJ413" s="475">
        <v>0</v>
      </c>
    </row>
    <row r="414" spans="1:36" s="42" customFormat="1" ht="13.5" customHeight="1" x14ac:dyDescent="0.25">
      <c r="A414" s="394">
        <v>6</v>
      </c>
      <c r="B414" s="111">
        <v>148020</v>
      </c>
      <c r="C414" s="180" t="s">
        <v>629</v>
      </c>
      <c r="D414" s="470">
        <v>0</v>
      </c>
      <c r="E414" s="470">
        <v>0</v>
      </c>
      <c r="F414" s="470">
        <v>0</v>
      </c>
      <c r="G414" s="470">
        <v>0</v>
      </c>
      <c r="H414" s="87">
        <v>0</v>
      </c>
      <c r="I414" s="470">
        <v>0</v>
      </c>
      <c r="J414" s="470">
        <v>0</v>
      </c>
      <c r="K414" s="470">
        <v>0</v>
      </c>
      <c r="L414" s="470">
        <v>0</v>
      </c>
      <c r="M414" s="470">
        <v>0</v>
      </c>
      <c r="N414" s="470">
        <v>0</v>
      </c>
      <c r="O414" s="470">
        <v>0</v>
      </c>
      <c r="P414" s="470">
        <v>0</v>
      </c>
      <c r="Q414" s="470">
        <v>0</v>
      </c>
      <c r="R414" s="87">
        <v>0</v>
      </c>
      <c r="S414" s="470">
        <v>0</v>
      </c>
      <c r="T414" s="470">
        <v>0</v>
      </c>
      <c r="U414" s="470">
        <v>0</v>
      </c>
      <c r="V414" s="470">
        <v>0</v>
      </c>
      <c r="W414" s="470">
        <v>0</v>
      </c>
      <c r="X414" s="470">
        <v>0</v>
      </c>
      <c r="Y414" s="470">
        <v>0</v>
      </c>
      <c r="Z414" s="470">
        <v>0</v>
      </c>
      <c r="AA414" s="470">
        <v>0</v>
      </c>
      <c r="AB414" s="470">
        <v>0</v>
      </c>
      <c r="AC414" s="470">
        <v>0</v>
      </c>
      <c r="AD414" s="470">
        <v>0</v>
      </c>
      <c r="AE414" s="470">
        <v>0</v>
      </c>
      <c r="AF414" s="227">
        <v>0</v>
      </c>
      <c r="AG414" s="227">
        <v>0</v>
      </c>
      <c r="AH414" s="227">
        <v>0</v>
      </c>
      <c r="AI414" s="227">
        <v>0</v>
      </c>
      <c r="AJ414" s="475">
        <v>0</v>
      </c>
    </row>
    <row r="415" spans="1:36" s="42" customFormat="1" ht="13.5" customHeight="1" x14ac:dyDescent="0.25">
      <c r="A415" s="394">
        <v>6</v>
      </c>
      <c r="B415" s="111">
        <v>148025</v>
      </c>
      <c r="C415" s="180" t="s">
        <v>631</v>
      </c>
      <c r="D415" s="470">
        <v>0</v>
      </c>
      <c r="E415" s="470">
        <v>0</v>
      </c>
      <c r="F415" s="470">
        <v>0</v>
      </c>
      <c r="G415" s="470">
        <v>0</v>
      </c>
      <c r="H415" s="87">
        <v>0</v>
      </c>
      <c r="I415" s="470">
        <v>0</v>
      </c>
      <c r="J415" s="470">
        <v>0</v>
      </c>
      <c r="K415" s="470">
        <v>0</v>
      </c>
      <c r="L415" s="470">
        <v>0</v>
      </c>
      <c r="M415" s="470">
        <v>0</v>
      </c>
      <c r="N415" s="470">
        <v>0</v>
      </c>
      <c r="O415" s="470">
        <v>0</v>
      </c>
      <c r="P415" s="470">
        <v>0</v>
      </c>
      <c r="Q415" s="470">
        <v>0</v>
      </c>
      <c r="R415" s="87">
        <v>0</v>
      </c>
      <c r="S415" s="470">
        <v>0</v>
      </c>
      <c r="T415" s="470">
        <v>0</v>
      </c>
      <c r="U415" s="470">
        <v>0</v>
      </c>
      <c r="V415" s="470">
        <v>0</v>
      </c>
      <c r="W415" s="470">
        <v>0</v>
      </c>
      <c r="X415" s="470">
        <v>0</v>
      </c>
      <c r="Y415" s="470">
        <v>0</v>
      </c>
      <c r="Z415" s="470">
        <v>0</v>
      </c>
      <c r="AA415" s="470">
        <v>0</v>
      </c>
      <c r="AB415" s="470">
        <v>0</v>
      </c>
      <c r="AC415" s="470">
        <v>0</v>
      </c>
      <c r="AD415" s="470">
        <v>0</v>
      </c>
      <c r="AE415" s="470">
        <v>0</v>
      </c>
      <c r="AF415" s="227">
        <v>0</v>
      </c>
      <c r="AG415" s="227">
        <v>0</v>
      </c>
      <c r="AH415" s="227">
        <v>0</v>
      </c>
      <c r="AI415" s="227">
        <v>0</v>
      </c>
      <c r="AJ415" s="475">
        <v>0</v>
      </c>
    </row>
    <row r="416" spans="1:36" s="42" customFormat="1" ht="13.5" customHeight="1" x14ac:dyDescent="0.25">
      <c r="A416" s="394">
        <v>4</v>
      </c>
      <c r="B416" s="111">
        <v>1481</v>
      </c>
      <c r="C416" s="180" t="s">
        <v>1467</v>
      </c>
      <c r="D416" s="470">
        <v>0</v>
      </c>
      <c r="E416" s="470">
        <v>0</v>
      </c>
      <c r="F416" s="470">
        <v>0</v>
      </c>
      <c r="G416" s="470">
        <v>0</v>
      </c>
      <c r="H416" s="87">
        <v>0</v>
      </c>
      <c r="I416" s="470">
        <v>0</v>
      </c>
      <c r="J416" s="470">
        <v>0</v>
      </c>
      <c r="K416" s="470">
        <v>0</v>
      </c>
      <c r="L416" s="470">
        <v>0</v>
      </c>
      <c r="M416" s="470">
        <v>0</v>
      </c>
      <c r="N416" s="470">
        <v>0</v>
      </c>
      <c r="O416" s="470">
        <v>0</v>
      </c>
      <c r="P416" s="470">
        <v>0</v>
      </c>
      <c r="Q416" s="470">
        <v>0</v>
      </c>
      <c r="R416" s="87">
        <v>0</v>
      </c>
      <c r="S416" s="470">
        <v>0</v>
      </c>
      <c r="T416" s="470">
        <v>0</v>
      </c>
      <c r="U416" s="470">
        <v>0</v>
      </c>
      <c r="V416" s="470">
        <v>0</v>
      </c>
      <c r="W416" s="470">
        <v>0</v>
      </c>
      <c r="X416" s="470">
        <v>0</v>
      </c>
      <c r="Y416" s="470">
        <v>0</v>
      </c>
      <c r="Z416" s="470">
        <v>0</v>
      </c>
      <c r="AA416" s="470">
        <v>0</v>
      </c>
      <c r="AB416" s="470">
        <v>0</v>
      </c>
      <c r="AC416" s="470">
        <v>0</v>
      </c>
      <c r="AD416" s="470">
        <v>0</v>
      </c>
      <c r="AE416" s="470">
        <v>0</v>
      </c>
      <c r="AF416" s="227">
        <v>0</v>
      </c>
      <c r="AG416" s="227">
        <v>0</v>
      </c>
      <c r="AH416" s="227">
        <v>0</v>
      </c>
      <c r="AI416" s="227">
        <v>0</v>
      </c>
      <c r="AJ416" s="475">
        <v>0</v>
      </c>
    </row>
    <row r="417" spans="1:36" s="42" customFormat="1" ht="13.5" customHeight="1" x14ac:dyDescent="0.25">
      <c r="A417" s="394">
        <v>6</v>
      </c>
      <c r="B417" s="111">
        <v>148105</v>
      </c>
      <c r="C417" s="180" t="s">
        <v>623</v>
      </c>
      <c r="D417" s="470">
        <v>0</v>
      </c>
      <c r="E417" s="470">
        <v>0</v>
      </c>
      <c r="F417" s="470">
        <v>0</v>
      </c>
      <c r="G417" s="470">
        <v>0</v>
      </c>
      <c r="H417" s="87">
        <v>0</v>
      </c>
      <c r="I417" s="470">
        <v>0</v>
      </c>
      <c r="J417" s="470">
        <v>0</v>
      </c>
      <c r="K417" s="470">
        <v>0</v>
      </c>
      <c r="L417" s="470">
        <v>0</v>
      </c>
      <c r="M417" s="470">
        <v>0</v>
      </c>
      <c r="N417" s="470">
        <v>0</v>
      </c>
      <c r="O417" s="470">
        <v>0</v>
      </c>
      <c r="P417" s="470">
        <v>0</v>
      </c>
      <c r="Q417" s="470">
        <v>0</v>
      </c>
      <c r="R417" s="87">
        <v>0</v>
      </c>
      <c r="S417" s="470">
        <v>0</v>
      </c>
      <c r="T417" s="470">
        <v>0</v>
      </c>
      <c r="U417" s="470">
        <v>0</v>
      </c>
      <c r="V417" s="470">
        <v>0</v>
      </c>
      <c r="W417" s="470">
        <v>0</v>
      </c>
      <c r="X417" s="470">
        <v>0</v>
      </c>
      <c r="Y417" s="470">
        <v>0</v>
      </c>
      <c r="Z417" s="470">
        <v>0</v>
      </c>
      <c r="AA417" s="470">
        <v>0</v>
      </c>
      <c r="AB417" s="470">
        <v>0</v>
      </c>
      <c r="AC417" s="470">
        <v>0</v>
      </c>
      <c r="AD417" s="470">
        <v>0</v>
      </c>
      <c r="AE417" s="470">
        <v>0</v>
      </c>
      <c r="AF417" s="227">
        <v>0</v>
      </c>
      <c r="AG417" s="227">
        <v>0</v>
      </c>
      <c r="AH417" s="227">
        <v>0</v>
      </c>
      <c r="AI417" s="227">
        <v>0</v>
      </c>
      <c r="AJ417" s="475">
        <v>0</v>
      </c>
    </row>
    <row r="418" spans="1:36" s="42" customFormat="1" ht="13.5" customHeight="1" x14ac:dyDescent="0.25">
      <c r="A418" s="394">
        <v>6</v>
      </c>
      <c r="B418" s="111">
        <v>148110</v>
      </c>
      <c r="C418" s="180" t="s">
        <v>625</v>
      </c>
      <c r="D418" s="470">
        <v>0</v>
      </c>
      <c r="E418" s="470">
        <v>0</v>
      </c>
      <c r="F418" s="470">
        <v>0</v>
      </c>
      <c r="G418" s="470">
        <v>0</v>
      </c>
      <c r="H418" s="87">
        <v>0</v>
      </c>
      <c r="I418" s="470">
        <v>0</v>
      </c>
      <c r="J418" s="470">
        <v>0</v>
      </c>
      <c r="K418" s="470">
        <v>0</v>
      </c>
      <c r="L418" s="470">
        <v>0</v>
      </c>
      <c r="M418" s="470">
        <v>0</v>
      </c>
      <c r="N418" s="470">
        <v>0</v>
      </c>
      <c r="O418" s="470">
        <v>0</v>
      </c>
      <c r="P418" s="470">
        <v>0</v>
      </c>
      <c r="Q418" s="470">
        <v>0</v>
      </c>
      <c r="R418" s="87">
        <v>0</v>
      </c>
      <c r="S418" s="470">
        <v>0</v>
      </c>
      <c r="T418" s="470">
        <v>0</v>
      </c>
      <c r="U418" s="470">
        <v>0</v>
      </c>
      <c r="V418" s="470">
        <v>0</v>
      </c>
      <c r="W418" s="470">
        <v>0</v>
      </c>
      <c r="X418" s="470">
        <v>0</v>
      </c>
      <c r="Y418" s="470">
        <v>0</v>
      </c>
      <c r="Z418" s="470">
        <v>0</v>
      </c>
      <c r="AA418" s="470">
        <v>0</v>
      </c>
      <c r="AB418" s="470">
        <v>0</v>
      </c>
      <c r="AC418" s="470">
        <v>0</v>
      </c>
      <c r="AD418" s="470">
        <v>0</v>
      </c>
      <c r="AE418" s="470">
        <v>0</v>
      </c>
      <c r="AF418" s="227">
        <v>0</v>
      </c>
      <c r="AG418" s="227">
        <v>0</v>
      </c>
      <c r="AH418" s="227">
        <v>0</v>
      </c>
      <c r="AI418" s="227">
        <v>0</v>
      </c>
      <c r="AJ418" s="475">
        <v>0</v>
      </c>
    </row>
    <row r="419" spans="1:36" s="42" customFormat="1" ht="13.5" customHeight="1" x14ac:dyDescent="0.25">
      <c r="A419" s="394">
        <v>6</v>
      </c>
      <c r="B419" s="111">
        <v>148115</v>
      </c>
      <c r="C419" s="180" t="s">
        <v>627</v>
      </c>
      <c r="D419" s="470">
        <v>0</v>
      </c>
      <c r="E419" s="470">
        <v>0</v>
      </c>
      <c r="F419" s="470">
        <v>0</v>
      </c>
      <c r="G419" s="470">
        <v>0</v>
      </c>
      <c r="H419" s="87">
        <v>0</v>
      </c>
      <c r="I419" s="470">
        <v>0</v>
      </c>
      <c r="J419" s="470">
        <v>0</v>
      </c>
      <c r="K419" s="470">
        <v>0</v>
      </c>
      <c r="L419" s="470">
        <v>0</v>
      </c>
      <c r="M419" s="470">
        <v>0</v>
      </c>
      <c r="N419" s="470">
        <v>0</v>
      </c>
      <c r="O419" s="470">
        <v>0</v>
      </c>
      <c r="P419" s="470">
        <v>0</v>
      </c>
      <c r="Q419" s="470">
        <v>0</v>
      </c>
      <c r="R419" s="87">
        <v>0</v>
      </c>
      <c r="S419" s="470">
        <v>0</v>
      </c>
      <c r="T419" s="470">
        <v>0</v>
      </c>
      <c r="U419" s="470">
        <v>0</v>
      </c>
      <c r="V419" s="470">
        <v>0</v>
      </c>
      <c r="W419" s="470">
        <v>0</v>
      </c>
      <c r="X419" s="470">
        <v>0</v>
      </c>
      <c r="Y419" s="470">
        <v>0</v>
      </c>
      <c r="Z419" s="470">
        <v>0</v>
      </c>
      <c r="AA419" s="470">
        <v>0</v>
      </c>
      <c r="AB419" s="470">
        <v>0</v>
      </c>
      <c r="AC419" s="470">
        <v>0</v>
      </c>
      <c r="AD419" s="470">
        <v>0</v>
      </c>
      <c r="AE419" s="470">
        <v>0</v>
      </c>
      <c r="AF419" s="227">
        <v>0</v>
      </c>
      <c r="AG419" s="227">
        <v>0</v>
      </c>
      <c r="AH419" s="227">
        <v>0</v>
      </c>
      <c r="AI419" s="227">
        <v>0</v>
      </c>
      <c r="AJ419" s="475">
        <v>0</v>
      </c>
    </row>
    <row r="420" spans="1:36" s="42" customFormat="1" ht="13.5" customHeight="1" x14ac:dyDescent="0.25">
      <c r="A420" s="394">
        <v>6</v>
      </c>
      <c r="B420" s="111">
        <v>148120</v>
      </c>
      <c r="C420" s="180" t="s">
        <v>629</v>
      </c>
      <c r="D420" s="470">
        <v>0</v>
      </c>
      <c r="E420" s="470">
        <v>0</v>
      </c>
      <c r="F420" s="470">
        <v>0</v>
      </c>
      <c r="G420" s="470">
        <v>0</v>
      </c>
      <c r="H420" s="87">
        <v>0</v>
      </c>
      <c r="I420" s="470">
        <v>0</v>
      </c>
      <c r="J420" s="470">
        <v>0</v>
      </c>
      <c r="K420" s="470">
        <v>0</v>
      </c>
      <c r="L420" s="470">
        <v>0</v>
      </c>
      <c r="M420" s="470">
        <v>0</v>
      </c>
      <c r="N420" s="470">
        <v>0</v>
      </c>
      <c r="O420" s="470">
        <v>0</v>
      </c>
      <c r="P420" s="470">
        <v>0</v>
      </c>
      <c r="Q420" s="470">
        <v>0</v>
      </c>
      <c r="R420" s="87">
        <v>0</v>
      </c>
      <c r="S420" s="470">
        <v>0</v>
      </c>
      <c r="T420" s="470">
        <v>0</v>
      </c>
      <c r="U420" s="470">
        <v>0</v>
      </c>
      <c r="V420" s="470">
        <v>0</v>
      </c>
      <c r="W420" s="470">
        <v>0</v>
      </c>
      <c r="X420" s="470">
        <v>0</v>
      </c>
      <c r="Y420" s="470">
        <v>0</v>
      </c>
      <c r="Z420" s="470">
        <v>0</v>
      </c>
      <c r="AA420" s="470">
        <v>0</v>
      </c>
      <c r="AB420" s="470">
        <v>0</v>
      </c>
      <c r="AC420" s="470">
        <v>0</v>
      </c>
      <c r="AD420" s="470">
        <v>0</v>
      </c>
      <c r="AE420" s="470">
        <v>0</v>
      </c>
      <c r="AF420" s="227">
        <v>0</v>
      </c>
      <c r="AG420" s="227">
        <v>0</v>
      </c>
      <c r="AH420" s="227">
        <v>0</v>
      </c>
      <c r="AI420" s="227">
        <v>0</v>
      </c>
      <c r="AJ420" s="475">
        <v>0</v>
      </c>
    </row>
    <row r="421" spans="1:36" s="42" customFormat="1" ht="13.5" customHeight="1" x14ac:dyDescent="0.25">
      <c r="A421" s="394">
        <v>6</v>
      </c>
      <c r="B421" s="111">
        <v>148125</v>
      </c>
      <c r="C421" s="180" t="s">
        <v>631</v>
      </c>
      <c r="D421" s="470">
        <v>0</v>
      </c>
      <c r="E421" s="470">
        <v>0</v>
      </c>
      <c r="F421" s="470">
        <v>0</v>
      </c>
      <c r="G421" s="470">
        <v>0</v>
      </c>
      <c r="H421" s="87">
        <v>0</v>
      </c>
      <c r="I421" s="470">
        <v>0</v>
      </c>
      <c r="J421" s="470">
        <v>0</v>
      </c>
      <c r="K421" s="470">
        <v>0</v>
      </c>
      <c r="L421" s="470">
        <v>0</v>
      </c>
      <c r="M421" s="470">
        <v>0</v>
      </c>
      <c r="N421" s="470">
        <v>0</v>
      </c>
      <c r="O421" s="470">
        <v>0</v>
      </c>
      <c r="P421" s="470">
        <v>0</v>
      </c>
      <c r="Q421" s="470">
        <v>0</v>
      </c>
      <c r="R421" s="87">
        <v>0</v>
      </c>
      <c r="S421" s="470">
        <v>0</v>
      </c>
      <c r="T421" s="470">
        <v>0</v>
      </c>
      <c r="U421" s="470">
        <v>0</v>
      </c>
      <c r="V421" s="470">
        <v>0</v>
      </c>
      <c r="W421" s="470">
        <v>0</v>
      </c>
      <c r="X421" s="470">
        <v>0</v>
      </c>
      <c r="Y421" s="470">
        <v>0</v>
      </c>
      <c r="Z421" s="470">
        <v>0</v>
      </c>
      <c r="AA421" s="470">
        <v>0</v>
      </c>
      <c r="AB421" s="470">
        <v>0</v>
      </c>
      <c r="AC421" s="470">
        <v>0</v>
      </c>
      <c r="AD421" s="470">
        <v>0</v>
      </c>
      <c r="AE421" s="470">
        <v>0</v>
      </c>
      <c r="AF421" s="227">
        <v>0</v>
      </c>
      <c r="AG421" s="227">
        <v>0</v>
      </c>
      <c r="AH421" s="227">
        <v>0</v>
      </c>
      <c r="AI421" s="227">
        <v>0</v>
      </c>
      <c r="AJ421" s="475">
        <v>0</v>
      </c>
    </row>
    <row r="422" spans="1:36" s="42" customFormat="1" ht="13.5" customHeight="1" x14ac:dyDescent="0.25">
      <c r="A422" s="394">
        <v>4</v>
      </c>
      <c r="B422" s="111">
        <v>1482</v>
      </c>
      <c r="C422" s="180" t="s">
        <v>1470</v>
      </c>
      <c r="D422" s="470">
        <v>0</v>
      </c>
      <c r="E422" s="470">
        <v>0</v>
      </c>
      <c r="F422" s="470">
        <v>0</v>
      </c>
      <c r="G422" s="470">
        <v>0</v>
      </c>
      <c r="H422" s="87">
        <v>0</v>
      </c>
      <c r="I422" s="470">
        <v>0</v>
      </c>
      <c r="J422" s="470">
        <v>0</v>
      </c>
      <c r="K422" s="470">
        <v>0</v>
      </c>
      <c r="L422" s="470">
        <v>0</v>
      </c>
      <c r="M422" s="470">
        <v>0</v>
      </c>
      <c r="N422" s="470">
        <v>0</v>
      </c>
      <c r="O422" s="470">
        <v>0</v>
      </c>
      <c r="P422" s="470">
        <v>0</v>
      </c>
      <c r="Q422" s="470">
        <v>0</v>
      </c>
      <c r="R422" s="87">
        <v>0</v>
      </c>
      <c r="S422" s="470">
        <v>0</v>
      </c>
      <c r="T422" s="470">
        <v>0</v>
      </c>
      <c r="U422" s="470">
        <v>0</v>
      </c>
      <c r="V422" s="470">
        <v>0</v>
      </c>
      <c r="W422" s="470">
        <v>0</v>
      </c>
      <c r="X422" s="470">
        <v>0</v>
      </c>
      <c r="Y422" s="470">
        <v>0</v>
      </c>
      <c r="Z422" s="470">
        <v>0</v>
      </c>
      <c r="AA422" s="470">
        <v>0</v>
      </c>
      <c r="AB422" s="470">
        <v>0</v>
      </c>
      <c r="AC422" s="470">
        <v>0</v>
      </c>
      <c r="AD422" s="470">
        <v>0</v>
      </c>
      <c r="AE422" s="470">
        <v>0</v>
      </c>
      <c r="AF422" s="227">
        <v>0</v>
      </c>
      <c r="AG422" s="227">
        <v>0</v>
      </c>
      <c r="AH422" s="227">
        <v>0</v>
      </c>
      <c r="AI422" s="227">
        <v>0</v>
      </c>
      <c r="AJ422" s="475">
        <v>0</v>
      </c>
    </row>
    <row r="423" spans="1:36" s="42" customFormat="1" ht="13.5" customHeight="1" x14ac:dyDescent="0.25">
      <c r="A423" s="394">
        <v>6</v>
      </c>
      <c r="B423" s="111">
        <v>148205</v>
      </c>
      <c r="C423" s="180" t="s">
        <v>623</v>
      </c>
      <c r="D423" s="470">
        <v>0</v>
      </c>
      <c r="E423" s="470">
        <v>0</v>
      </c>
      <c r="F423" s="470">
        <v>0</v>
      </c>
      <c r="G423" s="470">
        <v>0</v>
      </c>
      <c r="H423" s="87">
        <v>0</v>
      </c>
      <c r="I423" s="470">
        <v>0</v>
      </c>
      <c r="J423" s="470">
        <v>0</v>
      </c>
      <c r="K423" s="470">
        <v>0</v>
      </c>
      <c r="L423" s="470">
        <v>0</v>
      </c>
      <c r="M423" s="470">
        <v>0</v>
      </c>
      <c r="N423" s="470">
        <v>0</v>
      </c>
      <c r="O423" s="470">
        <v>0</v>
      </c>
      <c r="P423" s="470">
        <v>0</v>
      </c>
      <c r="Q423" s="470">
        <v>0</v>
      </c>
      <c r="R423" s="87">
        <v>0</v>
      </c>
      <c r="S423" s="470">
        <v>0</v>
      </c>
      <c r="T423" s="470">
        <v>0</v>
      </c>
      <c r="U423" s="470">
        <v>0</v>
      </c>
      <c r="V423" s="470">
        <v>0</v>
      </c>
      <c r="W423" s="470">
        <v>0</v>
      </c>
      <c r="X423" s="470">
        <v>0</v>
      </c>
      <c r="Y423" s="470">
        <v>0</v>
      </c>
      <c r="Z423" s="470">
        <v>0</v>
      </c>
      <c r="AA423" s="470">
        <v>0</v>
      </c>
      <c r="AB423" s="470">
        <v>0</v>
      </c>
      <c r="AC423" s="470">
        <v>0</v>
      </c>
      <c r="AD423" s="470">
        <v>0</v>
      </c>
      <c r="AE423" s="470">
        <v>0</v>
      </c>
      <c r="AF423" s="227">
        <v>0</v>
      </c>
      <c r="AG423" s="227">
        <v>0</v>
      </c>
      <c r="AH423" s="227">
        <v>0</v>
      </c>
      <c r="AI423" s="227">
        <v>0</v>
      </c>
      <c r="AJ423" s="475">
        <v>0</v>
      </c>
    </row>
    <row r="424" spans="1:36" s="42" customFormat="1" ht="13.5" customHeight="1" x14ac:dyDescent="0.25">
      <c r="A424" s="394">
        <v>6</v>
      </c>
      <c r="B424" s="111">
        <v>148210</v>
      </c>
      <c r="C424" s="180" t="s">
        <v>625</v>
      </c>
      <c r="D424" s="470">
        <v>0</v>
      </c>
      <c r="E424" s="470">
        <v>0</v>
      </c>
      <c r="F424" s="470">
        <v>0</v>
      </c>
      <c r="G424" s="470">
        <v>0</v>
      </c>
      <c r="H424" s="87">
        <v>0</v>
      </c>
      <c r="I424" s="470">
        <v>0</v>
      </c>
      <c r="J424" s="470">
        <v>0</v>
      </c>
      <c r="K424" s="470">
        <v>0</v>
      </c>
      <c r="L424" s="470">
        <v>0</v>
      </c>
      <c r="M424" s="470">
        <v>0</v>
      </c>
      <c r="N424" s="470">
        <v>0</v>
      </c>
      <c r="O424" s="470">
        <v>0</v>
      </c>
      <c r="P424" s="470">
        <v>0</v>
      </c>
      <c r="Q424" s="470">
        <v>0</v>
      </c>
      <c r="R424" s="87">
        <v>0</v>
      </c>
      <c r="S424" s="470">
        <v>0</v>
      </c>
      <c r="T424" s="470">
        <v>0</v>
      </c>
      <c r="U424" s="470">
        <v>0</v>
      </c>
      <c r="V424" s="470">
        <v>0</v>
      </c>
      <c r="W424" s="470">
        <v>0</v>
      </c>
      <c r="X424" s="470">
        <v>0</v>
      </c>
      <c r="Y424" s="470">
        <v>0</v>
      </c>
      <c r="Z424" s="470">
        <v>0</v>
      </c>
      <c r="AA424" s="470">
        <v>0</v>
      </c>
      <c r="AB424" s="470">
        <v>0</v>
      </c>
      <c r="AC424" s="470">
        <v>0</v>
      </c>
      <c r="AD424" s="470">
        <v>0</v>
      </c>
      <c r="AE424" s="470">
        <v>0</v>
      </c>
      <c r="AF424" s="227">
        <v>0</v>
      </c>
      <c r="AG424" s="227">
        <v>0</v>
      </c>
      <c r="AH424" s="227">
        <v>0</v>
      </c>
      <c r="AI424" s="227">
        <v>0</v>
      </c>
      <c r="AJ424" s="475">
        <v>0</v>
      </c>
    </row>
    <row r="425" spans="1:36" s="42" customFormat="1" ht="13.5" customHeight="1" x14ac:dyDescent="0.25">
      <c r="A425" s="394">
        <v>6</v>
      </c>
      <c r="B425" s="111">
        <v>148215</v>
      </c>
      <c r="C425" s="180" t="s">
        <v>627</v>
      </c>
      <c r="D425" s="470">
        <v>0</v>
      </c>
      <c r="E425" s="470">
        <v>0</v>
      </c>
      <c r="F425" s="470">
        <v>0</v>
      </c>
      <c r="G425" s="470">
        <v>0</v>
      </c>
      <c r="H425" s="87">
        <v>0</v>
      </c>
      <c r="I425" s="470">
        <v>0</v>
      </c>
      <c r="J425" s="470">
        <v>0</v>
      </c>
      <c r="K425" s="470">
        <v>0</v>
      </c>
      <c r="L425" s="470">
        <v>0</v>
      </c>
      <c r="M425" s="470">
        <v>0</v>
      </c>
      <c r="N425" s="470">
        <v>0</v>
      </c>
      <c r="O425" s="470">
        <v>0</v>
      </c>
      <c r="P425" s="470">
        <v>0</v>
      </c>
      <c r="Q425" s="470">
        <v>0</v>
      </c>
      <c r="R425" s="87">
        <v>0</v>
      </c>
      <c r="S425" s="470">
        <v>0</v>
      </c>
      <c r="T425" s="470">
        <v>0</v>
      </c>
      <c r="U425" s="470">
        <v>0</v>
      </c>
      <c r="V425" s="470">
        <v>0</v>
      </c>
      <c r="W425" s="470">
        <v>0</v>
      </c>
      <c r="X425" s="470">
        <v>0</v>
      </c>
      <c r="Y425" s="470">
        <v>0</v>
      </c>
      <c r="Z425" s="470">
        <v>0</v>
      </c>
      <c r="AA425" s="470">
        <v>0</v>
      </c>
      <c r="AB425" s="470">
        <v>0</v>
      </c>
      <c r="AC425" s="470">
        <v>0</v>
      </c>
      <c r="AD425" s="470">
        <v>0</v>
      </c>
      <c r="AE425" s="470">
        <v>0</v>
      </c>
      <c r="AF425" s="227">
        <v>0</v>
      </c>
      <c r="AG425" s="227">
        <v>0</v>
      </c>
      <c r="AH425" s="227">
        <v>0</v>
      </c>
      <c r="AI425" s="227">
        <v>0</v>
      </c>
      <c r="AJ425" s="475">
        <v>0</v>
      </c>
    </row>
    <row r="426" spans="1:36" s="42" customFormat="1" ht="13.5" customHeight="1" x14ac:dyDescent="0.25">
      <c r="A426" s="394">
        <v>6</v>
      </c>
      <c r="B426" s="111">
        <v>148220</v>
      </c>
      <c r="C426" s="180" t="s">
        <v>629</v>
      </c>
      <c r="D426" s="470">
        <v>0</v>
      </c>
      <c r="E426" s="470">
        <v>0</v>
      </c>
      <c r="F426" s="470">
        <v>0</v>
      </c>
      <c r="G426" s="470">
        <v>0</v>
      </c>
      <c r="H426" s="87">
        <v>0</v>
      </c>
      <c r="I426" s="470">
        <v>0</v>
      </c>
      <c r="J426" s="470">
        <v>0</v>
      </c>
      <c r="K426" s="470">
        <v>0</v>
      </c>
      <c r="L426" s="470">
        <v>0</v>
      </c>
      <c r="M426" s="470">
        <v>0</v>
      </c>
      <c r="N426" s="470">
        <v>0</v>
      </c>
      <c r="O426" s="470">
        <v>0</v>
      </c>
      <c r="P426" s="470">
        <v>0</v>
      </c>
      <c r="Q426" s="470">
        <v>0</v>
      </c>
      <c r="R426" s="87">
        <v>0</v>
      </c>
      <c r="S426" s="470">
        <v>0</v>
      </c>
      <c r="T426" s="470">
        <v>0</v>
      </c>
      <c r="U426" s="470">
        <v>0</v>
      </c>
      <c r="V426" s="470">
        <v>0</v>
      </c>
      <c r="W426" s="470">
        <v>0</v>
      </c>
      <c r="X426" s="470">
        <v>0</v>
      </c>
      <c r="Y426" s="470">
        <v>0</v>
      </c>
      <c r="Z426" s="470">
        <v>0</v>
      </c>
      <c r="AA426" s="470">
        <v>0</v>
      </c>
      <c r="AB426" s="470">
        <v>0</v>
      </c>
      <c r="AC426" s="470">
        <v>0</v>
      </c>
      <c r="AD426" s="470">
        <v>0</v>
      </c>
      <c r="AE426" s="470">
        <v>0</v>
      </c>
      <c r="AF426" s="227">
        <v>0</v>
      </c>
      <c r="AG426" s="227">
        <v>0</v>
      </c>
      <c r="AH426" s="227">
        <v>0</v>
      </c>
      <c r="AI426" s="227">
        <v>0</v>
      </c>
      <c r="AJ426" s="475">
        <v>0</v>
      </c>
    </row>
    <row r="427" spans="1:36" s="42" customFormat="1" ht="13.5" customHeight="1" x14ac:dyDescent="0.25">
      <c r="A427" s="394">
        <v>6</v>
      </c>
      <c r="B427" s="111">
        <v>148225</v>
      </c>
      <c r="C427" s="180" t="s">
        <v>631</v>
      </c>
      <c r="D427" s="470">
        <v>0</v>
      </c>
      <c r="E427" s="470">
        <v>0</v>
      </c>
      <c r="F427" s="470">
        <v>0</v>
      </c>
      <c r="G427" s="470">
        <v>0</v>
      </c>
      <c r="H427" s="87">
        <v>0</v>
      </c>
      <c r="I427" s="470">
        <v>0</v>
      </c>
      <c r="J427" s="470">
        <v>0</v>
      </c>
      <c r="K427" s="470">
        <v>0</v>
      </c>
      <c r="L427" s="470">
        <v>0</v>
      </c>
      <c r="M427" s="470">
        <v>0</v>
      </c>
      <c r="N427" s="470">
        <v>0</v>
      </c>
      <c r="O427" s="470">
        <v>0</v>
      </c>
      <c r="P427" s="470">
        <v>0</v>
      </c>
      <c r="Q427" s="470">
        <v>0</v>
      </c>
      <c r="R427" s="87">
        <v>0</v>
      </c>
      <c r="S427" s="470">
        <v>0</v>
      </c>
      <c r="T427" s="470">
        <v>0</v>
      </c>
      <c r="U427" s="470">
        <v>0</v>
      </c>
      <c r="V427" s="470">
        <v>0</v>
      </c>
      <c r="W427" s="470">
        <v>0</v>
      </c>
      <c r="X427" s="470">
        <v>0</v>
      </c>
      <c r="Y427" s="470">
        <v>0</v>
      </c>
      <c r="Z427" s="470">
        <v>0</v>
      </c>
      <c r="AA427" s="470">
        <v>0</v>
      </c>
      <c r="AB427" s="470">
        <v>0</v>
      </c>
      <c r="AC427" s="470">
        <v>0</v>
      </c>
      <c r="AD427" s="470">
        <v>0</v>
      </c>
      <c r="AE427" s="470">
        <v>0</v>
      </c>
      <c r="AF427" s="227">
        <v>0</v>
      </c>
      <c r="AG427" s="227">
        <v>0</v>
      </c>
      <c r="AH427" s="227">
        <v>0</v>
      </c>
      <c r="AI427" s="227">
        <v>0</v>
      </c>
      <c r="AJ427" s="475">
        <v>0</v>
      </c>
    </row>
    <row r="428" spans="1:36" s="42" customFormat="1" ht="13.5" customHeight="1" x14ac:dyDescent="0.25">
      <c r="A428" s="394">
        <v>4</v>
      </c>
      <c r="B428" s="111">
        <v>1483</v>
      </c>
      <c r="C428" s="180" t="s">
        <v>1471</v>
      </c>
      <c r="D428" s="470">
        <v>0</v>
      </c>
      <c r="E428" s="470">
        <v>695.99414999999999</v>
      </c>
      <c r="F428" s="470">
        <v>0</v>
      </c>
      <c r="G428" s="470">
        <v>0</v>
      </c>
      <c r="H428" s="87">
        <v>695.99414999999999</v>
      </c>
      <c r="I428" s="470">
        <v>0</v>
      </c>
      <c r="J428" s="470">
        <v>0</v>
      </c>
      <c r="K428" s="470">
        <v>0</v>
      </c>
      <c r="L428" s="470">
        <v>0</v>
      </c>
      <c r="M428" s="470">
        <v>0</v>
      </c>
      <c r="N428" s="470">
        <v>0</v>
      </c>
      <c r="O428" s="470">
        <v>0</v>
      </c>
      <c r="P428" s="470">
        <v>0</v>
      </c>
      <c r="Q428" s="470">
        <v>0</v>
      </c>
      <c r="R428" s="87">
        <v>0</v>
      </c>
      <c r="S428" s="470">
        <v>0</v>
      </c>
      <c r="T428" s="470">
        <v>0</v>
      </c>
      <c r="U428" s="470">
        <v>0</v>
      </c>
      <c r="V428" s="470">
        <v>0</v>
      </c>
      <c r="W428" s="470">
        <v>0</v>
      </c>
      <c r="X428" s="470">
        <v>0</v>
      </c>
      <c r="Y428" s="470">
        <v>0</v>
      </c>
      <c r="Z428" s="470">
        <v>0</v>
      </c>
      <c r="AA428" s="470">
        <v>0</v>
      </c>
      <c r="AB428" s="470">
        <v>0</v>
      </c>
      <c r="AC428" s="470">
        <v>0</v>
      </c>
      <c r="AD428" s="470">
        <v>0</v>
      </c>
      <c r="AE428" s="470">
        <v>695.99414999999999</v>
      </c>
      <c r="AF428" s="227">
        <v>0</v>
      </c>
      <c r="AG428" s="227">
        <v>0</v>
      </c>
      <c r="AH428" s="227">
        <v>0</v>
      </c>
      <c r="AI428" s="227">
        <v>0</v>
      </c>
      <c r="AJ428" s="475">
        <v>695.99414999999999</v>
      </c>
    </row>
    <row r="429" spans="1:36" s="42" customFormat="1" ht="13.5" customHeight="1" x14ac:dyDescent="0.25">
      <c r="A429" s="394">
        <v>6</v>
      </c>
      <c r="B429" s="111">
        <v>148305</v>
      </c>
      <c r="C429" s="180" t="s">
        <v>623</v>
      </c>
      <c r="D429" s="470">
        <v>0</v>
      </c>
      <c r="E429" s="470">
        <v>0.43097000000000002</v>
      </c>
      <c r="F429" s="470">
        <v>0</v>
      </c>
      <c r="G429" s="470">
        <v>0</v>
      </c>
      <c r="H429" s="87">
        <v>0.43097000000000002</v>
      </c>
      <c r="I429" s="470">
        <v>0</v>
      </c>
      <c r="J429" s="470">
        <v>0</v>
      </c>
      <c r="K429" s="470">
        <v>0</v>
      </c>
      <c r="L429" s="470">
        <v>0</v>
      </c>
      <c r="M429" s="470">
        <v>0</v>
      </c>
      <c r="N429" s="470">
        <v>0</v>
      </c>
      <c r="O429" s="470">
        <v>0</v>
      </c>
      <c r="P429" s="470">
        <v>0</v>
      </c>
      <c r="Q429" s="470">
        <v>0</v>
      </c>
      <c r="R429" s="87">
        <v>0</v>
      </c>
      <c r="S429" s="470">
        <v>0</v>
      </c>
      <c r="T429" s="470">
        <v>0</v>
      </c>
      <c r="U429" s="470">
        <v>0</v>
      </c>
      <c r="V429" s="470">
        <v>0</v>
      </c>
      <c r="W429" s="470">
        <v>0</v>
      </c>
      <c r="X429" s="470">
        <v>0</v>
      </c>
      <c r="Y429" s="470">
        <v>0</v>
      </c>
      <c r="Z429" s="470">
        <v>0</v>
      </c>
      <c r="AA429" s="470">
        <v>0</v>
      </c>
      <c r="AB429" s="470">
        <v>0</v>
      </c>
      <c r="AC429" s="470">
        <v>0</v>
      </c>
      <c r="AD429" s="470">
        <v>0</v>
      </c>
      <c r="AE429" s="470">
        <v>0.43097000000000002</v>
      </c>
      <c r="AF429" s="227">
        <v>0</v>
      </c>
      <c r="AG429" s="227">
        <v>0</v>
      </c>
      <c r="AH429" s="227">
        <v>0</v>
      </c>
      <c r="AI429" s="227">
        <v>0</v>
      </c>
      <c r="AJ429" s="475">
        <v>0.43097000000000002</v>
      </c>
    </row>
    <row r="430" spans="1:36" s="42" customFormat="1" ht="13.5" customHeight="1" x14ac:dyDescent="0.25">
      <c r="A430" s="394">
        <v>6</v>
      </c>
      <c r="B430" s="111">
        <v>148310</v>
      </c>
      <c r="C430" s="180" t="s">
        <v>625</v>
      </c>
      <c r="D430" s="470">
        <v>0</v>
      </c>
      <c r="E430" s="470">
        <v>1.03823</v>
      </c>
      <c r="F430" s="470">
        <v>0</v>
      </c>
      <c r="G430" s="470">
        <v>0</v>
      </c>
      <c r="H430" s="87">
        <v>1.03823</v>
      </c>
      <c r="I430" s="470">
        <v>0</v>
      </c>
      <c r="J430" s="470">
        <v>0</v>
      </c>
      <c r="K430" s="470">
        <v>0</v>
      </c>
      <c r="L430" s="470">
        <v>0</v>
      </c>
      <c r="M430" s="470">
        <v>0</v>
      </c>
      <c r="N430" s="470">
        <v>0</v>
      </c>
      <c r="O430" s="470">
        <v>0</v>
      </c>
      <c r="P430" s="470">
        <v>0</v>
      </c>
      <c r="Q430" s="470">
        <v>0</v>
      </c>
      <c r="R430" s="87">
        <v>0</v>
      </c>
      <c r="S430" s="470">
        <v>0</v>
      </c>
      <c r="T430" s="470">
        <v>0</v>
      </c>
      <c r="U430" s="470">
        <v>0</v>
      </c>
      <c r="V430" s="470">
        <v>0</v>
      </c>
      <c r="W430" s="470">
        <v>0</v>
      </c>
      <c r="X430" s="470">
        <v>0</v>
      </c>
      <c r="Y430" s="470">
        <v>0</v>
      </c>
      <c r="Z430" s="470">
        <v>0</v>
      </c>
      <c r="AA430" s="470">
        <v>0</v>
      </c>
      <c r="AB430" s="470">
        <v>0</v>
      </c>
      <c r="AC430" s="470">
        <v>0</v>
      </c>
      <c r="AD430" s="470">
        <v>0</v>
      </c>
      <c r="AE430" s="470">
        <v>1.03823</v>
      </c>
      <c r="AF430" s="227">
        <v>0</v>
      </c>
      <c r="AG430" s="227">
        <v>0</v>
      </c>
      <c r="AH430" s="227">
        <v>0</v>
      </c>
      <c r="AI430" s="227">
        <v>0</v>
      </c>
      <c r="AJ430" s="475">
        <v>1.03823</v>
      </c>
    </row>
    <row r="431" spans="1:36" s="42" customFormat="1" ht="13.5" customHeight="1" x14ac:dyDescent="0.25">
      <c r="A431" s="394">
        <v>6</v>
      </c>
      <c r="B431" s="111">
        <v>148315</v>
      </c>
      <c r="C431" s="180" t="s">
        <v>627</v>
      </c>
      <c r="D431" s="470">
        <v>0</v>
      </c>
      <c r="E431" s="470">
        <v>4.9307499999999997</v>
      </c>
      <c r="F431" s="470">
        <v>0</v>
      </c>
      <c r="G431" s="470">
        <v>0</v>
      </c>
      <c r="H431" s="87">
        <v>4.9307499999999997</v>
      </c>
      <c r="I431" s="470">
        <v>0</v>
      </c>
      <c r="J431" s="470">
        <v>0</v>
      </c>
      <c r="K431" s="470">
        <v>0</v>
      </c>
      <c r="L431" s="470">
        <v>0</v>
      </c>
      <c r="M431" s="470">
        <v>0</v>
      </c>
      <c r="N431" s="470">
        <v>0</v>
      </c>
      <c r="O431" s="470">
        <v>0</v>
      </c>
      <c r="P431" s="470">
        <v>0</v>
      </c>
      <c r="Q431" s="470">
        <v>0</v>
      </c>
      <c r="R431" s="87">
        <v>0</v>
      </c>
      <c r="S431" s="470">
        <v>0</v>
      </c>
      <c r="T431" s="470">
        <v>0</v>
      </c>
      <c r="U431" s="470">
        <v>0</v>
      </c>
      <c r="V431" s="470">
        <v>0</v>
      </c>
      <c r="W431" s="470">
        <v>0</v>
      </c>
      <c r="X431" s="470">
        <v>0</v>
      </c>
      <c r="Y431" s="470">
        <v>0</v>
      </c>
      <c r="Z431" s="470">
        <v>0</v>
      </c>
      <c r="AA431" s="470">
        <v>0</v>
      </c>
      <c r="AB431" s="470">
        <v>0</v>
      </c>
      <c r="AC431" s="470">
        <v>0</v>
      </c>
      <c r="AD431" s="470">
        <v>0</v>
      </c>
      <c r="AE431" s="470">
        <v>4.9307499999999997</v>
      </c>
      <c r="AF431" s="227">
        <v>0</v>
      </c>
      <c r="AG431" s="227">
        <v>0</v>
      </c>
      <c r="AH431" s="227">
        <v>0</v>
      </c>
      <c r="AI431" s="227">
        <v>0</v>
      </c>
      <c r="AJ431" s="475">
        <v>4.9307499999999997</v>
      </c>
    </row>
    <row r="432" spans="1:36" s="42" customFormat="1" ht="13.5" customHeight="1" x14ac:dyDescent="0.25">
      <c r="A432" s="394">
        <v>6</v>
      </c>
      <c r="B432" s="111">
        <v>148320</v>
      </c>
      <c r="C432" s="180" t="s">
        <v>629</v>
      </c>
      <c r="D432" s="470">
        <v>0</v>
      </c>
      <c r="E432" s="470">
        <v>20.789400000000001</v>
      </c>
      <c r="F432" s="470">
        <v>0</v>
      </c>
      <c r="G432" s="470">
        <v>0</v>
      </c>
      <c r="H432" s="87">
        <v>20.789400000000001</v>
      </c>
      <c r="I432" s="470">
        <v>0</v>
      </c>
      <c r="J432" s="470">
        <v>0</v>
      </c>
      <c r="K432" s="470">
        <v>0</v>
      </c>
      <c r="L432" s="470">
        <v>0</v>
      </c>
      <c r="M432" s="470">
        <v>0</v>
      </c>
      <c r="N432" s="470">
        <v>0</v>
      </c>
      <c r="O432" s="470">
        <v>0</v>
      </c>
      <c r="P432" s="470">
        <v>0</v>
      </c>
      <c r="Q432" s="470">
        <v>0</v>
      </c>
      <c r="R432" s="87">
        <v>0</v>
      </c>
      <c r="S432" s="470">
        <v>0</v>
      </c>
      <c r="T432" s="470">
        <v>0</v>
      </c>
      <c r="U432" s="470">
        <v>0</v>
      </c>
      <c r="V432" s="470">
        <v>0</v>
      </c>
      <c r="W432" s="470">
        <v>0</v>
      </c>
      <c r="X432" s="470">
        <v>0</v>
      </c>
      <c r="Y432" s="470">
        <v>0</v>
      </c>
      <c r="Z432" s="470">
        <v>0</v>
      </c>
      <c r="AA432" s="470">
        <v>0</v>
      </c>
      <c r="AB432" s="470">
        <v>0</v>
      </c>
      <c r="AC432" s="470">
        <v>0</v>
      </c>
      <c r="AD432" s="470">
        <v>0</v>
      </c>
      <c r="AE432" s="470">
        <v>20.789400000000001</v>
      </c>
      <c r="AF432" s="227">
        <v>0</v>
      </c>
      <c r="AG432" s="227">
        <v>0</v>
      </c>
      <c r="AH432" s="227">
        <v>0</v>
      </c>
      <c r="AI432" s="227">
        <v>0</v>
      </c>
      <c r="AJ432" s="475">
        <v>20.789400000000001</v>
      </c>
    </row>
    <row r="433" spans="1:36" s="42" customFormat="1" ht="13.5" customHeight="1" x14ac:dyDescent="0.25">
      <c r="A433" s="394">
        <v>6</v>
      </c>
      <c r="B433" s="111">
        <v>148325</v>
      </c>
      <c r="C433" s="180" t="s">
        <v>631</v>
      </c>
      <c r="D433" s="470">
        <v>0</v>
      </c>
      <c r="E433" s="470">
        <v>668.8048</v>
      </c>
      <c r="F433" s="470">
        <v>0</v>
      </c>
      <c r="G433" s="470">
        <v>0</v>
      </c>
      <c r="H433" s="87">
        <v>668.8048</v>
      </c>
      <c r="I433" s="470">
        <v>0</v>
      </c>
      <c r="J433" s="470">
        <v>0</v>
      </c>
      <c r="K433" s="470">
        <v>0</v>
      </c>
      <c r="L433" s="470">
        <v>0</v>
      </c>
      <c r="M433" s="470">
        <v>0</v>
      </c>
      <c r="N433" s="470">
        <v>0</v>
      </c>
      <c r="O433" s="470">
        <v>0</v>
      </c>
      <c r="P433" s="470">
        <v>0</v>
      </c>
      <c r="Q433" s="470">
        <v>0</v>
      </c>
      <c r="R433" s="87">
        <v>0</v>
      </c>
      <c r="S433" s="470">
        <v>0</v>
      </c>
      <c r="T433" s="470">
        <v>0</v>
      </c>
      <c r="U433" s="470">
        <v>0</v>
      </c>
      <c r="V433" s="470">
        <v>0</v>
      </c>
      <c r="W433" s="470">
        <v>0</v>
      </c>
      <c r="X433" s="470">
        <v>0</v>
      </c>
      <c r="Y433" s="470">
        <v>0</v>
      </c>
      <c r="Z433" s="470">
        <v>0</v>
      </c>
      <c r="AA433" s="470">
        <v>0</v>
      </c>
      <c r="AB433" s="470">
        <v>0</v>
      </c>
      <c r="AC433" s="470">
        <v>0</v>
      </c>
      <c r="AD433" s="470">
        <v>0</v>
      </c>
      <c r="AE433" s="470">
        <v>668.8048</v>
      </c>
      <c r="AF433" s="227">
        <v>0</v>
      </c>
      <c r="AG433" s="227">
        <v>0</v>
      </c>
      <c r="AH433" s="227">
        <v>0</v>
      </c>
      <c r="AI433" s="227">
        <v>0</v>
      </c>
      <c r="AJ433" s="475">
        <v>668.8048</v>
      </c>
    </row>
    <row r="434" spans="1:36" s="42" customFormat="1" ht="13.5" customHeight="1" x14ac:dyDescent="0.25">
      <c r="A434" s="394">
        <v>4</v>
      </c>
      <c r="B434" s="111">
        <v>1484</v>
      </c>
      <c r="C434" s="180" t="s">
        <v>1472</v>
      </c>
      <c r="D434" s="470">
        <v>0</v>
      </c>
      <c r="E434" s="470">
        <v>0</v>
      </c>
      <c r="F434" s="470">
        <v>0</v>
      </c>
      <c r="G434" s="470">
        <v>0</v>
      </c>
      <c r="H434" s="87">
        <v>0</v>
      </c>
      <c r="I434" s="470">
        <v>0</v>
      </c>
      <c r="J434" s="470">
        <v>0</v>
      </c>
      <c r="K434" s="470">
        <v>0</v>
      </c>
      <c r="L434" s="470">
        <v>0</v>
      </c>
      <c r="M434" s="470">
        <v>0</v>
      </c>
      <c r="N434" s="470">
        <v>0</v>
      </c>
      <c r="O434" s="470">
        <v>0</v>
      </c>
      <c r="P434" s="470">
        <v>0</v>
      </c>
      <c r="Q434" s="470">
        <v>0</v>
      </c>
      <c r="R434" s="87">
        <v>0</v>
      </c>
      <c r="S434" s="470">
        <v>0</v>
      </c>
      <c r="T434" s="470">
        <v>0</v>
      </c>
      <c r="U434" s="470">
        <v>0</v>
      </c>
      <c r="V434" s="470">
        <v>0</v>
      </c>
      <c r="W434" s="470">
        <v>0</v>
      </c>
      <c r="X434" s="470">
        <v>0</v>
      </c>
      <c r="Y434" s="470">
        <v>0</v>
      </c>
      <c r="Z434" s="470">
        <v>0</v>
      </c>
      <c r="AA434" s="470">
        <v>0</v>
      </c>
      <c r="AB434" s="470">
        <v>0</v>
      </c>
      <c r="AC434" s="470">
        <v>0</v>
      </c>
      <c r="AD434" s="470">
        <v>0</v>
      </c>
      <c r="AE434" s="470">
        <v>0</v>
      </c>
      <c r="AF434" s="227">
        <v>0</v>
      </c>
      <c r="AG434" s="227">
        <v>0</v>
      </c>
      <c r="AH434" s="227">
        <v>0</v>
      </c>
      <c r="AI434" s="227">
        <v>0</v>
      </c>
      <c r="AJ434" s="475">
        <v>0</v>
      </c>
    </row>
    <row r="435" spans="1:36" s="42" customFormat="1" ht="13.5" customHeight="1" x14ac:dyDescent="0.25">
      <c r="A435" s="394">
        <v>6</v>
      </c>
      <c r="B435" s="111">
        <v>148405</v>
      </c>
      <c r="C435" s="180" t="s">
        <v>623</v>
      </c>
      <c r="D435" s="470">
        <v>0</v>
      </c>
      <c r="E435" s="470">
        <v>0</v>
      </c>
      <c r="F435" s="470">
        <v>0</v>
      </c>
      <c r="G435" s="470">
        <v>0</v>
      </c>
      <c r="H435" s="87">
        <v>0</v>
      </c>
      <c r="I435" s="470">
        <v>0</v>
      </c>
      <c r="J435" s="470">
        <v>0</v>
      </c>
      <c r="K435" s="470">
        <v>0</v>
      </c>
      <c r="L435" s="470">
        <v>0</v>
      </c>
      <c r="M435" s="470">
        <v>0</v>
      </c>
      <c r="N435" s="470">
        <v>0</v>
      </c>
      <c r="O435" s="470">
        <v>0</v>
      </c>
      <c r="P435" s="470">
        <v>0</v>
      </c>
      <c r="Q435" s="470">
        <v>0</v>
      </c>
      <c r="R435" s="87">
        <v>0</v>
      </c>
      <c r="S435" s="470">
        <v>0</v>
      </c>
      <c r="T435" s="470">
        <v>0</v>
      </c>
      <c r="U435" s="470">
        <v>0</v>
      </c>
      <c r="V435" s="470">
        <v>0</v>
      </c>
      <c r="W435" s="470">
        <v>0</v>
      </c>
      <c r="X435" s="470">
        <v>0</v>
      </c>
      <c r="Y435" s="470">
        <v>0</v>
      </c>
      <c r="Z435" s="470">
        <v>0</v>
      </c>
      <c r="AA435" s="470">
        <v>0</v>
      </c>
      <c r="AB435" s="470">
        <v>0</v>
      </c>
      <c r="AC435" s="470">
        <v>0</v>
      </c>
      <c r="AD435" s="470">
        <v>0</v>
      </c>
      <c r="AE435" s="470">
        <v>0</v>
      </c>
      <c r="AF435" s="227">
        <v>0</v>
      </c>
      <c r="AG435" s="227">
        <v>0</v>
      </c>
      <c r="AH435" s="227">
        <v>0</v>
      </c>
      <c r="AI435" s="227">
        <v>0</v>
      </c>
      <c r="AJ435" s="475">
        <v>0</v>
      </c>
    </row>
    <row r="436" spans="1:36" s="42" customFormat="1" ht="13.5" customHeight="1" x14ac:dyDescent="0.25">
      <c r="A436" s="394">
        <v>6</v>
      </c>
      <c r="B436" s="111">
        <v>148410</v>
      </c>
      <c r="C436" s="180" t="s">
        <v>625</v>
      </c>
      <c r="D436" s="470">
        <v>0</v>
      </c>
      <c r="E436" s="470">
        <v>0</v>
      </c>
      <c r="F436" s="470">
        <v>0</v>
      </c>
      <c r="G436" s="470">
        <v>0</v>
      </c>
      <c r="H436" s="87">
        <v>0</v>
      </c>
      <c r="I436" s="470">
        <v>0</v>
      </c>
      <c r="J436" s="470">
        <v>0</v>
      </c>
      <c r="K436" s="470">
        <v>0</v>
      </c>
      <c r="L436" s="470">
        <v>0</v>
      </c>
      <c r="M436" s="470">
        <v>0</v>
      </c>
      <c r="N436" s="470">
        <v>0</v>
      </c>
      <c r="O436" s="470">
        <v>0</v>
      </c>
      <c r="P436" s="470">
        <v>0</v>
      </c>
      <c r="Q436" s="470">
        <v>0</v>
      </c>
      <c r="R436" s="87">
        <v>0</v>
      </c>
      <c r="S436" s="470">
        <v>0</v>
      </c>
      <c r="T436" s="470">
        <v>0</v>
      </c>
      <c r="U436" s="470">
        <v>0</v>
      </c>
      <c r="V436" s="470">
        <v>0</v>
      </c>
      <c r="W436" s="470">
        <v>0</v>
      </c>
      <c r="X436" s="470">
        <v>0</v>
      </c>
      <c r="Y436" s="470">
        <v>0</v>
      </c>
      <c r="Z436" s="470">
        <v>0</v>
      </c>
      <c r="AA436" s="470">
        <v>0</v>
      </c>
      <c r="AB436" s="470">
        <v>0</v>
      </c>
      <c r="AC436" s="470">
        <v>0</v>
      </c>
      <c r="AD436" s="470">
        <v>0</v>
      </c>
      <c r="AE436" s="470">
        <v>0</v>
      </c>
      <c r="AF436" s="227">
        <v>0</v>
      </c>
      <c r="AG436" s="227">
        <v>0</v>
      </c>
      <c r="AH436" s="227">
        <v>0</v>
      </c>
      <c r="AI436" s="227">
        <v>0</v>
      </c>
      <c r="AJ436" s="475">
        <v>0</v>
      </c>
    </row>
    <row r="437" spans="1:36" s="42" customFormat="1" ht="13.5" customHeight="1" x14ac:dyDescent="0.25">
      <c r="A437" s="394">
        <v>6</v>
      </c>
      <c r="B437" s="111">
        <v>148415</v>
      </c>
      <c r="C437" s="180" t="s">
        <v>627</v>
      </c>
      <c r="D437" s="470">
        <v>0</v>
      </c>
      <c r="E437" s="470">
        <v>0</v>
      </c>
      <c r="F437" s="470">
        <v>0</v>
      </c>
      <c r="G437" s="470">
        <v>0</v>
      </c>
      <c r="H437" s="87">
        <v>0</v>
      </c>
      <c r="I437" s="470">
        <v>0</v>
      </c>
      <c r="J437" s="470">
        <v>0</v>
      </c>
      <c r="K437" s="470">
        <v>0</v>
      </c>
      <c r="L437" s="470">
        <v>0</v>
      </c>
      <c r="M437" s="470">
        <v>0</v>
      </c>
      <c r="N437" s="470">
        <v>0</v>
      </c>
      <c r="O437" s="470">
        <v>0</v>
      </c>
      <c r="P437" s="470">
        <v>0</v>
      </c>
      <c r="Q437" s="470">
        <v>0</v>
      </c>
      <c r="R437" s="87">
        <v>0</v>
      </c>
      <c r="S437" s="470">
        <v>0</v>
      </c>
      <c r="T437" s="470">
        <v>0</v>
      </c>
      <c r="U437" s="470">
        <v>0</v>
      </c>
      <c r="V437" s="470">
        <v>0</v>
      </c>
      <c r="W437" s="470">
        <v>0</v>
      </c>
      <c r="X437" s="470">
        <v>0</v>
      </c>
      <c r="Y437" s="470">
        <v>0</v>
      </c>
      <c r="Z437" s="470">
        <v>0</v>
      </c>
      <c r="AA437" s="470">
        <v>0</v>
      </c>
      <c r="AB437" s="470">
        <v>0</v>
      </c>
      <c r="AC437" s="470">
        <v>0</v>
      </c>
      <c r="AD437" s="470">
        <v>0</v>
      </c>
      <c r="AE437" s="470">
        <v>0</v>
      </c>
      <c r="AF437" s="227">
        <v>0</v>
      </c>
      <c r="AG437" s="227">
        <v>0</v>
      </c>
      <c r="AH437" s="227">
        <v>0</v>
      </c>
      <c r="AI437" s="227">
        <v>0</v>
      </c>
      <c r="AJ437" s="475">
        <v>0</v>
      </c>
    </row>
    <row r="438" spans="1:36" s="42" customFormat="1" ht="13.5" customHeight="1" x14ac:dyDescent="0.25">
      <c r="A438" s="394">
        <v>6</v>
      </c>
      <c r="B438" s="111">
        <v>148420</v>
      </c>
      <c r="C438" s="180" t="s">
        <v>629</v>
      </c>
      <c r="D438" s="470">
        <v>0</v>
      </c>
      <c r="E438" s="470">
        <v>0</v>
      </c>
      <c r="F438" s="470">
        <v>0</v>
      </c>
      <c r="G438" s="470">
        <v>0</v>
      </c>
      <c r="H438" s="87">
        <v>0</v>
      </c>
      <c r="I438" s="470">
        <v>0</v>
      </c>
      <c r="J438" s="470">
        <v>0</v>
      </c>
      <c r="K438" s="470">
        <v>0</v>
      </c>
      <c r="L438" s="470">
        <v>0</v>
      </c>
      <c r="M438" s="470">
        <v>0</v>
      </c>
      <c r="N438" s="470">
        <v>0</v>
      </c>
      <c r="O438" s="470">
        <v>0</v>
      </c>
      <c r="P438" s="470">
        <v>0</v>
      </c>
      <c r="Q438" s="470">
        <v>0</v>
      </c>
      <c r="R438" s="87">
        <v>0</v>
      </c>
      <c r="S438" s="470">
        <v>0</v>
      </c>
      <c r="T438" s="470">
        <v>0</v>
      </c>
      <c r="U438" s="470">
        <v>0</v>
      </c>
      <c r="V438" s="470">
        <v>0</v>
      </c>
      <c r="W438" s="470">
        <v>0</v>
      </c>
      <c r="X438" s="470">
        <v>0</v>
      </c>
      <c r="Y438" s="470">
        <v>0</v>
      </c>
      <c r="Z438" s="470">
        <v>0</v>
      </c>
      <c r="AA438" s="470">
        <v>0</v>
      </c>
      <c r="AB438" s="470">
        <v>0</v>
      </c>
      <c r="AC438" s="470">
        <v>0</v>
      </c>
      <c r="AD438" s="470">
        <v>0</v>
      </c>
      <c r="AE438" s="470">
        <v>0</v>
      </c>
      <c r="AF438" s="227">
        <v>0</v>
      </c>
      <c r="AG438" s="227">
        <v>0</v>
      </c>
      <c r="AH438" s="227">
        <v>0</v>
      </c>
      <c r="AI438" s="227">
        <v>0</v>
      </c>
      <c r="AJ438" s="475">
        <v>0</v>
      </c>
    </row>
    <row r="439" spans="1:36" s="42" customFormat="1" ht="13.5" customHeight="1" x14ac:dyDescent="0.25">
      <c r="A439" s="394">
        <v>6</v>
      </c>
      <c r="B439" s="111">
        <v>148425</v>
      </c>
      <c r="C439" s="180" t="s">
        <v>631</v>
      </c>
      <c r="D439" s="470">
        <v>0</v>
      </c>
      <c r="E439" s="470">
        <v>0</v>
      </c>
      <c r="F439" s="470">
        <v>0</v>
      </c>
      <c r="G439" s="470">
        <v>0</v>
      </c>
      <c r="H439" s="87">
        <v>0</v>
      </c>
      <c r="I439" s="470">
        <v>0</v>
      </c>
      <c r="J439" s="470">
        <v>0</v>
      </c>
      <c r="K439" s="470">
        <v>0</v>
      </c>
      <c r="L439" s="470">
        <v>0</v>
      </c>
      <c r="M439" s="470">
        <v>0</v>
      </c>
      <c r="N439" s="470">
        <v>0</v>
      </c>
      <c r="O439" s="470">
        <v>0</v>
      </c>
      <c r="P439" s="470">
        <v>0</v>
      </c>
      <c r="Q439" s="470">
        <v>0</v>
      </c>
      <c r="R439" s="87">
        <v>0</v>
      </c>
      <c r="S439" s="470">
        <v>0</v>
      </c>
      <c r="T439" s="470">
        <v>0</v>
      </c>
      <c r="U439" s="470">
        <v>0</v>
      </c>
      <c r="V439" s="470">
        <v>0</v>
      </c>
      <c r="W439" s="470">
        <v>0</v>
      </c>
      <c r="X439" s="470">
        <v>0</v>
      </c>
      <c r="Y439" s="470">
        <v>0</v>
      </c>
      <c r="Z439" s="470">
        <v>0</v>
      </c>
      <c r="AA439" s="470">
        <v>0</v>
      </c>
      <c r="AB439" s="470">
        <v>0</v>
      </c>
      <c r="AC439" s="470">
        <v>0</v>
      </c>
      <c r="AD439" s="470">
        <v>0</v>
      </c>
      <c r="AE439" s="470">
        <v>0</v>
      </c>
      <c r="AF439" s="227">
        <v>0</v>
      </c>
      <c r="AG439" s="227">
        <v>0</v>
      </c>
      <c r="AH439" s="227">
        <v>0</v>
      </c>
      <c r="AI439" s="227">
        <v>0</v>
      </c>
      <c r="AJ439" s="475">
        <v>0</v>
      </c>
    </row>
    <row r="440" spans="1:36" s="42" customFormat="1" ht="13.5" customHeight="1" x14ac:dyDescent="0.25">
      <c r="A440" s="394">
        <v>4</v>
      </c>
      <c r="B440" s="111">
        <v>1485</v>
      </c>
      <c r="C440" s="180" t="s">
        <v>1041</v>
      </c>
      <c r="D440" s="470">
        <v>44.268859999999997</v>
      </c>
      <c r="E440" s="470">
        <v>4143.3743999999997</v>
      </c>
      <c r="F440" s="470">
        <v>5.5174899999999996</v>
      </c>
      <c r="G440" s="470">
        <v>11.9992</v>
      </c>
      <c r="H440" s="87">
        <v>4205.1599500000002</v>
      </c>
      <c r="I440" s="470">
        <v>0</v>
      </c>
      <c r="J440" s="470">
        <v>37.443330000000003</v>
      </c>
      <c r="K440" s="470">
        <v>0</v>
      </c>
      <c r="L440" s="470">
        <v>0</v>
      </c>
      <c r="M440" s="470">
        <v>0</v>
      </c>
      <c r="N440" s="470">
        <v>0</v>
      </c>
      <c r="O440" s="470">
        <v>0</v>
      </c>
      <c r="P440" s="470">
        <v>2.09735</v>
      </c>
      <c r="Q440" s="470">
        <v>0</v>
      </c>
      <c r="R440" s="87">
        <v>39.540680000000002</v>
      </c>
      <c r="S440" s="470">
        <v>0</v>
      </c>
      <c r="T440" s="470">
        <v>0</v>
      </c>
      <c r="U440" s="470">
        <v>0</v>
      </c>
      <c r="V440" s="470">
        <v>0</v>
      </c>
      <c r="W440" s="470">
        <v>0</v>
      </c>
      <c r="X440" s="470">
        <v>0</v>
      </c>
      <c r="Y440" s="470">
        <v>0</v>
      </c>
      <c r="Z440" s="470">
        <v>0</v>
      </c>
      <c r="AA440" s="470">
        <v>0</v>
      </c>
      <c r="AB440" s="470">
        <v>0</v>
      </c>
      <c r="AC440" s="470">
        <v>0</v>
      </c>
      <c r="AD440" s="470">
        <v>0</v>
      </c>
      <c r="AE440" s="470">
        <v>4244.7006300000003</v>
      </c>
      <c r="AF440" s="227">
        <v>0</v>
      </c>
      <c r="AG440" s="227">
        <v>0</v>
      </c>
      <c r="AH440" s="227">
        <v>0</v>
      </c>
      <c r="AI440" s="227">
        <v>0</v>
      </c>
      <c r="AJ440" s="475">
        <v>4244.7006300000003</v>
      </c>
    </row>
    <row r="441" spans="1:36" s="42" customFormat="1" ht="13.5" customHeight="1" x14ac:dyDescent="0.25">
      <c r="A441" s="394">
        <v>6</v>
      </c>
      <c r="B441" s="111">
        <v>148505</v>
      </c>
      <c r="C441" s="180" t="s">
        <v>623</v>
      </c>
      <c r="D441" s="470">
        <v>3.4680800000000001</v>
      </c>
      <c r="E441" s="470">
        <v>0</v>
      </c>
      <c r="F441" s="470">
        <v>0</v>
      </c>
      <c r="G441" s="470">
        <v>0</v>
      </c>
      <c r="H441" s="87">
        <v>3.4680800000000001</v>
      </c>
      <c r="I441" s="470">
        <v>0</v>
      </c>
      <c r="J441" s="470">
        <v>0</v>
      </c>
      <c r="K441" s="470">
        <v>0</v>
      </c>
      <c r="L441" s="470">
        <v>0</v>
      </c>
      <c r="M441" s="470">
        <v>0</v>
      </c>
      <c r="N441" s="470">
        <v>0</v>
      </c>
      <c r="O441" s="470">
        <v>0</v>
      </c>
      <c r="P441" s="470">
        <v>0</v>
      </c>
      <c r="Q441" s="470">
        <v>0</v>
      </c>
      <c r="R441" s="87">
        <v>0</v>
      </c>
      <c r="S441" s="470">
        <v>0</v>
      </c>
      <c r="T441" s="470">
        <v>0</v>
      </c>
      <c r="U441" s="470">
        <v>0</v>
      </c>
      <c r="V441" s="470">
        <v>0</v>
      </c>
      <c r="W441" s="470">
        <v>0</v>
      </c>
      <c r="X441" s="470">
        <v>0</v>
      </c>
      <c r="Y441" s="470">
        <v>0</v>
      </c>
      <c r="Z441" s="470">
        <v>0</v>
      </c>
      <c r="AA441" s="470">
        <v>0</v>
      </c>
      <c r="AB441" s="470">
        <v>0</v>
      </c>
      <c r="AC441" s="470">
        <v>0</v>
      </c>
      <c r="AD441" s="470">
        <v>0</v>
      </c>
      <c r="AE441" s="470">
        <v>3.4680800000000001</v>
      </c>
      <c r="AF441" s="227">
        <v>0</v>
      </c>
      <c r="AG441" s="227">
        <v>0</v>
      </c>
      <c r="AH441" s="227">
        <v>0</v>
      </c>
      <c r="AI441" s="227">
        <v>0</v>
      </c>
      <c r="AJ441" s="475">
        <v>3.4680800000000001</v>
      </c>
    </row>
    <row r="442" spans="1:36" s="42" customFormat="1" ht="13.5" customHeight="1" x14ac:dyDescent="0.25">
      <c r="A442" s="394">
        <v>6</v>
      </c>
      <c r="B442" s="111">
        <v>148510</v>
      </c>
      <c r="C442" s="180" t="s">
        <v>625</v>
      </c>
      <c r="D442" s="470">
        <v>14.230180000000001</v>
      </c>
      <c r="E442" s="470">
        <v>2243.8618000000001</v>
      </c>
      <c r="F442" s="470">
        <v>0.60060000000000002</v>
      </c>
      <c r="G442" s="470">
        <v>7.1195399999999998</v>
      </c>
      <c r="H442" s="87">
        <v>2265.8121200000005</v>
      </c>
      <c r="I442" s="470">
        <v>0</v>
      </c>
      <c r="J442" s="470">
        <v>3.2025399999999999</v>
      </c>
      <c r="K442" s="470">
        <v>0</v>
      </c>
      <c r="L442" s="470">
        <v>0</v>
      </c>
      <c r="M442" s="470">
        <v>0</v>
      </c>
      <c r="N442" s="470">
        <v>0</v>
      </c>
      <c r="O442" s="470">
        <v>0</v>
      </c>
      <c r="P442" s="470">
        <v>0.37475000000000003</v>
      </c>
      <c r="Q442" s="470">
        <v>0</v>
      </c>
      <c r="R442" s="87">
        <v>3.5772900000000001</v>
      </c>
      <c r="S442" s="470">
        <v>0</v>
      </c>
      <c r="T442" s="470">
        <v>0</v>
      </c>
      <c r="U442" s="470">
        <v>0</v>
      </c>
      <c r="V442" s="470">
        <v>0</v>
      </c>
      <c r="W442" s="470">
        <v>0</v>
      </c>
      <c r="X442" s="470">
        <v>0</v>
      </c>
      <c r="Y442" s="470">
        <v>0</v>
      </c>
      <c r="Z442" s="470">
        <v>0</v>
      </c>
      <c r="AA442" s="470">
        <v>0</v>
      </c>
      <c r="AB442" s="470">
        <v>0</v>
      </c>
      <c r="AC442" s="470">
        <v>0</v>
      </c>
      <c r="AD442" s="470">
        <v>0</v>
      </c>
      <c r="AE442" s="470">
        <v>2269.3894100000007</v>
      </c>
      <c r="AF442" s="227">
        <v>0</v>
      </c>
      <c r="AG442" s="227">
        <v>0</v>
      </c>
      <c r="AH442" s="227">
        <v>0</v>
      </c>
      <c r="AI442" s="227">
        <v>0</v>
      </c>
      <c r="AJ442" s="475">
        <v>2269.3894100000007</v>
      </c>
    </row>
    <row r="443" spans="1:36" s="42" customFormat="1" ht="13.5" customHeight="1" x14ac:dyDescent="0.25">
      <c r="A443" s="394">
        <v>6</v>
      </c>
      <c r="B443" s="111">
        <v>148515</v>
      </c>
      <c r="C443" s="180" t="s">
        <v>627</v>
      </c>
      <c r="D443" s="470">
        <v>3.8610899999999999</v>
      </c>
      <c r="E443" s="470">
        <v>546.97277999999994</v>
      </c>
      <c r="F443" s="470">
        <v>1.63148</v>
      </c>
      <c r="G443" s="470">
        <v>4.8796600000000003</v>
      </c>
      <c r="H443" s="87">
        <v>557.34500999999989</v>
      </c>
      <c r="I443" s="470">
        <v>0</v>
      </c>
      <c r="J443" s="470">
        <v>17.475110000000001</v>
      </c>
      <c r="K443" s="470">
        <v>0</v>
      </c>
      <c r="L443" s="470">
        <v>0</v>
      </c>
      <c r="M443" s="470">
        <v>0</v>
      </c>
      <c r="N443" s="470">
        <v>0</v>
      </c>
      <c r="O443" s="470">
        <v>0</v>
      </c>
      <c r="P443" s="470">
        <v>0.81152999999999997</v>
      </c>
      <c r="Q443" s="470">
        <v>0</v>
      </c>
      <c r="R443" s="87">
        <v>18.286640000000002</v>
      </c>
      <c r="S443" s="470">
        <v>0</v>
      </c>
      <c r="T443" s="470">
        <v>0</v>
      </c>
      <c r="U443" s="470">
        <v>0</v>
      </c>
      <c r="V443" s="470">
        <v>0</v>
      </c>
      <c r="W443" s="470">
        <v>0</v>
      </c>
      <c r="X443" s="470">
        <v>0</v>
      </c>
      <c r="Y443" s="470">
        <v>0</v>
      </c>
      <c r="Z443" s="470">
        <v>0</v>
      </c>
      <c r="AA443" s="470">
        <v>0</v>
      </c>
      <c r="AB443" s="470">
        <v>0</v>
      </c>
      <c r="AC443" s="470">
        <v>0</v>
      </c>
      <c r="AD443" s="470">
        <v>0</v>
      </c>
      <c r="AE443" s="470">
        <v>575.63164999999992</v>
      </c>
      <c r="AF443" s="227">
        <v>0</v>
      </c>
      <c r="AG443" s="227">
        <v>0</v>
      </c>
      <c r="AH443" s="227">
        <v>0</v>
      </c>
      <c r="AI443" s="227">
        <v>0</v>
      </c>
      <c r="AJ443" s="475">
        <v>575.63164999999981</v>
      </c>
    </row>
    <row r="444" spans="1:36" s="42" customFormat="1" ht="13.5" customHeight="1" x14ac:dyDescent="0.25">
      <c r="A444" s="394">
        <v>6</v>
      </c>
      <c r="B444" s="111">
        <v>148520</v>
      </c>
      <c r="C444" s="180" t="s">
        <v>629</v>
      </c>
      <c r="D444" s="470">
        <v>3.36327</v>
      </c>
      <c r="E444" s="470">
        <v>518.54708000000005</v>
      </c>
      <c r="F444" s="470">
        <v>3.2854100000000002</v>
      </c>
      <c r="G444" s="470">
        <v>0</v>
      </c>
      <c r="H444" s="87">
        <v>525.19576000000006</v>
      </c>
      <c r="I444" s="470">
        <v>0</v>
      </c>
      <c r="J444" s="470">
        <v>2.3071100000000002</v>
      </c>
      <c r="K444" s="470">
        <v>0</v>
      </c>
      <c r="L444" s="470">
        <v>0</v>
      </c>
      <c r="M444" s="470">
        <v>0</v>
      </c>
      <c r="N444" s="470">
        <v>0</v>
      </c>
      <c r="O444" s="470">
        <v>0</v>
      </c>
      <c r="P444" s="470">
        <v>0.78169</v>
      </c>
      <c r="Q444" s="470">
        <v>0</v>
      </c>
      <c r="R444" s="87">
        <v>3.0888</v>
      </c>
      <c r="S444" s="470">
        <v>0</v>
      </c>
      <c r="T444" s="470">
        <v>0</v>
      </c>
      <c r="U444" s="470">
        <v>0</v>
      </c>
      <c r="V444" s="470">
        <v>0</v>
      </c>
      <c r="W444" s="470">
        <v>0</v>
      </c>
      <c r="X444" s="470">
        <v>0</v>
      </c>
      <c r="Y444" s="470">
        <v>0</v>
      </c>
      <c r="Z444" s="470">
        <v>0</v>
      </c>
      <c r="AA444" s="470">
        <v>0</v>
      </c>
      <c r="AB444" s="470">
        <v>0</v>
      </c>
      <c r="AC444" s="470">
        <v>0</v>
      </c>
      <c r="AD444" s="470">
        <v>0</v>
      </c>
      <c r="AE444" s="470">
        <v>528.28456000000006</v>
      </c>
      <c r="AF444" s="227">
        <v>0</v>
      </c>
      <c r="AG444" s="227">
        <v>0</v>
      </c>
      <c r="AH444" s="227">
        <v>0</v>
      </c>
      <c r="AI444" s="227">
        <v>0</v>
      </c>
      <c r="AJ444" s="475">
        <v>528.28456000000006</v>
      </c>
    </row>
    <row r="445" spans="1:36" s="42" customFormat="1" ht="13.5" customHeight="1" x14ac:dyDescent="0.25">
      <c r="A445" s="394">
        <v>6</v>
      </c>
      <c r="B445" s="111">
        <v>148525</v>
      </c>
      <c r="C445" s="180" t="s">
        <v>631</v>
      </c>
      <c r="D445" s="470">
        <v>19.346240000000002</v>
      </c>
      <c r="E445" s="470">
        <v>833.99274000000003</v>
      </c>
      <c r="F445" s="470">
        <v>0</v>
      </c>
      <c r="G445" s="470">
        <v>0</v>
      </c>
      <c r="H445" s="87">
        <v>853.33897999999999</v>
      </c>
      <c r="I445" s="470">
        <v>0</v>
      </c>
      <c r="J445" s="470">
        <v>14.45857</v>
      </c>
      <c r="K445" s="470">
        <v>0</v>
      </c>
      <c r="L445" s="470">
        <v>0</v>
      </c>
      <c r="M445" s="470">
        <v>0</v>
      </c>
      <c r="N445" s="470">
        <v>0</v>
      </c>
      <c r="O445" s="470">
        <v>0</v>
      </c>
      <c r="P445" s="470">
        <v>0.12938</v>
      </c>
      <c r="Q445" s="470">
        <v>0</v>
      </c>
      <c r="R445" s="87">
        <v>14.587949999999999</v>
      </c>
      <c r="S445" s="470">
        <v>0</v>
      </c>
      <c r="T445" s="470">
        <v>0</v>
      </c>
      <c r="U445" s="470">
        <v>0</v>
      </c>
      <c r="V445" s="470">
        <v>0</v>
      </c>
      <c r="W445" s="470">
        <v>0</v>
      </c>
      <c r="X445" s="470">
        <v>0</v>
      </c>
      <c r="Y445" s="470">
        <v>0</v>
      </c>
      <c r="Z445" s="470">
        <v>0</v>
      </c>
      <c r="AA445" s="470">
        <v>0</v>
      </c>
      <c r="AB445" s="470">
        <v>0</v>
      </c>
      <c r="AC445" s="470">
        <v>0</v>
      </c>
      <c r="AD445" s="470">
        <v>0</v>
      </c>
      <c r="AE445" s="470">
        <v>867.92692999999997</v>
      </c>
      <c r="AF445" s="227">
        <v>0</v>
      </c>
      <c r="AG445" s="227">
        <v>0</v>
      </c>
      <c r="AH445" s="227">
        <v>0</v>
      </c>
      <c r="AI445" s="227">
        <v>0</v>
      </c>
      <c r="AJ445" s="475">
        <v>867.92692999999997</v>
      </c>
    </row>
    <row r="446" spans="1:36" s="42" customFormat="1" ht="13.5" customHeight="1" x14ac:dyDescent="0.25">
      <c r="A446" s="394">
        <v>4</v>
      </c>
      <c r="B446" s="111">
        <v>1486</v>
      </c>
      <c r="C446" s="180" t="s">
        <v>1473</v>
      </c>
      <c r="D446" s="470">
        <v>0</v>
      </c>
      <c r="E446" s="470">
        <v>0</v>
      </c>
      <c r="F446" s="470">
        <v>0</v>
      </c>
      <c r="G446" s="470">
        <v>0</v>
      </c>
      <c r="H446" s="87">
        <v>0</v>
      </c>
      <c r="I446" s="470">
        <v>0</v>
      </c>
      <c r="J446" s="470">
        <v>0</v>
      </c>
      <c r="K446" s="470">
        <v>0</v>
      </c>
      <c r="L446" s="470">
        <v>0</v>
      </c>
      <c r="M446" s="470">
        <v>0</v>
      </c>
      <c r="N446" s="470">
        <v>0</v>
      </c>
      <c r="O446" s="470">
        <v>0</v>
      </c>
      <c r="P446" s="470">
        <v>0</v>
      </c>
      <c r="Q446" s="470">
        <v>0</v>
      </c>
      <c r="R446" s="87">
        <v>0</v>
      </c>
      <c r="S446" s="470">
        <v>0</v>
      </c>
      <c r="T446" s="470">
        <v>0</v>
      </c>
      <c r="U446" s="470">
        <v>0</v>
      </c>
      <c r="V446" s="470">
        <v>0</v>
      </c>
      <c r="W446" s="470">
        <v>0</v>
      </c>
      <c r="X446" s="470">
        <v>0</v>
      </c>
      <c r="Y446" s="470">
        <v>0</v>
      </c>
      <c r="Z446" s="470">
        <v>0</v>
      </c>
      <c r="AA446" s="470">
        <v>0</v>
      </c>
      <c r="AB446" s="470">
        <v>0</v>
      </c>
      <c r="AC446" s="470">
        <v>0</v>
      </c>
      <c r="AD446" s="470">
        <v>0</v>
      </c>
      <c r="AE446" s="470">
        <v>0</v>
      </c>
      <c r="AF446" s="227">
        <v>0</v>
      </c>
      <c r="AG446" s="227">
        <v>0</v>
      </c>
      <c r="AH446" s="227">
        <v>0</v>
      </c>
      <c r="AI446" s="227">
        <v>0</v>
      </c>
      <c r="AJ446" s="475">
        <v>0</v>
      </c>
    </row>
    <row r="447" spans="1:36" s="42" customFormat="1" ht="13.5" customHeight="1" x14ac:dyDescent="0.25">
      <c r="A447" s="394">
        <v>6</v>
      </c>
      <c r="B447" s="111">
        <v>148605</v>
      </c>
      <c r="C447" s="180" t="s">
        <v>623</v>
      </c>
      <c r="D447" s="470">
        <v>0</v>
      </c>
      <c r="E447" s="470">
        <v>0</v>
      </c>
      <c r="F447" s="470">
        <v>0</v>
      </c>
      <c r="G447" s="470">
        <v>0</v>
      </c>
      <c r="H447" s="87">
        <v>0</v>
      </c>
      <c r="I447" s="470">
        <v>0</v>
      </c>
      <c r="J447" s="470">
        <v>0</v>
      </c>
      <c r="K447" s="470">
        <v>0</v>
      </c>
      <c r="L447" s="470">
        <v>0</v>
      </c>
      <c r="M447" s="470">
        <v>0</v>
      </c>
      <c r="N447" s="470">
        <v>0</v>
      </c>
      <c r="O447" s="470">
        <v>0</v>
      </c>
      <c r="P447" s="470">
        <v>0</v>
      </c>
      <c r="Q447" s="470">
        <v>0</v>
      </c>
      <c r="R447" s="87">
        <v>0</v>
      </c>
      <c r="S447" s="470">
        <v>0</v>
      </c>
      <c r="T447" s="470">
        <v>0</v>
      </c>
      <c r="U447" s="470">
        <v>0</v>
      </c>
      <c r="V447" s="470">
        <v>0</v>
      </c>
      <c r="W447" s="470">
        <v>0</v>
      </c>
      <c r="X447" s="470">
        <v>0</v>
      </c>
      <c r="Y447" s="470">
        <v>0</v>
      </c>
      <c r="Z447" s="470">
        <v>0</v>
      </c>
      <c r="AA447" s="470">
        <v>0</v>
      </c>
      <c r="AB447" s="470">
        <v>0</v>
      </c>
      <c r="AC447" s="470">
        <v>0</v>
      </c>
      <c r="AD447" s="470">
        <v>0</v>
      </c>
      <c r="AE447" s="470">
        <v>0</v>
      </c>
      <c r="AF447" s="227">
        <v>0</v>
      </c>
      <c r="AG447" s="227">
        <v>0</v>
      </c>
      <c r="AH447" s="227">
        <v>0</v>
      </c>
      <c r="AI447" s="227">
        <v>0</v>
      </c>
      <c r="AJ447" s="475">
        <v>0</v>
      </c>
    </row>
    <row r="448" spans="1:36" s="42" customFormat="1" ht="13.5" customHeight="1" x14ac:dyDescent="0.25">
      <c r="A448" s="394">
        <v>6</v>
      </c>
      <c r="B448" s="111">
        <v>148610</v>
      </c>
      <c r="C448" s="180" t="s">
        <v>625</v>
      </c>
      <c r="D448" s="470">
        <v>0</v>
      </c>
      <c r="E448" s="470">
        <v>0</v>
      </c>
      <c r="F448" s="470">
        <v>0</v>
      </c>
      <c r="G448" s="470">
        <v>0</v>
      </c>
      <c r="H448" s="87">
        <v>0</v>
      </c>
      <c r="I448" s="470">
        <v>0</v>
      </c>
      <c r="J448" s="470">
        <v>0</v>
      </c>
      <c r="K448" s="470">
        <v>0</v>
      </c>
      <c r="L448" s="470">
        <v>0</v>
      </c>
      <c r="M448" s="470">
        <v>0</v>
      </c>
      <c r="N448" s="470">
        <v>0</v>
      </c>
      <c r="O448" s="470">
        <v>0</v>
      </c>
      <c r="P448" s="470">
        <v>0</v>
      </c>
      <c r="Q448" s="470">
        <v>0</v>
      </c>
      <c r="R448" s="87">
        <v>0</v>
      </c>
      <c r="S448" s="470">
        <v>0</v>
      </c>
      <c r="T448" s="470">
        <v>0</v>
      </c>
      <c r="U448" s="470">
        <v>0</v>
      </c>
      <c r="V448" s="470">
        <v>0</v>
      </c>
      <c r="W448" s="470">
        <v>0</v>
      </c>
      <c r="X448" s="470">
        <v>0</v>
      </c>
      <c r="Y448" s="470">
        <v>0</v>
      </c>
      <c r="Z448" s="470">
        <v>0</v>
      </c>
      <c r="AA448" s="470">
        <v>0</v>
      </c>
      <c r="AB448" s="470">
        <v>0</v>
      </c>
      <c r="AC448" s="470">
        <v>0</v>
      </c>
      <c r="AD448" s="470">
        <v>0</v>
      </c>
      <c r="AE448" s="470">
        <v>0</v>
      </c>
      <c r="AF448" s="227">
        <v>0</v>
      </c>
      <c r="AG448" s="227">
        <v>0</v>
      </c>
      <c r="AH448" s="227">
        <v>0</v>
      </c>
      <c r="AI448" s="227">
        <v>0</v>
      </c>
      <c r="AJ448" s="475">
        <v>0</v>
      </c>
    </row>
    <row r="449" spans="1:36" s="42" customFormat="1" ht="13.5" customHeight="1" x14ac:dyDescent="0.25">
      <c r="A449" s="394">
        <v>6</v>
      </c>
      <c r="B449" s="111">
        <v>148615</v>
      </c>
      <c r="C449" s="180" t="s">
        <v>627</v>
      </c>
      <c r="D449" s="470">
        <v>0</v>
      </c>
      <c r="E449" s="470">
        <v>0</v>
      </c>
      <c r="F449" s="470">
        <v>0</v>
      </c>
      <c r="G449" s="470">
        <v>0</v>
      </c>
      <c r="H449" s="87">
        <v>0</v>
      </c>
      <c r="I449" s="470">
        <v>0</v>
      </c>
      <c r="J449" s="470">
        <v>0</v>
      </c>
      <c r="K449" s="470">
        <v>0</v>
      </c>
      <c r="L449" s="470">
        <v>0</v>
      </c>
      <c r="M449" s="470">
        <v>0</v>
      </c>
      <c r="N449" s="470">
        <v>0</v>
      </c>
      <c r="O449" s="470">
        <v>0</v>
      </c>
      <c r="P449" s="470">
        <v>0</v>
      </c>
      <c r="Q449" s="470">
        <v>0</v>
      </c>
      <c r="R449" s="87">
        <v>0</v>
      </c>
      <c r="S449" s="470">
        <v>0</v>
      </c>
      <c r="T449" s="470">
        <v>0</v>
      </c>
      <c r="U449" s="470">
        <v>0</v>
      </c>
      <c r="V449" s="470">
        <v>0</v>
      </c>
      <c r="W449" s="470">
        <v>0</v>
      </c>
      <c r="X449" s="470">
        <v>0</v>
      </c>
      <c r="Y449" s="470">
        <v>0</v>
      </c>
      <c r="Z449" s="470">
        <v>0</v>
      </c>
      <c r="AA449" s="470">
        <v>0</v>
      </c>
      <c r="AB449" s="470">
        <v>0</v>
      </c>
      <c r="AC449" s="470">
        <v>0</v>
      </c>
      <c r="AD449" s="470">
        <v>0</v>
      </c>
      <c r="AE449" s="470">
        <v>0</v>
      </c>
      <c r="AF449" s="227">
        <v>0</v>
      </c>
      <c r="AG449" s="227">
        <v>0</v>
      </c>
      <c r="AH449" s="227">
        <v>0</v>
      </c>
      <c r="AI449" s="227">
        <v>0</v>
      </c>
      <c r="AJ449" s="475">
        <v>0</v>
      </c>
    </row>
    <row r="450" spans="1:36" s="42" customFormat="1" ht="13.5" customHeight="1" x14ac:dyDescent="0.25">
      <c r="A450" s="394">
        <v>6</v>
      </c>
      <c r="B450" s="111">
        <v>148620</v>
      </c>
      <c r="C450" s="180" t="s">
        <v>629</v>
      </c>
      <c r="D450" s="470">
        <v>0</v>
      </c>
      <c r="E450" s="470">
        <v>0</v>
      </c>
      <c r="F450" s="470">
        <v>0</v>
      </c>
      <c r="G450" s="470">
        <v>0</v>
      </c>
      <c r="H450" s="87">
        <v>0</v>
      </c>
      <c r="I450" s="470">
        <v>0</v>
      </c>
      <c r="J450" s="470">
        <v>0</v>
      </c>
      <c r="K450" s="470">
        <v>0</v>
      </c>
      <c r="L450" s="470">
        <v>0</v>
      </c>
      <c r="M450" s="470">
        <v>0</v>
      </c>
      <c r="N450" s="470">
        <v>0</v>
      </c>
      <c r="O450" s="470">
        <v>0</v>
      </c>
      <c r="P450" s="470">
        <v>0</v>
      </c>
      <c r="Q450" s="470">
        <v>0</v>
      </c>
      <c r="R450" s="87">
        <v>0</v>
      </c>
      <c r="S450" s="470">
        <v>0</v>
      </c>
      <c r="T450" s="470">
        <v>0</v>
      </c>
      <c r="U450" s="470">
        <v>0</v>
      </c>
      <c r="V450" s="470">
        <v>0</v>
      </c>
      <c r="W450" s="470">
        <v>0</v>
      </c>
      <c r="X450" s="470">
        <v>0</v>
      </c>
      <c r="Y450" s="470">
        <v>0</v>
      </c>
      <c r="Z450" s="470">
        <v>0</v>
      </c>
      <c r="AA450" s="470">
        <v>0</v>
      </c>
      <c r="AB450" s="470">
        <v>0</v>
      </c>
      <c r="AC450" s="470">
        <v>0</v>
      </c>
      <c r="AD450" s="470">
        <v>0</v>
      </c>
      <c r="AE450" s="470">
        <v>0</v>
      </c>
      <c r="AF450" s="227">
        <v>0</v>
      </c>
      <c r="AG450" s="227">
        <v>0</v>
      </c>
      <c r="AH450" s="227">
        <v>0</v>
      </c>
      <c r="AI450" s="227">
        <v>0</v>
      </c>
      <c r="AJ450" s="475">
        <v>0</v>
      </c>
    </row>
    <row r="451" spans="1:36" s="42" customFormat="1" ht="13.5" customHeight="1" x14ac:dyDescent="0.25">
      <c r="A451" s="394">
        <v>6</v>
      </c>
      <c r="B451" s="111">
        <v>148625</v>
      </c>
      <c r="C451" s="180" t="s">
        <v>631</v>
      </c>
      <c r="D451" s="470">
        <v>0</v>
      </c>
      <c r="E451" s="470">
        <v>0</v>
      </c>
      <c r="F451" s="470">
        <v>0</v>
      </c>
      <c r="G451" s="470">
        <v>0</v>
      </c>
      <c r="H451" s="87">
        <v>0</v>
      </c>
      <c r="I451" s="470">
        <v>0</v>
      </c>
      <c r="J451" s="470">
        <v>0</v>
      </c>
      <c r="K451" s="470">
        <v>0</v>
      </c>
      <c r="L451" s="470">
        <v>0</v>
      </c>
      <c r="M451" s="470">
        <v>0</v>
      </c>
      <c r="N451" s="470">
        <v>0</v>
      </c>
      <c r="O451" s="470">
        <v>0</v>
      </c>
      <c r="P451" s="470">
        <v>0</v>
      </c>
      <c r="Q451" s="470">
        <v>0</v>
      </c>
      <c r="R451" s="87">
        <v>0</v>
      </c>
      <c r="S451" s="470">
        <v>0</v>
      </c>
      <c r="T451" s="470">
        <v>0</v>
      </c>
      <c r="U451" s="470">
        <v>0</v>
      </c>
      <c r="V451" s="470">
        <v>0</v>
      </c>
      <c r="W451" s="470">
        <v>0</v>
      </c>
      <c r="X451" s="470">
        <v>0</v>
      </c>
      <c r="Y451" s="470">
        <v>0</v>
      </c>
      <c r="Z451" s="470">
        <v>0</v>
      </c>
      <c r="AA451" s="470">
        <v>0</v>
      </c>
      <c r="AB451" s="470">
        <v>0</v>
      </c>
      <c r="AC451" s="470">
        <v>0</v>
      </c>
      <c r="AD451" s="470">
        <v>0</v>
      </c>
      <c r="AE451" s="470">
        <v>0</v>
      </c>
      <c r="AF451" s="227">
        <v>0</v>
      </c>
      <c r="AG451" s="227">
        <v>0</v>
      </c>
      <c r="AH451" s="227">
        <v>0</v>
      </c>
      <c r="AI451" s="227">
        <v>0</v>
      </c>
      <c r="AJ451" s="475">
        <v>0</v>
      </c>
    </row>
    <row r="452" spans="1:36" s="42" customFormat="1" ht="13.5" customHeight="1" x14ac:dyDescent="0.25">
      <c r="A452" s="394">
        <v>4</v>
      </c>
      <c r="B452" s="111">
        <v>1487</v>
      </c>
      <c r="C452" s="180" t="s">
        <v>1474</v>
      </c>
      <c r="D452" s="470">
        <v>0</v>
      </c>
      <c r="E452" s="470">
        <v>0</v>
      </c>
      <c r="F452" s="470">
        <v>0</v>
      </c>
      <c r="G452" s="470">
        <v>0</v>
      </c>
      <c r="H452" s="87">
        <v>0</v>
      </c>
      <c r="I452" s="470">
        <v>0</v>
      </c>
      <c r="J452" s="470">
        <v>0</v>
      </c>
      <c r="K452" s="470">
        <v>0</v>
      </c>
      <c r="L452" s="470">
        <v>0</v>
      </c>
      <c r="M452" s="470">
        <v>0</v>
      </c>
      <c r="N452" s="470">
        <v>0</v>
      </c>
      <c r="O452" s="470">
        <v>0</v>
      </c>
      <c r="P452" s="470">
        <v>0</v>
      </c>
      <c r="Q452" s="470">
        <v>0</v>
      </c>
      <c r="R452" s="87">
        <v>0</v>
      </c>
      <c r="S452" s="470">
        <v>0</v>
      </c>
      <c r="T452" s="470">
        <v>0</v>
      </c>
      <c r="U452" s="470">
        <v>0</v>
      </c>
      <c r="V452" s="470">
        <v>0</v>
      </c>
      <c r="W452" s="470">
        <v>0</v>
      </c>
      <c r="X452" s="470">
        <v>0</v>
      </c>
      <c r="Y452" s="470">
        <v>0</v>
      </c>
      <c r="Z452" s="470">
        <v>0</v>
      </c>
      <c r="AA452" s="470">
        <v>0</v>
      </c>
      <c r="AB452" s="470">
        <v>0</v>
      </c>
      <c r="AC452" s="470">
        <v>0</v>
      </c>
      <c r="AD452" s="470">
        <v>0</v>
      </c>
      <c r="AE452" s="470">
        <v>0</v>
      </c>
      <c r="AF452" s="227">
        <v>0</v>
      </c>
      <c r="AG452" s="227">
        <v>0</v>
      </c>
      <c r="AH452" s="227">
        <v>0</v>
      </c>
      <c r="AI452" s="227">
        <v>0</v>
      </c>
      <c r="AJ452" s="475">
        <v>0</v>
      </c>
    </row>
    <row r="453" spans="1:36" s="42" customFormat="1" ht="13.5" customHeight="1" x14ac:dyDescent="0.25">
      <c r="A453" s="394">
        <v>6</v>
      </c>
      <c r="B453" s="111">
        <v>148705</v>
      </c>
      <c r="C453" s="180" t="s">
        <v>623</v>
      </c>
      <c r="D453" s="470">
        <v>0</v>
      </c>
      <c r="E453" s="470">
        <v>0</v>
      </c>
      <c r="F453" s="470">
        <v>0</v>
      </c>
      <c r="G453" s="470">
        <v>0</v>
      </c>
      <c r="H453" s="87">
        <v>0</v>
      </c>
      <c r="I453" s="470">
        <v>0</v>
      </c>
      <c r="J453" s="470">
        <v>0</v>
      </c>
      <c r="K453" s="470">
        <v>0</v>
      </c>
      <c r="L453" s="470">
        <v>0</v>
      </c>
      <c r="M453" s="470">
        <v>0</v>
      </c>
      <c r="N453" s="470">
        <v>0</v>
      </c>
      <c r="O453" s="470">
        <v>0</v>
      </c>
      <c r="P453" s="470">
        <v>0</v>
      </c>
      <c r="Q453" s="470">
        <v>0</v>
      </c>
      <c r="R453" s="87">
        <v>0</v>
      </c>
      <c r="S453" s="470">
        <v>0</v>
      </c>
      <c r="T453" s="470">
        <v>0</v>
      </c>
      <c r="U453" s="470">
        <v>0</v>
      </c>
      <c r="V453" s="470">
        <v>0</v>
      </c>
      <c r="W453" s="470">
        <v>0</v>
      </c>
      <c r="X453" s="470">
        <v>0</v>
      </c>
      <c r="Y453" s="470">
        <v>0</v>
      </c>
      <c r="Z453" s="470">
        <v>0</v>
      </c>
      <c r="AA453" s="470">
        <v>0</v>
      </c>
      <c r="AB453" s="470">
        <v>0</v>
      </c>
      <c r="AC453" s="470">
        <v>0</v>
      </c>
      <c r="AD453" s="470">
        <v>0</v>
      </c>
      <c r="AE453" s="470">
        <v>0</v>
      </c>
      <c r="AF453" s="227">
        <v>0</v>
      </c>
      <c r="AG453" s="227">
        <v>0</v>
      </c>
      <c r="AH453" s="227">
        <v>0</v>
      </c>
      <c r="AI453" s="227">
        <v>0</v>
      </c>
      <c r="AJ453" s="475">
        <v>0</v>
      </c>
    </row>
    <row r="454" spans="1:36" s="42" customFormat="1" ht="13.5" customHeight="1" x14ac:dyDescent="0.25">
      <c r="A454" s="394">
        <v>6</v>
      </c>
      <c r="B454" s="111">
        <v>148710</v>
      </c>
      <c r="C454" s="180" t="s">
        <v>625</v>
      </c>
      <c r="D454" s="470">
        <v>0</v>
      </c>
      <c r="E454" s="470">
        <v>0</v>
      </c>
      <c r="F454" s="470">
        <v>0</v>
      </c>
      <c r="G454" s="470">
        <v>0</v>
      </c>
      <c r="H454" s="87">
        <v>0</v>
      </c>
      <c r="I454" s="470">
        <v>0</v>
      </c>
      <c r="J454" s="470">
        <v>0</v>
      </c>
      <c r="K454" s="470">
        <v>0</v>
      </c>
      <c r="L454" s="470">
        <v>0</v>
      </c>
      <c r="M454" s="470">
        <v>0</v>
      </c>
      <c r="N454" s="470">
        <v>0</v>
      </c>
      <c r="O454" s="470">
        <v>0</v>
      </c>
      <c r="P454" s="470">
        <v>0</v>
      </c>
      <c r="Q454" s="470">
        <v>0</v>
      </c>
      <c r="R454" s="87">
        <v>0</v>
      </c>
      <c r="S454" s="470">
        <v>0</v>
      </c>
      <c r="T454" s="470">
        <v>0</v>
      </c>
      <c r="U454" s="470">
        <v>0</v>
      </c>
      <c r="V454" s="470">
        <v>0</v>
      </c>
      <c r="W454" s="470">
        <v>0</v>
      </c>
      <c r="X454" s="470">
        <v>0</v>
      </c>
      <c r="Y454" s="470">
        <v>0</v>
      </c>
      <c r="Z454" s="470">
        <v>0</v>
      </c>
      <c r="AA454" s="470">
        <v>0</v>
      </c>
      <c r="AB454" s="470">
        <v>0</v>
      </c>
      <c r="AC454" s="470">
        <v>0</v>
      </c>
      <c r="AD454" s="470">
        <v>0</v>
      </c>
      <c r="AE454" s="470">
        <v>0</v>
      </c>
      <c r="AF454" s="227">
        <v>0</v>
      </c>
      <c r="AG454" s="227">
        <v>0</v>
      </c>
      <c r="AH454" s="227">
        <v>0</v>
      </c>
      <c r="AI454" s="227">
        <v>0</v>
      </c>
      <c r="AJ454" s="475">
        <v>0</v>
      </c>
    </row>
    <row r="455" spans="1:36" s="42" customFormat="1" ht="13.5" customHeight="1" x14ac:dyDescent="0.25">
      <c r="A455" s="394">
        <v>6</v>
      </c>
      <c r="B455" s="111">
        <v>148715</v>
      </c>
      <c r="C455" s="180" t="s">
        <v>627</v>
      </c>
      <c r="D455" s="470">
        <v>0</v>
      </c>
      <c r="E455" s="470">
        <v>0</v>
      </c>
      <c r="F455" s="470">
        <v>0</v>
      </c>
      <c r="G455" s="470">
        <v>0</v>
      </c>
      <c r="H455" s="87">
        <v>0</v>
      </c>
      <c r="I455" s="470">
        <v>0</v>
      </c>
      <c r="J455" s="470">
        <v>0</v>
      </c>
      <c r="K455" s="470">
        <v>0</v>
      </c>
      <c r="L455" s="470">
        <v>0</v>
      </c>
      <c r="M455" s="470">
        <v>0</v>
      </c>
      <c r="N455" s="470">
        <v>0</v>
      </c>
      <c r="O455" s="470">
        <v>0</v>
      </c>
      <c r="P455" s="470">
        <v>0</v>
      </c>
      <c r="Q455" s="470">
        <v>0</v>
      </c>
      <c r="R455" s="87">
        <v>0</v>
      </c>
      <c r="S455" s="470">
        <v>0</v>
      </c>
      <c r="T455" s="470">
        <v>0</v>
      </c>
      <c r="U455" s="470">
        <v>0</v>
      </c>
      <c r="V455" s="470">
        <v>0</v>
      </c>
      <c r="W455" s="470">
        <v>0</v>
      </c>
      <c r="X455" s="470">
        <v>0</v>
      </c>
      <c r="Y455" s="470">
        <v>0</v>
      </c>
      <c r="Z455" s="470">
        <v>0</v>
      </c>
      <c r="AA455" s="470">
        <v>0</v>
      </c>
      <c r="AB455" s="470">
        <v>0</v>
      </c>
      <c r="AC455" s="470">
        <v>0</v>
      </c>
      <c r="AD455" s="470">
        <v>0</v>
      </c>
      <c r="AE455" s="470">
        <v>0</v>
      </c>
      <c r="AF455" s="227">
        <v>0</v>
      </c>
      <c r="AG455" s="227">
        <v>0</v>
      </c>
      <c r="AH455" s="227">
        <v>0</v>
      </c>
      <c r="AI455" s="227">
        <v>0</v>
      </c>
      <c r="AJ455" s="475">
        <v>0</v>
      </c>
    </row>
    <row r="456" spans="1:36" s="42" customFormat="1" ht="13.5" customHeight="1" x14ac:dyDescent="0.25">
      <c r="A456" s="394">
        <v>6</v>
      </c>
      <c r="B456" s="111">
        <v>148720</v>
      </c>
      <c r="C456" s="180" t="s">
        <v>629</v>
      </c>
      <c r="D456" s="470">
        <v>0</v>
      </c>
      <c r="E456" s="470">
        <v>0</v>
      </c>
      <c r="F456" s="470">
        <v>0</v>
      </c>
      <c r="G456" s="470">
        <v>0</v>
      </c>
      <c r="H456" s="87">
        <v>0</v>
      </c>
      <c r="I456" s="470">
        <v>0</v>
      </c>
      <c r="J456" s="470">
        <v>0</v>
      </c>
      <c r="K456" s="470">
        <v>0</v>
      </c>
      <c r="L456" s="470">
        <v>0</v>
      </c>
      <c r="M456" s="470">
        <v>0</v>
      </c>
      <c r="N456" s="470">
        <v>0</v>
      </c>
      <c r="O456" s="470">
        <v>0</v>
      </c>
      <c r="P456" s="470">
        <v>0</v>
      </c>
      <c r="Q456" s="470">
        <v>0</v>
      </c>
      <c r="R456" s="87">
        <v>0</v>
      </c>
      <c r="S456" s="470">
        <v>0</v>
      </c>
      <c r="T456" s="470">
        <v>0</v>
      </c>
      <c r="U456" s="470">
        <v>0</v>
      </c>
      <c r="V456" s="470">
        <v>0</v>
      </c>
      <c r="W456" s="470">
        <v>0</v>
      </c>
      <c r="X456" s="470">
        <v>0</v>
      </c>
      <c r="Y456" s="470">
        <v>0</v>
      </c>
      <c r="Z456" s="470">
        <v>0</v>
      </c>
      <c r="AA456" s="470">
        <v>0</v>
      </c>
      <c r="AB456" s="470">
        <v>0</v>
      </c>
      <c r="AC456" s="470">
        <v>0</v>
      </c>
      <c r="AD456" s="470">
        <v>0</v>
      </c>
      <c r="AE456" s="470">
        <v>0</v>
      </c>
      <c r="AF456" s="227">
        <v>0</v>
      </c>
      <c r="AG456" s="227">
        <v>0</v>
      </c>
      <c r="AH456" s="227">
        <v>0</v>
      </c>
      <c r="AI456" s="227">
        <v>0</v>
      </c>
      <c r="AJ456" s="475">
        <v>0</v>
      </c>
    </row>
    <row r="457" spans="1:36" s="42" customFormat="1" ht="13.5" customHeight="1" x14ac:dyDescent="0.25">
      <c r="A457" s="394">
        <v>6</v>
      </c>
      <c r="B457" s="111">
        <v>148725</v>
      </c>
      <c r="C457" s="180" t="s">
        <v>631</v>
      </c>
      <c r="D457" s="470">
        <v>0</v>
      </c>
      <c r="E457" s="470">
        <v>0</v>
      </c>
      <c r="F457" s="470">
        <v>0</v>
      </c>
      <c r="G457" s="470">
        <v>0</v>
      </c>
      <c r="H457" s="87">
        <v>0</v>
      </c>
      <c r="I457" s="470">
        <v>0</v>
      </c>
      <c r="J457" s="470">
        <v>0</v>
      </c>
      <c r="K457" s="470">
        <v>0</v>
      </c>
      <c r="L457" s="470">
        <v>0</v>
      </c>
      <c r="M457" s="470">
        <v>0</v>
      </c>
      <c r="N457" s="470">
        <v>0</v>
      </c>
      <c r="O457" s="470">
        <v>0</v>
      </c>
      <c r="P457" s="470">
        <v>0</v>
      </c>
      <c r="Q457" s="470">
        <v>0</v>
      </c>
      <c r="R457" s="87">
        <v>0</v>
      </c>
      <c r="S457" s="470">
        <v>0</v>
      </c>
      <c r="T457" s="470">
        <v>0</v>
      </c>
      <c r="U457" s="470">
        <v>0</v>
      </c>
      <c r="V457" s="470">
        <v>0</v>
      </c>
      <c r="W457" s="470">
        <v>0</v>
      </c>
      <c r="X457" s="470">
        <v>0</v>
      </c>
      <c r="Y457" s="470">
        <v>0</v>
      </c>
      <c r="Z457" s="470">
        <v>0</v>
      </c>
      <c r="AA457" s="470">
        <v>0</v>
      </c>
      <c r="AB457" s="470">
        <v>0</v>
      </c>
      <c r="AC457" s="470">
        <v>0</v>
      </c>
      <c r="AD457" s="470">
        <v>0</v>
      </c>
      <c r="AE457" s="470">
        <v>0</v>
      </c>
      <c r="AF457" s="227">
        <v>0</v>
      </c>
      <c r="AG457" s="227">
        <v>0</v>
      </c>
      <c r="AH457" s="227">
        <v>0</v>
      </c>
      <c r="AI457" s="227">
        <v>0</v>
      </c>
      <c r="AJ457" s="475">
        <v>0</v>
      </c>
    </row>
    <row r="458" spans="1:36" s="42" customFormat="1" ht="13.5" customHeight="1" x14ac:dyDescent="0.25">
      <c r="A458" s="394">
        <v>4</v>
      </c>
      <c r="B458" s="111">
        <v>1488</v>
      </c>
      <c r="C458" s="180" t="s">
        <v>1475</v>
      </c>
      <c r="D458" s="470">
        <v>0</v>
      </c>
      <c r="E458" s="470">
        <v>0</v>
      </c>
      <c r="F458" s="470">
        <v>0</v>
      </c>
      <c r="G458" s="470">
        <v>0</v>
      </c>
      <c r="H458" s="87">
        <v>0</v>
      </c>
      <c r="I458" s="470">
        <v>0</v>
      </c>
      <c r="J458" s="470">
        <v>0</v>
      </c>
      <c r="K458" s="470">
        <v>0</v>
      </c>
      <c r="L458" s="470">
        <v>0</v>
      </c>
      <c r="M458" s="470">
        <v>0</v>
      </c>
      <c r="N458" s="470">
        <v>0</v>
      </c>
      <c r="O458" s="470">
        <v>0</v>
      </c>
      <c r="P458" s="470">
        <v>0</v>
      </c>
      <c r="Q458" s="470">
        <v>0</v>
      </c>
      <c r="R458" s="87">
        <v>0</v>
      </c>
      <c r="S458" s="470">
        <v>0</v>
      </c>
      <c r="T458" s="470">
        <v>0</v>
      </c>
      <c r="U458" s="470">
        <v>0</v>
      </c>
      <c r="V458" s="470">
        <v>0</v>
      </c>
      <c r="W458" s="470">
        <v>0</v>
      </c>
      <c r="X458" s="470">
        <v>0</v>
      </c>
      <c r="Y458" s="470">
        <v>0</v>
      </c>
      <c r="Z458" s="470">
        <v>0</v>
      </c>
      <c r="AA458" s="470">
        <v>0</v>
      </c>
      <c r="AB458" s="470">
        <v>0</v>
      </c>
      <c r="AC458" s="470">
        <v>0</v>
      </c>
      <c r="AD458" s="470">
        <v>0</v>
      </c>
      <c r="AE458" s="470">
        <v>0</v>
      </c>
      <c r="AF458" s="227">
        <v>0</v>
      </c>
      <c r="AG458" s="227">
        <v>0</v>
      </c>
      <c r="AH458" s="227">
        <v>0</v>
      </c>
      <c r="AI458" s="227">
        <v>0</v>
      </c>
      <c r="AJ458" s="475">
        <v>0</v>
      </c>
    </row>
    <row r="459" spans="1:36" s="42" customFormat="1" ht="13.5" customHeight="1" x14ac:dyDescent="0.25">
      <c r="A459" s="394">
        <v>6</v>
      </c>
      <c r="B459" s="111">
        <v>148805</v>
      </c>
      <c r="C459" s="180" t="s">
        <v>623</v>
      </c>
      <c r="D459" s="470">
        <v>0</v>
      </c>
      <c r="E459" s="470">
        <v>0</v>
      </c>
      <c r="F459" s="470">
        <v>0</v>
      </c>
      <c r="G459" s="470">
        <v>0</v>
      </c>
      <c r="H459" s="87">
        <v>0</v>
      </c>
      <c r="I459" s="470">
        <v>0</v>
      </c>
      <c r="J459" s="470">
        <v>0</v>
      </c>
      <c r="K459" s="470">
        <v>0</v>
      </c>
      <c r="L459" s="470">
        <v>0</v>
      </c>
      <c r="M459" s="470">
        <v>0</v>
      </c>
      <c r="N459" s="470">
        <v>0</v>
      </c>
      <c r="O459" s="470">
        <v>0</v>
      </c>
      <c r="P459" s="470">
        <v>0</v>
      </c>
      <c r="Q459" s="470">
        <v>0</v>
      </c>
      <c r="R459" s="87">
        <v>0</v>
      </c>
      <c r="S459" s="470">
        <v>0</v>
      </c>
      <c r="T459" s="470">
        <v>0</v>
      </c>
      <c r="U459" s="470">
        <v>0</v>
      </c>
      <c r="V459" s="470">
        <v>0</v>
      </c>
      <c r="W459" s="470">
        <v>0</v>
      </c>
      <c r="X459" s="470">
        <v>0</v>
      </c>
      <c r="Y459" s="470">
        <v>0</v>
      </c>
      <c r="Z459" s="470">
        <v>0</v>
      </c>
      <c r="AA459" s="470">
        <v>0</v>
      </c>
      <c r="AB459" s="470">
        <v>0</v>
      </c>
      <c r="AC459" s="470">
        <v>0</v>
      </c>
      <c r="AD459" s="470">
        <v>0</v>
      </c>
      <c r="AE459" s="470">
        <v>0</v>
      </c>
      <c r="AF459" s="227">
        <v>0</v>
      </c>
      <c r="AG459" s="227">
        <v>0</v>
      </c>
      <c r="AH459" s="227">
        <v>0</v>
      </c>
      <c r="AI459" s="227">
        <v>0</v>
      </c>
      <c r="AJ459" s="475">
        <v>0</v>
      </c>
    </row>
    <row r="460" spans="1:36" s="42" customFormat="1" ht="13.5" customHeight="1" x14ac:dyDescent="0.25">
      <c r="A460" s="394">
        <v>6</v>
      </c>
      <c r="B460" s="111">
        <v>148810</v>
      </c>
      <c r="C460" s="180" t="s">
        <v>625</v>
      </c>
      <c r="D460" s="470">
        <v>0</v>
      </c>
      <c r="E460" s="470">
        <v>0</v>
      </c>
      <c r="F460" s="470">
        <v>0</v>
      </c>
      <c r="G460" s="470">
        <v>0</v>
      </c>
      <c r="H460" s="87">
        <v>0</v>
      </c>
      <c r="I460" s="470">
        <v>0</v>
      </c>
      <c r="J460" s="470">
        <v>0</v>
      </c>
      <c r="K460" s="470">
        <v>0</v>
      </c>
      <c r="L460" s="470">
        <v>0</v>
      </c>
      <c r="M460" s="470">
        <v>0</v>
      </c>
      <c r="N460" s="470">
        <v>0</v>
      </c>
      <c r="O460" s="470">
        <v>0</v>
      </c>
      <c r="P460" s="470">
        <v>0</v>
      </c>
      <c r="Q460" s="470">
        <v>0</v>
      </c>
      <c r="R460" s="87">
        <v>0</v>
      </c>
      <c r="S460" s="470">
        <v>0</v>
      </c>
      <c r="T460" s="470">
        <v>0</v>
      </c>
      <c r="U460" s="470">
        <v>0</v>
      </c>
      <c r="V460" s="470">
        <v>0</v>
      </c>
      <c r="W460" s="470">
        <v>0</v>
      </c>
      <c r="X460" s="470">
        <v>0</v>
      </c>
      <c r="Y460" s="470">
        <v>0</v>
      </c>
      <c r="Z460" s="470">
        <v>0</v>
      </c>
      <c r="AA460" s="470">
        <v>0</v>
      </c>
      <c r="AB460" s="470">
        <v>0</v>
      </c>
      <c r="AC460" s="470">
        <v>0</v>
      </c>
      <c r="AD460" s="470">
        <v>0</v>
      </c>
      <c r="AE460" s="470">
        <v>0</v>
      </c>
      <c r="AF460" s="227">
        <v>0</v>
      </c>
      <c r="AG460" s="227">
        <v>0</v>
      </c>
      <c r="AH460" s="227">
        <v>0</v>
      </c>
      <c r="AI460" s="227">
        <v>0</v>
      </c>
      <c r="AJ460" s="475">
        <v>0</v>
      </c>
    </row>
    <row r="461" spans="1:36" s="42" customFormat="1" ht="13.5" customHeight="1" x14ac:dyDescent="0.25">
      <c r="A461" s="394">
        <v>6</v>
      </c>
      <c r="B461" s="111">
        <v>148815</v>
      </c>
      <c r="C461" s="180" t="s">
        <v>627</v>
      </c>
      <c r="D461" s="470">
        <v>0</v>
      </c>
      <c r="E461" s="470">
        <v>0</v>
      </c>
      <c r="F461" s="470">
        <v>0</v>
      </c>
      <c r="G461" s="470">
        <v>0</v>
      </c>
      <c r="H461" s="87">
        <v>0</v>
      </c>
      <c r="I461" s="470">
        <v>0</v>
      </c>
      <c r="J461" s="470">
        <v>0</v>
      </c>
      <c r="K461" s="470">
        <v>0</v>
      </c>
      <c r="L461" s="470">
        <v>0</v>
      </c>
      <c r="M461" s="470">
        <v>0</v>
      </c>
      <c r="N461" s="470">
        <v>0</v>
      </c>
      <c r="O461" s="470">
        <v>0</v>
      </c>
      <c r="P461" s="470">
        <v>0</v>
      </c>
      <c r="Q461" s="470">
        <v>0</v>
      </c>
      <c r="R461" s="87">
        <v>0</v>
      </c>
      <c r="S461" s="470">
        <v>0</v>
      </c>
      <c r="T461" s="470">
        <v>0</v>
      </c>
      <c r="U461" s="470">
        <v>0</v>
      </c>
      <c r="V461" s="470">
        <v>0</v>
      </c>
      <c r="W461" s="470">
        <v>0</v>
      </c>
      <c r="X461" s="470">
        <v>0</v>
      </c>
      <c r="Y461" s="470">
        <v>0</v>
      </c>
      <c r="Z461" s="470">
        <v>0</v>
      </c>
      <c r="AA461" s="470">
        <v>0</v>
      </c>
      <c r="AB461" s="470">
        <v>0</v>
      </c>
      <c r="AC461" s="470">
        <v>0</v>
      </c>
      <c r="AD461" s="470">
        <v>0</v>
      </c>
      <c r="AE461" s="470">
        <v>0</v>
      </c>
      <c r="AF461" s="227">
        <v>0</v>
      </c>
      <c r="AG461" s="227">
        <v>0</v>
      </c>
      <c r="AH461" s="227">
        <v>0</v>
      </c>
      <c r="AI461" s="227">
        <v>0</v>
      </c>
      <c r="AJ461" s="475">
        <v>0</v>
      </c>
    </row>
    <row r="462" spans="1:36" s="42" customFormat="1" ht="13.5" customHeight="1" x14ac:dyDescent="0.25">
      <c r="A462" s="394">
        <v>6</v>
      </c>
      <c r="B462" s="111">
        <v>148820</v>
      </c>
      <c r="C462" s="180" t="s">
        <v>629</v>
      </c>
      <c r="D462" s="470">
        <v>0</v>
      </c>
      <c r="E462" s="470">
        <v>0</v>
      </c>
      <c r="F462" s="470">
        <v>0</v>
      </c>
      <c r="G462" s="470">
        <v>0</v>
      </c>
      <c r="H462" s="87">
        <v>0</v>
      </c>
      <c r="I462" s="470">
        <v>0</v>
      </c>
      <c r="J462" s="470">
        <v>0</v>
      </c>
      <c r="K462" s="470">
        <v>0</v>
      </c>
      <c r="L462" s="470">
        <v>0</v>
      </c>
      <c r="M462" s="470">
        <v>0</v>
      </c>
      <c r="N462" s="470">
        <v>0</v>
      </c>
      <c r="O462" s="470">
        <v>0</v>
      </c>
      <c r="P462" s="470">
        <v>0</v>
      </c>
      <c r="Q462" s="470">
        <v>0</v>
      </c>
      <c r="R462" s="87">
        <v>0</v>
      </c>
      <c r="S462" s="470">
        <v>0</v>
      </c>
      <c r="T462" s="470">
        <v>0</v>
      </c>
      <c r="U462" s="470">
        <v>0</v>
      </c>
      <c r="V462" s="470">
        <v>0</v>
      </c>
      <c r="W462" s="470">
        <v>0</v>
      </c>
      <c r="X462" s="470">
        <v>0</v>
      </c>
      <c r="Y462" s="470">
        <v>0</v>
      </c>
      <c r="Z462" s="470">
        <v>0</v>
      </c>
      <c r="AA462" s="470">
        <v>0</v>
      </c>
      <c r="AB462" s="470">
        <v>0</v>
      </c>
      <c r="AC462" s="470">
        <v>0</v>
      </c>
      <c r="AD462" s="470">
        <v>0</v>
      </c>
      <c r="AE462" s="470">
        <v>0</v>
      </c>
      <c r="AF462" s="227">
        <v>0</v>
      </c>
      <c r="AG462" s="227">
        <v>0</v>
      </c>
      <c r="AH462" s="227">
        <v>0</v>
      </c>
      <c r="AI462" s="227">
        <v>0</v>
      </c>
      <c r="AJ462" s="475">
        <v>0</v>
      </c>
    </row>
    <row r="463" spans="1:36" s="42" customFormat="1" ht="13.5" customHeight="1" x14ac:dyDescent="0.25">
      <c r="A463" s="394">
        <v>6</v>
      </c>
      <c r="B463" s="111">
        <v>148825</v>
      </c>
      <c r="C463" s="180" t="s">
        <v>631</v>
      </c>
      <c r="D463" s="470">
        <v>0</v>
      </c>
      <c r="E463" s="470">
        <v>0</v>
      </c>
      <c r="F463" s="470">
        <v>0</v>
      </c>
      <c r="G463" s="470">
        <v>0</v>
      </c>
      <c r="H463" s="87">
        <v>0</v>
      </c>
      <c r="I463" s="470">
        <v>0</v>
      </c>
      <c r="J463" s="470">
        <v>0</v>
      </c>
      <c r="K463" s="470">
        <v>0</v>
      </c>
      <c r="L463" s="470">
        <v>0</v>
      </c>
      <c r="M463" s="470">
        <v>0</v>
      </c>
      <c r="N463" s="470">
        <v>0</v>
      </c>
      <c r="O463" s="470">
        <v>0</v>
      </c>
      <c r="P463" s="470">
        <v>0</v>
      </c>
      <c r="Q463" s="470">
        <v>0</v>
      </c>
      <c r="R463" s="87">
        <v>0</v>
      </c>
      <c r="S463" s="470">
        <v>0</v>
      </c>
      <c r="T463" s="470">
        <v>0</v>
      </c>
      <c r="U463" s="470">
        <v>0</v>
      </c>
      <c r="V463" s="470">
        <v>0</v>
      </c>
      <c r="W463" s="470">
        <v>0</v>
      </c>
      <c r="X463" s="470">
        <v>0</v>
      </c>
      <c r="Y463" s="470">
        <v>0</v>
      </c>
      <c r="Z463" s="470">
        <v>0</v>
      </c>
      <c r="AA463" s="470">
        <v>0</v>
      </c>
      <c r="AB463" s="470">
        <v>0</v>
      </c>
      <c r="AC463" s="470">
        <v>0</v>
      </c>
      <c r="AD463" s="470">
        <v>0</v>
      </c>
      <c r="AE463" s="470">
        <v>0</v>
      </c>
      <c r="AF463" s="227">
        <v>0</v>
      </c>
      <c r="AG463" s="227">
        <v>0</v>
      </c>
      <c r="AH463" s="227">
        <v>0</v>
      </c>
      <c r="AI463" s="227">
        <v>0</v>
      </c>
      <c r="AJ463" s="475">
        <v>0</v>
      </c>
    </row>
    <row r="464" spans="1:36" s="42" customFormat="1" ht="13.5" customHeight="1" x14ac:dyDescent="0.25">
      <c r="A464" s="394">
        <v>4</v>
      </c>
      <c r="B464" s="111">
        <v>1489</v>
      </c>
      <c r="C464" s="180" t="s">
        <v>1476</v>
      </c>
      <c r="D464" s="470">
        <v>0</v>
      </c>
      <c r="E464" s="470">
        <v>0</v>
      </c>
      <c r="F464" s="470">
        <v>0</v>
      </c>
      <c r="G464" s="470">
        <v>0</v>
      </c>
      <c r="H464" s="87">
        <v>0</v>
      </c>
      <c r="I464" s="470">
        <v>0</v>
      </c>
      <c r="J464" s="470">
        <v>0</v>
      </c>
      <c r="K464" s="470">
        <v>0</v>
      </c>
      <c r="L464" s="470">
        <v>0</v>
      </c>
      <c r="M464" s="470">
        <v>0</v>
      </c>
      <c r="N464" s="470">
        <v>0</v>
      </c>
      <c r="O464" s="470">
        <v>0</v>
      </c>
      <c r="P464" s="470">
        <v>0</v>
      </c>
      <c r="Q464" s="470">
        <v>0</v>
      </c>
      <c r="R464" s="87">
        <v>0</v>
      </c>
      <c r="S464" s="470">
        <v>0</v>
      </c>
      <c r="T464" s="470">
        <v>0</v>
      </c>
      <c r="U464" s="470">
        <v>0</v>
      </c>
      <c r="V464" s="470">
        <v>0</v>
      </c>
      <c r="W464" s="470">
        <v>0</v>
      </c>
      <c r="X464" s="470">
        <v>0</v>
      </c>
      <c r="Y464" s="470">
        <v>0</v>
      </c>
      <c r="Z464" s="470">
        <v>0</v>
      </c>
      <c r="AA464" s="470">
        <v>0</v>
      </c>
      <c r="AB464" s="470">
        <v>0</v>
      </c>
      <c r="AC464" s="470">
        <v>0</v>
      </c>
      <c r="AD464" s="470">
        <v>0</v>
      </c>
      <c r="AE464" s="470">
        <v>0</v>
      </c>
      <c r="AF464" s="227">
        <v>0</v>
      </c>
      <c r="AG464" s="227">
        <v>0</v>
      </c>
      <c r="AH464" s="227">
        <v>0</v>
      </c>
      <c r="AI464" s="227">
        <v>0</v>
      </c>
      <c r="AJ464" s="475">
        <v>0</v>
      </c>
    </row>
    <row r="465" spans="1:36" s="42" customFormat="1" ht="13.5" customHeight="1" x14ac:dyDescent="0.25">
      <c r="A465" s="394">
        <v>6</v>
      </c>
      <c r="B465" s="111">
        <v>148905</v>
      </c>
      <c r="C465" s="180" t="s">
        <v>623</v>
      </c>
      <c r="D465" s="470">
        <v>0</v>
      </c>
      <c r="E465" s="470">
        <v>0</v>
      </c>
      <c r="F465" s="470">
        <v>0</v>
      </c>
      <c r="G465" s="470">
        <v>0</v>
      </c>
      <c r="H465" s="87">
        <v>0</v>
      </c>
      <c r="I465" s="470">
        <v>0</v>
      </c>
      <c r="J465" s="470">
        <v>0</v>
      </c>
      <c r="K465" s="470">
        <v>0</v>
      </c>
      <c r="L465" s="470">
        <v>0</v>
      </c>
      <c r="M465" s="470">
        <v>0</v>
      </c>
      <c r="N465" s="470">
        <v>0</v>
      </c>
      <c r="O465" s="470">
        <v>0</v>
      </c>
      <c r="P465" s="470">
        <v>0</v>
      </c>
      <c r="Q465" s="470">
        <v>0</v>
      </c>
      <c r="R465" s="87">
        <v>0</v>
      </c>
      <c r="S465" s="470">
        <v>0</v>
      </c>
      <c r="T465" s="470">
        <v>0</v>
      </c>
      <c r="U465" s="470">
        <v>0</v>
      </c>
      <c r="V465" s="470">
        <v>0</v>
      </c>
      <c r="W465" s="470">
        <v>0</v>
      </c>
      <c r="X465" s="470">
        <v>0</v>
      </c>
      <c r="Y465" s="470">
        <v>0</v>
      </c>
      <c r="Z465" s="470">
        <v>0</v>
      </c>
      <c r="AA465" s="470">
        <v>0</v>
      </c>
      <c r="AB465" s="470">
        <v>0</v>
      </c>
      <c r="AC465" s="470">
        <v>0</v>
      </c>
      <c r="AD465" s="470">
        <v>0</v>
      </c>
      <c r="AE465" s="470">
        <v>0</v>
      </c>
      <c r="AF465" s="227">
        <v>0</v>
      </c>
      <c r="AG465" s="227">
        <v>0</v>
      </c>
      <c r="AH465" s="227">
        <v>0</v>
      </c>
      <c r="AI465" s="227">
        <v>0</v>
      </c>
      <c r="AJ465" s="475">
        <v>0</v>
      </c>
    </row>
    <row r="466" spans="1:36" s="42" customFormat="1" ht="13.5" customHeight="1" x14ac:dyDescent="0.25">
      <c r="A466" s="394">
        <v>6</v>
      </c>
      <c r="B466" s="111">
        <v>148910</v>
      </c>
      <c r="C466" s="180" t="s">
        <v>625</v>
      </c>
      <c r="D466" s="470">
        <v>0</v>
      </c>
      <c r="E466" s="470">
        <v>0</v>
      </c>
      <c r="F466" s="470">
        <v>0</v>
      </c>
      <c r="G466" s="470">
        <v>0</v>
      </c>
      <c r="H466" s="87">
        <v>0</v>
      </c>
      <c r="I466" s="470">
        <v>0</v>
      </c>
      <c r="J466" s="470">
        <v>0</v>
      </c>
      <c r="K466" s="470">
        <v>0</v>
      </c>
      <c r="L466" s="470">
        <v>0</v>
      </c>
      <c r="M466" s="470">
        <v>0</v>
      </c>
      <c r="N466" s="470">
        <v>0</v>
      </c>
      <c r="O466" s="470">
        <v>0</v>
      </c>
      <c r="P466" s="470">
        <v>0</v>
      </c>
      <c r="Q466" s="470">
        <v>0</v>
      </c>
      <c r="R466" s="87">
        <v>0</v>
      </c>
      <c r="S466" s="470">
        <v>0</v>
      </c>
      <c r="T466" s="470">
        <v>0</v>
      </c>
      <c r="U466" s="470">
        <v>0</v>
      </c>
      <c r="V466" s="470">
        <v>0</v>
      </c>
      <c r="W466" s="470">
        <v>0</v>
      </c>
      <c r="X466" s="470">
        <v>0</v>
      </c>
      <c r="Y466" s="470">
        <v>0</v>
      </c>
      <c r="Z466" s="470">
        <v>0</v>
      </c>
      <c r="AA466" s="470">
        <v>0</v>
      </c>
      <c r="AB466" s="470">
        <v>0</v>
      </c>
      <c r="AC466" s="470">
        <v>0</v>
      </c>
      <c r="AD466" s="470">
        <v>0</v>
      </c>
      <c r="AE466" s="470">
        <v>0</v>
      </c>
      <c r="AF466" s="227">
        <v>0</v>
      </c>
      <c r="AG466" s="227">
        <v>0</v>
      </c>
      <c r="AH466" s="227">
        <v>0</v>
      </c>
      <c r="AI466" s="227">
        <v>0</v>
      </c>
      <c r="AJ466" s="475">
        <v>0</v>
      </c>
    </row>
    <row r="467" spans="1:36" s="42" customFormat="1" ht="13.5" customHeight="1" x14ac:dyDescent="0.25">
      <c r="A467" s="394">
        <v>6</v>
      </c>
      <c r="B467" s="111">
        <v>148915</v>
      </c>
      <c r="C467" s="180" t="s">
        <v>627</v>
      </c>
      <c r="D467" s="470">
        <v>0</v>
      </c>
      <c r="E467" s="470">
        <v>0</v>
      </c>
      <c r="F467" s="470">
        <v>0</v>
      </c>
      <c r="G467" s="470">
        <v>0</v>
      </c>
      <c r="H467" s="87">
        <v>0</v>
      </c>
      <c r="I467" s="470">
        <v>0</v>
      </c>
      <c r="J467" s="470">
        <v>0</v>
      </c>
      <c r="K467" s="470">
        <v>0</v>
      </c>
      <c r="L467" s="470">
        <v>0</v>
      </c>
      <c r="M467" s="470">
        <v>0</v>
      </c>
      <c r="N467" s="470">
        <v>0</v>
      </c>
      <c r="O467" s="470">
        <v>0</v>
      </c>
      <c r="P467" s="470">
        <v>0</v>
      </c>
      <c r="Q467" s="470">
        <v>0</v>
      </c>
      <c r="R467" s="87">
        <v>0</v>
      </c>
      <c r="S467" s="470">
        <v>0</v>
      </c>
      <c r="T467" s="470">
        <v>0</v>
      </c>
      <c r="U467" s="470">
        <v>0</v>
      </c>
      <c r="V467" s="470">
        <v>0</v>
      </c>
      <c r="W467" s="470">
        <v>0</v>
      </c>
      <c r="X467" s="470">
        <v>0</v>
      </c>
      <c r="Y467" s="470">
        <v>0</v>
      </c>
      <c r="Z467" s="470">
        <v>0</v>
      </c>
      <c r="AA467" s="470">
        <v>0</v>
      </c>
      <c r="AB467" s="470">
        <v>0</v>
      </c>
      <c r="AC467" s="470">
        <v>0</v>
      </c>
      <c r="AD467" s="470">
        <v>0</v>
      </c>
      <c r="AE467" s="470">
        <v>0</v>
      </c>
      <c r="AF467" s="227">
        <v>0</v>
      </c>
      <c r="AG467" s="227">
        <v>0</v>
      </c>
      <c r="AH467" s="227">
        <v>0</v>
      </c>
      <c r="AI467" s="227">
        <v>0</v>
      </c>
      <c r="AJ467" s="475">
        <v>0</v>
      </c>
    </row>
    <row r="468" spans="1:36" s="42" customFormat="1" ht="13.5" customHeight="1" x14ac:dyDescent="0.25">
      <c r="A468" s="394">
        <v>6</v>
      </c>
      <c r="B468" s="111">
        <v>148920</v>
      </c>
      <c r="C468" s="180" t="s">
        <v>629</v>
      </c>
      <c r="D468" s="470">
        <v>0</v>
      </c>
      <c r="E468" s="470">
        <v>0</v>
      </c>
      <c r="F468" s="470">
        <v>0</v>
      </c>
      <c r="G468" s="470">
        <v>0</v>
      </c>
      <c r="H468" s="87">
        <v>0</v>
      </c>
      <c r="I468" s="470">
        <v>0</v>
      </c>
      <c r="J468" s="470">
        <v>0</v>
      </c>
      <c r="K468" s="470">
        <v>0</v>
      </c>
      <c r="L468" s="470">
        <v>0</v>
      </c>
      <c r="M468" s="470">
        <v>0</v>
      </c>
      <c r="N468" s="470">
        <v>0</v>
      </c>
      <c r="O468" s="470">
        <v>0</v>
      </c>
      <c r="P468" s="470">
        <v>0</v>
      </c>
      <c r="Q468" s="470">
        <v>0</v>
      </c>
      <c r="R468" s="87">
        <v>0</v>
      </c>
      <c r="S468" s="470">
        <v>0</v>
      </c>
      <c r="T468" s="470">
        <v>0</v>
      </c>
      <c r="U468" s="470">
        <v>0</v>
      </c>
      <c r="V468" s="470">
        <v>0</v>
      </c>
      <c r="W468" s="470">
        <v>0</v>
      </c>
      <c r="X468" s="470">
        <v>0</v>
      </c>
      <c r="Y468" s="470">
        <v>0</v>
      </c>
      <c r="Z468" s="470">
        <v>0</v>
      </c>
      <c r="AA468" s="470">
        <v>0</v>
      </c>
      <c r="AB468" s="470">
        <v>0</v>
      </c>
      <c r="AC468" s="470">
        <v>0</v>
      </c>
      <c r="AD468" s="470">
        <v>0</v>
      </c>
      <c r="AE468" s="470">
        <v>0</v>
      </c>
      <c r="AF468" s="227">
        <v>0</v>
      </c>
      <c r="AG468" s="227">
        <v>0</v>
      </c>
      <c r="AH468" s="227">
        <v>0</v>
      </c>
      <c r="AI468" s="227">
        <v>0</v>
      </c>
      <c r="AJ468" s="475">
        <v>0</v>
      </c>
    </row>
    <row r="469" spans="1:36" s="42" customFormat="1" ht="13.5" customHeight="1" x14ac:dyDescent="0.25">
      <c r="A469" s="394">
        <v>6</v>
      </c>
      <c r="B469" s="111">
        <v>148925</v>
      </c>
      <c r="C469" s="180" t="s">
        <v>631</v>
      </c>
      <c r="D469" s="470">
        <v>0</v>
      </c>
      <c r="E469" s="470">
        <v>0</v>
      </c>
      <c r="F469" s="470">
        <v>0</v>
      </c>
      <c r="G469" s="470">
        <v>0</v>
      </c>
      <c r="H469" s="87">
        <v>0</v>
      </c>
      <c r="I469" s="470">
        <v>0</v>
      </c>
      <c r="J469" s="470">
        <v>0</v>
      </c>
      <c r="K469" s="470">
        <v>0</v>
      </c>
      <c r="L469" s="470">
        <v>0</v>
      </c>
      <c r="M469" s="470">
        <v>0</v>
      </c>
      <c r="N469" s="470">
        <v>0</v>
      </c>
      <c r="O469" s="470">
        <v>0</v>
      </c>
      <c r="P469" s="470">
        <v>0</v>
      </c>
      <c r="Q469" s="470">
        <v>0</v>
      </c>
      <c r="R469" s="87">
        <v>0</v>
      </c>
      <c r="S469" s="470">
        <v>0</v>
      </c>
      <c r="T469" s="470">
        <v>0</v>
      </c>
      <c r="U469" s="470">
        <v>0</v>
      </c>
      <c r="V469" s="470">
        <v>0</v>
      </c>
      <c r="W469" s="470">
        <v>0</v>
      </c>
      <c r="X469" s="470">
        <v>0</v>
      </c>
      <c r="Y469" s="470">
        <v>0</v>
      </c>
      <c r="Z469" s="470">
        <v>0</v>
      </c>
      <c r="AA469" s="470">
        <v>0</v>
      </c>
      <c r="AB469" s="470">
        <v>0</v>
      </c>
      <c r="AC469" s="470">
        <v>0</v>
      </c>
      <c r="AD469" s="470">
        <v>0</v>
      </c>
      <c r="AE469" s="470">
        <v>0</v>
      </c>
      <c r="AF469" s="227">
        <v>0</v>
      </c>
      <c r="AG469" s="227">
        <v>0</v>
      </c>
      <c r="AH469" s="227">
        <v>0</v>
      </c>
      <c r="AI469" s="227">
        <v>0</v>
      </c>
      <c r="AJ469" s="475">
        <v>0</v>
      </c>
    </row>
    <row r="470" spans="1:36" s="42" customFormat="1" ht="13.5" customHeight="1" x14ac:dyDescent="0.25">
      <c r="A470" s="394">
        <v>4</v>
      </c>
      <c r="B470" s="111">
        <v>1490</v>
      </c>
      <c r="C470" s="180" t="s">
        <v>1477</v>
      </c>
      <c r="D470" s="470">
        <v>0</v>
      </c>
      <c r="E470" s="470">
        <v>0</v>
      </c>
      <c r="F470" s="470">
        <v>0</v>
      </c>
      <c r="G470" s="470">
        <v>0</v>
      </c>
      <c r="H470" s="87">
        <v>0</v>
      </c>
      <c r="I470" s="470">
        <v>0</v>
      </c>
      <c r="J470" s="470">
        <v>0</v>
      </c>
      <c r="K470" s="470">
        <v>0</v>
      </c>
      <c r="L470" s="470">
        <v>0</v>
      </c>
      <c r="M470" s="470">
        <v>0</v>
      </c>
      <c r="N470" s="470">
        <v>0</v>
      </c>
      <c r="O470" s="470">
        <v>0</v>
      </c>
      <c r="P470" s="470">
        <v>0</v>
      </c>
      <c r="Q470" s="470">
        <v>0</v>
      </c>
      <c r="R470" s="87">
        <v>0</v>
      </c>
      <c r="S470" s="470">
        <v>0</v>
      </c>
      <c r="T470" s="470">
        <v>0</v>
      </c>
      <c r="U470" s="470">
        <v>0</v>
      </c>
      <c r="V470" s="470">
        <v>0</v>
      </c>
      <c r="W470" s="470">
        <v>0</v>
      </c>
      <c r="X470" s="470">
        <v>0</v>
      </c>
      <c r="Y470" s="470">
        <v>0</v>
      </c>
      <c r="Z470" s="470">
        <v>0</v>
      </c>
      <c r="AA470" s="470">
        <v>0</v>
      </c>
      <c r="AB470" s="470">
        <v>0</v>
      </c>
      <c r="AC470" s="470">
        <v>0</v>
      </c>
      <c r="AD470" s="470">
        <v>0</v>
      </c>
      <c r="AE470" s="470">
        <v>0</v>
      </c>
      <c r="AF470" s="227">
        <v>0</v>
      </c>
      <c r="AG470" s="227">
        <v>0</v>
      </c>
      <c r="AH470" s="227">
        <v>0</v>
      </c>
      <c r="AI470" s="227">
        <v>0</v>
      </c>
      <c r="AJ470" s="475">
        <v>0</v>
      </c>
    </row>
    <row r="471" spans="1:36" s="42" customFormat="1" ht="13.5" customHeight="1" x14ac:dyDescent="0.25">
      <c r="A471" s="394">
        <v>6</v>
      </c>
      <c r="B471" s="111">
        <v>149005</v>
      </c>
      <c r="C471" s="180" t="s">
        <v>623</v>
      </c>
      <c r="D471" s="470">
        <v>0</v>
      </c>
      <c r="E471" s="470">
        <v>0</v>
      </c>
      <c r="F471" s="470">
        <v>0</v>
      </c>
      <c r="G471" s="470">
        <v>0</v>
      </c>
      <c r="H471" s="87">
        <v>0</v>
      </c>
      <c r="I471" s="470">
        <v>0</v>
      </c>
      <c r="J471" s="470">
        <v>0</v>
      </c>
      <c r="K471" s="470">
        <v>0</v>
      </c>
      <c r="L471" s="470">
        <v>0</v>
      </c>
      <c r="M471" s="470">
        <v>0</v>
      </c>
      <c r="N471" s="470">
        <v>0</v>
      </c>
      <c r="O471" s="470">
        <v>0</v>
      </c>
      <c r="P471" s="470">
        <v>0</v>
      </c>
      <c r="Q471" s="470">
        <v>0</v>
      </c>
      <c r="R471" s="87">
        <v>0</v>
      </c>
      <c r="S471" s="470">
        <v>0</v>
      </c>
      <c r="T471" s="470">
        <v>0</v>
      </c>
      <c r="U471" s="470">
        <v>0</v>
      </c>
      <c r="V471" s="470">
        <v>0</v>
      </c>
      <c r="W471" s="470">
        <v>0</v>
      </c>
      <c r="X471" s="470">
        <v>0</v>
      </c>
      <c r="Y471" s="470">
        <v>0</v>
      </c>
      <c r="Z471" s="470">
        <v>0</v>
      </c>
      <c r="AA471" s="470">
        <v>0</v>
      </c>
      <c r="AB471" s="470">
        <v>0</v>
      </c>
      <c r="AC471" s="470">
        <v>0</v>
      </c>
      <c r="AD471" s="470">
        <v>0</v>
      </c>
      <c r="AE471" s="470">
        <v>0</v>
      </c>
      <c r="AF471" s="227">
        <v>0</v>
      </c>
      <c r="AG471" s="227">
        <v>0</v>
      </c>
      <c r="AH471" s="227">
        <v>0</v>
      </c>
      <c r="AI471" s="227">
        <v>0</v>
      </c>
      <c r="AJ471" s="475">
        <v>0</v>
      </c>
    </row>
    <row r="472" spans="1:36" s="42" customFormat="1" ht="13.5" customHeight="1" x14ac:dyDescent="0.25">
      <c r="A472" s="394">
        <v>6</v>
      </c>
      <c r="B472" s="111">
        <v>149010</v>
      </c>
      <c r="C472" s="180" t="s">
        <v>625</v>
      </c>
      <c r="D472" s="470">
        <v>0</v>
      </c>
      <c r="E472" s="470">
        <v>0</v>
      </c>
      <c r="F472" s="470">
        <v>0</v>
      </c>
      <c r="G472" s="470">
        <v>0</v>
      </c>
      <c r="H472" s="87">
        <v>0</v>
      </c>
      <c r="I472" s="470">
        <v>0</v>
      </c>
      <c r="J472" s="470">
        <v>0</v>
      </c>
      <c r="K472" s="470">
        <v>0</v>
      </c>
      <c r="L472" s="470">
        <v>0</v>
      </c>
      <c r="M472" s="470">
        <v>0</v>
      </c>
      <c r="N472" s="470">
        <v>0</v>
      </c>
      <c r="O472" s="470">
        <v>0</v>
      </c>
      <c r="P472" s="470">
        <v>0</v>
      </c>
      <c r="Q472" s="470">
        <v>0</v>
      </c>
      <c r="R472" s="87">
        <v>0</v>
      </c>
      <c r="S472" s="470">
        <v>0</v>
      </c>
      <c r="T472" s="470">
        <v>0</v>
      </c>
      <c r="U472" s="470">
        <v>0</v>
      </c>
      <c r="V472" s="470">
        <v>0</v>
      </c>
      <c r="W472" s="470">
        <v>0</v>
      </c>
      <c r="X472" s="470">
        <v>0</v>
      </c>
      <c r="Y472" s="470">
        <v>0</v>
      </c>
      <c r="Z472" s="470">
        <v>0</v>
      </c>
      <c r="AA472" s="470">
        <v>0</v>
      </c>
      <c r="AB472" s="470">
        <v>0</v>
      </c>
      <c r="AC472" s="470">
        <v>0</v>
      </c>
      <c r="AD472" s="470">
        <v>0</v>
      </c>
      <c r="AE472" s="470">
        <v>0</v>
      </c>
      <c r="AF472" s="227">
        <v>0</v>
      </c>
      <c r="AG472" s="227">
        <v>0</v>
      </c>
      <c r="AH472" s="227">
        <v>0</v>
      </c>
      <c r="AI472" s="227">
        <v>0</v>
      </c>
      <c r="AJ472" s="475">
        <v>0</v>
      </c>
    </row>
    <row r="473" spans="1:36" s="42" customFormat="1" ht="13.5" customHeight="1" x14ac:dyDescent="0.25">
      <c r="A473" s="394">
        <v>6</v>
      </c>
      <c r="B473" s="111">
        <v>149015</v>
      </c>
      <c r="C473" s="180" t="s">
        <v>627</v>
      </c>
      <c r="D473" s="470">
        <v>0</v>
      </c>
      <c r="E473" s="470">
        <v>0</v>
      </c>
      <c r="F473" s="470">
        <v>0</v>
      </c>
      <c r="G473" s="470">
        <v>0</v>
      </c>
      <c r="H473" s="87">
        <v>0</v>
      </c>
      <c r="I473" s="470">
        <v>0</v>
      </c>
      <c r="J473" s="470">
        <v>0</v>
      </c>
      <c r="K473" s="470">
        <v>0</v>
      </c>
      <c r="L473" s="470">
        <v>0</v>
      </c>
      <c r="M473" s="470">
        <v>0</v>
      </c>
      <c r="N473" s="470">
        <v>0</v>
      </c>
      <c r="O473" s="470">
        <v>0</v>
      </c>
      <c r="P473" s="470">
        <v>0</v>
      </c>
      <c r="Q473" s="470">
        <v>0</v>
      </c>
      <c r="R473" s="87">
        <v>0</v>
      </c>
      <c r="S473" s="470">
        <v>0</v>
      </c>
      <c r="T473" s="470">
        <v>0</v>
      </c>
      <c r="U473" s="470">
        <v>0</v>
      </c>
      <c r="V473" s="470">
        <v>0</v>
      </c>
      <c r="W473" s="470">
        <v>0</v>
      </c>
      <c r="X473" s="470">
        <v>0</v>
      </c>
      <c r="Y473" s="470">
        <v>0</v>
      </c>
      <c r="Z473" s="470">
        <v>0</v>
      </c>
      <c r="AA473" s="470">
        <v>0</v>
      </c>
      <c r="AB473" s="470">
        <v>0</v>
      </c>
      <c r="AC473" s="470">
        <v>0</v>
      </c>
      <c r="AD473" s="470">
        <v>0</v>
      </c>
      <c r="AE473" s="470">
        <v>0</v>
      </c>
      <c r="AF473" s="227">
        <v>0</v>
      </c>
      <c r="AG473" s="227">
        <v>0</v>
      </c>
      <c r="AH473" s="227">
        <v>0</v>
      </c>
      <c r="AI473" s="227">
        <v>0</v>
      </c>
      <c r="AJ473" s="475">
        <v>0</v>
      </c>
    </row>
    <row r="474" spans="1:36" s="42" customFormat="1" ht="13.5" customHeight="1" x14ac:dyDescent="0.25">
      <c r="A474" s="394">
        <v>6</v>
      </c>
      <c r="B474" s="111">
        <v>149020</v>
      </c>
      <c r="C474" s="180" t="s">
        <v>629</v>
      </c>
      <c r="D474" s="470">
        <v>0</v>
      </c>
      <c r="E474" s="470">
        <v>0</v>
      </c>
      <c r="F474" s="470">
        <v>0</v>
      </c>
      <c r="G474" s="470">
        <v>0</v>
      </c>
      <c r="H474" s="87">
        <v>0</v>
      </c>
      <c r="I474" s="470">
        <v>0</v>
      </c>
      <c r="J474" s="470">
        <v>0</v>
      </c>
      <c r="K474" s="470">
        <v>0</v>
      </c>
      <c r="L474" s="470">
        <v>0</v>
      </c>
      <c r="M474" s="470">
        <v>0</v>
      </c>
      <c r="N474" s="470">
        <v>0</v>
      </c>
      <c r="O474" s="470">
        <v>0</v>
      </c>
      <c r="P474" s="470">
        <v>0</v>
      </c>
      <c r="Q474" s="470">
        <v>0</v>
      </c>
      <c r="R474" s="87">
        <v>0</v>
      </c>
      <c r="S474" s="470">
        <v>0</v>
      </c>
      <c r="T474" s="470">
        <v>0</v>
      </c>
      <c r="U474" s="470">
        <v>0</v>
      </c>
      <c r="V474" s="470">
        <v>0</v>
      </c>
      <c r="W474" s="470">
        <v>0</v>
      </c>
      <c r="X474" s="470">
        <v>0</v>
      </c>
      <c r="Y474" s="470">
        <v>0</v>
      </c>
      <c r="Z474" s="470">
        <v>0</v>
      </c>
      <c r="AA474" s="470">
        <v>0</v>
      </c>
      <c r="AB474" s="470">
        <v>0</v>
      </c>
      <c r="AC474" s="470">
        <v>0</v>
      </c>
      <c r="AD474" s="470">
        <v>0</v>
      </c>
      <c r="AE474" s="470">
        <v>0</v>
      </c>
      <c r="AF474" s="227">
        <v>0</v>
      </c>
      <c r="AG474" s="227">
        <v>0</v>
      </c>
      <c r="AH474" s="227">
        <v>0</v>
      </c>
      <c r="AI474" s="227">
        <v>0</v>
      </c>
      <c r="AJ474" s="475">
        <v>0</v>
      </c>
    </row>
    <row r="475" spans="1:36" s="42" customFormat="1" ht="13.5" customHeight="1" x14ac:dyDescent="0.25">
      <c r="A475" s="394">
        <v>6</v>
      </c>
      <c r="B475" s="111">
        <v>149025</v>
      </c>
      <c r="C475" s="180" t="s">
        <v>631</v>
      </c>
      <c r="D475" s="470">
        <v>0</v>
      </c>
      <c r="E475" s="470">
        <v>0</v>
      </c>
      <c r="F475" s="470">
        <v>0</v>
      </c>
      <c r="G475" s="470">
        <v>0</v>
      </c>
      <c r="H475" s="87">
        <v>0</v>
      </c>
      <c r="I475" s="470">
        <v>0</v>
      </c>
      <c r="J475" s="470">
        <v>0</v>
      </c>
      <c r="K475" s="470">
        <v>0</v>
      </c>
      <c r="L475" s="470">
        <v>0</v>
      </c>
      <c r="M475" s="470">
        <v>0</v>
      </c>
      <c r="N475" s="470">
        <v>0</v>
      </c>
      <c r="O475" s="470">
        <v>0</v>
      </c>
      <c r="P475" s="470">
        <v>0</v>
      </c>
      <c r="Q475" s="470">
        <v>0</v>
      </c>
      <c r="R475" s="87">
        <v>0</v>
      </c>
      <c r="S475" s="470">
        <v>0</v>
      </c>
      <c r="T475" s="470">
        <v>0</v>
      </c>
      <c r="U475" s="470">
        <v>0</v>
      </c>
      <c r="V475" s="470">
        <v>0</v>
      </c>
      <c r="W475" s="470">
        <v>0</v>
      </c>
      <c r="X475" s="470">
        <v>0</v>
      </c>
      <c r="Y475" s="470">
        <v>0</v>
      </c>
      <c r="Z475" s="470">
        <v>0</v>
      </c>
      <c r="AA475" s="470">
        <v>0</v>
      </c>
      <c r="AB475" s="470">
        <v>0</v>
      </c>
      <c r="AC475" s="470">
        <v>0</v>
      </c>
      <c r="AD475" s="470">
        <v>0</v>
      </c>
      <c r="AE475" s="470">
        <v>0</v>
      </c>
      <c r="AF475" s="227">
        <v>0</v>
      </c>
      <c r="AG475" s="227">
        <v>0</v>
      </c>
      <c r="AH475" s="227">
        <v>0</v>
      </c>
      <c r="AI475" s="227">
        <v>0</v>
      </c>
      <c r="AJ475" s="475">
        <v>0</v>
      </c>
    </row>
    <row r="476" spans="1:36" s="42" customFormat="1" ht="13.5" customHeight="1" x14ac:dyDescent="0.25">
      <c r="A476" s="394">
        <v>4</v>
      </c>
      <c r="B476" s="111">
        <v>1491</v>
      </c>
      <c r="C476" s="180" t="s">
        <v>1480</v>
      </c>
      <c r="D476" s="470">
        <v>16863.534469999999</v>
      </c>
      <c r="E476" s="470">
        <v>455160.12226999999</v>
      </c>
      <c r="F476" s="470">
        <v>150624.11236</v>
      </c>
      <c r="G476" s="470">
        <v>11556.22192</v>
      </c>
      <c r="H476" s="87">
        <v>634203.99102000007</v>
      </c>
      <c r="I476" s="470">
        <v>0</v>
      </c>
      <c r="J476" s="470">
        <v>1939.9561200000001</v>
      </c>
      <c r="K476" s="470">
        <v>0</v>
      </c>
      <c r="L476" s="470">
        <v>19360.205859999998</v>
      </c>
      <c r="M476" s="470">
        <v>11557.9372</v>
      </c>
      <c r="N476" s="470">
        <v>21271.307479999999</v>
      </c>
      <c r="O476" s="470">
        <v>10450.05969</v>
      </c>
      <c r="P476" s="470">
        <v>244.33663000000001</v>
      </c>
      <c r="Q476" s="470">
        <v>1404.4564</v>
      </c>
      <c r="R476" s="87">
        <v>66228.259379999989</v>
      </c>
      <c r="S476" s="470">
        <v>3541.9222599999998</v>
      </c>
      <c r="T476" s="470">
        <v>873.21727999999996</v>
      </c>
      <c r="U476" s="470">
        <v>593.47682999999995</v>
      </c>
      <c r="V476" s="470">
        <v>2720.4254000000001</v>
      </c>
      <c r="W476" s="470">
        <v>524.38899000000004</v>
      </c>
      <c r="X476" s="470">
        <v>100.28502</v>
      </c>
      <c r="Y476" s="470">
        <v>2800.3646800000001</v>
      </c>
      <c r="Z476" s="470">
        <v>2056.0778700000001</v>
      </c>
      <c r="AA476" s="470">
        <v>254.92536999999999</v>
      </c>
      <c r="AB476" s="470">
        <v>32934.10239</v>
      </c>
      <c r="AC476" s="470">
        <v>0</v>
      </c>
      <c r="AD476" s="470">
        <v>46399.186090000003</v>
      </c>
      <c r="AE476" s="470">
        <v>746831.43648999999</v>
      </c>
      <c r="AF476" s="227">
        <v>21271.307479999999</v>
      </c>
      <c r="AG476" s="227">
        <v>33638.568459999995</v>
      </c>
      <c r="AH476" s="227">
        <v>0</v>
      </c>
      <c r="AI476" s="227">
        <v>3055.2900500000001</v>
      </c>
      <c r="AJ476" s="475">
        <v>688866.27050000022</v>
      </c>
    </row>
    <row r="477" spans="1:36" s="42" customFormat="1" ht="13.5" customHeight="1" x14ac:dyDescent="0.25">
      <c r="A477" s="394">
        <v>6</v>
      </c>
      <c r="B477" s="111">
        <v>149105</v>
      </c>
      <c r="C477" s="180" t="s">
        <v>1482</v>
      </c>
      <c r="D477" s="470">
        <v>0</v>
      </c>
      <c r="E477" s="470">
        <v>432400.18453999999</v>
      </c>
      <c r="F477" s="470">
        <v>25126.684829999998</v>
      </c>
      <c r="G477" s="470">
        <v>4735.6799899999996</v>
      </c>
      <c r="H477" s="87">
        <v>462262.54935999995</v>
      </c>
      <c r="I477" s="470">
        <v>0</v>
      </c>
      <c r="J477" s="470">
        <v>0</v>
      </c>
      <c r="K477" s="470">
        <v>0</v>
      </c>
      <c r="L477" s="470">
        <v>3928.03676</v>
      </c>
      <c r="M477" s="470">
        <v>999.37121999999999</v>
      </c>
      <c r="N477" s="470">
        <v>21110.467960000002</v>
      </c>
      <c r="O477" s="470">
        <v>3222.6241</v>
      </c>
      <c r="P477" s="470">
        <v>85.77319</v>
      </c>
      <c r="Q477" s="470">
        <v>0</v>
      </c>
      <c r="R477" s="87">
        <v>29346.273230000003</v>
      </c>
      <c r="S477" s="470">
        <v>2785.0705600000001</v>
      </c>
      <c r="T477" s="470">
        <v>14.761659999999999</v>
      </c>
      <c r="U477" s="470">
        <v>568.95560999999998</v>
      </c>
      <c r="V477" s="470">
        <v>842.61316999999997</v>
      </c>
      <c r="W477" s="470">
        <v>304.16207000000003</v>
      </c>
      <c r="X477" s="470">
        <v>0</v>
      </c>
      <c r="Y477" s="470">
        <v>0</v>
      </c>
      <c r="Z477" s="470">
        <v>1982.278</v>
      </c>
      <c r="AA477" s="470">
        <v>0</v>
      </c>
      <c r="AB477" s="470">
        <v>3938.55116</v>
      </c>
      <c r="AC477" s="470">
        <v>0</v>
      </c>
      <c r="AD477" s="470">
        <v>10436.392230000001</v>
      </c>
      <c r="AE477" s="470">
        <v>502045.21481999994</v>
      </c>
      <c r="AF477" s="227">
        <v>21110.467960000002</v>
      </c>
      <c r="AG477" s="227">
        <v>5770.0211499999996</v>
      </c>
      <c r="AH477" s="227">
        <v>0</v>
      </c>
      <c r="AI477" s="227">
        <v>0</v>
      </c>
      <c r="AJ477" s="475">
        <v>475164.72570999997</v>
      </c>
    </row>
    <row r="478" spans="1:36" s="42" customFormat="1" ht="13.5" customHeight="1" x14ac:dyDescent="0.25">
      <c r="A478" s="394">
        <v>6</v>
      </c>
      <c r="B478" s="111">
        <v>149120</v>
      </c>
      <c r="C478" s="180" t="s">
        <v>1485</v>
      </c>
      <c r="D478" s="470">
        <v>15789.6477</v>
      </c>
      <c r="E478" s="470">
        <v>1910.47172</v>
      </c>
      <c r="F478" s="470">
        <v>91744.145069999999</v>
      </c>
      <c r="G478" s="470">
        <v>5706.9528899999996</v>
      </c>
      <c r="H478" s="87">
        <v>115151.21738</v>
      </c>
      <c r="I478" s="470">
        <v>0</v>
      </c>
      <c r="J478" s="470">
        <v>422.67106000000001</v>
      </c>
      <c r="K478" s="470">
        <v>0</v>
      </c>
      <c r="L478" s="470">
        <v>15432.169099999999</v>
      </c>
      <c r="M478" s="470">
        <v>10558.565979999999</v>
      </c>
      <c r="N478" s="470">
        <v>160.83951999999999</v>
      </c>
      <c r="O478" s="470">
        <v>4071.1909300000002</v>
      </c>
      <c r="P478" s="470">
        <v>158.56344000000001</v>
      </c>
      <c r="Q478" s="470">
        <v>707.54902000000004</v>
      </c>
      <c r="R478" s="87">
        <v>31511.549050000001</v>
      </c>
      <c r="S478" s="470">
        <v>129.68872999999999</v>
      </c>
      <c r="T478" s="470">
        <v>858.45561999999995</v>
      </c>
      <c r="U478" s="470">
        <v>3.3191700000000002</v>
      </c>
      <c r="V478" s="470">
        <v>1782.3157900000001</v>
      </c>
      <c r="W478" s="470">
        <v>51.034059999999997</v>
      </c>
      <c r="X478" s="470">
        <v>100.28502</v>
      </c>
      <c r="Y478" s="470">
        <v>107.66746000000001</v>
      </c>
      <c r="Z478" s="470">
        <v>16.431619999999999</v>
      </c>
      <c r="AA478" s="470">
        <v>0</v>
      </c>
      <c r="AB478" s="470">
        <v>10271.785690000001</v>
      </c>
      <c r="AC478" s="470">
        <v>0</v>
      </c>
      <c r="AD478" s="470">
        <v>13320.98316</v>
      </c>
      <c r="AE478" s="470">
        <v>159983.74959000002</v>
      </c>
      <c r="AF478" s="227">
        <v>160.83951999999999</v>
      </c>
      <c r="AG478" s="227">
        <v>27773.050869999999</v>
      </c>
      <c r="AH478" s="227">
        <v>0</v>
      </c>
      <c r="AI478" s="227">
        <v>107.66746000000001</v>
      </c>
      <c r="AJ478" s="475">
        <v>131942.19173999998</v>
      </c>
    </row>
    <row r="479" spans="1:36" s="42" customFormat="1" ht="13.5" customHeight="1" x14ac:dyDescent="0.25">
      <c r="A479" s="394">
        <v>6</v>
      </c>
      <c r="B479" s="111">
        <v>149130</v>
      </c>
      <c r="C479" s="180" t="s">
        <v>1487</v>
      </c>
      <c r="D479" s="470">
        <v>0</v>
      </c>
      <c r="E479" s="470">
        <v>19614.145560000001</v>
      </c>
      <c r="F479" s="470">
        <v>4304.4286599999996</v>
      </c>
      <c r="G479" s="470">
        <v>974.70271000000002</v>
      </c>
      <c r="H479" s="87">
        <v>24893.276930000004</v>
      </c>
      <c r="I479" s="470">
        <v>0</v>
      </c>
      <c r="J479" s="470">
        <v>1508.8953799999999</v>
      </c>
      <c r="K479" s="470">
        <v>0</v>
      </c>
      <c r="L479" s="470">
        <v>0</v>
      </c>
      <c r="M479" s="470">
        <v>0</v>
      </c>
      <c r="N479" s="470">
        <v>0</v>
      </c>
      <c r="O479" s="470">
        <v>1087.7192299999999</v>
      </c>
      <c r="P479" s="470">
        <v>0</v>
      </c>
      <c r="Q479" s="470">
        <v>0</v>
      </c>
      <c r="R479" s="87">
        <v>2596.6146099999996</v>
      </c>
      <c r="S479" s="470">
        <v>0</v>
      </c>
      <c r="T479" s="470">
        <v>0</v>
      </c>
      <c r="U479" s="470">
        <v>0</v>
      </c>
      <c r="V479" s="470">
        <v>25.02683</v>
      </c>
      <c r="W479" s="470">
        <v>0</v>
      </c>
      <c r="X479" s="470">
        <v>0</v>
      </c>
      <c r="Y479" s="470">
        <v>0</v>
      </c>
      <c r="Z479" s="470">
        <v>57.368250000000003</v>
      </c>
      <c r="AA479" s="470">
        <v>0</v>
      </c>
      <c r="AB479" s="470">
        <v>5269.4652500000002</v>
      </c>
      <c r="AC479" s="470">
        <v>0</v>
      </c>
      <c r="AD479" s="470">
        <v>5351.8603300000004</v>
      </c>
      <c r="AE479" s="470">
        <v>32841.751870000007</v>
      </c>
      <c r="AF479" s="227">
        <v>0</v>
      </c>
      <c r="AG479" s="227">
        <v>25.02683</v>
      </c>
      <c r="AH479" s="227">
        <v>0</v>
      </c>
      <c r="AI479" s="227">
        <v>0</v>
      </c>
      <c r="AJ479" s="475">
        <v>32816.725039999998</v>
      </c>
    </row>
    <row r="480" spans="1:36" s="42" customFormat="1" ht="13.5" customHeight="1" x14ac:dyDescent="0.25">
      <c r="A480" s="394">
        <v>6</v>
      </c>
      <c r="B480" s="111">
        <v>149135</v>
      </c>
      <c r="C480" s="180" t="s">
        <v>1488</v>
      </c>
      <c r="D480" s="470">
        <v>0</v>
      </c>
      <c r="E480" s="470">
        <v>0</v>
      </c>
      <c r="F480" s="470">
        <v>0</v>
      </c>
      <c r="G480" s="470">
        <v>0</v>
      </c>
      <c r="H480" s="87">
        <v>0</v>
      </c>
      <c r="I480" s="470">
        <v>0</v>
      </c>
      <c r="J480" s="470">
        <v>0</v>
      </c>
      <c r="K480" s="470">
        <v>0</v>
      </c>
      <c r="L480" s="470">
        <v>0</v>
      </c>
      <c r="M480" s="470">
        <v>0</v>
      </c>
      <c r="N480" s="470">
        <v>0</v>
      </c>
      <c r="O480" s="470">
        <v>0</v>
      </c>
      <c r="P480" s="470">
        <v>0</v>
      </c>
      <c r="Q480" s="470">
        <v>0</v>
      </c>
      <c r="R480" s="87">
        <v>0</v>
      </c>
      <c r="S480" s="470">
        <v>0</v>
      </c>
      <c r="T480" s="470">
        <v>0</v>
      </c>
      <c r="U480" s="470">
        <v>0</v>
      </c>
      <c r="V480" s="470">
        <v>0</v>
      </c>
      <c r="W480" s="470">
        <v>0</v>
      </c>
      <c r="X480" s="470">
        <v>0</v>
      </c>
      <c r="Y480" s="470">
        <v>0</v>
      </c>
      <c r="Z480" s="470">
        <v>0</v>
      </c>
      <c r="AA480" s="470">
        <v>0</v>
      </c>
      <c r="AB480" s="470">
        <v>0</v>
      </c>
      <c r="AC480" s="470">
        <v>0</v>
      </c>
      <c r="AD480" s="470">
        <v>0</v>
      </c>
      <c r="AE480" s="470">
        <v>0</v>
      </c>
      <c r="AF480" s="227">
        <v>0</v>
      </c>
      <c r="AG480" s="227">
        <v>0</v>
      </c>
      <c r="AH480" s="227">
        <v>0</v>
      </c>
      <c r="AI480" s="227">
        <v>0</v>
      </c>
      <c r="AJ480" s="475">
        <v>0</v>
      </c>
    </row>
    <row r="481" spans="1:36" s="42" customFormat="1" ht="13.5" customHeight="1" x14ac:dyDescent="0.25">
      <c r="A481" s="394">
        <v>6</v>
      </c>
      <c r="B481" s="111">
        <v>149140</v>
      </c>
      <c r="C481" s="180" t="s">
        <v>1489</v>
      </c>
      <c r="D481" s="470">
        <v>1073.8867700000001</v>
      </c>
      <c r="E481" s="470">
        <v>1066.662</v>
      </c>
      <c r="F481" s="470">
        <v>29448.853800000001</v>
      </c>
      <c r="G481" s="470">
        <v>138.88632999999999</v>
      </c>
      <c r="H481" s="87">
        <v>31728.288900000003</v>
      </c>
      <c r="I481" s="470">
        <v>0</v>
      </c>
      <c r="J481" s="470">
        <v>0</v>
      </c>
      <c r="K481" s="470">
        <v>0</v>
      </c>
      <c r="L481" s="470">
        <v>0</v>
      </c>
      <c r="M481" s="470">
        <v>0</v>
      </c>
      <c r="N481" s="470">
        <v>0</v>
      </c>
      <c r="O481" s="470">
        <v>2068.5254300000001</v>
      </c>
      <c r="P481" s="470">
        <v>0</v>
      </c>
      <c r="Q481" s="470">
        <v>696.90737999999999</v>
      </c>
      <c r="R481" s="87">
        <v>2765.4328100000002</v>
      </c>
      <c r="S481" s="470">
        <v>627.16296999999997</v>
      </c>
      <c r="T481" s="470">
        <v>0</v>
      </c>
      <c r="U481" s="470">
        <v>21.20205</v>
      </c>
      <c r="V481" s="470">
        <v>70.469610000000003</v>
      </c>
      <c r="W481" s="470">
        <v>169.19286</v>
      </c>
      <c r="X481" s="470">
        <v>0</v>
      </c>
      <c r="Y481" s="470">
        <v>2692.69722</v>
      </c>
      <c r="Z481" s="470">
        <v>0</v>
      </c>
      <c r="AA481" s="470">
        <v>254.92536999999999</v>
      </c>
      <c r="AB481" s="470">
        <v>13454.300289999999</v>
      </c>
      <c r="AC481" s="470">
        <v>0</v>
      </c>
      <c r="AD481" s="470">
        <v>17289.950369999999</v>
      </c>
      <c r="AE481" s="470">
        <v>51783.672080000004</v>
      </c>
      <c r="AF481" s="227">
        <v>0</v>
      </c>
      <c r="AG481" s="227">
        <v>70.469610000000003</v>
      </c>
      <c r="AH481" s="227">
        <v>0</v>
      </c>
      <c r="AI481" s="227">
        <v>2947.6225899999999</v>
      </c>
      <c r="AJ481" s="475">
        <v>48765.579879999998</v>
      </c>
    </row>
    <row r="482" spans="1:36" s="42" customFormat="1" ht="13.5" customHeight="1" x14ac:dyDescent="0.25">
      <c r="A482" s="394">
        <v>6</v>
      </c>
      <c r="B482" s="111">
        <v>149145</v>
      </c>
      <c r="C482" s="180" t="s">
        <v>1491</v>
      </c>
      <c r="D482" s="470">
        <v>0</v>
      </c>
      <c r="E482" s="470">
        <v>0</v>
      </c>
      <c r="F482" s="470">
        <v>0</v>
      </c>
      <c r="G482" s="470">
        <v>0</v>
      </c>
      <c r="H482" s="87">
        <v>0</v>
      </c>
      <c r="I482" s="470">
        <v>0</v>
      </c>
      <c r="J482" s="470">
        <v>0</v>
      </c>
      <c r="K482" s="470">
        <v>0</v>
      </c>
      <c r="L482" s="470">
        <v>0</v>
      </c>
      <c r="M482" s="470">
        <v>0</v>
      </c>
      <c r="N482" s="470">
        <v>0</v>
      </c>
      <c r="O482" s="470">
        <v>0</v>
      </c>
      <c r="P482" s="470">
        <v>0</v>
      </c>
      <c r="Q482" s="470">
        <v>0</v>
      </c>
      <c r="R482" s="87">
        <v>0</v>
      </c>
      <c r="S482" s="470">
        <v>0</v>
      </c>
      <c r="T482" s="470">
        <v>0</v>
      </c>
      <c r="U482" s="470">
        <v>0</v>
      </c>
      <c r="V482" s="470">
        <v>0</v>
      </c>
      <c r="W482" s="470">
        <v>0</v>
      </c>
      <c r="X482" s="470">
        <v>0</v>
      </c>
      <c r="Y482" s="470">
        <v>0</v>
      </c>
      <c r="Z482" s="470">
        <v>0</v>
      </c>
      <c r="AA482" s="470">
        <v>0</v>
      </c>
      <c r="AB482" s="470">
        <v>0</v>
      </c>
      <c r="AC482" s="470">
        <v>0</v>
      </c>
      <c r="AD482" s="470">
        <v>0</v>
      </c>
      <c r="AE482" s="470">
        <v>0</v>
      </c>
      <c r="AF482" s="227">
        <v>0</v>
      </c>
      <c r="AG482" s="227">
        <v>0</v>
      </c>
      <c r="AH482" s="227">
        <v>0</v>
      </c>
      <c r="AI482" s="227">
        <v>0</v>
      </c>
      <c r="AJ482" s="475">
        <v>0</v>
      </c>
    </row>
    <row r="483" spans="1:36" s="42" customFormat="1" ht="13.5" customHeight="1" x14ac:dyDescent="0.25">
      <c r="A483" s="394">
        <v>6</v>
      </c>
      <c r="B483" s="111">
        <v>149150</v>
      </c>
      <c r="C483" s="180" t="s">
        <v>1492</v>
      </c>
      <c r="D483" s="470">
        <v>0</v>
      </c>
      <c r="E483" s="470">
        <v>168.65844999999999</v>
      </c>
      <c r="F483" s="470">
        <v>0</v>
      </c>
      <c r="G483" s="470">
        <v>0</v>
      </c>
      <c r="H483" s="87">
        <v>168.65844999999999</v>
      </c>
      <c r="I483" s="470">
        <v>0</v>
      </c>
      <c r="J483" s="470">
        <v>8.3896800000000002</v>
      </c>
      <c r="K483" s="470">
        <v>0</v>
      </c>
      <c r="L483" s="470">
        <v>0</v>
      </c>
      <c r="M483" s="470">
        <v>0</v>
      </c>
      <c r="N483" s="470">
        <v>0</v>
      </c>
      <c r="O483" s="470">
        <v>0</v>
      </c>
      <c r="P483" s="470">
        <v>0</v>
      </c>
      <c r="Q483" s="470">
        <v>0</v>
      </c>
      <c r="R483" s="87">
        <v>8.3896800000000002</v>
      </c>
      <c r="S483" s="470">
        <v>0</v>
      </c>
      <c r="T483" s="470">
        <v>0</v>
      </c>
      <c r="U483" s="470">
        <v>0</v>
      </c>
      <c r="V483" s="470">
        <v>0</v>
      </c>
      <c r="W483" s="470">
        <v>0</v>
      </c>
      <c r="X483" s="470">
        <v>0</v>
      </c>
      <c r="Y483" s="470">
        <v>0</v>
      </c>
      <c r="Z483" s="470">
        <v>0</v>
      </c>
      <c r="AA483" s="470">
        <v>0</v>
      </c>
      <c r="AB483" s="470">
        <v>0</v>
      </c>
      <c r="AC483" s="470">
        <v>0</v>
      </c>
      <c r="AD483" s="470">
        <v>0</v>
      </c>
      <c r="AE483" s="470">
        <v>177.04812999999999</v>
      </c>
      <c r="AF483" s="227">
        <v>0</v>
      </c>
      <c r="AG483" s="227">
        <v>0</v>
      </c>
      <c r="AH483" s="227">
        <v>0</v>
      </c>
      <c r="AI483" s="227">
        <v>0</v>
      </c>
      <c r="AJ483" s="475">
        <v>177.04812999999999</v>
      </c>
    </row>
    <row r="484" spans="1:36" s="42" customFormat="1" ht="13.5" customHeight="1" x14ac:dyDescent="0.25">
      <c r="A484" s="394">
        <v>4</v>
      </c>
      <c r="B484" s="111">
        <v>1492</v>
      </c>
      <c r="C484" s="180" t="s">
        <v>1494</v>
      </c>
      <c r="D484" s="470">
        <v>606.43304999999998</v>
      </c>
      <c r="E484" s="470">
        <v>2249.64239</v>
      </c>
      <c r="F484" s="470">
        <v>21538.308489999999</v>
      </c>
      <c r="G484" s="470">
        <v>2283.7469099999998</v>
      </c>
      <c r="H484" s="87">
        <v>26678.130839999998</v>
      </c>
      <c r="I484" s="470">
        <v>0</v>
      </c>
      <c r="J484" s="470">
        <v>99.350710000000007</v>
      </c>
      <c r="K484" s="470">
        <v>0</v>
      </c>
      <c r="L484" s="470">
        <v>1096.0233499999999</v>
      </c>
      <c r="M484" s="470">
        <v>203.92202</v>
      </c>
      <c r="N484" s="470">
        <v>63.513559999999998</v>
      </c>
      <c r="O484" s="470">
        <v>531.63753999999994</v>
      </c>
      <c r="P484" s="470">
        <v>143.56890999999999</v>
      </c>
      <c r="Q484" s="470">
        <v>521.76518999999996</v>
      </c>
      <c r="R484" s="87">
        <v>2659.7812800000002</v>
      </c>
      <c r="S484" s="470">
        <v>311.48523999999998</v>
      </c>
      <c r="T484" s="470">
        <v>166.59209000000001</v>
      </c>
      <c r="U484" s="470">
        <v>3.0820400000000001</v>
      </c>
      <c r="V484" s="470">
        <v>457.52654000000001</v>
      </c>
      <c r="W484" s="470">
        <v>12.752789999999999</v>
      </c>
      <c r="X484" s="470">
        <v>114.92401</v>
      </c>
      <c r="Y484" s="470">
        <v>934.87082999999996</v>
      </c>
      <c r="Z484" s="470">
        <v>18.502790000000001</v>
      </c>
      <c r="AA484" s="470">
        <v>71.577960000000004</v>
      </c>
      <c r="AB484" s="470">
        <v>2782.0515700000001</v>
      </c>
      <c r="AC484" s="470">
        <v>0</v>
      </c>
      <c r="AD484" s="470">
        <v>4873.3658599999999</v>
      </c>
      <c r="AE484" s="470">
        <v>34211.277979999999</v>
      </c>
      <c r="AF484" s="227">
        <v>63.513559999999998</v>
      </c>
      <c r="AG484" s="227">
        <v>1757.47191</v>
      </c>
      <c r="AH484" s="227">
        <v>0</v>
      </c>
      <c r="AI484" s="227">
        <v>1006.4487899999999</v>
      </c>
      <c r="AJ484" s="475">
        <v>31383.84371999999</v>
      </c>
    </row>
    <row r="485" spans="1:36" s="42" customFormat="1" ht="13.5" customHeight="1" x14ac:dyDescent="0.25">
      <c r="A485" s="394">
        <v>6</v>
      </c>
      <c r="B485" s="111">
        <v>149205</v>
      </c>
      <c r="C485" s="180" t="s">
        <v>1496</v>
      </c>
      <c r="D485" s="470">
        <v>0</v>
      </c>
      <c r="E485" s="470">
        <v>1420.07836</v>
      </c>
      <c r="F485" s="470">
        <v>19802.15194</v>
      </c>
      <c r="G485" s="470">
        <v>1523.1695400000001</v>
      </c>
      <c r="H485" s="87">
        <v>22745.399839999998</v>
      </c>
      <c r="I485" s="470">
        <v>0</v>
      </c>
      <c r="J485" s="470">
        <v>0</v>
      </c>
      <c r="K485" s="470">
        <v>0</v>
      </c>
      <c r="L485" s="470">
        <v>186.1379</v>
      </c>
      <c r="M485" s="470">
        <v>0</v>
      </c>
      <c r="N485" s="470">
        <v>0</v>
      </c>
      <c r="O485" s="470">
        <v>161.92568</v>
      </c>
      <c r="P485" s="470">
        <v>118.4752</v>
      </c>
      <c r="Q485" s="470">
        <v>0</v>
      </c>
      <c r="R485" s="87">
        <v>466.53877999999997</v>
      </c>
      <c r="S485" s="470">
        <v>135.67651000000001</v>
      </c>
      <c r="T485" s="470">
        <v>0</v>
      </c>
      <c r="U485" s="470">
        <v>0</v>
      </c>
      <c r="V485" s="470">
        <v>13.258290000000001</v>
      </c>
      <c r="W485" s="470">
        <v>0</v>
      </c>
      <c r="X485" s="470">
        <v>0</v>
      </c>
      <c r="Y485" s="470">
        <v>0</v>
      </c>
      <c r="Z485" s="470">
        <v>0</v>
      </c>
      <c r="AA485" s="470">
        <v>0</v>
      </c>
      <c r="AB485" s="470">
        <v>0</v>
      </c>
      <c r="AC485" s="470">
        <v>0</v>
      </c>
      <c r="AD485" s="470">
        <v>148.9348</v>
      </c>
      <c r="AE485" s="470">
        <v>23360.873419999996</v>
      </c>
      <c r="AF485" s="227">
        <v>0</v>
      </c>
      <c r="AG485" s="227">
        <v>199.39618999999999</v>
      </c>
      <c r="AH485" s="227">
        <v>0</v>
      </c>
      <c r="AI485" s="227">
        <v>0</v>
      </c>
      <c r="AJ485" s="475">
        <v>23161.47723</v>
      </c>
    </row>
    <row r="486" spans="1:36" s="42" customFormat="1" ht="13.5" customHeight="1" x14ac:dyDescent="0.25">
      <c r="A486" s="394">
        <v>6</v>
      </c>
      <c r="B486" s="111">
        <v>149220</v>
      </c>
      <c r="C486" s="180" t="s">
        <v>1497</v>
      </c>
      <c r="D486" s="470">
        <v>489.74457999999998</v>
      </c>
      <c r="E486" s="470">
        <v>182.62294</v>
      </c>
      <c r="F486" s="470">
        <v>742.56602999999996</v>
      </c>
      <c r="G486" s="470">
        <v>630.97208000000001</v>
      </c>
      <c r="H486" s="87">
        <v>2045.90563</v>
      </c>
      <c r="I486" s="470">
        <v>0</v>
      </c>
      <c r="J486" s="470">
        <v>30.61214</v>
      </c>
      <c r="K486" s="470">
        <v>0</v>
      </c>
      <c r="L486" s="470">
        <v>909.88544999999999</v>
      </c>
      <c r="M486" s="470">
        <v>203.92202</v>
      </c>
      <c r="N486" s="470">
        <v>63.513559999999998</v>
      </c>
      <c r="O486" s="470">
        <v>242.89586</v>
      </c>
      <c r="P486" s="470">
        <v>22.07572</v>
      </c>
      <c r="Q486" s="470">
        <v>195.61461</v>
      </c>
      <c r="R486" s="87">
        <v>1668.5193600000002</v>
      </c>
      <c r="S486" s="470">
        <v>0</v>
      </c>
      <c r="T486" s="470">
        <v>166.59209000000001</v>
      </c>
      <c r="U486" s="470">
        <v>3.0820400000000001</v>
      </c>
      <c r="V486" s="470">
        <v>389.44191000000001</v>
      </c>
      <c r="W486" s="470">
        <v>0</v>
      </c>
      <c r="X486" s="470">
        <v>114.92401</v>
      </c>
      <c r="Y486" s="470">
        <v>94.625</v>
      </c>
      <c r="Z486" s="470">
        <v>18.502790000000001</v>
      </c>
      <c r="AA486" s="470">
        <v>0</v>
      </c>
      <c r="AB486" s="470">
        <v>552.18727999999999</v>
      </c>
      <c r="AC486" s="470">
        <v>0</v>
      </c>
      <c r="AD486" s="470">
        <v>1339.3551199999999</v>
      </c>
      <c r="AE486" s="470">
        <v>5053.7801100000006</v>
      </c>
      <c r="AF486" s="227">
        <v>63.513559999999998</v>
      </c>
      <c r="AG486" s="227">
        <v>1503.24938</v>
      </c>
      <c r="AH486" s="227">
        <v>0</v>
      </c>
      <c r="AI486" s="227">
        <v>94.625</v>
      </c>
      <c r="AJ486" s="475">
        <v>3392.3921700000001</v>
      </c>
    </row>
    <row r="487" spans="1:36" s="42" customFormat="1" ht="13.5" customHeight="1" x14ac:dyDescent="0.25">
      <c r="A487" s="394">
        <v>6</v>
      </c>
      <c r="B487" s="111">
        <v>149230</v>
      </c>
      <c r="C487" s="180" t="s">
        <v>1498</v>
      </c>
      <c r="D487" s="470">
        <v>0</v>
      </c>
      <c r="E487" s="470">
        <v>516.54084999999998</v>
      </c>
      <c r="F487" s="470">
        <v>27.02694</v>
      </c>
      <c r="G487" s="470">
        <v>84.490440000000007</v>
      </c>
      <c r="H487" s="87">
        <v>628.05822999999998</v>
      </c>
      <c r="I487" s="470">
        <v>0</v>
      </c>
      <c r="J487" s="470">
        <v>68.738569999999996</v>
      </c>
      <c r="K487" s="470">
        <v>0</v>
      </c>
      <c r="L487" s="470">
        <v>0</v>
      </c>
      <c r="M487" s="470">
        <v>0</v>
      </c>
      <c r="N487" s="470">
        <v>0</v>
      </c>
      <c r="O487" s="470">
        <v>47.608899999999998</v>
      </c>
      <c r="P487" s="470">
        <v>0</v>
      </c>
      <c r="Q487" s="470">
        <v>0</v>
      </c>
      <c r="R487" s="87">
        <v>116.34746999999999</v>
      </c>
      <c r="S487" s="470">
        <v>11.983320000000001</v>
      </c>
      <c r="T487" s="470">
        <v>0</v>
      </c>
      <c r="U487" s="470">
        <v>0</v>
      </c>
      <c r="V487" s="470">
        <v>27.372450000000001</v>
      </c>
      <c r="W487" s="470">
        <v>0</v>
      </c>
      <c r="X487" s="470">
        <v>0</v>
      </c>
      <c r="Y487" s="470">
        <v>0</v>
      </c>
      <c r="Z487" s="470">
        <v>0</v>
      </c>
      <c r="AA487" s="470">
        <v>0</v>
      </c>
      <c r="AB487" s="470">
        <v>56.984470000000002</v>
      </c>
      <c r="AC487" s="470">
        <v>0</v>
      </c>
      <c r="AD487" s="470">
        <v>96.340239999999994</v>
      </c>
      <c r="AE487" s="470">
        <v>840.74594000000002</v>
      </c>
      <c r="AF487" s="227">
        <v>0</v>
      </c>
      <c r="AG487" s="227">
        <v>27.372450000000001</v>
      </c>
      <c r="AH487" s="227">
        <v>0</v>
      </c>
      <c r="AI487" s="227">
        <v>0</v>
      </c>
      <c r="AJ487" s="475">
        <v>813.37348999999995</v>
      </c>
    </row>
    <row r="488" spans="1:36" s="42" customFormat="1" ht="13.5" customHeight="1" x14ac:dyDescent="0.25">
      <c r="A488" s="394">
        <v>6</v>
      </c>
      <c r="B488" s="111">
        <v>149235</v>
      </c>
      <c r="C488" s="180" t="s">
        <v>1499</v>
      </c>
      <c r="D488" s="470">
        <v>0</v>
      </c>
      <c r="E488" s="470">
        <v>0</v>
      </c>
      <c r="F488" s="470">
        <v>0</v>
      </c>
      <c r="G488" s="470">
        <v>0</v>
      </c>
      <c r="H488" s="87">
        <v>0</v>
      </c>
      <c r="I488" s="470">
        <v>0</v>
      </c>
      <c r="J488" s="470">
        <v>0</v>
      </c>
      <c r="K488" s="470">
        <v>0</v>
      </c>
      <c r="L488" s="470">
        <v>0</v>
      </c>
      <c r="M488" s="470">
        <v>0</v>
      </c>
      <c r="N488" s="470">
        <v>0</v>
      </c>
      <c r="O488" s="470">
        <v>0</v>
      </c>
      <c r="P488" s="470">
        <v>0</v>
      </c>
      <c r="Q488" s="470">
        <v>0</v>
      </c>
      <c r="R488" s="87">
        <v>0</v>
      </c>
      <c r="S488" s="470">
        <v>0</v>
      </c>
      <c r="T488" s="470">
        <v>0</v>
      </c>
      <c r="U488" s="470">
        <v>0</v>
      </c>
      <c r="V488" s="470">
        <v>0</v>
      </c>
      <c r="W488" s="470">
        <v>0</v>
      </c>
      <c r="X488" s="470">
        <v>0</v>
      </c>
      <c r="Y488" s="470">
        <v>0</v>
      </c>
      <c r="Z488" s="470">
        <v>0</v>
      </c>
      <c r="AA488" s="470">
        <v>0</v>
      </c>
      <c r="AB488" s="470">
        <v>0</v>
      </c>
      <c r="AC488" s="470">
        <v>0</v>
      </c>
      <c r="AD488" s="470">
        <v>0</v>
      </c>
      <c r="AE488" s="470">
        <v>0</v>
      </c>
      <c r="AF488" s="227">
        <v>0</v>
      </c>
      <c r="AG488" s="227">
        <v>0</v>
      </c>
      <c r="AH488" s="227">
        <v>0</v>
      </c>
      <c r="AI488" s="227">
        <v>0</v>
      </c>
      <c r="AJ488" s="475">
        <v>0</v>
      </c>
    </row>
    <row r="489" spans="1:36" s="42" customFormat="1" ht="13.5" customHeight="1" x14ac:dyDescent="0.25">
      <c r="A489" s="394">
        <v>6</v>
      </c>
      <c r="B489" s="111">
        <v>149240</v>
      </c>
      <c r="C489" s="180" t="s">
        <v>1500</v>
      </c>
      <c r="D489" s="470">
        <v>116.68847</v>
      </c>
      <c r="E489" s="470">
        <v>123.25002000000001</v>
      </c>
      <c r="F489" s="470">
        <v>966.56358</v>
      </c>
      <c r="G489" s="470">
        <v>45.114849999999997</v>
      </c>
      <c r="H489" s="87">
        <v>1251.6169199999999</v>
      </c>
      <c r="I489" s="470">
        <v>0</v>
      </c>
      <c r="J489" s="470">
        <v>0</v>
      </c>
      <c r="K489" s="470">
        <v>0</v>
      </c>
      <c r="L489" s="470">
        <v>0</v>
      </c>
      <c r="M489" s="470">
        <v>0</v>
      </c>
      <c r="N489" s="470">
        <v>0</v>
      </c>
      <c r="O489" s="470">
        <v>79.207099999999997</v>
      </c>
      <c r="P489" s="470">
        <v>3.0179900000000002</v>
      </c>
      <c r="Q489" s="470">
        <v>326.15057999999999</v>
      </c>
      <c r="R489" s="87">
        <v>408.37567000000001</v>
      </c>
      <c r="S489" s="470">
        <v>163.82541000000001</v>
      </c>
      <c r="T489" s="470">
        <v>0</v>
      </c>
      <c r="U489" s="470">
        <v>0</v>
      </c>
      <c r="V489" s="470">
        <v>27.453890000000001</v>
      </c>
      <c r="W489" s="470">
        <v>12.752789999999999</v>
      </c>
      <c r="X489" s="470">
        <v>0</v>
      </c>
      <c r="Y489" s="470">
        <v>840.24582999999996</v>
      </c>
      <c r="Z489" s="470">
        <v>0</v>
      </c>
      <c r="AA489" s="470">
        <v>71.577960000000004</v>
      </c>
      <c r="AB489" s="470">
        <v>2172.8798200000001</v>
      </c>
      <c r="AC489" s="470">
        <v>0</v>
      </c>
      <c r="AD489" s="470">
        <v>3288.7357000000002</v>
      </c>
      <c r="AE489" s="470">
        <v>4948.72829</v>
      </c>
      <c r="AF489" s="227">
        <v>0</v>
      </c>
      <c r="AG489" s="227">
        <v>27.453890000000001</v>
      </c>
      <c r="AH489" s="227">
        <v>0</v>
      </c>
      <c r="AI489" s="227">
        <v>911.82378999999992</v>
      </c>
      <c r="AJ489" s="475">
        <v>4009.4506099999999</v>
      </c>
    </row>
    <row r="490" spans="1:36" s="42" customFormat="1" ht="13.5" customHeight="1" x14ac:dyDescent="0.25">
      <c r="A490" s="394">
        <v>6</v>
      </c>
      <c r="B490" s="111">
        <v>149245</v>
      </c>
      <c r="C490" s="180" t="s">
        <v>1501</v>
      </c>
      <c r="D490" s="470">
        <v>0</v>
      </c>
      <c r="E490" s="470">
        <v>0</v>
      </c>
      <c r="F490" s="470">
        <v>0</v>
      </c>
      <c r="G490" s="470">
        <v>0</v>
      </c>
      <c r="H490" s="87">
        <v>0</v>
      </c>
      <c r="I490" s="470">
        <v>0</v>
      </c>
      <c r="J490" s="470">
        <v>0</v>
      </c>
      <c r="K490" s="470">
        <v>0</v>
      </c>
      <c r="L490" s="470">
        <v>0</v>
      </c>
      <c r="M490" s="470">
        <v>0</v>
      </c>
      <c r="N490" s="470">
        <v>0</v>
      </c>
      <c r="O490" s="470">
        <v>0</v>
      </c>
      <c r="P490" s="470">
        <v>0</v>
      </c>
      <c r="Q490" s="470">
        <v>0</v>
      </c>
      <c r="R490" s="87">
        <v>0</v>
      </c>
      <c r="S490" s="470">
        <v>0</v>
      </c>
      <c r="T490" s="470">
        <v>0</v>
      </c>
      <c r="U490" s="470">
        <v>0</v>
      </c>
      <c r="V490" s="470">
        <v>0</v>
      </c>
      <c r="W490" s="470">
        <v>0</v>
      </c>
      <c r="X490" s="470">
        <v>0</v>
      </c>
      <c r="Y490" s="470">
        <v>0</v>
      </c>
      <c r="Z490" s="470">
        <v>0</v>
      </c>
      <c r="AA490" s="470">
        <v>0</v>
      </c>
      <c r="AB490" s="470">
        <v>0</v>
      </c>
      <c r="AC490" s="470">
        <v>0</v>
      </c>
      <c r="AD490" s="470">
        <v>0</v>
      </c>
      <c r="AE490" s="470">
        <v>0</v>
      </c>
      <c r="AF490" s="227">
        <v>0</v>
      </c>
      <c r="AG490" s="227">
        <v>0</v>
      </c>
      <c r="AH490" s="227">
        <v>0</v>
      </c>
      <c r="AI490" s="227">
        <v>0</v>
      </c>
      <c r="AJ490" s="475">
        <v>0</v>
      </c>
    </row>
    <row r="491" spans="1:36" s="42" customFormat="1" ht="13.5" customHeight="1" x14ac:dyDescent="0.25">
      <c r="A491" s="394">
        <v>6</v>
      </c>
      <c r="B491" s="111">
        <v>149250</v>
      </c>
      <c r="C491" s="180" t="s">
        <v>1502</v>
      </c>
      <c r="D491" s="470">
        <v>0</v>
      </c>
      <c r="E491" s="470">
        <v>7.15022</v>
      </c>
      <c r="F491" s="470">
        <v>0</v>
      </c>
      <c r="G491" s="470">
        <v>0</v>
      </c>
      <c r="H491" s="87">
        <v>7.15022</v>
      </c>
      <c r="I491" s="470">
        <v>0</v>
      </c>
      <c r="J491" s="470">
        <v>0</v>
      </c>
      <c r="K491" s="470">
        <v>0</v>
      </c>
      <c r="L491" s="470">
        <v>0</v>
      </c>
      <c r="M491" s="470">
        <v>0</v>
      </c>
      <c r="N491" s="470">
        <v>0</v>
      </c>
      <c r="O491" s="470">
        <v>0</v>
      </c>
      <c r="P491" s="470">
        <v>0</v>
      </c>
      <c r="Q491" s="470">
        <v>0</v>
      </c>
      <c r="R491" s="87">
        <v>0</v>
      </c>
      <c r="S491" s="470">
        <v>0</v>
      </c>
      <c r="T491" s="470">
        <v>0</v>
      </c>
      <c r="U491" s="470">
        <v>0</v>
      </c>
      <c r="V491" s="470">
        <v>0</v>
      </c>
      <c r="W491" s="470">
        <v>0</v>
      </c>
      <c r="X491" s="470">
        <v>0</v>
      </c>
      <c r="Y491" s="470">
        <v>0</v>
      </c>
      <c r="Z491" s="470">
        <v>0</v>
      </c>
      <c r="AA491" s="470">
        <v>0</v>
      </c>
      <c r="AB491" s="470">
        <v>0</v>
      </c>
      <c r="AC491" s="470">
        <v>0</v>
      </c>
      <c r="AD491" s="470">
        <v>0</v>
      </c>
      <c r="AE491" s="470">
        <v>7.15022</v>
      </c>
      <c r="AF491" s="227">
        <v>0</v>
      </c>
      <c r="AG491" s="227">
        <v>0</v>
      </c>
      <c r="AH491" s="227">
        <v>0</v>
      </c>
      <c r="AI491" s="227">
        <v>0</v>
      </c>
      <c r="AJ491" s="475">
        <v>7.15022</v>
      </c>
    </row>
    <row r="492" spans="1:36" s="42" customFormat="1" ht="13.5" customHeight="1" x14ac:dyDescent="0.25">
      <c r="A492" s="394">
        <v>4</v>
      </c>
      <c r="B492" s="111">
        <v>1493</v>
      </c>
      <c r="C492" s="180" t="s">
        <v>1287</v>
      </c>
      <c r="D492" s="470">
        <v>1327.1162200000001</v>
      </c>
      <c r="E492" s="470">
        <v>5833.5321100000001</v>
      </c>
      <c r="F492" s="470">
        <v>3262.9076100000002</v>
      </c>
      <c r="G492" s="470">
        <v>87.23021</v>
      </c>
      <c r="H492" s="87">
        <v>10510.78615</v>
      </c>
      <c r="I492" s="470">
        <v>0</v>
      </c>
      <c r="J492" s="470">
        <v>1.92913</v>
      </c>
      <c r="K492" s="470">
        <v>0</v>
      </c>
      <c r="L492" s="470">
        <v>118.35351</v>
      </c>
      <c r="M492" s="470">
        <v>26.371939999999999</v>
      </c>
      <c r="N492" s="470">
        <v>12.44834</v>
      </c>
      <c r="O492" s="470">
        <v>232.32289</v>
      </c>
      <c r="P492" s="470">
        <v>26.190280000000001</v>
      </c>
      <c r="Q492" s="470">
        <v>81.817070000000001</v>
      </c>
      <c r="R492" s="87">
        <v>499.43315999999999</v>
      </c>
      <c r="S492" s="470">
        <v>107.38719</v>
      </c>
      <c r="T492" s="470">
        <v>9.7753999999999994</v>
      </c>
      <c r="U492" s="470">
        <v>0.54967999999999995</v>
      </c>
      <c r="V492" s="470">
        <v>130.21709000000001</v>
      </c>
      <c r="W492" s="470">
        <v>15.47494</v>
      </c>
      <c r="X492" s="470">
        <v>6.2529000000000003</v>
      </c>
      <c r="Y492" s="470">
        <v>223.35226</v>
      </c>
      <c r="Z492" s="470">
        <v>3.8252199999999998</v>
      </c>
      <c r="AA492" s="470">
        <v>42.151119999999999</v>
      </c>
      <c r="AB492" s="470">
        <v>1334.9154000000001</v>
      </c>
      <c r="AC492" s="470">
        <v>0</v>
      </c>
      <c r="AD492" s="470">
        <v>1873.9012000000002</v>
      </c>
      <c r="AE492" s="470">
        <v>12884.120510000001</v>
      </c>
      <c r="AF492" s="227">
        <v>12.44834</v>
      </c>
      <c r="AG492" s="227">
        <v>274.94254000000001</v>
      </c>
      <c r="AH492" s="227">
        <v>0</v>
      </c>
      <c r="AI492" s="227">
        <v>265.50337999999999</v>
      </c>
      <c r="AJ492" s="475">
        <v>12331.22625</v>
      </c>
    </row>
    <row r="493" spans="1:36" s="42" customFormat="1" ht="13.5" customHeight="1" x14ac:dyDescent="0.25">
      <c r="A493" s="394">
        <v>6</v>
      </c>
      <c r="B493" s="111">
        <v>149305</v>
      </c>
      <c r="C493" s="180" t="s">
        <v>1505</v>
      </c>
      <c r="D493" s="470">
        <v>0</v>
      </c>
      <c r="E493" s="470">
        <v>5488.9443600000004</v>
      </c>
      <c r="F493" s="470">
        <v>3095.32762</v>
      </c>
      <c r="G493" s="470">
        <v>72.886259999999993</v>
      </c>
      <c r="H493" s="87">
        <v>8657.1582400000007</v>
      </c>
      <c r="I493" s="470">
        <v>0</v>
      </c>
      <c r="J493" s="470">
        <v>0</v>
      </c>
      <c r="K493" s="470">
        <v>0</v>
      </c>
      <c r="L493" s="470">
        <v>19.67867</v>
      </c>
      <c r="M493" s="470">
        <v>0</v>
      </c>
      <c r="N493" s="470">
        <v>0</v>
      </c>
      <c r="O493" s="470">
        <v>22.04522</v>
      </c>
      <c r="P493" s="470">
        <v>22.684799999999999</v>
      </c>
      <c r="Q493" s="470">
        <v>0</v>
      </c>
      <c r="R493" s="87">
        <v>64.408689999999993</v>
      </c>
      <c r="S493" s="470">
        <v>100.63677</v>
      </c>
      <c r="T493" s="470">
        <v>0</v>
      </c>
      <c r="U493" s="470">
        <v>0</v>
      </c>
      <c r="V493" s="470">
        <v>44.045340000000003</v>
      </c>
      <c r="W493" s="470">
        <v>0</v>
      </c>
      <c r="X493" s="470">
        <v>0</v>
      </c>
      <c r="Y493" s="470">
        <v>0</v>
      </c>
      <c r="Z493" s="470">
        <v>0</v>
      </c>
      <c r="AA493" s="470">
        <v>0</v>
      </c>
      <c r="AB493" s="470">
        <v>20.168199999999999</v>
      </c>
      <c r="AC493" s="470">
        <v>0</v>
      </c>
      <c r="AD493" s="470">
        <v>164.85030999999998</v>
      </c>
      <c r="AE493" s="470">
        <v>8886.4172400000007</v>
      </c>
      <c r="AF493" s="227">
        <v>0</v>
      </c>
      <c r="AG493" s="227">
        <v>63.724010000000007</v>
      </c>
      <c r="AH493" s="227">
        <v>0</v>
      </c>
      <c r="AI493" s="227">
        <v>0</v>
      </c>
      <c r="AJ493" s="475">
        <v>8822.6932300000008</v>
      </c>
    </row>
    <row r="494" spans="1:36" s="42" customFormat="1" ht="13.5" customHeight="1" x14ac:dyDescent="0.25">
      <c r="A494" s="394">
        <v>6</v>
      </c>
      <c r="B494" s="111">
        <v>149320</v>
      </c>
      <c r="C494" s="180" t="s">
        <v>1506</v>
      </c>
      <c r="D494" s="470">
        <v>1171.0742399999999</v>
      </c>
      <c r="E494" s="470">
        <v>62.65457</v>
      </c>
      <c r="F494" s="470">
        <v>59.304180000000002</v>
      </c>
      <c r="G494" s="470">
        <v>9.7346900000000005</v>
      </c>
      <c r="H494" s="87">
        <v>1302.7676799999999</v>
      </c>
      <c r="I494" s="470">
        <v>0</v>
      </c>
      <c r="J494" s="470">
        <v>1.1660600000000001</v>
      </c>
      <c r="K494" s="470">
        <v>0</v>
      </c>
      <c r="L494" s="470">
        <v>98.674840000000003</v>
      </c>
      <c r="M494" s="470">
        <v>26.371939999999999</v>
      </c>
      <c r="N494" s="470">
        <v>12.44834</v>
      </c>
      <c r="O494" s="470">
        <v>120.42843000000001</v>
      </c>
      <c r="P494" s="470">
        <v>2.5741499999999999</v>
      </c>
      <c r="Q494" s="470">
        <v>26.796420000000001</v>
      </c>
      <c r="R494" s="87">
        <v>288.46017999999998</v>
      </c>
      <c r="S494" s="470">
        <v>0</v>
      </c>
      <c r="T494" s="470">
        <v>9.7753999999999994</v>
      </c>
      <c r="U494" s="470">
        <v>0.54967999999999995</v>
      </c>
      <c r="V494" s="470">
        <v>82.102620000000002</v>
      </c>
      <c r="W494" s="470">
        <v>1E-3</v>
      </c>
      <c r="X494" s="470">
        <v>6.2529000000000003</v>
      </c>
      <c r="Y494" s="470">
        <v>69.073279999999997</v>
      </c>
      <c r="Z494" s="470">
        <v>3.8252199999999998</v>
      </c>
      <c r="AA494" s="470">
        <v>0</v>
      </c>
      <c r="AB494" s="470">
        <v>240.42087000000001</v>
      </c>
      <c r="AC494" s="470">
        <v>0</v>
      </c>
      <c r="AD494" s="470">
        <v>412.00097000000005</v>
      </c>
      <c r="AE494" s="470">
        <v>2003.22883</v>
      </c>
      <c r="AF494" s="227">
        <v>12.44834</v>
      </c>
      <c r="AG494" s="227">
        <v>207.14940000000001</v>
      </c>
      <c r="AH494" s="227">
        <v>0</v>
      </c>
      <c r="AI494" s="227">
        <v>69.073279999999997</v>
      </c>
      <c r="AJ494" s="475">
        <v>1714.5578099999996</v>
      </c>
    </row>
    <row r="495" spans="1:36" s="42" customFormat="1" ht="13.5" customHeight="1" x14ac:dyDescent="0.25">
      <c r="A495" s="394">
        <v>6</v>
      </c>
      <c r="B495" s="111">
        <v>149330</v>
      </c>
      <c r="C495" s="180" t="s">
        <v>1507</v>
      </c>
      <c r="D495" s="470">
        <v>0</v>
      </c>
      <c r="E495" s="470">
        <v>231.18523999999999</v>
      </c>
      <c r="F495" s="470">
        <v>0.91195999999999999</v>
      </c>
      <c r="G495" s="470">
        <v>1.0105500000000001</v>
      </c>
      <c r="H495" s="87">
        <v>233.10774999999998</v>
      </c>
      <c r="I495" s="470">
        <v>0</v>
      </c>
      <c r="J495" s="470">
        <v>0.76307000000000003</v>
      </c>
      <c r="K495" s="470">
        <v>0</v>
      </c>
      <c r="L495" s="470">
        <v>0</v>
      </c>
      <c r="M495" s="470">
        <v>0</v>
      </c>
      <c r="N495" s="470">
        <v>0</v>
      </c>
      <c r="O495" s="470">
        <v>0.32145000000000001</v>
      </c>
      <c r="P495" s="470">
        <v>0</v>
      </c>
      <c r="Q495" s="470">
        <v>0</v>
      </c>
      <c r="R495" s="87">
        <v>1.0845199999999999</v>
      </c>
      <c r="S495" s="470">
        <v>3.40489</v>
      </c>
      <c r="T495" s="470">
        <v>0</v>
      </c>
      <c r="U495" s="470">
        <v>0</v>
      </c>
      <c r="V495" s="470">
        <v>0.14074999999999999</v>
      </c>
      <c r="W495" s="470">
        <v>0</v>
      </c>
      <c r="X495" s="470">
        <v>0</v>
      </c>
      <c r="Y495" s="470">
        <v>0</v>
      </c>
      <c r="Z495" s="470">
        <v>0</v>
      </c>
      <c r="AA495" s="470">
        <v>0</v>
      </c>
      <c r="AB495" s="470">
        <v>10.99357</v>
      </c>
      <c r="AC495" s="470">
        <v>0</v>
      </c>
      <c r="AD495" s="470">
        <v>14.539210000000001</v>
      </c>
      <c r="AE495" s="470">
        <v>248.73147999999998</v>
      </c>
      <c r="AF495" s="227">
        <v>0</v>
      </c>
      <c r="AG495" s="227">
        <v>0.14074999999999999</v>
      </c>
      <c r="AH495" s="227">
        <v>0</v>
      </c>
      <c r="AI495" s="227">
        <v>0</v>
      </c>
      <c r="AJ495" s="475">
        <v>248.59072999999998</v>
      </c>
    </row>
    <row r="496" spans="1:36" s="42" customFormat="1" ht="13.5" customHeight="1" x14ac:dyDescent="0.25">
      <c r="A496" s="394">
        <v>6</v>
      </c>
      <c r="B496" s="111">
        <v>149335</v>
      </c>
      <c r="C496" s="180" t="s">
        <v>1508</v>
      </c>
      <c r="D496" s="470">
        <v>0</v>
      </c>
      <c r="E496" s="470">
        <v>0</v>
      </c>
      <c r="F496" s="470">
        <v>0</v>
      </c>
      <c r="G496" s="470">
        <v>0</v>
      </c>
      <c r="H496" s="87">
        <v>0</v>
      </c>
      <c r="I496" s="470">
        <v>0</v>
      </c>
      <c r="J496" s="470">
        <v>0</v>
      </c>
      <c r="K496" s="470">
        <v>0</v>
      </c>
      <c r="L496" s="470">
        <v>0</v>
      </c>
      <c r="M496" s="470">
        <v>0</v>
      </c>
      <c r="N496" s="470">
        <v>0</v>
      </c>
      <c r="O496" s="470">
        <v>0</v>
      </c>
      <c r="P496" s="470">
        <v>0</v>
      </c>
      <c r="Q496" s="470">
        <v>0</v>
      </c>
      <c r="R496" s="87">
        <v>0</v>
      </c>
      <c r="S496" s="470">
        <v>0</v>
      </c>
      <c r="T496" s="470">
        <v>0</v>
      </c>
      <c r="U496" s="470">
        <v>0</v>
      </c>
      <c r="V496" s="470">
        <v>0</v>
      </c>
      <c r="W496" s="470">
        <v>0</v>
      </c>
      <c r="X496" s="470">
        <v>0</v>
      </c>
      <c r="Y496" s="470">
        <v>0</v>
      </c>
      <c r="Z496" s="470">
        <v>0</v>
      </c>
      <c r="AA496" s="470">
        <v>0</v>
      </c>
      <c r="AB496" s="470">
        <v>0</v>
      </c>
      <c r="AC496" s="470">
        <v>0</v>
      </c>
      <c r="AD496" s="470">
        <v>0</v>
      </c>
      <c r="AE496" s="470">
        <v>0</v>
      </c>
      <c r="AF496" s="227">
        <v>0</v>
      </c>
      <c r="AG496" s="227">
        <v>0</v>
      </c>
      <c r="AH496" s="227">
        <v>0</v>
      </c>
      <c r="AI496" s="227">
        <v>0</v>
      </c>
      <c r="AJ496" s="475">
        <v>0</v>
      </c>
    </row>
    <row r="497" spans="1:36" s="42" customFormat="1" ht="13.5" customHeight="1" x14ac:dyDescent="0.25">
      <c r="A497" s="394">
        <v>6</v>
      </c>
      <c r="B497" s="111">
        <v>149340</v>
      </c>
      <c r="C497" s="180" t="s">
        <v>1509</v>
      </c>
      <c r="D497" s="470">
        <v>156.04198</v>
      </c>
      <c r="E497" s="470">
        <v>50.676090000000002</v>
      </c>
      <c r="F497" s="470">
        <v>107.36385</v>
      </c>
      <c r="G497" s="470">
        <v>3.5987100000000001</v>
      </c>
      <c r="H497" s="87">
        <v>317.68063000000001</v>
      </c>
      <c r="I497" s="470">
        <v>0</v>
      </c>
      <c r="J497" s="470">
        <v>0</v>
      </c>
      <c r="K497" s="470">
        <v>0</v>
      </c>
      <c r="L497" s="470">
        <v>0</v>
      </c>
      <c r="M497" s="470">
        <v>0</v>
      </c>
      <c r="N497" s="470">
        <v>0</v>
      </c>
      <c r="O497" s="470">
        <v>89.527789999999996</v>
      </c>
      <c r="P497" s="470">
        <v>0.93132999999999999</v>
      </c>
      <c r="Q497" s="470">
        <v>55.020650000000003</v>
      </c>
      <c r="R497" s="87">
        <v>145.47977</v>
      </c>
      <c r="S497" s="470">
        <v>3.3455300000000001</v>
      </c>
      <c r="T497" s="470">
        <v>0</v>
      </c>
      <c r="U497" s="470">
        <v>0</v>
      </c>
      <c r="V497" s="470">
        <v>3.9283800000000002</v>
      </c>
      <c r="W497" s="470">
        <v>15.473940000000001</v>
      </c>
      <c r="X497" s="470">
        <v>0</v>
      </c>
      <c r="Y497" s="470">
        <v>154.27897999999999</v>
      </c>
      <c r="Z497" s="470">
        <v>0</v>
      </c>
      <c r="AA497" s="470">
        <v>42.151119999999999</v>
      </c>
      <c r="AB497" s="470">
        <v>1063.33276</v>
      </c>
      <c r="AC497" s="470">
        <v>0</v>
      </c>
      <c r="AD497" s="470">
        <v>1282.51071</v>
      </c>
      <c r="AE497" s="470">
        <v>1745.67111</v>
      </c>
      <c r="AF497" s="227">
        <v>0</v>
      </c>
      <c r="AG497" s="227">
        <v>3.9283800000000002</v>
      </c>
      <c r="AH497" s="227">
        <v>0</v>
      </c>
      <c r="AI497" s="227">
        <v>196.43009999999998</v>
      </c>
      <c r="AJ497" s="475">
        <v>1545.3126299999999</v>
      </c>
    </row>
    <row r="498" spans="1:36" s="42" customFormat="1" ht="13.5" customHeight="1" x14ac:dyDescent="0.25">
      <c r="A498" s="394">
        <v>6</v>
      </c>
      <c r="B498" s="111">
        <v>149345</v>
      </c>
      <c r="C498" s="180" t="s">
        <v>1510</v>
      </c>
      <c r="D498" s="470">
        <v>0</v>
      </c>
      <c r="E498" s="470">
        <v>0</v>
      </c>
      <c r="F498" s="470">
        <v>0</v>
      </c>
      <c r="G498" s="470">
        <v>0</v>
      </c>
      <c r="H498" s="87">
        <v>0</v>
      </c>
      <c r="I498" s="470">
        <v>0</v>
      </c>
      <c r="J498" s="470">
        <v>0</v>
      </c>
      <c r="K498" s="470">
        <v>0</v>
      </c>
      <c r="L498" s="470">
        <v>0</v>
      </c>
      <c r="M498" s="470">
        <v>0</v>
      </c>
      <c r="N498" s="470">
        <v>0</v>
      </c>
      <c r="O498" s="470">
        <v>0</v>
      </c>
      <c r="P498" s="470">
        <v>0</v>
      </c>
      <c r="Q498" s="470">
        <v>0</v>
      </c>
      <c r="R498" s="87">
        <v>0</v>
      </c>
      <c r="S498" s="470">
        <v>0</v>
      </c>
      <c r="T498" s="470">
        <v>0</v>
      </c>
      <c r="U498" s="470">
        <v>0</v>
      </c>
      <c r="V498" s="470">
        <v>0</v>
      </c>
      <c r="W498" s="470">
        <v>0</v>
      </c>
      <c r="X498" s="470">
        <v>0</v>
      </c>
      <c r="Y498" s="470">
        <v>0</v>
      </c>
      <c r="Z498" s="470">
        <v>0</v>
      </c>
      <c r="AA498" s="470">
        <v>0</v>
      </c>
      <c r="AB498" s="470">
        <v>0</v>
      </c>
      <c r="AC498" s="470">
        <v>0</v>
      </c>
      <c r="AD498" s="470">
        <v>0</v>
      </c>
      <c r="AE498" s="470">
        <v>0</v>
      </c>
      <c r="AF498" s="227">
        <v>0</v>
      </c>
      <c r="AG498" s="227">
        <v>0</v>
      </c>
      <c r="AH498" s="227">
        <v>0</v>
      </c>
      <c r="AI498" s="227">
        <v>0</v>
      </c>
      <c r="AJ498" s="475">
        <v>0</v>
      </c>
    </row>
    <row r="499" spans="1:36" s="42" customFormat="1" ht="13.5" customHeight="1" x14ac:dyDescent="0.25">
      <c r="A499" s="394">
        <v>6</v>
      </c>
      <c r="B499" s="111">
        <v>149350</v>
      </c>
      <c r="C499" s="180" t="s">
        <v>1511</v>
      </c>
      <c r="D499" s="470">
        <v>0</v>
      </c>
      <c r="E499" s="470">
        <v>7.1849999999999997E-2</v>
      </c>
      <c r="F499" s="470">
        <v>0</v>
      </c>
      <c r="G499" s="470">
        <v>0</v>
      </c>
      <c r="H499" s="87">
        <v>7.1849999999999997E-2</v>
      </c>
      <c r="I499" s="470">
        <v>0</v>
      </c>
      <c r="J499" s="470">
        <v>0</v>
      </c>
      <c r="K499" s="470">
        <v>0</v>
      </c>
      <c r="L499" s="470">
        <v>0</v>
      </c>
      <c r="M499" s="470">
        <v>0</v>
      </c>
      <c r="N499" s="470">
        <v>0</v>
      </c>
      <c r="O499" s="470">
        <v>0</v>
      </c>
      <c r="P499" s="470">
        <v>0</v>
      </c>
      <c r="Q499" s="470">
        <v>0</v>
      </c>
      <c r="R499" s="87">
        <v>0</v>
      </c>
      <c r="S499" s="470">
        <v>0</v>
      </c>
      <c r="T499" s="470">
        <v>0</v>
      </c>
      <c r="U499" s="470">
        <v>0</v>
      </c>
      <c r="V499" s="470">
        <v>0</v>
      </c>
      <c r="W499" s="470">
        <v>0</v>
      </c>
      <c r="X499" s="470">
        <v>0</v>
      </c>
      <c r="Y499" s="470">
        <v>0</v>
      </c>
      <c r="Z499" s="470">
        <v>0</v>
      </c>
      <c r="AA499" s="470">
        <v>0</v>
      </c>
      <c r="AB499" s="470">
        <v>0</v>
      </c>
      <c r="AC499" s="470">
        <v>0</v>
      </c>
      <c r="AD499" s="470">
        <v>0</v>
      </c>
      <c r="AE499" s="470">
        <v>7.1849999999999997E-2</v>
      </c>
      <c r="AF499" s="227">
        <v>0</v>
      </c>
      <c r="AG499" s="227">
        <v>0</v>
      </c>
      <c r="AH499" s="227">
        <v>0</v>
      </c>
      <c r="AI499" s="227">
        <v>0</v>
      </c>
      <c r="AJ499" s="475">
        <v>7.1849999999999997E-2</v>
      </c>
    </row>
    <row r="500" spans="1:36" s="42" customFormat="1" ht="13.5" customHeight="1" x14ac:dyDescent="0.25">
      <c r="A500" s="394">
        <v>4</v>
      </c>
      <c r="B500" s="111">
        <v>1494</v>
      </c>
      <c r="C500" s="180" t="s">
        <v>1288</v>
      </c>
      <c r="D500" s="470">
        <v>432.00785000000002</v>
      </c>
      <c r="E500" s="470">
        <v>11093.63956</v>
      </c>
      <c r="F500" s="470">
        <v>110175.93679000001</v>
      </c>
      <c r="G500" s="470">
        <v>18411.22723</v>
      </c>
      <c r="H500" s="87">
        <v>140112.81143</v>
      </c>
      <c r="I500" s="470">
        <v>7563.3406800000002</v>
      </c>
      <c r="J500" s="470">
        <v>2.7371099999999999</v>
      </c>
      <c r="K500" s="470">
        <v>3427.6750000000002</v>
      </c>
      <c r="L500" s="470">
        <v>2391.2979300000002</v>
      </c>
      <c r="M500" s="470">
        <v>5276.9666399999996</v>
      </c>
      <c r="N500" s="470">
        <v>607.72195999999997</v>
      </c>
      <c r="O500" s="470">
        <v>7377.4847499999996</v>
      </c>
      <c r="P500" s="470">
        <v>4526.7116800000003</v>
      </c>
      <c r="Q500" s="470">
        <v>1427.18469</v>
      </c>
      <c r="R500" s="87">
        <v>32601.120439999999</v>
      </c>
      <c r="S500" s="470">
        <v>383.51497000000001</v>
      </c>
      <c r="T500" s="470">
        <v>416.74668000000003</v>
      </c>
      <c r="U500" s="470">
        <v>0</v>
      </c>
      <c r="V500" s="470">
        <v>185.62957</v>
      </c>
      <c r="W500" s="470">
        <v>0</v>
      </c>
      <c r="X500" s="470">
        <v>361.64688000000001</v>
      </c>
      <c r="Y500" s="470">
        <v>80.948999999999998</v>
      </c>
      <c r="Z500" s="470">
        <v>55.177010000000003</v>
      </c>
      <c r="AA500" s="470">
        <v>27.05743</v>
      </c>
      <c r="AB500" s="470">
        <v>25.028210000000001</v>
      </c>
      <c r="AC500" s="470">
        <v>0</v>
      </c>
      <c r="AD500" s="470">
        <v>1535.7497500000002</v>
      </c>
      <c r="AE500" s="470">
        <v>174249.68161999999</v>
      </c>
      <c r="AF500" s="227">
        <v>4035.39696</v>
      </c>
      <c r="AG500" s="227">
        <v>7853.8941400000003</v>
      </c>
      <c r="AH500" s="227">
        <v>0</v>
      </c>
      <c r="AI500" s="227">
        <v>108.00642999999999</v>
      </c>
      <c r="AJ500" s="475">
        <v>162252.38408999998</v>
      </c>
    </row>
    <row r="501" spans="1:36" s="42" customFormat="1" ht="13.5" customHeight="1" x14ac:dyDescent="0.25">
      <c r="A501" s="394">
        <v>6</v>
      </c>
      <c r="B501" s="111">
        <v>149405</v>
      </c>
      <c r="C501" s="180" t="s">
        <v>1482</v>
      </c>
      <c r="D501" s="470">
        <v>0</v>
      </c>
      <c r="E501" s="470">
        <v>9637.9719299999997</v>
      </c>
      <c r="F501" s="470">
        <v>12922.107690000001</v>
      </c>
      <c r="G501" s="470">
        <v>3102.7531600000002</v>
      </c>
      <c r="H501" s="87">
        <v>25662.832780000001</v>
      </c>
      <c r="I501" s="470">
        <v>7346.1301700000004</v>
      </c>
      <c r="J501" s="470">
        <v>0</v>
      </c>
      <c r="K501" s="470">
        <v>3427.6750000000002</v>
      </c>
      <c r="L501" s="470">
        <v>267.83760000000001</v>
      </c>
      <c r="M501" s="470">
        <v>1097.7186400000001</v>
      </c>
      <c r="N501" s="470">
        <v>11.735390000000001</v>
      </c>
      <c r="O501" s="470">
        <v>3487.1465400000002</v>
      </c>
      <c r="P501" s="470">
        <v>4480.4758199999997</v>
      </c>
      <c r="Q501" s="470">
        <v>0</v>
      </c>
      <c r="R501" s="87">
        <v>20118.719160000001</v>
      </c>
      <c r="S501" s="470">
        <v>345.60493000000002</v>
      </c>
      <c r="T501" s="470">
        <v>55.108719999999998</v>
      </c>
      <c r="U501" s="470">
        <v>0</v>
      </c>
      <c r="V501" s="470">
        <v>0</v>
      </c>
      <c r="W501" s="470">
        <v>0</v>
      </c>
      <c r="X501" s="470">
        <v>0</v>
      </c>
      <c r="Y501" s="470">
        <v>0</v>
      </c>
      <c r="Z501" s="470">
        <v>0</v>
      </c>
      <c r="AA501" s="470">
        <v>0</v>
      </c>
      <c r="AB501" s="470">
        <v>0</v>
      </c>
      <c r="AC501" s="470">
        <v>0</v>
      </c>
      <c r="AD501" s="470">
        <v>400.71365000000003</v>
      </c>
      <c r="AE501" s="470">
        <v>46182.265590000003</v>
      </c>
      <c r="AF501" s="227">
        <v>3439.41039</v>
      </c>
      <c r="AG501" s="227">
        <v>1365.5562400000001</v>
      </c>
      <c r="AH501" s="227">
        <v>0</v>
      </c>
      <c r="AI501" s="227">
        <v>0</v>
      </c>
      <c r="AJ501" s="475">
        <v>41377.29896</v>
      </c>
    </row>
    <row r="502" spans="1:36" s="42" customFormat="1" ht="13.5" customHeight="1" x14ac:dyDescent="0.25">
      <c r="A502" s="394">
        <v>6</v>
      </c>
      <c r="B502" s="111">
        <v>149420</v>
      </c>
      <c r="C502" s="180" t="s">
        <v>1485</v>
      </c>
      <c r="D502" s="470">
        <v>432.00785000000002</v>
      </c>
      <c r="E502" s="470">
        <v>596.06700000000001</v>
      </c>
      <c r="F502" s="470">
        <v>26742.888490000001</v>
      </c>
      <c r="G502" s="470">
        <v>14007.189490000001</v>
      </c>
      <c r="H502" s="87">
        <v>41778.152830000006</v>
      </c>
      <c r="I502" s="470">
        <v>73.30874</v>
      </c>
      <c r="J502" s="470">
        <v>2.7371099999999999</v>
      </c>
      <c r="K502" s="470">
        <v>0</v>
      </c>
      <c r="L502" s="470">
        <v>2123.4603299999999</v>
      </c>
      <c r="M502" s="470">
        <v>4179.2479999999996</v>
      </c>
      <c r="N502" s="470">
        <v>595.98657000000003</v>
      </c>
      <c r="O502" s="470">
        <v>2585.8100800000002</v>
      </c>
      <c r="P502" s="470">
        <v>46.235860000000002</v>
      </c>
      <c r="Q502" s="470">
        <v>367.00488000000001</v>
      </c>
      <c r="R502" s="87">
        <v>9973.7915700000012</v>
      </c>
      <c r="S502" s="470">
        <v>0</v>
      </c>
      <c r="T502" s="470">
        <v>361.63796000000002</v>
      </c>
      <c r="U502" s="470">
        <v>0</v>
      </c>
      <c r="V502" s="470">
        <v>170.19669999999999</v>
      </c>
      <c r="W502" s="470">
        <v>0</v>
      </c>
      <c r="X502" s="470">
        <v>335.23228</v>
      </c>
      <c r="Y502" s="470">
        <v>8.4814900000000009</v>
      </c>
      <c r="Z502" s="470">
        <v>46.657620000000001</v>
      </c>
      <c r="AA502" s="470">
        <v>0</v>
      </c>
      <c r="AB502" s="470">
        <v>11.515470000000001</v>
      </c>
      <c r="AC502" s="470">
        <v>0</v>
      </c>
      <c r="AD502" s="470">
        <v>933.72151999999994</v>
      </c>
      <c r="AE502" s="470">
        <v>52685.665920000007</v>
      </c>
      <c r="AF502" s="227">
        <v>595.98657000000003</v>
      </c>
      <c r="AG502" s="227">
        <v>6472.9050299999999</v>
      </c>
      <c r="AH502" s="227">
        <v>0</v>
      </c>
      <c r="AI502" s="227">
        <v>8.4814900000000009</v>
      </c>
      <c r="AJ502" s="475">
        <v>45608.292830000006</v>
      </c>
    </row>
    <row r="503" spans="1:36" s="42" customFormat="1" ht="13.5" customHeight="1" x14ac:dyDescent="0.25">
      <c r="A503" s="394">
        <v>6</v>
      </c>
      <c r="B503" s="111">
        <v>149430</v>
      </c>
      <c r="C503" s="180" t="s">
        <v>1487</v>
      </c>
      <c r="D503" s="470">
        <v>0</v>
      </c>
      <c r="E503" s="470">
        <v>773.64706999999999</v>
      </c>
      <c r="F503" s="470">
        <v>17713.323209999999</v>
      </c>
      <c r="G503" s="470">
        <v>1185.9337499999999</v>
      </c>
      <c r="H503" s="87">
        <v>19672.904029999998</v>
      </c>
      <c r="I503" s="470">
        <v>59.204650000000001</v>
      </c>
      <c r="J503" s="470">
        <v>0</v>
      </c>
      <c r="K503" s="470">
        <v>0</v>
      </c>
      <c r="L503" s="470">
        <v>0</v>
      </c>
      <c r="M503" s="470">
        <v>0</v>
      </c>
      <c r="N503" s="470">
        <v>0</v>
      </c>
      <c r="O503" s="470">
        <v>7.5086399999999998</v>
      </c>
      <c r="P503" s="470">
        <v>0</v>
      </c>
      <c r="Q503" s="470">
        <v>0</v>
      </c>
      <c r="R503" s="87">
        <v>66.713290000000001</v>
      </c>
      <c r="S503" s="470">
        <v>0</v>
      </c>
      <c r="T503" s="470">
        <v>0</v>
      </c>
      <c r="U503" s="470">
        <v>0</v>
      </c>
      <c r="V503" s="470">
        <v>0</v>
      </c>
      <c r="W503" s="470">
        <v>0</v>
      </c>
      <c r="X503" s="470">
        <v>0</v>
      </c>
      <c r="Y503" s="470">
        <v>0</v>
      </c>
      <c r="Z503" s="470">
        <v>0</v>
      </c>
      <c r="AA503" s="470">
        <v>0</v>
      </c>
      <c r="AB503" s="470">
        <v>0</v>
      </c>
      <c r="AC503" s="470">
        <v>0</v>
      </c>
      <c r="AD503" s="470">
        <v>0</v>
      </c>
      <c r="AE503" s="470">
        <v>19739.617319999998</v>
      </c>
      <c r="AF503" s="227">
        <v>0</v>
      </c>
      <c r="AG503" s="227">
        <v>0</v>
      </c>
      <c r="AH503" s="227">
        <v>0</v>
      </c>
      <c r="AI503" s="227">
        <v>0</v>
      </c>
      <c r="AJ503" s="475">
        <v>19739.617319999998</v>
      </c>
    </row>
    <row r="504" spans="1:36" s="42" customFormat="1" ht="13.5" customHeight="1" x14ac:dyDescent="0.25">
      <c r="A504" s="394">
        <v>6</v>
      </c>
      <c r="B504" s="111">
        <v>149435</v>
      </c>
      <c r="C504" s="180" t="s">
        <v>1488</v>
      </c>
      <c r="D504" s="470">
        <v>0</v>
      </c>
      <c r="E504" s="470">
        <v>0</v>
      </c>
      <c r="F504" s="470">
        <v>0</v>
      </c>
      <c r="G504" s="470">
        <v>0</v>
      </c>
      <c r="H504" s="87">
        <v>0</v>
      </c>
      <c r="I504" s="470">
        <v>0</v>
      </c>
      <c r="J504" s="470">
        <v>0</v>
      </c>
      <c r="K504" s="470">
        <v>0</v>
      </c>
      <c r="L504" s="470">
        <v>0</v>
      </c>
      <c r="M504" s="470">
        <v>0</v>
      </c>
      <c r="N504" s="470">
        <v>0</v>
      </c>
      <c r="O504" s="470">
        <v>0</v>
      </c>
      <c r="P504" s="470">
        <v>0</v>
      </c>
      <c r="Q504" s="470">
        <v>0</v>
      </c>
      <c r="R504" s="87">
        <v>0</v>
      </c>
      <c r="S504" s="470">
        <v>0</v>
      </c>
      <c r="T504" s="470">
        <v>0</v>
      </c>
      <c r="U504" s="470">
        <v>0</v>
      </c>
      <c r="V504" s="470">
        <v>0</v>
      </c>
      <c r="W504" s="470">
        <v>0</v>
      </c>
      <c r="X504" s="470">
        <v>0</v>
      </c>
      <c r="Y504" s="470">
        <v>0</v>
      </c>
      <c r="Z504" s="470">
        <v>0</v>
      </c>
      <c r="AA504" s="470">
        <v>0</v>
      </c>
      <c r="AB504" s="470">
        <v>0</v>
      </c>
      <c r="AC504" s="470">
        <v>0</v>
      </c>
      <c r="AD504" s="470">
        <v>0</v>
      </c>
      <c r="AE504" s="470">
        <v>0</v>
      </c>
      <c r="AF504" s="227">
        <v>0</v>
      </c>
      <c r="AG504" s="227">
        <v>0</v>
      </c>
      <c r="AH504" s="227">
        <v>0</v>
      </c>
      <c r="AI504" s="227">
        <v>0</v>
      </c>
      <c r="AJ504" s="475">
        <v>0</v>
      </c>
    </row>
    <row r="505" spans="1:36" s="42" customFormat="1" ht="13.5" customHeight="1" x14ac:dyDescent="0.25">
      <c r="A505" s="394">
        <v>6</v>
      </c>
      <c r="B505" s="111">
        <v>149440</v>
      </c>
      <c r="C505" s="180" t="s">
        <v>1489</v>
      </c>
      <c r="D505" s="470">
        <v>0</v>
      </c>
      <c r="E505" s="470">
        <v>85.953559999999996</v>
      </c>
      <c r="F505" s="470">
        <v>52688.680209999999</v>
      </c>
      <c r="G505" s="470">
        <v>115.35083</v>
      </c>
      <c r="H505" s="87">
        <v>52889.984600000003</v>
      </c>
      <c r="I505" s="470">
        <v>84.697119999999998</v>
      </c>
      <c r="J505" s="470">
        <v>0</v>
      </c>
      <c r="K505" s="470">
        <v>0</v>
      </c>
      <c r="L505" s="470">
        <v>0</v>
      </c>
      <c r="M505" s="470">
        <v>0</v>
      </c>
      <c r="N505" s="470">
        <v>0</v>
      </c>
      <c r="O505" s="470">
        <v>1297.0194899999999</v>
      </c>
      <c r="P505" s="470">
        <v>0</v>
      </c>
      <c r="Q505" s="470">
        <v>1060.1798100000001</v>
      </c>
      <c r="R505" s="87">
        <v>2441.89642</v>
      </c>
      <c r="S505" s="470">
        <v>37.910040000000002</v>
      </c>
      <c r="T505" s="470">
        <v>0</v>
      </c>
      <c r="U505" s="470">
        <v>0</v>
      </c>
      <c r="V505" s="470">
        <v>15.432869999999999</v>
      </c>
      <c r="W505" s="470">
        <v>0</v>
      </c>
      <c r="X505" s="470">
        <v>26.4146</v>
      </c>
      <c r="Y505" s="470">
        <v>72.467510000000004</v>
      </c>
      <c r="Z505" s="470">
        <v>8.5193899999999996</v>
      </c>
      <c r="AA505" s="470">
        <v>27.05743</v>
      </c>
      <c r="AB505" s="470">
        <v>13.512740000000001</v>
      </c>
      <c r="AC505" s="470">
        <v>0</v>
      </c>
      <c r="AD505" s="470">
        <v>201.31458000000001</v>
      </c>
      <c r="AE505" s="470">
        <v>55533.195599999999</v>
      </c>
      <c r="AF505" s="227">
        <v>0</v>
      </c>
      <c r="AG505" s="227">
        <v>15.432869999999999</v>
      </c>
      <c r="AH505" s="227">
        <v>0</v>
      </c>
      <c r="AI505" s="227">
        <v>99.524940000000001</v>
      </c>
      <c r="AJ505" s="475">
        <v>55418.237789999999</v>
      </c>
    </row>
    <row r="506" spans="1:36" s="42" customFormat="1" ht="13.5" customHeight="1" x14ac:dyDescent="0.25">
      <c r="A506" s="394">
        <v>6</v>
      </c>
      <c r="B506" s="111">
        <v>149445</v>
      </c>
      <c r="C506" s="180" t="s">
        <v>1491</v>
      </c>
      <c r="D506" s="470">
        <v>0</v>
      </c>
      <c r="E506" s="470">
        <v>0</v>
      </c>
      <c r="F506" s="470">
        <v>0</v>
      </c>
      <c r="G506" s="470">
        <v>0</v>
      </c>
      <c r="H506" s="87">
        <v>0</v>
      </c>
      <c r="I506" s="470">
        <v>0</v>
      </c>
      <c r="J506" s="470">
        <v>0</v>
      </c>
      <c r="K506" s="470">
        <v>0</v>
      </c>
      <c r="L506" s="470">
        <v>0</v>
      </c>
      <c r="M506" s="470">
        <v>0</v>
      </c>
      <c r="N506" s="470">
        <v>0</v>
      </c>
      <c r="O506" s="470">
        <v>0</v>
      </c>
      <c r="P506" s="470">
        <v>0</v>
      </c>
      <c r="Q506" s="470">
        <v>0</v>
      </c>
      <c r="R506" s="87">
        <v>0</v>
      </c>
      <c r="S506" s="470">
        <v>0</v>
      </c>
      <c r="T506" s="470">
        <v>0</v>
      </c>
      <c r="U506" s="470">
        <v>0</v>
      </c>
      <c r="V506" s="470">
        <v>0</v>
      </c>
      <c r="W506" s="470">
        <v>0</v>
      </c>
      <c r="X506" s="470">
        <v>0</v>
      </c>
      <c r="Y506" s="470">
        <v>0</v>
      </c>
      <c r="Z506" s="470">
        <v>0</v>
      </c>
      <c r="AA506" s="470">
        <v>0</v>
      </c>
      <c r="AB506" s="470">
        <v>0</v>
      </c>
      <c r="AC506" s="470">
        <v>0</v>
      </c>
      <c r="AD506" s="470">
        <v>0</v>
      </c>
      <c r="AE506" s="470">
        <v>0</v>
      </c>
      <c r="AF506" s="227">
        <v>0</v>
      </c>
      <c r="AG506" s="227">
        <v>0</v>
      </c>
      <c r="AH506" s="227">
        <v>0</v>
      </c>
      <c r="AI506" s="227">
        <v>0</v>
      </c>
      <c r="AJ506" s="475">
        <v>0</v>
      </c>
    </row>
    <row r="507" spans="1:36" s="42" customFormat="1" ht="13.5" customHeight="1" x14ac:dyDescent="0.25">
      <c r="A507" s="394">
        <v>6</v>
      </c>
      <c r="B507" s="111">
        <v>149450</v>
      </c>
      <c r="C507" s="180" t="s">
        <v>1492</v>
      </c>
      <c r="D507" s="470">
        <v>0</v>
      </c>
      <c r="E507" s="470">
        <v>0</v>
      </c>
      <c r="F507" s="470">
        <v>108.93719</v>
      </c>
      <c r="G507" s="470">
        <v>0</v>
      </c>
      <c r="H507" s="87">
        <v>108.93719</v>
      </c>
      <c r="I507" s="470">
        <v>0</v>
      </c>
      <c r="J507" s="470">
        <v>0</v>
      </c>
      <c r="K507" s="470">
        <v>0</v>
      </c>
      <c r="L507" s="470">
        <v>0</v>
      </c>
      <c r="M507" s="470">
        <v>0</v>
      </c>
      <c r="N507" s="470">
        <v>0</v>
      </c>
      <c r="O507" s="470">
        <v>0</v>
      </c>
      <c r="P507" s="470">
        <v>0</v>
      </c>
      <c r="Q507" s="470">
        <v>0</v>
      </c>
      <c r="R507" s="87">
        <v>0</v>
      </c>
      <c r="S507" s="470">
        <v>0</v>
      </c>
      <c r="T507" s="470">
        <v>0</v>
      </c>
      <c r="U507" s="470">
        <v>0</v>
      </c>
      <c r="V507" s="470">
        <v>0</v>
      </c>
      <c r="W507" s="470">
        <v>0</v>
      </c>
      <c r="X507" s="470">
        <v>0</v>
      </c>
      <c r="Y507" s="470">
        <v>0</v>
      </c>
      <c r="Z507" s="470">
        <v>0</v>
      </c>
      <c r="AA507" s="470">
        <v>0</v>
      </c>
      <c r="AB507" s="470">
        <v>0</v>
      </c>
      <c r="AC507" s="470">
        <v>0</v>
      </c>
      <c r="AD507" s="470">
        <v>0</v>
      </c>
      <c r="AE507" s="470">
        <v>108.93719</v>
      </c>
      <c r="AF507" s="227">
        <v>0</v>
      </c>
      <c r="AG507" s="227">
        <v>0</v>
      </c>
      <c r="AH507" s="227">
        <v>0</v>
      </c>
      <c r="AI507" s="227">
        <v>0</v>
      </c>
      <c r="AJ507" s="475">
        <v>108.93719</v>
      </c>
    </row>
    <row r="508" spans="1:36" s="42" customFormat="1" ht="13.5" customHeight="1" x14ac:dyDescent="0.25">
      <c r="A508" s="394">
        <v>4</v>
      </c>
      <c r="B508" s="111">
        <v>1495</v>
      </c>
      <c r="C508" s="180" t="s">
        <v>1514</v>
      </c>
      <c r="D508" s="470">
        <v>43.335949999999997</v>
      </c>
      <c r="E508" s="470">
        <v>1373.77451</v>
      </c>
      <c r="F508" s="470">
        <v>17272.41732</v>
      </c>
      <c r="G508" s="470">
        <v>5715.9873799999996</v>
      </c>
      <c r="H508" s="87">
        <v>24405.515159999999</v>
      </c>
      <c r="I508" s="470">
        <v>280.43166000000002</v>
      </c>
      <c r="J508" s="470">
        <v>75.138189999999994</v>
      </c>
      <c r="K508" s="470">
        <v>0</v>
      </c>
      <c r="L508" s="470">
        <v>284.12198999999998</v>
      </c>
      <c r="M508" s="470">
        <v>565.05871999999999</v>
      </c>
      <c r="N508" s="470">
        <v>212.95937000000001</v>
      </c>
      <c r="O508" s="470">
        <v>2372.91563</v>
      </c>
      <c r="P508" s="470">
        <v>1.66411</v>
      </c>
      <c r="Q508" s="470">
        <v>565.43976999999995</v>
      </c>
      <c r="R508" s="87">
        <v>4357.7294400000001</v>
      </c>
      <c r="S508" s="470">
        <v>80.091800000000006</v>
      </c>
      <c r="T508" s="470">
        <v>192.06936999999999</v>
      </c>
      <c r="U508" s="470">
        <v>0</v>
      </c>
      <c r="V508" s="470">
        <v>78.198059999999998</v>
      </c>
      <c r="W508" s="470">
        <v>0</v>
      </c>
      <c r="X508" s="470">
        <v>120.07581</v>
      </c>
      <c r="Y508" s="470">
        <v>127.10983</v>
      </c>
      <c r="Z508" s="470">
        <v>18.949549999999999</v>
      </c>
      <c r="AA508" s="470">
        <v>13.45664</v>
      </c>
      <c r="AB508" s="470">
        <v>28.920590000000001</v>
      </c>
      <c r="AC508" s="470">
        <v>0</v>
      </c>
      <c r="AD508" s="470">
        <v>658.87164999999993</v>
      </c>
      <c r="AE508" s="470">
        <v>29422.116249999999</v>
      </c>
      <c r="AF508" s="227">
        <v>212.95937000000001</v>
      </c>
      <c r="AG508" s="227">
        <v>927.37877000000003</v>
      </c>
      <c r="AH508" s="227">
        <v>0</v>
      </c>
      <c r="AI508" s="227">
        <v>140.56647000000001</v>
      </c>
      <c r="AJ508" s="475">
        <v>28141.211640000001</v>
      </c>
    </row>
    <row r="509" spans="1:36" s="42" customFormat="1" ht="13.5" customHeight="1" x14ac:dyDescent="0.25">
      <c r="A509" s="394">
        <v>6</v>
      </c>
      <c r="B509" s="111">
        <v>149505</v>
      </c>
      <c r="C509" s="180" t="s">
        <v>1496</v>
      </c>
      <c r="D509" s="470">
        <v>0</v>
      </c>
      <c r="E509" s="470">
        <v>848.97824000000003</v>
      </c>
      <c r="F509" s="470">
        <v>5274.4547899999998</v>
      </c>
      <c r="G509" s="470">
        <v>2930.49899</v>
      </c>
      <c r="H509" s="87">
        <v>9053.9320200000002</v>
      </c>
      <c r="I509" s="470">
        <v>205.92354</v>
      </c>
      <c r="J509" s="470">
        <v>0</v>
      </c>
      <c r="K509" s="470">
        <v>0</v>
      </c>
      <c r="L509" s="470">
        <v>10.14415</v>
      </c>
      <c r="M509" s="470">
        <v>0</v>
      </c>
      <c r="N509" s="470">
        <v>0</v>
      </c>
      <c r="O509" s="470">
        <v>1709.03493</v>
      </c>
      <c r="P509" s="470">
        <v>0</v>
      </c>
      <c r="Q509" s="470">
        <v>0</v>
      </c>
      <c r="R509" s="87">
        <v>1925.1026200000001</v>
      </c>
      <c r="S509" s="470">
        <v>0</v>
      </c>
      <c r="T509" s="470">
        <v>18.52186</v>
      </c>
      <c r="U509" s="470">
        <v>0</v>
      </c>
      <c r="V509" s="470">
        <v>0</v>
      </c>
      <c r="W509" s="470">
        <v>0</v>
      </c>
      <c r="X509" s="470">
        <v>0</v>
      </c>
      <c r="Y509" s="470">
        <v>0</v>
      </c>
      <c r="Z509" s="470">
        <v>0</v>
      </c>
      <c r="AA509" s="470">
        <v>0</v>
      </c>
      <c r="AB509" s="470">
        <v>0</v>
      </c>
      <c r="AC509" s="470">
        <v>0</v>
      </c>
      <c r="AD509" s="470">
        <v>18.52186</v>
      </c>
      <c r="AE509" s="470">
        <v>10997.556500000001</v>
      </c>
      <c r="AF509" s="227">
        <v>0</v>
      </c>
      <c r="AG509" s="227">
        <v>10.14415</v>
      </c>
      <c r="AH509" s="227">
        <v>0</v>
      </c>
      <c r="AI509" s="227">
        <v>0</v>
      </c>
      <c r="AJ509" s="475">
        <v>10987.412350000001</v>
      </c>
    </row>
    <row r="510" spans="1:36" s="42" customFormat="1" ht="13.5" customHeight="1" x14ac:dyDescent="0.25">
      <c r="A510" s="394">
        <v>6</v>
      </c>
      <c r="B510" s="111">
        <v>149520</v>
      </c>
      <c r="C510" s="180" t="s">
        <v>1497</v>
      </c>
      <c r="D510" s="470">
        <v>43.335949999999997</v>
      </c>
      <c r="E510" s="470">
        <v>146.72452000000001</v>
      </c>
      <c r="F510" s="470">
        <v>3728.2269900000001</v>
      </c>
      <c r="G510" s="470">
        <v>2724.7015000000001</v>
      </c>
      <c r="H510" s="87">
        <v>6642.9889600000006</v>
      </c>
      <c r="I510" s="470">
        <v>74.508120000000005</v>
      </c>
      <c r="J510" s="470">
        <v>75.138189999999994</v>
      </c>
      <c r="K510" s="470">
        <v>0</v>
      </c>
      <c r="L510" s="470">
        <v>273.97784000000001</v>
      </c>
      <c r="M510" s="470">
        <v>565.05871999999999</v>
      </c>
      <c r="N510" s="470">
        <v>212.95937000000001</v>
      </c>
      <c r="O510" s="470">
        <v>440.31205999999997</v>
      </c>
      <c r="P510" s="470">
        <v>1.66411</v>
      </c>
      <c r="Q510" s="470">
        <v>102.24112</v>
      </c>
      <c r="R510" s="87">
        <v>1745.8595299999997</v>
      </c>
      <c r="S510" s="470">
        <v>0</v>
      </c>
      <c r="T510" s="470">
        <v>173.54750999999999</v>
      </c>
      <c r="U510" s="470">
        <v>0</v>
      </c>
      <c r="V510" s="470">
        <v>36.436799999999998</v>
      </c>
      <c r="W510" s="470">
        <v>0</v>
      </c>
      <c r="X510" s="470">
        <v>120.07581</v>
      </c>
      <c r="Y510" s="470">
        <v>26.80124</v>
      </c>
      <c r="Z510" s="470">
        <v>18.709140000000001</v>
      </c>
      <c r="AA510" s="470">
        <v>0</v>
      </c>
      <c r="AB510" s="470">
        <v>0</v>
      </c>
      <c r="AC510" s="470">
        <v>0</v>
      </c>
      <c r="AD510" s="470">
        <v>375.57049999999998</v>
      </c>
      <c r="AE510" s="470">
        <v>8764.4189900000001</v>
      </c>
      <c r="AF510" s="227">
        <v>212.95937000000001</v>
      </c>
      <c r="AG510" s="227">
        <v>875.47335999999996</v>
      </c>
      <c r="AH510" s="227">
        <v>0</v>
      </c>
      <c r="AI510" s="227">
        <v>26.80124</v>
      </c>
      <c r="AJ510" s="475">
        <v>7649.1850200000008</v>
      </c>
    </row>
    <row r="511" spans="1:36" s="42" customFormat="1" ht="13.5" customHeight="1" x14ac:dyDescent="0.25">
      <c r="A511" s="394">
        <v>6</v>
      </c>
      <c r="B511" s="111">
        <v>149530</v>
      </c>
      <c r="C511" s="180" t="s">
        <v>1498</v>
      </c>
      <c r="D511" s="470">
        <v>0</v>
      </c>
      <c r="E511" s="470">
        <v>358.97618999999997</v>
      </c>
      <c r="F511" s="470">
        <v>1573.9902300000001</v>
      </c>
      <c r="G511" s="470">
        <v>0</v>
      </c>
      <c r="H511" s="87">
        <v>1932.9664200000002</v>
      </c>
      <c r="I511" s="470">
        <v>0</v>
      </c>
      <c r="J511" s="470">
        <v>0</v>
      </c>
      <c r="K511" s="470">
        <v>0</v>
      </c>
      <c r="L511" s="470">
        <v>0</v>
      </c>
      <c r="M511" s="470">
        <v>0</v>
      </c>
      <c r="N511" s="470">
        <v>0</v>
      </c>
      <c r="O511" s="470">
        <v>74.449759999999998</v>
      </c>
      <c r="P511" s="470">
        <v>0</v>
      </c>
      <c r="Q511" s="470">
        <v>0</v>
      </c>
      <c r="R511" s="87">
        <v>74.449759999999998</v>
      </c>
      <c r="S511" s="470">
        <v>0</v>
      </c>
      <c r="T511" s="470">
        <v>0</v>
      </c>
      <c r="U511" s="470">
        <v>0</v>
      </c>
      <c r="V511" s="470">
        <v>0</v>
      </c>
      <c r="W511" s="470">
        <v>0</v>
      </c>
      <c r="X511" s="470">
        <v>0</v>
      </c>
      <c r="Y511" s="470">
        <v>0</v>
      </c>
      <c r="Z511" s="470">
        <v>0</v>
      </c>
      <c r="AA511" s="470">
        <v>0</v>
      </c>
      <c r="AB511" s="470">
        <v>0</v>
      </c>
      <c r="AC511" s="470">
        <v>0</v>
      </c>
      <c r="AD511" s="470">
        <v>0</v>
      </c>
      <c r="AE511" s="470">
        <v>2007.4161800000002</v>
      </c>
      <c r="AF511" s="227">
        <v>0</v>
      </c>
      <c r="AG511" s="227">
        <v>0</v>
      </c>
      <c r="AH511" s="227">
        <v>0</v>
      </c>
      <c r="AI511" s="227">
        <v>0</v>
      </c>
      <c r="AJ511" s="475">
        <v>2007.4161800000002</v>
      </c>
    </row>
    <row r="512" spans="1:36" s="42" customFormat="1" ht="13.5" customHeight="1" x14ac:dyDescent="0.25">
      <c r="A512" s="394">
        <v>6</v>
      </c>
      <c r="B512" s="111">
        <v>149535</v>
      </c>
      <c r="C512" s="180" t="s">
        <v>1499</v>
      </c>
      <c r="D512" s="470">
        <v>0</v>
      </c>
      <c r="E512" s="470">
        <v>0</v>
      </c>
      <c r="F512" s="470">
        <v>0</v>
      </c>
      <c r="G512" s="470">
        <v>0</v>
      </c>
      <c r="H512" s="87">
        <v>0</v>
      </c>
      <c r="I512" s="470">
        <v>0</v>
      </c>
      <c r="J512" s="470">
        <v>0</v>
      </c>
      <c r="K512" s="470">
        <v>0</v>
      </c>
      <c r="L512" s="470">
        <v>0</v>
      </c>
      <c r="M512" s="470">
        <v>0</v>
      </c>
      <c r="N512" s="470">
        <v>0</v>
      </c>
      <c r="O512" s="470">
        <v>0</v>
      </c>
      <c r="P512" s="470">
        <v>0</v>
      </c>
      <c r="Q512" s="470">
        <v>0</v>
      </c>
      <c r="R512" s="87">
        <v>0</v>
      </c>
      <c r="S512" s="470">
        <v>0</v>
      </c>
      <c r="T512" s="470">
        <v>0</v>
      </c>
      <c r="U512" s="470">
        <v>0</v>
      </c>
      <c r="V512" s="470">
        <v>0</v>
      </c>
      <c r="W512" s="470">
        <v>0</v>
      </c>
      <c r="X512" s="470">
        <v>0</v>
      </c>
      <c r="Y512" s="470">
        <v>0</v>
      </c>
      <c r="Z512" s="470">
        <v>0</v>
      </c>
      <c r="AA512" s="470">
        <v>0</v>
      </c>
      <c r="AB512" s="470">
        <v>0</v>
      </c>
      <c r="AC512" s="470">
        <v>0</v>
      </c>
      <c r="AD512" s="470">
        <v>0</v>
      </c>
      <c r="AE512" s="470">
        <v>0</v>
      </c>
      <c r="AF512" s="227">
        <v>0</v>
      </c>
      <c r="AG512" s="227">
        <v>0</v>
      </c>
      <c r="AH512" s="227">
        <v>0</v>
      </c>
      <c r="AI512" s="227">
        <v>0</v>
      </c>
      <c r="AJ512" s="475">
        <v>0</v>
      </c>
    </row>
    <row r="513" spans="1:36" s="42" customFormat="1" ht="13.5" customHeight="1" x14ac:dyDescent="0.25">
      <c r="A513" s="394">
        <v>6</v>
      </c>
      <c r="B513" s="111">
        <v>149540</v>
      </c>
      <c r="C513" s="180" t="s">
        <v>1500</v>
      </c>
      <c r="D513" s="470">
        <v>0</v>
      </c>
      <c r="E513" s="470">
        <v>19.095559999999999</v>
      </c>
      <c r="F513" s="470">
        <v>6690.4987300000003</v>
      </c>
      <c r="G513" s="470">
        <v>60.78689</v>
      </c>
      <c r="H513" s="87">
        <v>6770.3811800000003</v>
      </c>
      <c r="I513" s="470">
        <v>0</v>
      </c>
      <c r="J513" s="470">
        <v>0</v>
      </c>
      <c r="K513" s="470">
        <v>0</v>
      </c>
      <c r="L513" s="470">
        <v>0</v>
      </c>
      <c r="M513" s="470">
        <v>0</v>
      </c>
      <c r="N513" s="470">
        <v>0</v>
      </c>
      <c r="O513" s="470">
        <v>149.11887999999999</v>
      </c>
      <c r="P513" s="470">
        <v>0</v>
      </c>
      <c r="Q513" s="470">
        <v>463.19864999999999</v>
      </c>
      <c r="R513" s="87">
        <v>612.31753000000003</v>
      </c>
      <c r="S513" s="470">
        <v>80.091800000000006</v>
      </c>
      <c r="T513" s="470">
        <v>0</v>
      </c>
      <c r="U513" s="470">
        <v>0</v>
      </c>
      <c r="V513" s="470">
        <v>41.76126</v>
      </c>
      <c r="W513" s="470">
        <v>0</v>
      </c>
      <c r="X513" s="470">
        <v>0</v>
      </c>
      <c r="Y513" s="470">
        <v>100.30859</v>
      </c>
      <c r="Z513" s="470">
        <v>0.24041000000000001</v>
      </c>
      <c r="AA513" s="470">
        <v>13.45664</v>
      </c>
      <c r="AB513" s="470">
        <v>28.920590000000001</v>
      </c>
      <c r="AC513" s="470">
        <v>0</v>
      </c>
      <c r="AD513" s="470">
        <v>264.77929</v>
      </c>
      <c r="AE513" s="470">
        <v>7647.478000000001</v>
      </c>
      <c r="AF513" s="227">
        <v>0</v>
      </c>
      <c r="AG513" s="227">
        <v>41.76126</v>
      </c>
      <c r="AH513" s="227">
        <v>0</v>
      </c>
      <c r="AI513" s="227">
        <v>113.76523</v>
      </c>
      <c r="AJ513" s="475">
        <v>7491.9515100000008</v>
      </c>
    </row>
    <row r="514" spans="1:36" s="42" customFormat="1" ht="13.5" customHeight="1" x14ac:dyDescent="0.25">
      <c r="A514" s="394">
        <v>6</v>
      </c>
      <c r="B514" s="111">
        <v>149545</v>
      </c>
      <c r="C514" s="180" t="s">
        <v>1501</v>
      </c>
      <c r="D514" s="470">
        <v>0</v>
      </c>
      <c r="E514" s="470">
        <v>0</v>
      </c>
      <c r="F514" s="470">
        <v>0</v>
      </c>
      <c r="G514" s="470">
        <v>0</v>
      </c>
      <c r="H514" s="87">
        <v>0</v>
      </c>
      <c r="I514" s="470">
        <v>0</v>
      </c>
      <c r="J514" s="470">
        <v>0</v>
      </c>
      <c r="K514" s="470">
        <v>0</v>
      </c>
      <c r="L514" s="470">
        <v>0</v>
      </c>
      <c r="M514" s="470">
        <v>0</v>
      </c>
      <c r="N514" s="470">
        <v>0</v>
      </c>
      <c r="O514" s="470">
        <v>0</v>
      </c>
      <c r="P514" s="470">
        <v>0</v>
      </c>
      <c r="Q514" s="470">
        <v>0</v>
      </c>
      <c r="R514" s="87">
        <v>0</v>
      </c>
      <c r="S514" s="470">
        <v>0</v>
      </c>
      <c r="T514" s="470">
        <v>0</v>
      </c>
      <c r="U514" s="470">
        <v>0</v>
      </c>
      <c r="V514" s="470">
        <v>0</v>
      </c>
      <c r="W514" s="470">
        <v>0</v>
      </c>
      <c r="X514" s="470">
        <v>0</v>
      </c>
      <c r="Y514" s="470">
        <v>0</v>
      </c>
      <c r="Z514" s="470">
        <v>0</v>
      </c>
      <c r="AA514" s="470">
        <v>0</v>
      </c>
      <c r="AB514" s="470">
        <v>0</v>
      </c>
      <c r="AC514" s="470">
        <v>0</v>
      </c>
      <c r="AD514" s="470">
        <v>0</v>
      </c>
      <c r="AE514" s="470">
        <v>0</v>
      </c>
      <c r="AF514" s="227">
        <v>0</v>
      </c>
      <c r="AG514" s="227">
        <v>0</v>
      </c>
      <c r="AH514" s="227">
        <v>0</v>
      </c>
      <c r="AI514" s="227">
        <v>0</v>
      </c>
      <c r="AJ514" s="475">
        <v>0</v>
      </c>
    </row>
    <row r="515" spans="1:36" s="42" customFormat="1" ht="13.5" customHeight="1" x14ac:dyDescent="0.25">
      <c r="A515" s="394">
        <v>6</v>
      </c>
      <c r="B515" s="111">
        <v>149550</v>
      </c>
      <c r="C515" s="180" t="s">
        <v>1502</v>
      </c>
      <c r="D515" s="470">
        <v>0</v>
      </c>
      <c r="E515" s="470">
        <v>0</v>
      </c>
      <c r="F515" s="470">
        <v>5.2465799999999998</v>
      </c>
      <c r="G515" s="470">
        <v>0</v>
      </c>
      <c r="H515" s="87">
        <v>5.2465799999999998</v>
      </c>
      <c r="I515" s="470">
        <v>0</v>
      </c>
      <c r="J515" s="470">
        <v>0</v>
      </c>
      <c r="K515" s="470">
        <v>0</v>
      </c>
      <c r="L515" s="470">
        <v>0</v>
      </c>
      <c r="M515" s="470">
        <v>0</v>
      </c>
      <c r="N515" s="470">
        <v>0</v>
      </c>
      <c r="O515" s="470">
        <v>0</v>
      </c>
      <c r="P515" s="470">
        <v>0</v>
      </c>
      <c r="Q515" s="470">
        <v>0</v>
      </c>
      <c r="R515" s="87">
        <v>0</v>
      </c>
      <c r="S515" s="470">
        <v>0</v>
      </c>
      <c r="T515" s="470">
        <v>0</v>
      </c>
      <c r="U515" s="470">
        <v>0</v>
      </c>
      <c r="V515" s="470">
        <v>0</v>
      </c>
      <c r="W515" s="470">
        <v>0</v>
      </c>
      <c r="X515" s="470">
        <v>0</v>
      </c>
      <c r="Y515" s="470">
        <v>0</v>
      </c>
      <c r="Z515" s="470">
        <v>0</v>
      </c>
      <c r="AA515" s="470">
        <v>0</v>
      </c>
      <c r="AB515" s="470">
        <v>0</v>
      </c>
      <c r="AC515" s="470">
        <v>0</v>
      </c>
      <c r="AD515" s="470">
        <v>0</v>
      </c>
      <c r="AE515" s="470">
        <v>5.2465799999999998</v>
      </c>
      <c r="AF515" s="227">
        <v>0</v>
      </c>
      <c r="AG515" s="227">
        <v>0</v>
      </c>
      <c r="AH515" s="227">
        <v>0</v>
      </c>
      <c r="AI515" s="227">
        <v>0</v>
      </c>
      <c r="AJ515" s="475">
        <v>5.2465799999999998</v>
      </c>
    </row>
    <row r="516" spans="1:36" s="42" customFormat="1" ht="13.5" customHeight="1" x14ac:dyDescent="0.25">
      <c r="A516" s="394">
        <v>4</v>
      </c>
      <c r="B516" s="111">
        <v>1496</v>
      </c>
      <c r="C516" s="180" t="s">
        <v>1289</v>
      </c>
      <c r="D516" s="470">
        <v>3.2349000000000001</v>
      </c>
      <c r="E516" s="470">
        <v>954.42111</v>
      </c>
      <c r="F516" s="470">
        <v>1729.9994300000001</v>
      </c>
      <c r="G516" s="470">
        <v>125.87667999999999</v>
      </c>
      <c r="H516" s="87">
        <v>2813.5321199999998</v>
      </c>
      <c r="I516" s="470">
        <v>306.58040999999997</v>
      </c>
      <c r="J516" s="470">
        <v>15.793329999999999</v>
      </c>
      <c r="K516" s="470">
        <v>0</v>
      </c>
      <c r="L516" s="470">
        <v>20.617979999999999</v>
      </c>
      <c r="M516" s="470">
        <v>228.90647000000001</v>
      </c>
      <c r="N516" s="470">
        <v>56.363199999999999</v>
      </c>
      <c r="O516" s="470">
        <v>460.73682000000002</v>
      </c>
      <c r="P516" s="470">
        <v>0.31981999999999999</v>
      </c>
      <c r="Q516" s="470">
        <v>73.653049999999993</v>
      </c>
      <c r="R516" s="87">
        <v>1162.9710799999998</v>
      </c>
      <c r="S516" s="470">
        <v>2.26126</v>
      </c>
      <c r="T516" s="470">
        <v>10.314299999999999</v>
      </c>
      <c r="U516" s="470">
        <v>0</v>
      </c>
      <c r="V516" s="470">
        <v>4.3491099999999996</v>
      </c>
      <c r="W516" s="470">
        <v>0</v>
      </c>
      <c r="X516" s="470">
        <v>6.5227399999999998</v>
      </c>
      <c r="Y516" s="470">
        <v>16.45093</v>
      </c>
      <c r="Z516" s="470">
        <v>6.7953900000000003</v>
      </c>
      <c r="AA516" s="470">
        <v>3.45425</v>
      </c>
      <c r="AB516" s="470">
        <v>4.5492400000000002</v>
      </c>
      <c r="AC516" s="470">
        <v>0</v>
      </c>
      <c r="AD516" s="470">
        <v>54.697219999999994</v>
      </c>
      <c r="AE516" s="470">
        <v>4031.2004199999997</v>
      </c>
      <c r="AF516" s="227">
        <v>56.363199999999999</v>
      </c>
      <c r="AG516" s="227">
        <v>253.87356</v>
      </c>
      <c r="AH516" s="227">
        <v>0</v>
      </c>
      <c r="AI516" s="227">
        <v>19.905180000000001</v>
      </c>
      <c r="AJ516" s="475">
        <v>3701.0584800000001</v>
      </c>
    </row>
    <row r="517" spans="1:36" s="42" customFormat="1" ht="13.5" customHeight="1" x14ac:dyDescent="0.25">
      <c r="A517" s="394">
        <v>6</v>
      </c>
      <c r="B517" s="111">
        <v>149605</v>
      </c>
      <c r="C517" s="180" t="s">
        <v>1505</v>
      </c>
      <c r="D517" s="470">
        <v>0</v>
      </c>
      <c r="E517" s="470">
        <v>573.77176999999995</v>
      </c>
      <c r="F517" s="470">
        <v>287.84357</v>
      </c>
      <c r="G517" s="470">
        <v>83.234669999999994</v>
      </c>
      <c r="H517" s="87">
        <v>944.85000999999988</v>
      </c>
      <c r="I517" s="470">
        <v>296.14544000000001</v>
      </c>
      <c r="J517" s="470">
        <v>0</v>
      </c>
      <c r="K517" s="470">
        <v>0</v>
      </c>
      <c r="L517" s="470">
        <v>1.97374</v>
      </c>
      <c r="M517" s="470">
        <v>184.49329</v>
      </c>
      <c r="N517" s="470">
        <v>0</v>
      </c>
      <c r="O517" s="470">
        <v>120.16418</v>
      </c>
      <c r="P517" s="470">
        <v>0</v>
      </c>
      <c r="Q517" s="470">
        <v>0</v>
      </c>
      <c r="R517" s="87">
        <v>602.77665000000002</v>
      </c>
      <c r="S517" s="470">
        <v>0</v>
      </c>
      <c r="T517" s="470">
        <v>1.50393</v>
      </c>
      <c r="U517" s="470">
        <v>0</v>
      </c>
      <c r="V517" s="470">
        <v>0</v>
      </c>
      <c r="W517" s="470">
        <v>0</v>
      </c>
      <c r="X517" s="470">
        <v>0</v>
      </c>
      <c r="Y517" s="470">
        <v>0</v>
      </c>
      <c r="Z517" s="470">
        <v>0</v>
      </c>
      <c r="AA517" s="470">
        <v>0</v>
      </c>
      <c r="AB517" s="470">
        <v>0</v>
      </c>
      <c r="AC517" s="470">
        <v>0</v>
      </c>
      <c r="AD517" s="470">
        <v>1.50393</v>
      </c>
      <c r="AE517" s="470">
        <v>1549.13059</v>
      </c>
      <c r="AF517" s="227">
        <v>0</v>
      </c>
      <c r="AG517" s="227">
        <v>186.46702999999999</v>
      </c>
      <c r="AH517" s="227">
        <v>0</v>
      </c>
      <c r="AI517" s="227">
        <v>0</v>
      </c>
      <c r="AJ517" s="475">
        <v>1362.66356</v>
      </c>
    </row>
    <row r="518" spans="1:36" s="42" customFormat="1" ht="13.5" customHeight="1" x14ac:dyDescent="0.25">
      <c r="A518" s="394">
        <v>6</v>
      </c>
      <c r="B518" s="111">
        <v>149620</v>
      </c>
      <c r="C518" s="180" t="s">
        <v>1506</v>
      </c>
      <c r="D518" s="470">
        <v>3.2349000000000001</v>
      </c>
      <c r="E518" s="470">
        <v>44.714370000000002</v>
      </c>
      <c r="F518" s="470">
        <v>289.40857</v>
      </c>
      <c r="G518" s="470">
        <v>38.151380000000003</v>
      </c>
      <c r="H518" s="87">
        <v>375.50922000000003</v>
      </c>
      <c r="I518" s="470">
        <v>10.43497</v>
      </c>
      <c r="J518" s="470">
        <v>15.793329999999999</v>
      </c>
      <c r="K518" s="470">
        <v>0</v>
      </c>
      <c r="L518" s="470">
        <v>18.64424</v>
      </c>
      <c r="M518" s="470">
        <v>44.413179999999997</v>
      </c>
      <c r="N518" s="470">
        <v>56.363199999999999</v>
      </c>
      <c r="O518" s="470">
        <v>247.98802000000001</v>
      </c>
      <c r="P518" s="470">
        <v>0.31981999999999999</v>
      </c>
      <c r="Q518" s="470">
        <v>18.988060000000001</v>
      </c>
      <c r="R518" s="87">
        <v>412.94481999999999</v>
      </c>
      <c r="S518" s="470">
        <v>0</v>
      </c>
      <c r="T518" s="470">
        <v>8.8103700000000007</v>
      </c>
      <c r="U518" s="470">
        <v>0</v>
      </c>
      <c r="V518" s="470">
        <v>3.0178699999999998</v>
      </c>
      <c r="W518" s="470">
        <v>0</v>
      </c>
      <c r="X518" s="470">
        <v>6.5227399999999998</v>
      </c>
      <c r="Y518" s="470">
        <v>7.91751</v>
      </c>
      <c r="Z518" s="470">
        <v>5.4274100000000001</v>
      </c>
      <c r="AA518" s="470">
        <v>0</v>
      </c>
      <c r="AB518" s="470">
        <v>0</v>
      </c>
      <c r="AC518" s="470">
        <v>0</v>
      </c>
      <c r="AD518" s="470">
        <v>31.695900000000002</v>
      </c>
      <c r="AE518" s="470">
        <v>820.14994000000013</v>
      </c>
      <c r="AF518" s="227">
        <v>56.363199999999999</v>
      </c>
      <c r="AG518" s="227">
        <v>66.075289999999995</v>
      </c>
      <c r="AH518" s="227">
        <v>0</v>
      </c>
      <c r="AI518" s="227">
        <v>7.91751</v>
      </c>
      <c r="AJ518" s="475">
        <v>689.79394000000025</v>
      </c>
    </row>
    <row r="519" spans="1:36" s="42" customFormat="1" ht="13.5" customHeight="1" x14ac:dyDescent="0.25">
      <c r="A519" s="394">
        <v>6</v>
      </c>
      <c r="B519" s="111">
        <v>149630</v>
      </c>
      <c r="C519" s="180" t="s">
        <v>1507</v>
      </c>
      <c r="D519" s="470">
        <v>0</v>
      </c>
      <c r="E519" s="470">
        <v>303.01665000000003</v>
      </c>
      <c r="F519" s="470">
        <v>610.39671999999996</v>
      </c>
      <c r="G519" s="470">
        <v>0</v>
      </c>
      <c r="H519" s="87">
        <v>913.41336999999999</v>
      </c>
      <c r="I519" s="470">
        <v>0</v>
      </c>
      <c r="J519" s="470">
        <v>0</v>
      </c>
      <c r="K519" s="470">
        <v>0</v>
      </c>
      <c r="L519" s="470">
        <v>0</v>
      </c>
      <c r="M519" s="470">
        <v>0</v>
      </c>
      <c r="N519" s="470">
        <v>0</v>
      </c>
      <c r="O519" s="470">
        <v>0.55518000000000001</v>
      </c>
      <c r="P519" s="470">
        <v>0</v>
      </c>
      <c r="Q519" s="470">
        <v>0</v>
      </c>
      <c r="R519" s="87">
        <v>0.55518000000000001</v>
      </c>
      <c r="S519" s="470">
        <v>0</v>
      </c>
      <c r="T519" s="470">
        <v>0</v>
      </c>
      <c r="U519" s="470">
        <v>0</v>
      </c>
      <c r="V519" s="470">
        <v>0</v>
      </c>
      <c r="W519" s="470">
        <v>0</v>
      </c>
      <c r="X519" s="470">
        <v>0</v>
      </c>
      <c r="Y519" s="470">
        <v>0</v>
      </c>
      <c r="Z519" s="470">
        <v>0</v>
      </c>
      <c r="AA519" s="470">
        <v>0</v>
      </c>
      <c r="AB519" s="470">
        <v>0</v>
      </c>
      <c r="AC519" s="470">
        <v>0</v>
      </c>
      <c r="AD519" s="470">
        <v>0</v>
      </c>
      <c r="AE519" s="470">
        <v>913.96854999999994</v>
      </c>
      <c r="AF519" s="227">
        <v>0</v>
      </c>
      <c r="AG519" s="227">
        <v>0</v>
      </c>
      <c r="AH519" s="227">
        <v>0</v>
      </c>
      <c r="AI519" s="227">
        <v>0</v>
      </c>
      <c r="AJ519" s="475">
        <v>913.96854999999994</v>
      </c>
    </row>
    <row r="520" spans="1:36" s="42" customFormat="1" ht="13.5" customHeight="1" x14ac:dyDescent="0.25">
      <c r="A520" s="394">
        <v>6</v>
      </c>
      <c r="B520" s="111">
        <v>149635</v>
      </c>
      <c r="C520" s="180" t="s">
        <v>1508</v>
      </c>
      <c r="D520" s="470">
        <v>0</v>
      </c>
      <c r="E520" s="470">
        <v>0</v>
      </c>
      <c r="F520" s="470">
        <v>0</v>
      </c>
      <c r="G520" s="470">
        <v>0</v>
      </c>
      <c r="H520" s="87">
        <v>0</v>
      </c>
      <c r="I520" s="470">
        <v>0</v>
      </c>
      <c r="J520" s="470">
        <v>0</v>
      </c>
      <c r="K520" s="470">
        <v>0</v>
      </c>
      <c r="L520" s="470">
        <v>0</v>
      </c>
      <c r="M520" s="470">
        <v>0</v>
      </c>
      <c r="N520" s="470">
        <v>0</v>
      </c>
      <c r="O520" s="470">
        <v>0</v>
      </c>
      <c r="P520" s="470">
        <v>0</v>
      </c>
      <c r="Q520" s="470">
        <v>0</v>
      </c>
      <c r="R520" s="87">
        <v>0</v>
      </c>
      <c r="S520" s="470">
        <v>0</v>
      </c>
      <c r="T520" s="470">
        <v>0</v>
      </c>
      <c r="U520" s="470">
        <v>0</v>
      </c>
      <c r="V520" s="470">
        <v>0</v>
      </c>
      <c r="W520" s="470">
        <v>0</v>
      </c>
      <c r="X520" s="470">
        <v>0</v>
      </c>
      <c r="Y520" s="470">
        <v>0</v>
      </c>
      <c r="Z520" s="470">
        <v>0</v>
      </c>
      <c r="AA520" s="470">
        <v>0</v>
      </c>
      <c r="AB520" s="470">
        <v>0</v>
      </c>
      <c r="AC520" s="470">
        <v>0</v>
      </c>
      <c r="AD520" s="470">
        <v>0</v>
      </c>
      <c r="AE520" s="470">
        <v>0</v>
      </c>
      <c r="AF520" s="227">
        <v>0</v>
      </c>
      <c r="AG520" s="227">
        <v>0</v>
      </c>
      <c r="AH520" s="227">
        <v>0</v>
      </c>
      <c r="AI520" s="227">
        <v>0</v>
      </c>
      <c r="AJ520" s="475">
        <v>0</v>
      </c>
    </row>
    <row r="521" spans="1:36" s="42" customFormat="1" ht="13.5" customHeight="1" x14ac:dyDescent="0.25">
      <c r="A521" s="394">
        <v>6</v>
      </c>
      <c r="B521" s="111">
        <v>149640</v>
      </c>
      <c r="C521" s="180" t="s">
        <v>1509</v>
      </c>
      <c r="D521" s="470">
        <v>0</v>
      </c>
      <c r="E521" s="470">
        <v>32.918320000000001</v>
      </c>
      <c r="F521" s="470">
        <v>540.99996999999996</v>
      </c>
      <c r="G521" s="470">
        <v>4.4906300000000003</v>
      </c>
      <c r="H521" s="87">
        <v>578.40891999999997</v>
      </c>
      <c r="I521" s="470">
        <v>0</v>
      </c>
      <c r="J521" s="470">
        <v>0</v>
      </c>
      <c r="K521" s="470">
        <v>0</v>
      </c>
      <c r="L521" s="470">
        <v>0</v>
      </c>
      <c r="M521" s="470">
        <v>0</v>
      </c>
      <c r="N521" s="470">
        <v>0</v>
      </c>
      <c r="O521" s="470">
        <v>92.029439999999994</v>
      </c>
      <c r="P521" s="470">
        <v>0</v>
      </c>
      <c r="Q521" s="470">
        <v>54.664990000000003</v>
      </c>
      <c r="R521" s="87">
        <v>146.69443000000001</v>
      </c>
      <c r="S521" s="470">
        <v>2.26126</v>
      </c>
      <c r="T521" s="470">
        <v>0</v>
      </c>
      <c r="U521" s="470">
        <v>0</v>
      </c>
      <c r="V521" s="470">
        <v>1.33124</v>
      </c>
      <c r="W521" s="470">
        <v>0</v>
      </c>
      <c r="X521" s="470">
        <v>0</v>
      </c>
      <c r="Y521" s="470">
        <v>8.5334199999999996</v>
      </c>
      <c r="Z521" s="470">
        <v>1.36798</v>
      </c>
      <c r="AA521" s="470">
        <v>3.45425</v>
      </c>
      <c r="AB521" s="470">
        <v>4.5492400000000002</v>
      </c>
      <c r="AC521" s="470">
        <v>0</v>
      </c>
      <c r="AD521" s="470">
        <v>21.497389999999999</v>
      </c>
      <c r="AE521" s="470">
        <v>746.60073999999997</v>
      </c>
      <c r="AF521" s="227">
        <v>0</v>
      </c>
      <c r="AG521" s="227">
        <v>1.33124</v>
      </c>
      <c r="AH521" s="227">
        <v>0</v>
      </c>
      <c r="AI521" s="227">
        <v>11.98767</v>
      </c>
      <c r="AJ521" s="475">
        <v>733.28183000000001</v>
      </c>
    </row>
    <row r="522" spans="1:36" s="42" customFormat="1" ht="13.5" customHeight="1" x14ac:dyDescent="0.25">
      <c r="A522" s="394">
        <v>6</v>
      </c>
      <c r="B522" s="111">
        <v>149645</v>
      </c>
      <c r="C522" s="180" t="s">
        <v>1510</v>
      </c>
      <c r="D522" s="470">
        <v>0</v>
      </c>
      <c r="E522" s="470">
        <v>0</v>
      </c>
      <c r="F522" s="470">
        <v>0</v>
      </c>
      <c r="G522" s="470">
        <v>0</v>
      </c>
      <c r="H522" s="87">
        <v>0</v>
      </c>
      <c r="I522" s="470">
        <v>0</v>
      </c>
      <c r="J522" s="470">
        <v>0</v>
      </c>
      <c r="K522" s="470">
        <v>0</v>
      </c>
      <c r="L522" s="470">
        <v>0</v>
      </c>
      <c r="M522" s="470">
        <v>0</v>
      </c>
      <c r="N522" s="470">
        <v>0</v>
      </c>
      <c r="O522" s="470">
        <v>0</v>
      </c>
      <c r="P522" s="470">
        <v>0</v>
      </c>
      <c r="Q522" s="470">
        <v>0</v>
      </c>
      <c r="R522" s="87">
        <v>0</v>
      </c>
      <c r="S522" s="470">
        <v>0</v>
      </c>
      <c r="T522" s="470">
        <v>0</v>
      </c>
      <c r="U522" s="470">
        <v>0</v>
      </c>
      <c r="V522" s="470">
        <v>0</v>
      </c>
      <c r="W522" s="470">
        <v>0</v>
      </c>
      <c r="X522" s="470">
        <v>0</v>
      </c>
      <c r="Y522" s="470">
        <v>0</v>
      </c>
      <c r="Z522" s="470">
        <v>0</v>
      </c>
      <c r="AA522" s="470">
        <v>0</v>
      </c>
      <c r="AB522" s="470">
        <v>0</v>
      </c>
      <c r="AC522" s="470">
        <v>0</v>
      </c>
      <c r="AD522" s="470">
        <v>0</v>
      </c>
      <c r="AE522" s="470">
        <v>0</v>
      </c>
      <c r="AF522" s="227">
        <v>0</v>
      </c>
      <c r="AG522" s="227">
        <v>0</v>
      </c>
      <c r="AH522" s="227">
        <v>0</v>
      </c>
      <c r="AI522" s="227">
        <v>0</v>
      </c>
      <c r="AJ522" s="475">
        <v>0</v>
      </c>
    </row>
    <row r="523" spans="1:36" s="42" customFormat="1" ht="13.5" customHeight="1" x14ac:dyDescent="0.25">
      <c r="A523" s="394">
        <v>6</v>
      </c>
      <c r="B523" s="111">
        <v>149650</v>
      </c>
      <c r="C523" s="180" t="s">
        <v>1511</v>
      </c>
      <c r="D523" s="470">
        <v>0</v>
      </c>
      <c r="E523" s="470">
        <v>0</v>
      </c>
      <c r="F523" s="470">
        <v>1.3506</v>
      </c>
      <c r="G523" s="470">
        <v>0</v>
      </c>
      <c r="H523" s="87">
        <v>1.3506</v>
      </c>
      <c r="I523" s="470">
        <v>0</v>
      </c>
      <c r="J523" s="470">
        <v>0</v>
      </c>
      <c r="K523" s="470">
        <v>0</v>
      </c>
      <c r="L523" s="470">
        <v>0</v>
      </c>
      <c r="M523" s="470">
        <v>0</v>
      </c>
      <c r="N523" s="470">
        <v>0</v>
      </c>
      <c r="O523" s="470">
        <v>0</v>
      </c>
      <c r="P523" s="470">
        <v>0</v>
      </c>
      <c r="Q523" s="470">
        <v>0</v>
      </c>
      <c r="R523" s="87">
        <v>0</v>
      </c>
      <c r="S523" s="470">
        <v>0</v>
      </c>
      <c r="T523" s="470">
        <v>0</v>
      </c>
      <c r="U523" s="470">
        <v>0</v>
      </c>
      <c r="V523" s="470">
        <v>0</v>
      </c>
      <c r="W523" s="470">
        <v>0</v>
      </c>
      <c r="X523" s="470">
        <v>0</v>
      </c>
      <c r="Y523" s="470">
        <v>0</v>
      </c>
      <c r="Z523" s="470">
        <v>0</v>
      </c>
      <c r="AA523" s="470">
        <v>0</v>
      </c>
      <c r="AB523" s="470">
        <v>0</v>
      </c>
      <c r="AC523" s="470">
        <v>0</v>
      </c>
      <c r="AD523" s="470">
        <v>0</v>
      </c>
      <c r="AE523" s="470">
        <v>1.3506</v>
      </c>
      <c r="AF523" s="227">
        <v>0</v>
      </c>
      <c r="AG523" s="227">
        <v>0</v>
      </c>
      <c r="AH523" s="227">
        <v>0</v>
      </c>
      <c r="AI523" s="227">
        <v>0</v>
      </c>
      <c r="AJ523" s="475">
        <v>1.3506</v>
      </c>
    </row>
    <row r="524" spans="1:36" s="42" customFormat="1" ht="13.5" customHeight="1" x14ac:dyDescent="0.25">
      <c r="A524" s="394">
        <v>4</v>
      </c>
      <c r="B524" s="111">
        <v>1499</v>
      </c>
      <c r="C524" s="180" t="s">
        <v>1517</v>
      </c>
      <c r="D524" s="470">
        <v>-177878.41808999999</v>
      </c>
      <c r="E524" s="470">
        <v>-228041.11879000001</v>
      </c>
      <c r="F524" s="470">
        <v>-938122.97306999995</v>
      </c>
      <c r="G524" s="470">
        <v>-170168.71311000001</v>
      </c>
      <c r="H524" s="87">
        <v>-1514211.2230599998</v>
      </c>
      <c r="I524" s="470">
        <v>-66819.741760000004</v>
      </c>
      <c r="J524" s="470">
        <v>-94223.217980000001</v>
      </c>
      <c r="K524" s="470">
        <v>-18159.907999999999</v>
      </c>
      <c r="L524" s="470">
        <v>-228876.29498999999</v>
      </c>
      <c r="M524" s="470">
        <v>-61613.401180000001</v>
      </c>
      <c r="N524" s="470">
        <v>-119424.83302999999</v>
      </c>
      <c r="O524" s="470">
        <v>-37048.76556</v>
      </c>
      <c r="P524" s="470">
        <v>-16156.346960000001</v>
      </c>
      <c r="Q524" s="470">
        <v>-71383.948430000004</v>
      </c>
      <c r="R524" s="87">
        <v>-713706.45788999996</v>
      </c>
      <c r="S524" s="470">
        <v>-10029.600689999999</v>
      </c>
      <c r="T524" s="470">
        <v>-3471.1189899999999</v>
      </c>
      <c r="U524" s="470">
        <v>-2407.3532300000002</v>
      </c>
      <c r="V524" s="470">
        <v>-2105.8453500000001</v>
      </c>
      <c r="W524" s="470">
        <v>-2690.6184400000002</v>
      </c>
      <c r="X524" s="470">
        <v>-1638.07195</v>
      </c>
      <c r="Y524" s="470">
        <v>-4453.79925</v>
      </c>
      <c r="Z524" s="470">
        <v>-848.59951000000001</v>
      </c>
      <c r="AA524" s="470">
        <v>-5225.0432899999996</v>
      </c>
      <c r="AB524" s="470">
        <v>-12698.682510000001</v>
      </c>
      <c r="AC524" s="470">
        <v>-6496.2715099999996</v>
      </c>
      <c r="AD524" s="470">
        <v>-52065.004719999997</v>
      </c>
      <c r="AE524" s="470">
        <v>-2279982.68567</v>
      </c>
      <c r="AF524" s="227">
        <v>-137584.74103</v>
      </c>
      <c r="AG524" s="227">
        <v>-292595.54151999997</v>
      </c>
      <c r="AH524" s="227">
        <v>0</v>
      </c>
      <c r="AI524" s="227">
        <v>-16175.11405</v>
      </c>
      <c r="AJ524" s="475">
        <v>-1833627.2890700002</v>
      </c>
    </row>
    <row r="525" spans="1:36" s="42" customFormat="1" ht="13.5" customHeight="1" x14ac:dyDescent="0.25">
      <c r="A525" s="394">
        <v>6</v>
      </c>
      <c r="B525" s="111">
        <v>149905</v>
      </c>
      <c r="C525" s="180" t="s">
        <v>1518</v>
      </c>
      <c r="D525" s="470">
        <v>-37432.23257</v>
      </c>
      <c r="E525" s="470">
        <v>-22797.19269</v>
      </c>
      <c r="F525" s="470">
        <v>-200945.92296</v>
      </c>
      <c r="G525" s="470">
        <v>-38084.535519999998</v>
      </c>
      <c r="H525" s="87">
        <v>-299259.88373999996</v>
      </c>
      <c r="I525" s="470">
        <v>-13840.82411</v>
      </c>
      <c r="J525" s="470">
        <v>-26160.341090000002</v>
      </c>
      <c r="K525" s="470">
        <v>-5753.3710000000001</v>
      </c>
      <c r="L525" s="470">
        <v>-3229.0848099999998</v>
      </c>
      <c r="M525" s="470">
        <v>-4204.4765799999996</v>
      </c>
      <c r="N525" s="470">
        <v>-60485.999739999999</v>
      </c>
      <c r="O525" s="470">
        <v>-6640.8760700000003</v>
      </c>
      <c r="P525" s="470">
        <v>-4059.2585800000002</v>
      </c>
      <c r="Q525" s="470">
        <v>-0.26826</v>
      </c>
      <c r="R525" s="87">
        <v>-124374.50023999999</v>
      </c>
      <c r="S525" s="470">
        <v>-5516.1494499999999</v>
      </c>
      <c r="T525" s="470">
        <v>-1002.4121699999999</v>
      </c>
      <c r="U525" s="470">
        <v>-244.64483000000001</v>
      </c>
      <c r="V525" s="470">
        <v>-57.598080000000003</v>
      </c>
      <c r="W525" s="470">
        <v>-809.87324999999998</v>
      </c>
      <c r="X525" s="470">
        <v>-53.876809999999999</v>
      </c>
      <c r="Y525" s="470">
        <v>0</v>
      </c>
      <c r="Z525" s="470">
        <v>-149.83500000000001</v>
      </c>
      <c r="AA525" s="470">
        <v>0</v>
      </c>
      <c r="AB525" s="470">
        <v>-373.92601000000002</v>
      </c>
      <c r="AC525" s="470">
        <v>0</v>
      </c>
      <c r="AD525" s="470">
        <v>-8208.3155999999981</v>
      </c>
      <c r="AE525" s="470">
        <v>-431842.6995799999</v>
      </c>
      <c r="AF525" s="227">
        <v>-66239.370739999998</v>
      </c>
      <c r="AG525" s="227">
        <v>-7491.1594699999996</v>
      </c>
      <c r="AH525" s="227">
        <v>0</v>
      </c>
      <c r="AI525" s="227">
        <v>0</v>
      </c>
      <c r="AJ525" s="475">
        <v>-358112.16937000002</v>
      </c>
    </row>
    <row r="526" spans="1:36" s="42" customFormat="1" ht="13.5" customHeight="1" x14ac:dyDescent="0.25">
      <c r="A526" s="394">
        <v>6</v>
      </c>
      <c r="B526" s="111">
        <v>149910</v>
      </c>
      <c r="C526" s="180" t="s">
        <v>1519</v>
      </c>
      <c r="D526" s="470">
        <v>-27881.65134</v>
      </c>
      <c r="E526" s="470">
        <v>-41728.596879999997</v>
      </c>
      <c r="F526" s="470">
        <v>-84577.05287</v>
      </c>
      <c r="G526" s="470">
        <v>-21721.380450000001</v>
      </c>
      <c r="H526" s="87">
        <v>-175908.68153999999</v>
      </c>
      <c r="I526" s="470">
        <v>-19351.979319999999</v>
      </c>
      <c r="J526" s="470">
        <v>-15915.88535</v>
      </c>
      <c r="K526" s="470">
        <v>0</v>
      </c>
      <c r="L526" s="470">
        <v>-52391.367059999997</v>
      </c>
      <c r="M526" s="470">
        <v>-12310.38487</v>
      </c>
      <c r="N526" s="470">
        <v>-13308.21897</v>
      </c>
      <c r="O526" s="470">
        <v>-3235.0511900000001</v>
      </c>
      <c r="P526" s="470">
        <v>-3947.7696299999998</v>
      </c>
      <c r="Q526" s="470">
        <v>-15936.103139999999</v>
      </c>
      <c r="R526" s="87">
        <v>-136396.75952999998</v>
      </c>
      <c r="S526" s="470">
        <v>-116.37906</v>
      </c>
      <c r="T526" s="470">
        <v>-1255.2070900000001</v>
      </c>
      <c r="U526" s="470">
        <v>-680.66929000000005</v>
      </c>
      <c r="V526" s="470">
        <v>-903.42129</v>
      </c>
      <c r="W526" s="470">
        <v>-6.3627399999999996</v>
      </c>
      <c r="X526" s="470">
        <v>-653.64782000000002</v>
      </c>
      <c r="Y526" s="470">
        <v>-256.60703000000001</v>
      </c>
      <c r="Z526" s="470">
        <v>-173.38808</v>
      </c>
      <c r="AA526" s="470">
        <v>0</v>
      </c>
      <c r="AB526" s="470">
        <v>-1028.3000500000001</v>
      </c>
      <c r="AC526" s="470">
        <v>-0.65490999999999999</v>
      </c>
      <c r="AD526" s="470">
        <v>-5074.6373600000006</v>
      </c>
      <c r="AE526" s="470">
        <v>-317380.07842999994</v>
      </c>
      <c r="AF526" s="227">
        <v>-13308.21897</v>
      </c>
      <c r="AG526" s="227">
        <v>-65605.173219999997</v>
      </c>
      <c r="AH526" s="227">
        <v>0</v>
      </c>
      <c r="AI526" s="227">
        <v>-257.26193999999998</v>
      </c>
      <c r="AJ526" s="475">
        <v>-238209.42430000001</v>
      </c>
    </row>
    <row r="527" spans="1:36" s="42" customFormat="1" ht="13.5" customHeight="1" x14ac:dyDescent="0.25">
      <c r="A527" s="394">
        <v>6</v>
      </c>
      <c r="B527" s="111">
        <v>149915</v>
      </c>
      <c r="C527" s="180" t="s">
        <v>1520</v>
      </c>
      <c r="D527" s="470">
        <v>-5245.7143999999998</v>
      </c>
      <c r="E527" s="470">
        <v>-12371.32956</v>
      </c>
      <c r="F527" s="470">
        <v>-18700.61347</v>
      </c>
      <c r="G527" s="470">
        <v>-5101.4391800000003</v>
      </c>
      <c r="H527" s="87">
        <v>-41419.096610000001</v>
      </c>
      <c r="I527" s="470">
        <v>-993.84253000000001</v>
      </c>
      <c r="J527" s="470">
        <v>-2111.63681</v>
      </c>
      <c r="K527" s="470">
        <v>0</v>
      </c>
      <c r="L527" s="470">
        <v>0</v>
      </c>
      <c r="M527" s="470">
        <v>-1579.63761</v>
      </c>
      <c r="N527" s="470">
        <v>-3077.87264</v>
      </c>
      <c r="O527" s="470">
        <v>-589.94776000000002</v>
      </c>
      <c r="P527" s="470">
        <v>-402.66699999999997</v>
      </c>
      <c r="Q527" s="470">
        <v>-32.634509999999999</v>
      </c>
      <c r="R527" s="87">
        <v>-8788.2388599999995</v>
      </c>
      <c r="S527" s="470">
        <v>-440.18450000000001</v>
      </c>
      <c r="T527" s="470">
        <v>-17.739899999999999</v>
      </c>
      <c r="U527" s="470">
        <v>-0.22867000000000001</v>
      </c>
      <c r="V527" s="470">
        <v>-1.4350400000000001</v>
      </c>
      <c r="W527" s="470">
        <v>-1.12808</v>
      </c>
      <c r="X527" s="470">
        <v>-1E-3</v>
      </c>
      <c r="Y527" s="470">
        <v>0</v>
      </c>
      <c r="Z527" s="470">
        <v>-31.365469999999998</v>
      </c>
      <c r="AA527" s="470">
        <v>0</v>
      </c>
      <c r="AB527" s="470">
        <v>-289.73050999999998</v>
      </c>
      <c r="AC527" s="470">
        <v>0</v>
      </c>
      <c r="AD527" s="470">
        <v>-781.81317000000001</v>
      </c>
      <c r="AE527" s="470">
        <v>-50989.148639999999</v>
      </c>
      <c r="AF527" s="227">
        <v>-3077.87264</v>
      </c>
      <c r="AG527" s="227">
        <v>-1581.0726500000001</v>
      </c>
      <c r="AH527" s="227">
        <v>0</v>
      </c>
      <c r="AI527" s="227">
        <v>0</v>
      </c>
      <c r="AJ527" s="475">
        <v>-46330.203350000003</v>
      </c>
    </row>
    <row r="528" spans="1:36" s="42" customFormat="1" ht="13.5" customHeight="1" x14ac:dyDescent="0.25">
      <c r="A528" s="394">
        <v>6</v>
      </c>
      <c r="B528" s="111">
        <v>149920</v>
      </c>
      <c r="C528" s="180" t="s">
        <v>1521</v>
      </c>
      <c r="D528" s="470">
        <v>-5214.5740400000004</v>
      </c>
      <c r="E528" s="470">
        <v>-1024.45867</v>
      </c>
      <c r="F528" s="470">
        <v>-21681.75275</v>
      </c>
      <c r="G528" s="470">
        <v>-604.96005000000002</v>
      </c>
      <c r="H528" s="87">
        <v>-28525.745510000001</v>
      </c>
      <c r="I528" s="470">
        <v>-714.83334000000002</v>
      </c>
      <c r="J528" s="470">
        <v>0</v>
      </c>
      <c r="K528" s="470">
        <v>0</v>
      </c>
      <c r="L528" s="470">
        <v>0</v>
      </c>
      <c r="M528" s="470">
        <v>-1.4E-2</v>
      </c>
      <c r="N528" s="470">
        <v>-107.01907</v>
      </c>
      <c r="O528" s="470">
        <v>-1326.2149199999999</v>
      </c>
      <c r="P528" s="470">
        <v>-229.90087</v>
      </c>
      <c r="Q528" s="470">
        <v>-24397.045740000001</v>
      </c>
      <c r="R528" s="87">
        <v>-26775.02794</v>
      </c>
      <c r="S528" s="470">
        <v>-1401.2117499999999</v>
      </c>
      <c r="T528" s="470">
        <v>-16.350239999999999</v>
      </c>
      <c r="U528" s="470">
        <v>-853.91858000000002</v>
      </c>
      <c r="V528" s="470">
        <v>-30.533470000000001</v>
      </c>
      <c r="W528" s="470">
        <v>-114.14018</v>
      </c>
      <c r="X528" s="470">
        <v>-135.81335999999999</v>
      </c>
      <c r="Y528" s="470">
        <v>-1190.3429699999999</v>
      </c>
      <c r="Z528" s="470">
        <v>-0.68552000000000002</v>
      </c>
      <c r="AA528" s="470">
        <v>-3345.9172800000001</v>
      </c>
      <c r="AB528" s="470">
        <v>-2475.0903400000002</v>
      </c>
      <c r="AC528" s="470">
        <v>-4554.5270300000002</v>
      </c>
      <c r="AD528" s="470">
        <v>-14118.530719999999</v>
      </c>
      <c r="AE528" s="470">
        <v>-69419.304170000003</v>
      </c>
      <c r="AF528" s="227">
        <v>-107.01907</v>
      </c>
      <c r="AG528" s="227">
        <v>-30.547470000000001</v>
      </c>
      <c r="AH528" s="227">
        <v>0</v>
      </c>
      <c r="AI528" s="227">
        <v>-9090.7872800000005</v>
      </c>
      <c r="AJ528" s="475">
        <v>-60190.950350000006</v>
      </c>
    </row>
    <row r="529" spans="1:36" s="42" customFormat="1" ht="13.5" customHeight="1" x14ac:dyDescent="0.25">
      <c r="A529" s="394">
        <v>6</v>
      </c>
      <c r="B529" s="111">
        <v>149940</v>
      </c>
      <c r="C529" s="180" t="s">
        <v>1523</v>
      </c>
      <c r="D529" s="470">
        <v>0</v>
      </c>
      <c r="E529" s="470">
        <v>-3779.9298199999998</v>
      </c>
      <c r="F529" s="470">
        <v>-148.67916</v>
      </c>
      <c r="G529" s="470">
        <v>0</v>
      </c>
      <c r="H529" s="87">
        <v>-3928.60898</v>
      </c>
      <c r="I529" s="470">
        <v>0</v>
      </c>
      <c r="J529" s="470">
        <v>0</v>
      </c>
      <c r="K529" s="470">
        <v>0</v>
      </c>
      <c r="L529" s="470">
        <v>0</v>
      </c>
      <c r="M529" s="470">
        <v>-87.229039999999998</v>
      </c>
      <c r="N529" s="470">
        <v>-5.7283999999999997</v>
      </c>
      <c r="O529" s="470">
        <v>0</v>
      </c>
      <c r="P529" s="470">
        <v>0</v>
      </c>
      <c r="Q529" s="470">
        <v>0</v>
      </c>
      <c r="R529" s="87">
        <v>-92.957439999999991</v>
      </c>
      <c r="S529" s="470">
        <v>0</v>
      </c>
      <c r="T529" s="470">
        <v>0</v>
      </c>
      <c r="U529" s="470">
        <v>0</v>
      </c>
      <c r="V529" s="470">
        <v>0</v>
      </c>
      <c r="W529" s="470">
        <v>0</v>
      </c>
      <c r="X529" s="470">
        <v>0</v>
      </c>
      <c r="Y529" s="470">
        <v>0</v>
      </c>
      <c r="Z529" s="470">
        <v>0</v>
      </c>
      <c r="AA529" s="470">
        <v>0</v>
      </c>
      <c r="AB529" s="470">
        <v>0</v>
      </c>
      <c r="AC529" s="470">
        <v>0</v>
      </c>
      <c r="AD529" s="470">
        <v>0</v>
      </c>
      <c r="AE529" s="470">
        <v>-4021.5664200000001</v>
      </c>
      <c r="AF529" s="227">
        <v>-5.7283999999999997</v>
      </c>
      <c r="AG529" s="227">
        <v>-87.229039999999998</v>
      </c>
      <c r="AH529" s="227">
        <v>0</v>
      </c>
      <c r="AI529" s="227">
        <v>0</v>
      </c>
      <c r="AJ529" s="475">
        <v>-3928.60898</v>
      </c>
    </row>
    <row r="530" spans="1:36" s="42" customFormat="1" ht="13.5" customHeight="1" x14ac:dyDescent="0.25">
      <c r="A530" s="394">
        <v>6</v>
      </c>
      <c r="B530" s="111">
        <v>149945</v>
      </c>
      <c r="C530" s="180" t="s">
        <v>1524</v>
      </c>
      <c r="D530" s="470">
        <v>-4904.2228400000004</v>
      </c>
      <c r="E530" s="470">
        <v>-21582.65783</v>
      </c>
      <c r="F530" s="470">
        <v>-31573.892690000001</v>
      </c>
      <c r="G530" s="470">
        <v>-3542.9829199999999</v>
      </c>
      <c r="H530" s="87">
        <v>-61603.756280000001</v>
      </c>
      <c r="I530" s="470">
        <v>-6400.2269500000002</v>
      </c>
      <c r="J530" s="470">
        <v>-72.828999999999994</v>
      </c>
      <c r="K530" s="470">
        <v>0</v>
      </c>
      <c r="L530" s="470">
        <v>-9031.3925500000005</v>
      </c>
      <c r="M530" s="470">
        <v>-911.62902999999994</v>
      </c>
      <c r="N530" s="470">
        <v>-5648.1120199999996</v>
      </c>
      <c r="O530" s="470">
        <v>-2792.7750700000001</v>
      </c>
      <c r="P530" s="470">
        <v>-135.62282999999999</v>
      </c>
      <c r="Q530" s="470">
        <v>-711.89041999999995</v>
      </c>
      <c r="R530" s="87">
        <v>-25704.477869999999</v>
      </c>
      <c r="S530" s="470">
        <v>-1470.16903</v>
      </c>
      <c r="T530" s="470">
        <v>-237.43328</v>
      </c>
      <c r="U530" s="470">
        <v>-94.743620000000007</v>
      </c>
      <c r="V530" s="470">
        <v>-472.01943</v>
      </c>
      <c r="W530" s="470">
        <v>0</v>
      </c>
      <c r="X530" s="470">
        <v>-85.134900000000002</v>
      </c>
      <c r="Y530" s="470">
        <v>-1463.7727500000001</v>
      </c>
      <c r="Z530" s="470">
        <v>-151.2919</v>
      </c>
      <c r="AA530" s="470">
        <v>-274.52719999999999</v>
      </c>
      <c r="AB530" s="470">
        <v>-4591.4905699999999</v>
      </c>
      <c r="AC530" s="470">
        <v>-642.00085999999999</v>
      </c>
      <c r="AD530" s="470">
        <v>-9482.5835399999996</v>
      </c>
      <c r="AE530" s="470">
        <v>-96790.817689999996</v>
      </c>
      <c r="AF530" s="227">
        <v>-5648.1120199999996</v>
      </c>
      <c r="AG530" s="227">
        <v>-10415.041010000001</v>
      </c>
      <c r="AH530" s="227">
        <v>0</v>
      </c>
      <c r="AI530" s="227">
        <v>-2380.3008100000002</v>
      </c>
      <c r="AJ530" s="475">
        <v>-78347.36384999998</v>
      </c>
    </row>
    <row r="531" spans="1:36" s="42" customFormat="1" ht="13.5" customHeight="1" x14ac:dyDescent="0.25">
      <c r="A531" s="394">
        <v>6</v>
      </c>
      <c r="B531" s="111">
        <v>149950</v>
      </c>
      <c r="C531" s="180" t="s">
        <v>1525</v>
      </c>
      <c r="D531" s="470">
        <v>-15485.666359999999</v>
      </c>
      <c r="E531" s="470">
        <v>-48145.404540000003</v>
      </c>
      <c r="F531" s="470">
        <v>-126423.16119</v>
      </c>
      <c r="G531" s="470">
        <v>-44880.7601</v>
      </c>
      <c r="H531" s="87">
        <v>-234934.99219000002</v>
      </c>
      <c r="I531" s="470">
        <v>-18833.853709999999</v>
      </c>
      <c r="J531" s="470">
        <v>-6492.5217199999997</v>
      </c>
      <c r="K531" s="470">
        <v>-1371.07</v>
      </c>
      <c r="L531" s="470">
        <v>-48062.879800000002</v>
      </c>
      <c r="M531" s="470">
        <v>-20980.85053</v>
      </c>
      <c r="N531" s="470">
        <v>-11387.771489999999</v>
      </c>
      <c r="O531" s="470">
        <v>-12179.65395</v>
      </c>
      <c r="P531" s="470">
        <v>-2633.69749</v>
      </c>
      <c r="Q531" s="470">
        <v>-1995.39075</v>
      </c>
      <c r="R531" s="87">
        <v>-123937.68944000002</v>
      </c>
      <c r="S531" s="470">
        <v>-761.6078</v>
      </c>
      <c r="T531" s="470">
        <v>-883.97280999999998</v>
      </c>
      <c r="U531" s="470">
        <v>-4.2135800000000003</v>
      </c>
      <c r="V531" s="470">
        <v>-527.32132000000001</v>
      </c>
      <c r="W531" s="470">
        <v>0</v>
      </c>
      <c r="X531" s="470">
        <v>-74.868480000000005</v>
      </c>
      <c r="Y531" s="470">
        <v>-1535.9020700000001</v>
      </c>
      <c r="Z531" s="470">
        <v>-261.89136000000002</v>
      </c>
      <c r="AA531" s="470">
        <v>-182.01998</v>
      </c>
      <c r="AB531" s="470">
        <v>-731.62899000000004</v>
      </c>
      <c r="AC531" s="470">
        <v>-85.481679999999997</v>
      </c>
      <c r="AD531" s="470">
        <v>-5048.9080700000004</v>
      </c>
      <c r="AE531" s="470">
        <v>-363921.58970000001</v>
      </c>
      <c r="AF531" s="227">
        <v>-12758.841489999999</v>
      </c>
      <c r="AG531" s="227">
        <v>-69571.051650000009</v>
      </c>
      <c r="AH531" s="227">
        <v>0</v>
      </c>
      <c r="AI531" s="227">
        <v>-1803.4037300000002</v>
      </c>
      <c r="AJ531" s="475">
        <v>-279788.29282999999</v>
      </c>
    </row>
    <row r="532" spans="1:36" s="42" customFormat="1" ht="13.5" customHeight="1" x14ac:dyDescent="0.25">
      <c r="A532" s="394">
        <v>6</v>
      </c>
      <c r="B532" s="111">
        <v>149955</v>
      </c>
      <c r="C532" s="180" t="s">
        <v>1526</v>
      </c>
      <c r="D532" s="470">
        <v>-104.46388</v>
      </c>
      <c r="E532" s="470">
        <v>-9640.01073</v>
      </c>
      <c r="F532" s="470">
        <v>-197.05155999999999</v>
      </c>
      <c r="G532" s="470">
        <v>-21.161290000000001</v>
      </c>
      <c r="H532" s="87">
        <v>-9962.6874599999992</v>
      </c>
      <c r="I532" s="470">
        <v>0</v>
      </c>
      <c r="J532" s="470">
        <v>-105.666</v>
      </c>
      <c r="K532" s="470">
        <v>0</v>
      </c>
      <c r="L532" s="470">
        <v>0</v>
      </c>
      <c r="M532" s="470">
        <v>0</v>
      </c>
      <c r="N532" s="470">
        <v>0</v>
      </c>
      <c r="O532" s="470">
        <v>-2.82708</v>
      </c>
      <c r="P532" s="470">
        <v>-41.72</v>
      </c>
      <c r="Q532" s="470">
        <v>0</v>
      </c>
      <c r="R532" s="87">
        <v>-150.21307999999999</v>
      </c>
      <c r="S532" s="470">
        <v>-2.01573</v>
      </c>
      <c r="T532" s="470">
        <v>0</v>
      </c>
      <c r="U532" s="470">
        <v>0</v>
      </c>
      <c r="V532" s="470">
        <v>0</v>
      </c>
      <c r="W532" s="470">
        <v>0</v>
      </c>
      <c r="X532" s="470">
        <v>0</v>
      </c>
      <c r="Y532" s="470">
        <v>0</v>
      </c>
      <c r="Z532" s="470">
        <v>0</v>
      </c>
      <c r="AA532" s="470">
        <v>0</v>
      </c>
      <c r="AB532" s="470">
        <v>0</v>
      </c>
      <c r="AC532" s="470">
        <v>0</v>
      </c>
      <c r="AD532" s="470">
        <v>-2.01573</v>
      </c>
      <c r="AE532" s="470">
        <v>-10114.916269999998</v>
      </c>
      <c r="AF532" s="227">
        <v>0</v>
      </c>
      <c r="AG532" s="227">
        <v>0</v>
      </c>
      <c r="AH532" s="227">
        <v>0</v>
      </c>
      <c r="AI532" s="227">
        <v>0</v>
      </c>
      <c r="AJ532" s="475">
        <v>-10114.916269999996</v>
      </c>
    </row>
    <row r="533" spans="1:36" s="42" customFormat="1" ht="13.5" customHeight="1" x14ac:dyDescent="0.25">
      <c r="A533" s="394">
        <v>6</v>
      </c>
      <c r="B533" s="111">
        <v>149960</v>
      </c>
      <c r="C533" s="180" t="s">
        <v>1527</v>
      </c>
      <c r="D533" s="470">
        <v>0</v>
      </c>
      <c r="E533" s="470">
        <v>0</v>
      </c>
      <c r="F533" s="470">
        <v>0</v>
      </c>
      <c r="G533" s="470">
        <v>0</v>
      </c>
      <c r="H533" s="87">
        <v>0</v>
      </c>
      <c r="I533" s="470">
        <v>0</v>
      </c>
      <c r="J533" s="470">
        <v>0</v>
      </c>
      <c r="K533" s="470">
        <v>0</v>
      </c>
      <c r="L533" s="470">
        <v>0</v>
      </c>
      <c r="M533" s="470">
        <v>0</v>
      </c>
      <c r="N533" s="470">
        <v>0</v>
      </c>
      <c r="O533" s="470">
        <v>0</v>
      </c>
      <c r="P533" s="470">
        <v>0</v>
      </c>
      <c r="Q533" s="470">
        <v>0</v>
      </c>
      <c r="R533" s="87">
        <v>0</v>
      </c>
      <c r="S533" s="470">
        <v>0</v>
      </c>
      <c r="T533" s="470">
        <v>0</v>
      </c>
      <c r="U533" s="470">
        <v>0</v>
      </c>
      <c r="V533" s="470">
        <v>0</v>
      </c>
      <c r="W533" s="470">
        <v>0</v>
      </c>
      <c r="X533" s="470">
        <v>0</v>
      </c>
      <c r="Y533" s="470">
        <v>0</v>
      </c>
      <c r="Z533" s="470">
        <v>0</v>
      </c>
      <c r="AA533" s="470">
        <v>0</v>
      </c>
      <c r="AB533" s="470">
        <v>0</v>
      </c>
      <c r="AC533" s="470">
        <v>0</v>
      </c>
      <c r="AD533" s="470">
        <v>0</v>
      </c>
      <c r="AE533" s="470">
        <v>0</v>
      </c>
      <c r="AF533" s="227">
        <v>0</v>
      </c>
      <c r="AG533" s="227">
        <v>0</v>
      </c>
      <c r="AH533" s="227">
        <v>0</v>
      </c>
      <c r="AI533" s="227">
        <v>0</v>
      </c>
      <c r="AJ533" s="475">
        <v>0</v>
      </c>
    </row>
    <row r="534" spans="1:36" s="42" customFormat="1" ht="13.5" customHeight="1" x14ac:dyDescent="0.25">
      <c r="A534" s="394">
        <v>6</v>
      </c>
      <c r="B534" s="111">
        <v>149980</v>
      </c>
      <c r="C534" s="180" t="s">
        <v>1528</v>
      </c>
      <c r="D534" s="470">
        <v>0</v>
      </c>
      <c r="E534" s="470">
        <v>0</v>
      </c>
      <c r="F534" s="470">
        <v>0</v>
      </c>
      <c r="G534" s="470">
        <v>0</v>
      </c>
      <c r="H534" s="87">
        <v>0</v>
      </c>
      <c r="I534" s="470">
        <v>0</v>
      </c>
      <c r="J534" s="470">
        <v>0</v>
      </c>
      <c r="K534" s="470">
        <v>0</v>
      </c>
      <c r="L534" s="470">
        <v>0</v>
      </c>
      <c r="M534" s="470">
        <v>0</v>
      </c>
      <c r="N534" s="470">
        <v>0</v>
      </c>
      <c r="O534" s="470">
        <v>-4246.6053400000001</v>
      </c>
      <c r="P534" s="470">
        <v>0</v>
      </c>
      <c r="Q534" s="470">
        <v>0</v>
      </c>
      <c r="R534" s="87">
        <v>-4246.6053400000001</v>
      </c>
      <c r="S534" s="470">
        <v>0</v>
      </c>
      <c r="T534" s="470">
        <v>0</v>
      </c>
      <c r="U534" s="470">
        <v>-163.87467000000001</v>
      </c>
      <c r="V534" s="470">
        <v>-84.215149999999994</v>
      </c>
      <c r="W534" s="470">
        <v>0</v>
      </c>
      <c r="X534" s="470">
        <v>-229.60043999999999</v>
      </c>
      <c r="Y534" s="470">
        <v>0</v>
      </c>
      <c r="Z534" s="470">
        <v>0</v>
      </c>
      <c r="AA534" s="470">
        <v>0</v>
      </c>
      <c r="AB534" s="470">
        <v>-1153.67265</v>
      </c>
      <c r="AC534" s="470">
        <v>0</v>
      </c>
      <c r="AD534" s="470">
        <v>-1631.3629099999998</v>
      </c>
      <c r="AE534" s="470">
        <v>-5877.9682499999999</v>
      </c>
      <c r="AF534" s="227">
        <v>0</v>
      </c>
      <c r="AG534" s="227">
        <v>-84.215149999999994</v>
      </c>
      <c r="AH534" s="227">
        <v>0</v>
      </c>
      <c r="AI534" s="227">
        <v>0</v>
      </c>
      <c r="AJ534" s="475">
        <v>-5793.7530999999999</v>
      </c>
    </row>
    <row r="535" spans="1:36" s="42" customFormat="1" ht="13.5" customHeight="1" x14ac:dyDescent="0.25">
      <c r="A535" s="394">
        <v>6</v>
      </c>
      <c r="B535" s="111">
        <v>149985</v>
      </c>
      <c r="C535" s="180" t="s">
        <v>1529</v>
      </c>
      <c r="D535" s="470">
        <v>-1235.0830000000001</v>
      </c>
      <c r="E535" s="470">
        <v>-8542.50281</v>
      </c>
      <c r="F535" s="470">
        <v>-171611.82712999999</v>
      </c>
      <c r="G535" s="470">
        <v>-4035.0966199999998</v>
      </c>
      <c r="H535" s="87">
        <v>-185424.50955999998</v>
      </c>
      <c r="I535" s="470">
        <v>0</v>
      </c>
      <c r="J535" s="470">
        <v>-2340.3380099999999</v>
      </c>
      <c r="K535" s="470">
        <v>0</v>
      </c>
      <c r="L535" s="470">
        <v>0</v>
      </c>
      <c r="M535" s="470">
        <v>-1007.87686</v>
      </c>
      <c r="N535" s="470">
        <v>0</v>
      </c>
      <c r="O535" s="470">
        <v>0</v>
      </c>
      <c r="P535" s="470">
        <v>-905.00878</v>
      </c>
      <c r="Q535" s="470">
        <v>0</v>
      </c>
      <c r="R535" s="87">
        <v>-4253.2236499999999</v>
      </c>
      <c r="S535" s="470">
        <v>0</v>
      </c>
      <c r="T535" s="470">
        <v>-37.79766</v>
      </c>
      <c r="U535" s="470">
        <v>0</v>
      </c>
      <c r="V535" s="470">
        <v>-26.100290000000001</v>
      </c>
      <c r="W535" s="470">
        <v>0</v>
      </c>
      <c r="X535" s="470">
        <v>-29.381419999999999</v>
      </c>
      <c r="Y535" s="470">
        <v>0</v>
      </c>
      <c r="Z535" s="470">
        <v>-57.192360000000001</v>
      </c>
      <c r="AA535" s="470">
        <v>0</v>
      </c>
      <c r="AB535" s="470">
        <v>0</v>
      </c>
      <c r="AC535" s="470">
        <v>0</v>
      </c>
      <c r="AD535" s="470">
        <v>-150.47173000000001</v>
      </c>
      <c r="AE535" s="470">
        <v>-189828.20493999997</v>
      </c>
      <c r="AF535" s="227">
        <v>0</v>
      </c>
      <c r="AG535" s="227">
        <v>-1033.9771499999999</v>
      </c>
      <c r="AH535" s="227">
        <v>0</v>
      </c>
      <c r="AI535" s="227">
        <v>0</v>
      </c>
      <c r="AJ535" s="475">
        <v>-188794.22778999998</v>
      </c>
    </row>
    <row r="536" spans="1:36" s="42" customFormat="1" ht="13.5" customHeight="1" x14ac:dyDescent="0.25">
      <c r="A536" s="394">
        <v>6</v>
      </c>
      <c r="B536" s="111">
        <v>149987</v>
      </c>
      <c r="C536" s="180" t="s">
        <v>1530</v>
      </c>
      <c r="D536" s="470">
        <v>-14328.034</v>
      </c>
      <c r="E536" s="470">
        <v>-2308.0412099999999</v>
      </c>
      <c r="F536" s="470">
        <v>-49588.816030000002</v>
      </c>
      <c r="G536" s="470">
        <v>0</v>
      </c>
      <c r="H536" s="87">
        <v>-66224.891239999997</v>
      </c>
      <c r="I536" s="470">
        <v>-372.87239</v>
      </c>
      <c r="J536" s="470">
        <v>0</v>
      </c>
      <c r="K536" s="470">
        <v>-2679.11</v>
      </c>
      <c r="L536" s="470">
        <v>-8220.0228599999991</v>
      </c>
      <c r="M536" s="470">
        <v>-7875.7194799999997</v>
      </c>
      <c r="N536" s="470">
        <v>-13512.119049999999</v>
      </c>
      <c r="O536" s="470">
        <v>0</v>
      </c>
      <c r="P536" s="470">
        <v>-611.94397000000004</v>
      </c>
      <c r="Q536" s="470">
        <v>-16706.894230000002</v>
      </c>
      <c r="R536" s="87">
        <v>-49978.681979999994</v>
      </c>
      <c r="S536" s="470">
        <v>0</v>
      </c>
      <c r="T536" s="470">
        <v>0</v>
      </c>
      <c r="U536" s="470">
        <v>0</v>
      </c>
      <c r="V536" s="470">
        <v>0</v>
      </c>
      <c r="W536" s="470">
        <v>-911.80672000000004</v>
      </c>
      <c r="X536" s="470">
        <v>-375.74772000000002</v>
      </c>
      <c r="Y536" s="470">
        <v>0</v>
      </c>
      <c r="Z536" s="470">
        <v>-20.731470000000002</v>
      </c>
      <c r="AA536" s="470">
        <v>-284.27697000000001</v>
      </c>
      <c r="AB536" s="470">
        <v>-1700.3248900000001</v>
      </c>
      <c r="AC536" s="470">
        <v>-170.06707</v>
      </c>
      <c r="AD536" s="470">
        <v>-3462.9548400000003</v>
      </c>
      <c r="AE536" s="470">
        <v>-119666.52806</v>
      </c>
      <c r="AF536" s="227">
        <v>-16191.22905</v>
      </c>
      <c r="AG536" s="227">
        <v>-16095.742339999999</v>
      </c>
      <c r="AH536" s="227">
        <v>0</v>
      </c>
      <c r="AI536" s="227">
        <v>-454.34404000000001</v>
      </c>
      <c r="AJ536" s="475">
        <v>-86925.212629999995</v>
      </c>
    </row>
    <row r="537" spans="1:36" s="42" customFormat="1" ht="13.5" customHeight="1" x14ac:dyDescent="0.25">
      <c r="A537" s="394">
        <v>6</v>
      </c>
      <c r="B537" s="111">
        <v>149989</v>
      </c>
      <c r="C537" s="180" t="s">
        <v>1531</v>
      </c>
      <c r="D537" s="470">
        <v>-66046.775659999999</v>
      </c>
      <c r="E537" s="470">
        <v>-56120.994050000001</v>
      </c>
      <c r="F537" s="470">
        <v>-232674.20326000001</v>
      </c>
      <c r="G537" s="470">
        <v>-52176.396979999998</v>
      </c>
      <c r="H537" s="87">
        <v>-407018.36995000002</v>
      </c>
      <c r="I537" s="470">
        <v>-6311.3094099999998</v>
      </c>
      <c r="J537" s="470">
        <v>-41024</v>
      </c>
      <c r="K537" s="470">
        <v>-8356.357</v>
      </c>
      <c r="L537" s="470">
        <v>-107941.54790999999</v>
      </c>
      <c r="M537" s="470">
        <v>-12655.58318</v>
      </c>
      <c r="N537" s="470">
        <v>-11891.99165</v>
      </c>
      <c r="O537" s="470">
        <v>-6034.8141800000003</v>
      </c>
      <c r="P537" s="470">
        <v>-3188.7578100000001</v>
      </c>
      <c r="Q537" s="470">
        <v>-11603.721380000001</v>
      </c>
      <c r="R537" s="87">
        <v>-209008.08252</v>
      </c>
      <c r="S537" s="470">
        <v>-321.88337000000001</v>
      </c>
      <c r="T537" s="470">
        <v>-20.205839999999998</v>
      </c>
      <c r="U537" s="470">
        <v>-365.05999000000003</v>
      </c>
      <c r="V537" s="470">
        <v>-3.2012800000000001</v>
      </c>
      <c r="W537" s="470">
        <v>-847.30746999999997</v>
      </c>
      <c r="X537" s="470">
        <v>0</v>
      </c>
      <c r="Y537" s="470">
        <v>-7.1744300000000001</v>
      </c>
      <c r="Z537" s="470">
        <v>-2.21835</v>
      </c>
      <c r="AA537" s="470">
        <v>-1138.30186</v>
      </c>
      <c r="AB537" s="470">
        <v>-354.51850000000002</v>
      </c>
      <c r="AC537" s="470">
        <v>-1043.5399600000001</v>
      </c>
      <c r="AD537" s="470">
        <v>-4103.4110500000006</v>
      </c>
      <c r="AE537" s="470">
        <v>-620129.86352000001</v>
      </c>
      <c r="AF537" s="227">
        <v>-20248.34865</v>
      </c>
      <c r="AG537" s="227">
        <v>-120600.33236999999</v>
      </c>
      <c r="AH537" s="227">
        <v>0</v>
      </c>
      <c r="AI537" s="227">
        <v>-2189.0162500000001</v>
      </c>
      <c r="AJ537" s="475">
        <v>-477092.16624999995</v>
      </c>
    </row>
    <row r="538" spans="1:36" s="40" customFormat="1" ht="13.5" customHeight="1" x14ac:dyDescent="0.25">
      <c r="A538" s="394"/>
      <c r="B538" s="110">
        <v>15</v>
      </c>
      <c r="C538" s="310" t="s">
        <v>94</v>
      </c>
      <c r="D538" s="471">
        <v>0</v>
      </c>
      <c r="E538" s="471">
        <v>2992.9388100000001</v>
      </c>
      <c r="F538" s="471">
        <v>0</v>
      </c>
      <c r="G538" s="471">
        <v>0</v>
      </c>
      <c r="H538" s="26">
        <v>2992.9388100000001</v>
      </c>
      <c r="I538" s="471">
        <v>64.155799999999999</v>
      </c>
      <c r="J538" s="471">
        <v>511.93709000000001</v>
      </c>
      <c r="K538" s="471">
        <v>384.005</v>
      </c>
      <c r="L538" s="471">
        <v>0</v>
      </c>
      <c r="M538" s="471">
        <v>0</v>
      </c>
      <c r="N538" s="471">
        <v>0</v>
      </c>
      <c r="O538" s="471">
        <v>0</v>
      </c>
      <c r="P538" s="471">
        <v>412.25562000000002</v>
      </c>
      <c r="Q538" s="471">
        <v>0</v>
      </c>
      <c r="R538" s="26">
        <v>1372.3535099999999</v>
      </c>
      <c r="S538" s="471">
        <v>0</v>
      </c>
      <c r="T538" s="471">
        <v>0</v>
      </c>
      <c r="U538" s="471">
        <v>0</v>
      </c>
      <c r="V538" s="471">
        <v>0</v>
      </c>
      <c r="W538" s="471">
        <v>0</v>
      </c>
      <c r="X538" s="471">
        <v>0</v>
      </c>
      <c r="Y538" s="471">
        <v>0</v>
      </c>
      <c r="Z538" s="471">
        <v>0</v>
      </c>
      <c r="AA538" s="471">
        <v>0</v>
      </c>
      <c r="AB538" s="471">
        <v>0</v>
      </c>
      <c r="AC538" s="471">
        <v>0</v>
      </c>
      <c r="AD538" s="471">
        <v>0</v>
      </c>
      <c r="AE538" s="471">
        <v>4365.2923200000005</v>
      </c>
      <c r="AF538" s="473">
        <v>384.005</v>
      </c>
      <c r="AG538" s="473">
        <v>0</v>
      </c>
      <c r="AH538" s="473">
        <v>0</v>
      </c>
      <c r="AI538" s="473">
        <v>0</v>
      </c>
      <c r="AJ538" s="474">
        <v>3981.2873199999999</v>
      </c>
    </row>
    <row r="539" spans="1:36" s="42" customFormat="1" ht="13.5" customHeight="1" x14ac:dyDescent="0.25">
      <c r="A539" s="395"/>
      <c r="B539" s="111">
        <v>1501</v>
      </c>
      <c r="C539" s="180" t="s">
        <v>95</v>
      </c>
      <c r="D539" s="470">
        <v>0</v>
      </c>
      <c r="E539" s="470">
        <v>2992.9388100000001</v>
      </c>
      <c r="F539" s="470">
        <v>0</v>
      </c>
      <c r="G539" s="470">
        <v>0</v>
      </c>
      <c r="H539" s="87">
        <v>2992.9388100000001</v>
      </c>
      <c r="I539" s="470">
        <v>64.155799999999999</v>
      </c>
      <c r="J539" s="470">
        <v>511.93709000000001</v>
      </c>
      <c r="K539" s="470">
        <v>384.005</v>
      </c>
      <c r="L539" s="470">
        <v>0</v>
      </c>
      <c r="M539" s="470">
        <v>0</v>
      </c>
      <c r="N539" s="470">
        <v>0</v>
      </c>
      <c r="O539" s="470">
        <v>0</v>
      </c>
      <c r="P539" s="470">
        <v>412.25562000000002</v>
      </c>
      <c r="Q539" s="470">
        <v>0</v>
      </c>
      <c r="R539" s="87">
        <v>1372.3535099999999</v>
      </c>
      <c r="S539" s="470">
        <v>0</v>
      </c>
      <c r="T539" s="470">
        <v>0</v>
      </c>
      <c r="U539" s="470">
        <v>0</v>
      </c>
      <c r="V539" s="470">
        <v>0</v>
      </c>
      <c r="W539" s="470">
        <v>0</v>
      </c>
      <c r="X539" s="470">
        <v>0</v>
      </c>
      <c r="Y539" s="470">
        <v>0</v>
      </c>
      <c r="Z539" s="470">
        <v>0</v>
      </c>
      <c r="AA539" s="470">
        <v>0</v>
      </c>
      <c r="AB539" s="470">
        <v>0</v>
      </c>
      <c r="AC539" s="470">
        <v>0</v>
      </c>
      <c r="AD539" s="470">
        <v>0</v>
      </c>
      <c r="AE539" s="470">
        <v>4365.2923200000005</v>
      </c>
      <c r="AF539" s="227">
        <v>384.005</v>
      </c>
      <c r="AG539" s="227">
        <v>0</v>
      </c>
      <c r="AH539" s="227">
        <v>0</v>
      </c>
      <c r="AI539" s="227">
        <v>0</v>
      </c>
      <c r="AJ539" s="475">
        <v>3981.2873199999999</v>
      </c>
    </row>
    <row r="540" spans="1:36" s="42" customFormat="1" ht="13.5" customHeight="1" x14ac:dyDescent="0.25">
      <c r="A540" s="395"/>
      <c r="B540" s="111">
        <v>1502</v>
      </c>
      <c r="C540" s="180" t="s">
        <v>96</v>
      </c>
      <c r="D540" s="470">
        <v>0</v>
      </c>
      <c r="E540" s="470">
        <v>0</v>
      </c>
      <c r="F540" s="470">
        <v>0</v>
      </c>
      <c r="G540" s="470">
        <v>0</v>
      </c>
      <c r="H540" s="87">
        <v>0</v>
      </c>
      <c r="I540" s="470">
        <v>0</v>
      </c>
      <c r="J540" s="470">
        <v>0</v>
      </c>
      <c r="K540" s="470">
        <v>0</v>
      </c>
      <c r="L540" s="470">
        <v>0</v>
      </c>
      <c r="M540" s="470">
        <v>0</v>
      </c>
      <c r="N540" s="470">
        <v>0</v>
      </c>
      <c r="O540" s="470">
        <v>0</v>
      </c>
      <c r="P540" s="470">
        <v>0</v>
      </c>
      <c r="Q540" s="470">
        <v>0</v>
      </c>
      <c r="R540" s="87">
        <v>0</v>
      </c>
      <c r="S540" s="470">
        <v>0</v>
      </c>
      <c r="T540" s="470">
        <v>0</v>
      </c>
      <c r="U540" s="470">
        <v>0</v>
      </c>
      <c r="V540" s="470">
        <v>0</v>
      </c>
      <c r="W540" s="470">
        <v>0</v>
      </c>
      <c r="X540" s="470">
        <v>0</v>
      </c>
      <c r="Y540" s="470">
        <v>0</v>
      </c>
      <c r="Z540" s="470">
        <v>0</v>
      </c>
      <c r="AA540" s="470">
        <v>0</v>
      </c>
      <c r="AB540" s="470">
        <v>0</v>
      </c>
      <c r="AC540" s="470">
        <v>0</v>
      </c>
      <c r="AD540" s="470">
        <v>0</v>
      </c>
      <c r="AE540" s="470">
        <v>0</v>
      </c>
      <c r="AF540" s="227">
        <v>0</v>
      </c>
      <c r="AG540" s="227">
        <v>0</v>
      </c>
      <c r="AH540" s="227">
        <v>0</v>
      </c>
      <c r="AI540" s="227">
        <v>0</v>
      </c>
      <c r="AJ540" s="475">
        <v>0</v>
      </c>
    </row>
    <row r="541" spans="1:36" s="40" customFormat="1" ht="13.5" customHeight="1" x14ac:dyDescent="0.25">
      <c r="A541" s="394"/>
      <c r="B541" s="110">
        <v>16</v>
      </c>
      <c r="C541" s="310" t="s">
        <v>97</v>
      </c>
      <c r="D541" s="471">
        <v>68903.289510000002</v>
      </c>
      <c r="E541" s="471">
        <v>144627.73499999999</v>
      </c>
      <c r="F541" s="471">
        <v>284650.86709000001</v>
      </c>
      <c r="G541" s="471">
        <v>70077.515780000002</v>
      </c>
      <c r="H541" s="26">
        <v>568259.40737999999</v>
      </c>
      <c r="I541" s="471">
        <v>44335.529820000003</v>
      </c>
      <c r="J541" s="471">
        <v>34321.732889999999</v>
      </c>
      <c r="K541" s="471">
        <v>2364.8429999999998</v>
      </c>
      <c r="L541" s="471">
        <v>43870.639309999999</v>
      </c>
      <c r="M541" s="471">
        <v>8147.4936299999999</v>
      </c>
      <c r="N541" s="471">
        <v>60466.087729999999</v>
      </c>
      <c r="O541" s="471">
        <v>10888.90035</v>
      </c>
      <c r="P541" s="471">
        <v>13617.954669999999</v>
      </c>
      <c r="Q541" s="471">
        <v>9294.2946100000008</v>
      </c>
      <c r="R541" s="26">
        <v>227307.47601000004</v>
      </c>
      <c r="S541" s="471">
        <v>4719.4332999999997</v>
      </c>
      <c r="T541" s="471">
        <v>5497.3422</v>
      </c>
      <c r="U541" s="471">
        <v>3277.7693399999998</v>
      </c>
      <c r="V541" s="471">
        <v>359.22442999999998</v>
      </c>
      <c r="W541" s="471">
        <v>600.35829000000001</v>
      </c>
      <c r="X541" s="471">
        <v>430.46798999999999</v>
      </c>
      <c r="Y541" s="471">
        <v>4301.3833699999996</v>
      </c>
      <c r="Z541" s="471">
        <v>3005.9219199999998</v>
      </c>
      <c r="AA541" s="471">
        <v>4618.3623100000004</v>
      </c>
      <c r="AB541" s="471">
        <v>3872.82555</v>
      </c>
      <c r="AC541" s="471">
        <v>1349.2539300000001</v>
      </c>
      <c r="AD541" s="471">
        <v>32032.342629999999</v>
      </c>
      <c r="AE541" s="471">
        <v>827599.22602000006</v>
      </c>
      <c r="AF541" s="473">
        <v>62830.93073</v>
      </c>
      <c r="AG541" s="473">
        <v>52377.357369999998</v>
      </c>
      <c r="AH541" s="473">
        <v>0</v>
      </c>
      <c r="AI541" s="473">
        <v>10268.999610000001</v>
      </c>
      <c r="AJ541" s="474">
        <v>702121.93831</v>
      </c>
    </row>
    <row r="542" spans="1:36" s="42" customFormat="1" ht="13.5" customHeight="1" x14ac:dyDescent="0.25">
      <c r="A542" s="395"/>
      <c r="B542" s="111">
        <v>1601</v>
      </c>
      <c r="C542" s="180" t="s">
        <v>1532</v>
      </c>
      <c r="D542" s="470">
        <v>0</v>
      </c>
      <c r="E542" s="470">
        <v>0</v>
      </c>
      <c r="F542" s="470">
        <v>0.34599999999999997</v>
      </c>
      <c r="G542" s="470">
        <v>0</v>
      </c>
      <c r="H542" s="87">
        <v>0.34599999999999997</v>
      </c>
      <c r="I542" s="470">
        <v>0</v>
      </c>
      <c r="J542" s="470">
        <v>0</v>
      </c>
      <c r="K542" s="470">
        <v>0</v>
      </c>
      <c r="L542" s="470">
        <v>0</v>
      </c>
      <c r="M542" s="470">
        <v>0</v>
      </c>
      <c r="N542" s="470">
        <v>1.9439999999999999E-2</v>
      </c>
      <c r="O542" s="470">
        <v>0</v>
      </c>
      <c r="P542" s="470">
        <v>0</v>
      </c>
      <c r="Q542" s="470">
        <v>0</v>
      </c>
      <c r="R542" s="87">
        <v>1.9439999999999999E-2</v>
      </c>
      <c r="S542" s="470">
        <v>0</v>
      </c>
      <c r="T542" s="470">
        <v>0</v>
      </c>
      <c r="U542" s="470">
        <v>0</v>
      </c>
      <c r="V542" s="470">
        <v>0</v>
      </c>
      <c r="W542" s="470">
        <v>0</v>
      </c>
      <c r="X542" s="470">
        <v>0</v>
      </c>
      <c r="Y542" s="470">
        <v>0</v>
      </c>
      <c r="Z542" s="470">
        <v>0</v>
      </c>
      <c r="AA542" s="470">
        <v>0</v>
      </c>
      <c r="AB542" s="470">
        <v>0</v>
      </c>
      <c r="AC542" s="470">
        <v>0</v>
      </c>
      <c r="AD542" s="470">
        <v>0</v>
      </c>
      <c r="AE542" s="470">
        <v>0.36543999999999999</v>
      </c>
      <c r="AF542" s="227">
        <v>1.9439999999999999E-2</v>
      </c>
      <c r="AG542" s="227">
        <v>0</v>
      </c>
      <c r="AH542" s="227">
        <v>0</v>
      </c>
      <c r="AI542" s="227">
        <v>0</v>
      </c>
      <c r="AJ542" s="475">
        <v>0.34599999999999997</v>
      </c>
    </row>
    <row r="543" spans="1:36" s="42" customFormat="1" ht="13.5" customHeight="1" x14ac:dyDescent="0.25">
      <c r="A543" s="395"/>
      <c r="B543" s="111">
        <v>160105</v>
      </c>
      <c r="C543" s="180" t="s">
        <v>99</v>
      </c>
      <c r="D543" s="470">
        <v>0</v>
      </c>
      <c r="E543" s="470">
        <v>0</v>
      </c>
      <c r="F543" s="470">
        <v>0.34599999999999997</v>
      </c>
      <c r="G543" s="470">
        <v>0</v>
      </c>
      <c r="H543" s="87">
        <v>0.34599999999999997</v>
      </c>
      <c r="I543" s="470">
        <v>0</v>
      </c>
      <c r="J543" s="470">
        <v>0</v>
      </c>
      <c r="K543" s="470">
        <v>0</v>
      </c>
      <c r="L543" s="470">
        <v>0</v>
      </c>
      <c r="M543" s="470">
        <v>0</v>
      </c>
      <c r="N543" s="470">
        <v>1.9439999999999999E-2</v>
      </c>
      <c r="O543" s="470">
        <v>0</v>
      </c>
      <c r="P543" s="470">
        <v>0</v>
      </c>
      <c r="Q543" s="470">
        <v>0</v>
      </c>
      <c r="R543" s="87">
        <v>1.9439999999999999E-2</v>
      </c>
      <c r="S543" s="470">
        <v>0</v>
      </c>
      <c r="T543" s="470">
        <v>0</v>
      </c>
      <c r="U543" s="470">
        <v>0</v>
      </c>
      <c r="V543" s="470">
        <v>0</v>
      </c>
      <c r="W543" s="470">
        <v>0</v>
      </c>
      <c r="X543" s="470">
        <v>0</v>
      </c>
      <c r="Y543" s="470">
        <v>0</v>
      </c>
      <c r="Z543" s="470">
        <v>0</v>
      </c>
      <c r="AA543" s="470">
        <v>0</v>
      </c>
      <c r="AB543" s="470">
        <v>0</v>
      </c>
      <c r="AC543" s="470">
        <v>0</v>
      </c>
      <c r="AD543" s="470">
        <v>0</v>
      </c>
      <c r="AE543" s="470">
        <v>0.36543999999999999</v>
      </c>
      <c r="AF543" s="227">
        <v>1.9439999999999999E-2</v>
      </c>
      <c r="AG543" s="227">
        <v>0</v>
      </c>
      <c r="AH543" s="227">
        <v>0</v>
      </c>
      <c r="AI543" s="227">
        <v>0</v>
      </c>
      <c r="AJ543" s="475">
        <v>0.34599999999999997</v>
      </c>
    </row>
    <row r="544" spans="1:36" s="42" customFormat="1" ht="13.5" customHeight="1" x14ac:dyDescent="0.25">
      <c r="A544" s="395"/>
      <c r="B544" s="111">
        <v>160110</v>
      </c>
      <c r="C544" s="180" t="s">
        <v>31</v>
      </c>
      <c r="D544" s="470">
        <v>0</v>
      </c>
      <c r="E544" s="470">
        <v>0</v>
      </c>
      <c r="F544" s="470">
        <v>0</v>
      </c>
      <c r="G544" s="470">
        <v>0</v>
      </c>
      <c r="H544" s="87">
        <v>0</v>
      </c>
      <c r="I544" s="470">
        <v>0</v>
      </c>
      <c r="J544" s="470">
        <v>0</v>
      </c>
      <c r="K544" s="470">
        <v>0</v>
      </c>
      <c r="L544" s="470">
        <v>0</v>
      </c>
      <c r="M544" s="470">
        <v>0</v>
      </c>
      <c r="N544" s="470">
        <v>0</v>
      </c>
      <c r="O544" s="470">
        <v>0</v>
      </c>
      <c r="P544" s="470">
        <v>0</v>
      </c>
      <c r="Q544" s="470">
        <v>0</v>
      </c>
      <c r="R544" s="87">
        <v>0</v>
      </c>
      <c r="S544" s="470">
        <v>0</v>
      </c>
      <c r="T544" s="470">
        <v>0</v>
      </c>
      <c r="U544" s="470">
        <v>0</v>
      </c>
      <c r="V544" s="470">
        <v>0</v>
      </c>
      <c r="W544" s="470">
        <v>0</v>
      </c>
      <c r="X544" s="470">
        <v>0</v>
      </c>
      <c r="Y544" s="470">
        <v>0</v>
      </c>
      <c r="Z544" s="470">
        <v>0</v>
      </c>
      <c r="AA544" s="470">
        <v>0</v>
      </c>
      <c r="AB544" s="470">
        <v>0</v>
      </c>
      <c r="AC544" s="470">
        <v>0</v>
      </c>
      <c r="AD544" s="470">
        <v>0</v>
      </c>
      <c r="AE544" s="470">
        <v>0</v>
      </c>
      <c r="AF544" s="227">
        <v>0</v>
      </c>
      <c r="AG544" s="227">
        <v>0</v>
      </c>
      <c r="AH544" s="227">
        <v>0</v>
      </c>
      <c r="AI544" s="227">
        <v>0</v>
      </c>
      <c r="AJ544" s="475">
        <v>0</v>
      </c>
    </row>
    <row r="545" spans="1:36" s="42" customFormat="1" ht="13.5" customHeight="1" x14ac:dyDescent="0.25">
      <c r="A545" s="395"/>
      <c r="B545" s="111">
        <v>1602</v>
      </c>
      <c r="C545" s="180" t="s">
        <v>1533</v>
      </c>
      <c r="D545" s="470">
        <v>3109.7146400000001</v>
      </c>
      <c r="E545" s="470">
        <v>2375.1477500000001</v>
      </c>
      <c r="F545" s="470">
        <v>9377.0538400000005</v>
      </c>
      <c r="G545" s="470">
        <v>1461.90218</v>
      </c>
      <c r="H545" s="87">
        <v>16323.81841</v>
      </c>
      <c r="I545" s="470">
        <v>1742.64609</v>
      </c>
      <c r="J545" s="470">
        <v>1464.6353200000001</v>
      </c>
      <c r="K545" s="470">
        <v>585.601</v>
      </c>
      <c r="L545" s="470">
        <v>461.10023000000001</v>
      </c>
      <c r="M545" s="470">
        <v>665.88201000000004</v>
      </c>
      <c r="N545" s="470">
        <v>4318.1390099999999</v>
      </c>
      <c r="O545" s="470">
        <v>1442.0531599999999</v>
      </c>
      <c r="P545" s="470">
        <v>636.84321999999997</v>
      </c>
      <c r="Q545" s="470">
        <v>334.76495</v>
      </c>
      <c r="R545" s="87">
        <v>11651.664990000001</v>
      </c>
      <c r="S545" s="470">
        <v>132.40477999999999</v>
      </c>
      <c r="T545" s="470">
        <v>136.92158000000001</v>
      </c>
      <c r="U545" s="470">
        <v>80.443160000000006</v>
      </c>
      <c r="V545" s="470">
        <v>23.216809999999999</v>
      </c>
      <c r="W545" s="470">
        <v>125.59990999999999</v>
      </c>
      <c r="X545" s="470">
        <v>2.70295</v>
      </c>
      <c r="Y545" s="470">
        <v>3.5354299999999999</v>
      </c>
      <c r="Z545" s="470">
        <v>26.476959999999998</v>
      </c>
      <c r="AA545" s="470">
        <v>216.97104999999999</v>
      </c>
      <c r="AB545" s="470">
        <v>128.80493999999999</v>
      </c>
      <c r="AC545" s="470">
        <v>5.1012500000000003</v>
      </c>
      <c r="AD545" s="470">
        <v>882.17882000000009</v>
      </c>
      <c r="AE545" s="470">
        <v>28857.662220000002</v>
      </c>
      <c r="AF545" s="227">
        <v>4903.7400099999995</v>
      </c>
      <c r="AG545" s="227">
        <v>1150.1990500000002</v>
      </c>
      <c r="AH545" s="227">
        <v>0</v>
      </c>
      <c r="AI545" s="227">
        <v>225.60772999999998</v>
      </c>
      <c r="AJ545" s="475">
        <v>22578.115429999998</v>
      </c>
    </row>
    <row r="546" spans="1:36" s="42" customFormat="1" ht="13.5" customHeight="1" x14ac:dyDescent="0.25">
      <c r="A546" s="395"/>
      <c r="B546" s="111">
        <v>160205</v>
      </c>
      <c r="C546" s="180" t="s">
        <v>101</v>
      </c>
      <c r="D546" s="470">
        <v>0</v>
      </c>
      <c r="E546" s="470">
        <v>0</v>
      </c>
      <c r="F546" s="470">
        <v>0</v>
      </c>
      <c r="G546" s="470">
        <v>0</v>
      </c>
      <c r="H546" s="87">
        <v>0</v>
      </c>
      <c r="I546" s="470">
        <v>263.85138000000001</v>
      </c>
      <c r="J546" s="470">
        <v>0</v>
      </c>
      <c r="K546" s="470">
        <v>0</v>
      </c>
      <c r="L546" s="470">
        <v>0</v>
      </c>
      <c r="M546" s="470">
        <v>0</v>
      </c>
      <c r="N546" s="470">
        <v>12.04012</v>
      </c>
      <c r="O546" s="470">
        <v>0</v>
      </c>
      <c r="P546" s="470">
        <v>0</v>
      </c>
      <c r="Q546" s="470">
        <v>0</v>
      </c>
      <c r="R546" s="87">
        <v>275.89150000000001</v>
      </c>
      <c r="S546" s="470">
        <v>0</v>
      </c>
      <c r="T546" s="470">
        <v>0</v>
      </c>
      <c r="U546" s="470">
        <v>0</v>
      </c>
      <c r="V546" s="470">
        <v>0</v>
      </c>
      <c r="W546" s="470">
        <v>0</v>
      </c>
      <c r="X546" s="470">
        <v>0</v>
      </c>
      <c r="Y546" s="470">
        <v>0</v>
      </c>
      <c r="Z546" s="470">
        <v>0</v>
      </c>
      <c r="AA546" s="470">
        <v>0</v>
      </c>
      <c r="AB546" s="470">
        <v>0</v>
      </c>
      <c r="AC546" s="470">
        <v>0</v>
      </c>
      <c r="AD546" s="470">
        <v>0</v>
      </c>
      <c r="AE546" s="470">
        <v>275.89150000000001</v>
      </c>
      <c r="AF546" s="227">
        <v>12.04012</v>
      </c>
      <c r="AG546" s="227">
        <v>0</v>
      </c>
      <c r="AH546" s="227">
        <v>0</v>
      </c>
      <c r="AI546" s="227">
        <v>0</v>
      </c>
      <c r="AJ546" s="475">
        <v>263.85138000000001</v>
      </c>
    </row>
    <row r="547" spans="1:36" s="42" customFormat="1" ht="13.5" customHeight="1" x14ac:dyDescent="0.25">
      <c r="A547" s="395"/>
      <c r="B547" s="111">
        <v>160210</v>
      </c>
      <c r="C547" s="180" t="s">
        <v>102</v>
      </c>
      <c r="D547" s="470">
        <v>3103.1095799999998</v>
      </c>
      <c r="E547" s="470">
        <v>2374.1139499999999</v>
      </c>
      <c r="F547" s="470">
        <v>7407.7945600000003</v>
      </c>
      <c r="G547" s="470">
        <v>1398.8553899999999</v>
      </c>
      <c r="H547" s="87">
        <v>14283.87348</v>
      </c>
      <c r="I547" s="470">
        <v>1164.50971</v>
      </c>
      <c r="J547" s="470">
        <v>1450.6211699999999</v>
      </c>
      <c r="K547" s="470">
        <v>585.601</v>
      </c>
      <c r="L547" s="470">
        <v>461.10023000000001</v>
      </c>
      <c r="M547" s="470">
        <v>664.81257000000005</v>
      </c>
      <c r="N547" s="470">
        <v>4306.0606900000002</v>
      </c>
      <c r="O547" s="470">
        <v>1441.90191</v>
      </c>
      <c r="P547" s="470">
        <v>450.42678999999998</v>
      </c>
      <c r="Q547" s="470">
        <v>334.76495</v>
      </c>
      <c r="R547" s="87">
        <v>10859.79902</v>
      </c>
      <c r="S547" s="470">
        <v>132.40477999999999</v>
      </c>
      <c r="T547" s="470">
        <v>118.43704</v>
      </c>
      <c r="U547" s="470">
        <v>0</v>
      </c>
      <c r="V547" s="470">
        <v>23.216809999999999</v>
      </c>
      <c r="W547" s="470">
        <v>125.59990999999999</v>
      </c>
      <c r="X547" s="470">
        <v>2.5678200000000002</v>
      </c>
      <c r="Y547" s="470">
        <v>3.5354299999999999</v>
      </c>
      <c r="Z547" s="470">
        <v>26.476959999999998</v>
      </c>
      <c r="AA547" s="470">
        <v>216.97104999999999</v>
      </c>
      <c r="AB547" s="470">
        <v>41.285060000000001</v>
      </c>
      <c r="AC547" s="470">
        <v>5.1012500000000003</v>
      </c>
      <c r="AD547" s="470">
        <v>695.59611000000018</v>
      </c>
      <c r="AE547" s="470">
        <v>25839.268609999999</v>
      </c>
      <c r="AF547" s="227">
        <v>4891.6616899999999</v>
      </c>
      <c r="AG547" s="227">
        <v>1149.12961</v>
      </c>
      <c r="AH547" s="227">
        <v>0</v>
      </c>
      <c r="AI547" s="227">
        <v>225.60772999999998</v>
      </c>
      <c r="AJ547" s="475">
        <v>19572.869580000002</v>
      </c>
    </row>
    <row r="548" spans="1:36" s="42" customFormat="1" ht="13.5" customHeight="1" x14ac:dyDescent="0.25">
      <c r="A548" s="395"/>
      <c r="B548" s="111">
        <v>160215</v>
      </c>
      <c r="C548" s="180" t="s">
        <v>103</v>
      </c>
      <c r="D548" s="470">
        <v>6.6050599999999999</v>
      </c>
      <c r="E548" s="470">
        <v>0</v>
      </c>
      <c r="F548" s="470">
        <v>930.22222999999997</v>
      </c>
      <c r="G548" s="470">
        <v>22.83117</v>
      </c>
      <c r="H548" s="87">
        <v>959.65845999999999</v>
      </c>
      <c r="I548" s="470">
        <v>0</v>
      </c>
      <c r="J548" s="470">
        <v>2.6226799999999999</v>
      </c>
      <c r="K548" s="470">
        <v>0</v>
      </c>
      <c r="L548" s="470">
        <v>0</v>
      </c>
      <c r="M548" s="470">
        <v>0</v>
      </c>
      <c r="N548" s="470">
        <v>0</v>
      </c>
      <c r="O548" s="470">
        <v>0</v>
      </c>
      <c r="P548" s="470">
        <v>185.54646</v>
      </c>
      <c r="Q548" s="470">
        <v>0</v>
      </c>
      <c r="R548" s="87">
        <v>188.16914</v>
      </c>
      <c r="S548" s="470">
        <v>0</v>
      </c>
      <c r="T548" s="470">
        <v>16.386859999999999</v>
      </c>
      <c r="U548" s="470">
        <v>80.443160000000006</v>
      </c>
      <c r="V548" s="470">
        <v>0</v>
      </c>
      <c r="W548" s="470">
        <v>0</v>
      </c>
      <c r="X548" s="470">
        <v>0</v>
      </c>
      <c r="Y548" s="470">
        <v>0</v>
      </c>
      <c r="Z548" s="470">
        <v>0</v>
      </c>
      <c r="AA548" s="470">
        <v>0</v>
      </c>
      <c r="AB548" s="470">
        <v>86.999080000000006</v>
      </c>
      <c r="AC548" s="470">
        <v>0</v>
      </c>
      <c r="AD548" s="470">
        <v>183.82910000000001</v>
      </c>
      <c r="AE548" s="470">
        <v>1331.6567</v>
      </c>
      <c r="AF548" s="227">
        <v>0</v>
      </c>
      <c r="AG548" s="227">
        <v>0</v>
      </c>
      <c r="AH548" s="227">
        <v>0</v>
      </c>
      <c r="AI548" s="227">
        <v>0</v>
      </c>
      <c r="AJ548" s="475">
        <v>1331.6567</v>
      </c>
    </row>
    <row r="549" spans="1:36" s="42" customFormat="1" ht="13.5" customHeight="1" x14ac:dyDescent="0.25">
      <c r="A549" s="395"/>
      <c r="B549" s="111">
        <v>160220</v>
      </c>
      <c r="C549" s="180" t="s">
        <v>48</v>
      </c>
      <c r="D549" s="470">
        <v>0</v>
      </c>
      <c r="E549" s="470">
        <v>1.0338000000000001</v>
      </c>
      <c r="F549" s="470">
        <v>1039.0370499999999</v>
      </c>
      <c r="G549" s="470">
        <v>40.215620000000001</v>
      </c>
      <c r="H549" s="87">
        <v>1080.2864699999998</v>
      </c>
      <c r="I549" s="470">
        <v>314.28500000000003</v>
      </c>
      <c r="J549" s="470">
        <v>11.39147</v>
      </c>
      <c r="K549" s="470">
        <v>0</v>
      </c>
      <c r="L549" s="470">
        <v>0</v>
      </c>
      <c r="M549" s="470">
        <v>1.0694399999999999</v>
      </c>
      <c r="N549" s="470">
        <v>3.8199999999999998E-2</v>
      </c>
      <c r="O549" s="470">
        <v>0.15125</v>
      </c>
      <c r="P549" s="470">
        <v>0.86997000000000002</v>
      </c>
      <c r="Q549" s="470">
        <v>0</v>
      </c>
      <c r="R549" s="87">
        <v>327.80533000000008</v>
      </c>
      <c r="S549" s="470">
        <v>0</v>
      </c>
      <c r="T549" s="470">
        <v>2.09768</v>
      </c>
      <c r="U549" s="470">
        <v>0</v>
      </c>
      <c r="V549" s="470">
        <v>0</v>
      </c>
      <c r="W549" s="470">
        <v>0</v>
      </c>
      <c r="X549" s="470">
        <v>0.13513</v>
      </c>
      <c r="Y549" s="470">
        <v>0</v>
      </c>
      <c r="Z549" s="470">
        <v>0</v>
      </c>
      <c r="AA549" s="470">
        <v>0</v>
      </c>
      <c r="AB549" s="470">
        <v>0.52080000000000004</v>
      </c>
      <c r="AC549" s="470">
        <v>0</v>
      </c>
      <c r="AD549" s="470">
        <v>2.7536100000000001</v>
      </c>
      <c r="AE549" s="470">
        <v>1410.8454099999999</v>
      </c>
      <c r="AF549" s="227">
        <v>3.8199999999999998E-2</v>
      </c>
      <c r="AG549" s="227">
        <v>1.0694399999999999</v>
      </c>
      <c r="AH549" s="227">
        <v>0</v>
      </c>
      <c r="AI549" s="227">
        <v>0</v>
      </c>
      <c r="AJ549" s="475">
        <v>1409.7377699999997</v>
      </c>
    </row>
    <row r="550" spans="1:36" s="42" customFormat="1" ht="13.5" customHeight="1" x14ac:dyDescent="0.25">
      <c r="A550" s="395"/>
      <c r="B550" s="111">
        <v>1603</v>
      </c>
      <c r="C550" s="180" t="s">
        <v>1534</v>
      </c>
      <c r="D550" s="470">
        <v>47720.941449999998</v>
      </c>
      <c r="E550" s="470">
        <v>121024.56066</v>
      </c>
      <c r="F550" s="470">
        <v>108437.70456</v>
      </c>
      <c r="G550" s="470">
        <v>55761.859219999998</v>
      </c>
      <c r="H550" s="87">
        <v>332945.06588999997</v>
      </c>
      <c r="I550" s="470">
        <v>23334.161260000001</v>
      </c>
      <c r="J550" s="470">
        <v>21821.539799999999</v>
      </c>
      <c r="K550" s="470">
        <v>1582.691</v>
      </c>
      <c r="L550" s="470">
        <v>7625.0061500000002</v>
      </c>
      <c r="M550" s="470">
        <v>6006.0053699999999</v>
      </c>
      <c r="N550" s="470">
        <v>29529.189610000001</v>
      </c>
      <c r="O550" s="470">
        <v>9260.1251100000009</v>
      </c>
      <c r="P550" s="470">
        <v>11159.82357</v>
      </c>
      <c r="Q550" s="470">
        <v>6515.3607099999999</v>
      </c>
      <c r="R550" s="87">
        <v>116833.90258000001</v>
      </c>
      <c r="S550" s="470">
        <v>3976.4567000000002</v>
      </c>
      <c r="T550" s="470">
        <v>2558.8565800000001</v>
      </c>
      <c r="U550" s="470">
        <v>805.01337000000001</v>
      </c>
      <c r="V550" s="470">
        <v>289.80324000000002</v>
      </c>
      <c r="W550" s="470">
        <v>472.10743000000002</v>
      </c>
      <c r="X550" s="470">
        <v>185.38587000000001</v>
      </c>
      <c r="Y550" s="470">
        <v>3685.3661699999998</v>
      </c>
      <c r="Z550" s="470">
        <v>289.48948000000001</v>
      </c>
      <c r="AA550" s="470">
        <v>4310.4502700000003</v>
      </c>
      <c r="AB550" s="470">
        <v>3379.9959699999999</v>
      </c>
      <c r="AC550" s="470">
        <v>1182.4170799999999</v>
      </c>
      <c r="AD550" s="470">
        <v>21135.34216</v>
      </c>
      <c r="AE550" s="470">
        <v>470914.31062999996</v>
      </c>
      <c r="AF550" s="227">
        <v>31111.88061</v>
      </c>
      <c r="AG550" s="227">
        <v>13920.814760000001</v>
      </c>
      <c r="AH550" s="227">
        <v>0</v>
      </c>
      <c r="AI550" s="227">
        <v>9178.2335199999998</v>
      </c>
      <c r="AJ550" s="475">
        <v>416703.38173999992</v>
      </c>
    </row>
    <row r="551" spans="1:36" s="42" customFormat="1" ht="13.5" customHeight="1" x14ac:dyDescent="0.25">
      <c r="A551" s="395"/>
      <c r="B551" s="111">
        <v>160305</v>
      </c>
      <c r="C551" s="180" t="s">
        <v>1005</v>
      </c>
      <c r="D551" s="470">
        <v>18347.21067</v>
      </c>
      <c r="E551" s="470">
        <v>7482.0795699999999</v>
      </c>
      <c r="F551" s="470">
        <v>37275.941740000002</v>
      </c>
      <c r="G551" s="470">
        <v>25460.86001</v>
      </c>
      <c r="H551" s="87">
        <v>88566.091990000001</v>
      </c>
      <c r="I551" s="470">
        <v>8400.7626299999993</v>
      </c>
      <c r="J551" s="470">
        <v>11182.597949999999</v>
      </c>
      <c r="K551" s="470">
        <v>1548.414</v>
      </c>
      <c r="L551" s="470">
        <v>341.38929000000002</v>
      </c>
      <c r="M551" s="470">
        <v>617.09001000000001</v>
      </c>
      <c r="N551" s="470">
        <v>20163.676640000001</v>
      </c>
      <c r="O551" s="470">
        <v>1062.7284</v>
      </c>
      <c r="P551" s="470">
        <v>5734.9331099999999</v>
      </c>
      <c r="Q551" s="470">
        <v>0</v>
      </c>
      <c r="R551" s="87">
        <v>49051.59203</v>
      </c>
      <c r="S551" s="470">
        <v>2433.7337299999999</v>
      </c>
      <c r="T551" s="470">
        <v>946.87711999999999</v>
      </c>
      <c r="U551" s="470">
        <v>358.74648999999999</v>
      </c>
      <c r="V551" s="470">
        <v>27.07368</v>
      </c>
      <c r="W551" s="470">
        <v>391.91707000000002</v>
      </c>
      <c r="X551" s="470">
        <v>51.348379999999999</v>
      </c>
      <c r="Y551" s="470">
        <v>0</v>
      </c>
      <c r="Z551" s="470">
        <v>57.616849999999999</v>
      </c>
      <c r="AA551" s="470">
        <v>0</v>
      </c>
      <c r="AB551" s="470">
        <v>86.695499999999996</v>
      </c>
      <c r="AC551" s="470">
        <v>0</v>
      </c>
      <c r="AD551" s="470">
        <v>4354.0088200000009</v>
      </c>
      <c r="AE551" s="470">
        <v>141971.69283999997</v>
      </c>
      <c r="AF551" s="227">
        <v>21712.090640000002</v>
      </c>
      <c r="AG551" s="227">
        <v>985.55298000000005</v>
      </c>
      <c r="AH551" s="227">
        <v>0</v>
      </c>
      <c r="AI551" s="227">
        <v>0</v>
      </c>
      <c r="AJ551" s="475">
        <v>119274.04921999999</v>
      </c>
    </row>
    <row r="552" spans="1:36" s="42" customFormat="1" ht="13.5" customHeight="1" x14ac:dyDescent="0.25">
      <c r="A552" s="395"/>
      <c r="B552" s="111">
        <v>160310</v>
      </c>
      <c r="C552" s="180" t="s">
        <v>1536</v>
      </c>
      <c r="D552" s="470">
        <v>20118.884310000001</v>
      </c>
      <c r="E552" s="470">
        <v>46505.406179999998</v>
      </c>
      <c r="F552" s="470">
        <v>25881.02507</v>
      </c>
      <c r="G552" s="470">
        <v>19653.510269999999</v>
      </c>
      <c r="H552" s="87">
        <v>112158.82583</v>
      </c>
      <c r="I552" s="470">
        <v>8211.2165000000005</v>
      </c>
      <c r="J552" s="470">
        <v>9121.3628900000003</v>
      </c>
      <c r="K552" s="470">
        <v>0</v>
      </c>
      <c r="L552" s="470">
        <v>6022.8045499999998</v>
      </c>
      <c r="M552" s="470">
        <v>3842.8189699999998</v>
      </c>
      <c r="N552" s="470">
        <v>5197.7489400000004</v>
      </c>
      <c r="O552" s="470">
        <v>2272.6812799999998</v>
      </c>
      <c r="P552" s="470">
        <v>4127.7342200000003</v>
      </c>
      <c r="Q552" s="470">
        <v>1976.8492900000001</v>
      </c>
      <c r="R552" s="87">
        <v>40773.216639999999</v>
      </c>
      <c r="S552" s="470">
        <v>72.415580000000006</v>
      </c>
      <c r="T552" s="470">
        <v>1304.7529099999999</v>
      </c>
      <c r="U552" s="470">
        <v>168.06736000000001</v>
      </c>
      <c r="V552" s="470">
        <v>195.14724000000001</v>
      </c>
      <c r="W552" s="470">
        <v>4.9026100000000001</v>
      </c>
      <c r="X552" s="470">
        <v>127.3806</v>
      </c>
      <c r="Y552" s="470">
        <v>203.62146999999999</v>
      </c>
      <c r="Z552" s="470">
        <v>66.582660000000004</v>
      </c>
      <c r="AA552" s="470">
        <v>0</v>
      </c>
      <c r="AB552" s="470">
        <v>410.66822000000002</v>
      </c>
      <c r="AC552" s="470">
        <v>0.64846000000000004</v>
      </c>
      <c r="AD552" s="470">
        <v>2554.1871099999998</v>
      </c>
      <c r="AE552" s="470">
        <v>155486.22957999998</v>
      </c>
      <c r="AF552" s="227">
        <v>5197.7489400000004</v>
      </c>
      <c r="AG552" s="227">
        <v>10060.770759999999</v>
      </c>
      <c r="AH552" s="227">
        <v>0</v>
      </c>
      <c r="AI552" s="227">
        <v>204.26992999999999</v>
      </c>
      <c r="AJ552" s="475">
        <v>140023.43995</v>
      </c>
    </row>
    <row r="553" spans="1:36" s="42" customFormat="1" ht="13.5" customHeight="1" x14ac:dyDescent="0.25">
      <c r="A553" s="395"/>
      <c r="B553" s="111">
        <v>160315</v>
      </c>
      <c r="C553" s="180" t="s">
        <v>1538</v>
      </c>
      <c r="D553" s="470">
        <v>2602.6361900000002</v>
      </c>
      <c r="E553" s="470">
        <v>8336.4382399999995</v>
      </c>
      <c r="F553" s="470">
        <v>12134.343769999999</v>
      </c>
      <c r="G553" s="470">
        <v>6623.7161999999998</v>
      </c>
      <c r="H553" s="87">
        <v>29697.134399999999</v>
      </c>
      <c r="I553" s="470">
        <v>678.23269000000005</v>
      </c>
      <c r="J553" s="470">
        <v>1171.42418</v>
      </c>
      <c r="K553" s="470">
        <v>0</v>
      </c>
      <c r="L553" s="470">
        <v>0</v>
      </c>
      <c r="M553" s="470">
        <v>1021.54596</v>
      </c>
      <c r="N553" s="470">
        <v>3050.5218</v>
      </c>
      <c r="O553" s="470">
        <v>549.61761999999999</v>
      </c>
      <c r="P553" s="470">
        <v>345.76526999999999</v>
      </c>
      <c r="Q553" s="470">
        <v>0.69833999999999996</v>
      </c>
      <c r="R553" s="87">
        <v>6817.8058600000004</v>
      </c>
      <c r="S553" s="470">
        <v>140.35663</v>
      </c>
      <c r="T553" s="470">
        <v>20.078610000000001</v>
      </c>
      <c r="U553" s="470">
        <v>5.6882599999999996</v>
      </c>
      <c r="V553" s="470">
        <v>0.18073</v>
      </c>
      <c r="W553" s="470">
        <v>0.74224000000000001</v>
      </c>
      <c r="X553" s="470">
        <v>0</v>
      </c>
      <c r="Y553" s="470">
        <v>0</v>
      </c>
      <c r="Z553" s="470">
        <v>28.77664</v>
      </c>
      <c r="AA553" s="470">
        <v>0</v>
      </c>
      <c r="AB553" s="470">
        <v>29.910499999999999</v>
      </c>
      <c r="AC553" s="470">
        <v>0</v>
      </c>
      <c r="AD553" s="470">
        <v>225.73361</v>
      </c>
      <c r="AE553" s="470">
        <v>36740.673870000006</v>
      </c>
      <c r="AF553" s="227">
        <v>3050.5218</v>
      </c>
      <c r="AG553" s="227">
        <v>1021.7266900000001</v>
      </c>
      <c r="AH553" s="227">
        <v>0</v>
      </c>
      <c r="AI553" s="227">
        <v>0</v>
      </c>
      <c r="AJ553" s="475">
        <v>32668.425380000001</v>
      </c>
    </row>
    <row r="554" spans="1:36" s="42" customFormat="1" ht="13.5" customHeight="1" x14ac:dyDescent="0.25">
      <c r="A554" s="395"/>
      <c r="B554" s="111">
        <v>160320</v>
      </c>
      <c r="C554" s="180" t="s">
        <v>1539</v>
      </c>
      <c r="D554" s="470">
        <v>5183.3913599999996</v>
      </c>
      <c r="E554" s="470">
        <v>219.0454</v>
      </c>
      <c r="F554" s="470">
        <v>20718.032770000002</v>
      </c>
      <c r="G554" s="470">
        <v>621.20060999999998</v>
      </c>
      <c r="H554" s="87">
        <v>26741.670140000002</v>
      </c>
      <c r="I554" s="470">
        <v>142.60323</v>
      </c>
      <c r="J554" s="470">
        <v>0</v>
      </c>
      <c r="K554" s="470">
        <v>0</v>
      </c>
      <c r="L554" s="470">
        <v>0</v>
      </c>
      <c r="M554" s="470">
        <v>3.9199999999999999E-2</v>
      </c>
      <c r="N554" s="470">
        <v>104.38254000000001</v>
      </c>
      <c r="O554" s="470">
        <v>1327.49621</v>
      </c>
      <c r="P554" s="470">
        <v>245.27522999999999</v>
      </c>
      <c r="Q554" s="470">
        <v>4432.2524299999995</v>
      </c>
      <c r="R554" s="87">
        <v>6252.0488399999995</v>
      </c>
      <c r="S554" s="470">
        <v>904.46721000000002</v>
      </c>
      <c r="T554" s="470">
        <v>0.50231000000000003</v>
      </c>
      <c r="U554" s="470">
        <v>228.33489</v>
      </c>
      <c r="V554" s="470">
        <v>16.241489999999999</v>
      </c>
      <c r="W554" s="470">
        <v>74.545509999999993</v>
      </c>
      <c r="X554" s="470">
        <v>6.3579800000000004</v>
      </c>
      <c r="Y554" s="470">
        <v>3067.56918</v>
      </c>
      <c r="Z554" s="470">
        <v>0.91874</v>
      </c>
      <c r="AA554" s="470">
        <v>4205.4320900000002</v>
      </c>
      <c r="AB554" s="470">
        <v>1101.8454300000001</v>
      </c>
      <c r="AC554" s="470">
        <v>1154.0527</v>
      </c>
      <c r="AD554" s="470">
        <v>10760.267529999999</v>
      </c>
      <c r="AE554" s="470">
        <v>43753.986510000002</v>
      </c>
      <c r="AF554" s="227">
        <v>104.38254000000001</v>
      </c>
      <c r="AG554" s="227">
        <v>16.28069</v>
      </c>
      <c r="AH554" s="227">
        <v>0</v>
      </c>
      <c r="AI554" s="227">
        <v>8427.0539700000008</v>
      </c>
      <c r="AJ554" s="475">
        <v>35206.269310000011</v>
      </c>
    </row>
    <row r="555" spans="1:36" s="42" customFormat="1" ht="13.5" customHeight="1" x14ac:dyDescent="0.25">
      <c r="A555" s="395"/>
      <c r="B555" s="111">
        <v>160340</v>
      </c>
      <c r="C555" s="180" t="s">
        <v>1541</v>
      </c>
      <c r="D555" s="470">
        <v>0</v>
      </c>
      <c r="E555" s="470">
        <v>124.70981</v>
      </c>
      <c r="F555" s="470">
        <v>41.547759999999997</v>
      </c>
      <c r="G555" s="470">
        <v>0</v>
      </c>
      <c r="H555" s="87">
        <v>166.25756999999999</v>
      </c>
      <c r="I555" s="470">
        <v>0</v>
      </c>
      <c r="J555" s="470">
        <v>0</v>
      </c>
      <c r="K555" s="470">
        <v>0</v>
      </c>
      <c r="L555" s="470">
        <v>0</v>
      </c>
      <c r="M555" s="470">
        <v>22.369620000000001</v>
      </c>
      <c r="N555" s="470">
        <v>5.0877299999999996</v>
      </c>
      <c r="O555" s="470">
        <v>0</v>
      </c>
      <c r="P555" s="470">
        <v>0</v>
      </c>
      <c r="Q555" s="470">
        <v>0</v>
      </c>
      <c r="R555" s="87">
        <v>27.457350000000002</v>
      </c>
      <c r="S555" s="470">
        <v>0</v>
      </c>
      <c r="T555" s="470">
        <v>0</v>
      </c>
      <c r="U555" s="470">
        <v>0</v>
      </c>
      <c r="V555" s="470">
        <v>0</v>
      </c>
      <c r="W555" s="470">
        <v>0</v>
      </c>
      <c r="X555" s="470">
        <v>0</v>
      </c>
      <c r="Y555" s="470">
        <v>0</v>
      </c>
      <c r="Z555" s="470">
        <v>0</v>
      </c>
      <c r="AA555" s="470">
        <v>0</v>
      </c>
      <c r="AB555" s="470">
        <v>0</v>
      </c>
      <c r="AC555" s="470">
        <v>0</v>
      </c>
      <c r="AD555" s="470">
        <v>0</v>
      </c>
      <c r="AE555" s="470">
        <v>193.71491999999998</v>
      </c>
      <c r="AF555" s="227">
        <v>5.0877299999999996</v>
      </c>
      <c r="AG555" s="227">
        <v>22.369620000000001</v>
      </c>
      <c r="AH555" s="227">
        <v>0</v>
      </c>
      <c r="AI555" s="227">
        <v>0</v>
      </c>
      <c r="AJ555" s="475">
        <v>166.25756999999999</v>
      </c>
    </row>
    <row r="556" spans="1:36" s="42" customFormat="1" ht="13.5" customHeight="1" x14ac:dyDescent="0.25">
      <c r="A556" s="395"/>
      <c r="B556" s="111">
        <v>160341</v>
      </c>
      <c r="C556" s="180" t="s">
        <v>1542</v>
      </c>
      <c r="D556" s="470">
        <v>50.765790000000003</v>
      </c>
      <c r="E556" s="470">
        <v>36804.823519999998</v>
      </c>
      <c r="F556" s="470">
        <v>1930.21432</v>
      </c>
      <c r="G556" s="470">
        <v>8.7663899999999995</v>
      </c>
      <c r="H556" s="87">
        <v>38794.570019999992</v>
      </c>
      <c r="I556" s="470">
        <v>0</v>
      </c>
      <c r="J556" s="470">
        <v>249.85933</v>
      </c>
      <c r="K556" s="470">
        <v>0</v>
      </c>
      <c r="L556" s="470">
        <v>0</v>
      </c>
      <c r="M556" s="470">
        <v>0</v>
      </c>
      <c r="N556" s="470">
        <v>0</v>
      </c>
      <c r="O556" s="470">
        <v>1.4068000000000001</v>
      </c>
      <c r="P556" s="470">
        <v>37.681510000000003</v>
      </c>
      <c r="Q556" s="470">
        <v>0</v>
      </c>
      <c r="R556" s="87">
        <v>288.94763999999998</v>
      </c>
      <c r="S556" s="470">
        <v>0.95487</v>
      </c>
      <c r="T556" s="470">
        <v>0</v>
      </c>
      <c r="U556" s="470">
        <v>0</v>
      </c>
      <c r="V556" s="470">
        <v>0</v>
      </c>
      <c r="W556" s="470">
        <v>0</v>
      </c>
      <c r="X556" s="470">
        <v>0</v>
      </c>
      <c r="Y556" s="470">
        <v>0</v>
      </c>
      <c r="Z556" s="470">
        <v>0</v>
      </c>
      <c r="AA556" s="470">
        <v>0</v>
      </c>
      <c r="AB556" s="470">
        <v>0</v>
      </c>
      <c r="AC556" s="470">
        <v>0</v>
      </c>
      <c r="AD556" s="470">
        <v>0.95487</v>
      </c>
      <c r="AE556" s="470">
        <v>39084.472529999992</v>
      </c>
      <c r="AF556" s="227">
        <v>0</v>
      </c>
      <c r="AG556" s="227">
        <v>0</v>
      </c>
      <c r="AH556" s="227">
        <v>0</v>
      </c>
      <c r="AI556" s="227">
        <v>0</v>
      </c>
      <c r="AJ556" s="475">
        <v>39084.472529999992</v>
      </c>
    </row>
    <row r="557" spans="1:36" s="42" customFormat="1" ht="13.5" customHeight="1" x14ac:dyDescent="0.25">
      <c r="A557" s="395"/>
      <c r="B557" s="111">
        <v>160342</v>
      </c>
      <c r="C557" s="180" t="s">
        <v>1543</v>
      </c>
      <c r="D557" s="470">
        <v>0</v>
      </c>
      <c r="E557" s="470">
        <v>0</v>
      </c>
      <c r="F557" s="470">
        <v>0</v>
      </c>
      <c r="G557" s="470">
        <v>0</v>
      </c>
      <c r="H557" s="87">
        <v>0</v>
      </c>
      <c r="I557" s="470">
        <v>0</v>
      </c>
      <c r="J557" s="470">
        <v>0</v>
      </c>
      <c r="K557" s="470">
        <v>0</v>
      </c>
      <c r="L557" s="470">
        <v>0</v>
      </c>
      <c r="M557" s="470">
        <v>0</v>
      </c>
      <c r="N557" s="470">
        <v>0</v>
      </c>
      <c r="O557" s="470">
        <v>0</v>
      </c>
      <c r="P557" s="470">
        <v>0</v>
      </c>
      <c r="Q557" s="470">
        <v>0</v>
      </c>
      <c r="R557" s="87">
        <v>0</v>
      </c>
      <c r="S557" s="470">
        <v>0</v>
      </c>
      <c r="T557" s="470">
        <v>0</v>
      </c>
      <c r="U557" s="470">
        <v>0</v>
      </c>
      <c r="V557" s="470">
        <v>0</v>
      </c>
      <c r="W557" s="470">
        <v>0</v>
      </c>
      <c r="X557" s="470">
        <v>0</v>
      </c>
      <c r="Y557" s="470">
        <v>0</v>
      </c>
      <c r="Z557" s="470">
        <v>0</v>
      </c>
      <c r="AA557" s="470">
        <v>0</v>
      </c>
      <c r="AB557" s="470">
        <v>0</v>
      </c>
      <c r="AC557" s="470">
        <v>0</v>
      </c>
      <c r="AD557" s="470">
        <v>0</v>
      </c>
      <c r="AE557" s="470">
        <v>0</v>
      </c>
      <c r="AF557" s="227">
        <v>0</v>
      </c>
      <c r="AG557" s="227">
        <v>0</v>
      </c>
      <c r="AH557" s="227">
        <v>0</v>
      </c>
      <c r="AI557" s="227">
        <v>0</v>
      </c>
      <c r="AJ557" s="475">
        <v>0</v>
      </c>
    </row>
    <row r="558" spans="1:36" s="42" customFormat="1" ht="13.5" customHeight="1" x14ac:dyDescent="0.25">
      <c r="A558" s="395"/>
      <c r="B558" s="111">
        <v>160345</v>
      </c>
      <c r="C558" s="180" t="s">
        <v>1544</v>
      </c>
      <c r="D558" s="470">
        <v>1053.19227</v>
      </c>
      <c r="E558" s="470">
        <v>19100.950680000002</v>
      </c>
      <c r="F558" s="470">
        <v>3282.4242899999999</v>
      </c>
      <c r="G558" s="470">
        <v>840.36482999999998</v>
      </c>
      <c r="H558" s="87">
        <v>24276.932069999999</v>
      </c>
      <c r="I558" s="470">
        <v>5057.9602000000004</v>
      </c>
      <c r="J558" s="470">
        <v>76.794749999999993</v>
      </c>
      <c r="K558" s="470">
        <v>0</v>
      </c>
      <c r="L558" s="470">
        <v>640.91974000000005</v>
      </c>
      <c r="M558" s="470">
        <v>34.722230000000003</v>
      </c>
      <c r="N558" s="470">
        <v>599.76815999999997</v>
      </c>
      <c r="O558" s="470">
        <v>2581.2715199999998</v>
      </c>
      <c r="P558" s="470">
        <v>31.855699999999999</v>
      </c>
      <c r="Q558" s="470">
        <v>50.606610000000003</v>
      </c>
      <c r="R558" s="87">
        <v>9073.8989100000017</v>
      </c>
      <c r="S558" s="470">
        <v>244.68566999999999</v>
      </c>
      <c r="T558" s="470">
        <v>217.60845</v>
      </c>
      <c r="U558" s="470">
        <v>44.12791</v>
      </c>
      <c r="V558" s="470">
        <v>41.00562</v>
      </c>
      <c r="W558" s="470">
        <v>0</v>
      </c>
      <c r="X558" s="470">
        <v>0</v>
      </c>
      <c r="Y558" s="470">
        <v>0</v>
      </c>
      <c r="Z558" s="470">
        <v>112.28198999999999</v>
      </c>
      <c r="AA558" s="470">
        <v>82.191599999999994</v>
      </c>
      <c r="AB558" s="470">
        <v>1729.9922099999999</v>
      </c>
      <c r="AC558" s="470">
        <v>26.688359999999999</v>
      </c>
      <c r="AD558" s="470">
        <v>2498.5818099999997</v>
      </c>
      <c r="AE558" s="470">
        <v>35849.412790000002</v>
      </c>
      <c r="AF558" s="227">
        <v>599.76815999999997</v>
      </c>
      <c r="AG558" s="227">
        <v>716.64759000000004</v>
      </c>
      <c r="AH558" s="227">
        <v>0</v>
      </c>
      <c r="AI558" s="227">
        <v>108.87996</v>
      </c>
      <c r="AJ558" s="475">
        <v>34424.117079999996</v>
      </c>
    </row>
    <row r="559" spans="1:36" s="42" customFormat="1" ht="13.5" customHeight="1" x14ac:dyDescent="0.25">
      <c r="A559" s="395"/>
      <c r="B559" s="111">
        <v>160350</v>
      </c>
      <c r="C559" s="180" t="s">
        <v>1545</v>
      </c>
      <c r="D559" s="470">
        <v>364.86086</v>
      </c>
      <c r="E559" s="470">
        <v>2451.1072600000002</v>
      </c>
      <c r="F559" s="470">
        <v>7174.1748399999997</v>
      </c>
      <c r="G559" s="470">
        <v>2553.4409099999998</v>
      </c>
      <c r="H559" s="87">
        <v>12543.58387</v>
      </c>
      <c r="I559" s="470">
        <v>843.38601000000006</v>
      </c>
      <c r="J559" s="470">
        <v>19.500699999999998</v>
      </c>
      <c r="K559" s="470">
        <v>34.277000000000001</v>
      </c>
      <c r="L559" s="470">
        <v>619.89256999999998</v>
      </c>
      <c r="M559" s="470">
        <v>467.41937999999999</v>
      </c>
      <c r="N559" s="470">
        <v>408.00380000000001</v>
      </c>
      <c r="O559" s="470">
        <v>1464.92328</v>
      </c>
      <c r="P559" s="470">
        <v>636.57853</v>
      </c>
      <c r="Q559" s="470">
        <v>54.954039999999999</v>
      </c>
      <c r="R559" s="87">
        <v>4548.9353099999998</v>
      </c>
      <c r="S559" s="470">
        <v>179.84300999999999</v>
      </c>
      <c r="T559" s="470">
        <v>69.037180000000006</v>
      </c>
      <c r="U559" s="470">
        <v>4.8460000000000003E-2</v>
      </c>
      <c r="V559" s="470">
        <v>10.15448</v>
      </c>
      <c r="W559" s="470">
        <v>0</v>
      </c>
      <c r="X559" s="470">
        <v>0.29891000000000001</v>
      </c>
      <c r="Y559" s="470">
        <v>414.17552000000001</v>
      </c>
      <c r="Z559" s="470">
        <v>23.3126</v>
      </c>
      <c r="AA559" s="470">
        <v>22.82658</v>
      </c>
      <c r="AB559" s="470">
        <v>20.88411</v>
      </c>
      <c r="AC559" s="470">
        <v>1.02756</v>
      </c>
      <c r="AD559" s="470">
        <v>741.60840999999994</v>
      </c>
      <c r="AE559" s="470">
        <v>17834.12759</v>
      </c>
      <c r="AF559" s="227">
        <v>442.2808</v>
      </c>
      <c r="AG559" s="227">
        <v>1097.4664299999999</v>
      </c>
      <c r="AH559" s="227">
        <v>0</v>
      </c>
      <c r="AI559" s="227">
        <v>438.02965999999998</v>
      </c>
      <c r="AJ559" s="475">
        <v>15856.350700000001</v>
      </c>
    </row>
    <row r="560" spans="1:36" s="42" customFormat="1" ht="13.5" customHeight="1" x14ac:dyDescent="0.25">
      <c r="A560" s="395"/>
      <c r="B560" s="111">
        <v>1604</v>
      </c>
      <c r="C560" s="180" t="s">
        <v>1546</v>
      </c>
      <c r="D560" s="470">
        <v>0</v>
      </c>
      <c r="E560" s="470">
        <v>5.0201700000000002</v>
      </c>
      <c r="F560" s="470">
        <v>376.43610999999999</v>
      </c>
      <c r="G560" s="470">
        <v>0</v>
      </c>
      <c r="H560" s="87">
        <v>381.45627999999999</v>
      </c>
      <c r="I560" s="470">
        <v>43.720410000000001</v>
      </c>
      <c r="J560" s="470">
        <v>0</v>
      </c>
      <c r="K560" s="470">
        <v>0</v>
      </c>
      <c r="L560" s="470">
        <v>0</v>
      </c>
      <c r="M560" s="470">
        <v>0</v>
      </c>
      <c r="N560" s="470">
        <v>0</v>
      </c>
      <c r="O560" s="470">
        <v>0</v>
      </c>
      <c r="P560" s="470">
        <v>0</v>
      </c>
      <c r="Q560" s="470">
        <v>0</v>
      </c>
      <c r="R560" s="87">
        <v>43.720410000000001</v>
      </c>
      <c r="S560" s="470">
        <v>0</v>
      </c>
      <c r="T560" s="470">
        <v>0</v>
      </c>
      <c r="U560" s="470">
        <v>0</v>
      </c>
      <c r="V560" s="470">
        <v>0</v>
      </c>
      <c r="W560" s="470">
        <v>0</v>
      </c>
      <c r="X560" s="470">
        <v>0</v>
      </c>
      <c r="Y560" s="470">
        <v>0</v>
      </c>
      <c r="Z560" s="470">
        <v>0</v>
      </c>
      <c r="AA560" s="470">
        <v>0</v>
      </c>
      <c r="AB560" s="470">
        <v>0</v>
      </c>
      <c r="AC560" s="470">
        <v>0</v>
      </c>
      <c r="AD560" s="470">
        <v>0</v>
      </c>
      <c r="AE560" s="470">
        <v>425.17669000000001</v>
      </c>
      <c r="AF560" s="227">
        <v>0</v>
      </c>
      <c r="AG560" s="227">
        <v>0</v>
      </c>
      <c r="AH560" s="227">
        <v>0</v>
      </c>
      <c r="AI560" s="227">
        <v>0</v>
      </c>
      <c r="AJ560" s="475">
        <v>425.17669000000001</v>
      </c>
    </row>
    <row r="561" spans="1:36" s="42" customFormat="1" ht="13.5" customHeight="1" x14ac:dyDescent="0.25">
      <c r="A561" s="395"/>
      <c r="B561" s="111">
        <v>1605</v>
      </c>
      <c r="C561" s="180" t="s">
        <v>114</v>
      </c>
      <c r="D561" s="470">
        <v>0</v>
      </c>
      <c r="E561" s="470">
        <v>0</v>
      </c>
      <c r="F561" s="470">
        <v>0</v>
      </c>
      <c r="G561" s="470">
        <v>3.1423199999999998</v>
      </c>
      <c r="H561" s="87">
        <v>3.1423199999999998</v>
      </c>
      <c r="I561" s="470">
        <v>88.457070000000002</v>
      </c>
      <c r="J561" s="470">
        <v>0</v>
      </c>
      <c r="K561" s="470">
        <v>44.872</v>
      </c>
      <c r="L561" s="470">
        <v>0</v>
      </c>
      <c r="M561" s="470">
        <v>0</v>
      </c>
      <c r="N561" s="470">
        <v>0</v>
      </c>
      <c r="O561" s="470">
        <v>0</v>
      </c>
      <c r="P561" s="470">
        <v>0</v>
      </c>
      <c r="Q561" s="470">
        <v>0</v>
      </c>
      <c r="R561" s="87">
        <v>133.32907</v>
      </c>
      <c r="S561" s="470">
        <v>0</v>
      </c>
      <c r="T561" s="470">
        <v>0</v>
      </c>
      <c r="U561" s="470">
        <v>0</v>
      </c>
      <c r="V561" s="470">
        <v>0</v>
      </c>
      <c r="W561" s="470">
        <v>0</v>
      </c>
      <c r="X561" s="470">
        <v>0</v>
      </c>
      <c r="Y561" s="470">
        <v>0</v>
      </c>
      <c r="Z561" s="470">
        <v>0</v>
      </c>
      <c r="AA561" s="470">
        <v>0</v>
      </c>
      <c r="AB561" s="470">
        <v>0</v>
      </c>
      <c r="AC561" s="470">
        <v>0</v>
      </c>
      <c r="AD561" s="470">
        <v>0</v>
      </c>
      <c r="AE561" s="470">
        <v>136.47139000000001</v>
      </c>
      <c r="AF561" s="227">
        <v>44.872</v>
      </c>
      <c r="AG561" s="227">
        <v>0</v>
      </c>
      <c r="AH561" s="227">
        <v>0</v>
      </c>
      <c r="AI561" s="227">
        <v>0</v>
      </c>
      <c r="AJ561" s="475">
        <v>91.59939</v>
      </c>
    </row>
    <row r="562" spans="1:36" s="42" customFormat="1" ht="13.5" customHeight="1" x14ac:dyDescent="0.25">
      <c r="A562" s="395"/>
      <c r="B562" s="111">
        <v>160505</v>
      </c>
      <c r="C562" s="180" t="s">
        <v>115</v>
      </c>
      <c r="D562" s="470">
        <v>0</v>
      </c>
      <c r="E562" s="470">
        <v>0</v>
      </c>
      <c r="F562" s="470">
        <v>0</v>
      </c>
      <c r="G562" s="470">
        <v>0</v>
      </c>
      <c r="H562" s="87">
        <v>0</v>
      </c>
      <c r="I562" s="470">
        <v>0</v>
      </c>
      <c r="J562" s="470">
        <v>0</v>
      </c>
      <c r="K562" s="470">
        <v>0</v>
      </c>
      <c r="L562" s="470">
        <v>0</v>
      </c>
      <c r="M562" s="470">
        <v>0</v>
      </c>
      <c r="N562" s="470">
        <v>0</v>
      </c>
      <c r="O562" s="470">
        <v>0</v>
      </c>
      <c r="P562" s="470">
        <v>0</v>
      </c>
      <c r="Q562" s="470">
        <v>0</v>
      </c>
      <c r="R562" s="87">
        <v>0</v>
      </c>
      <c r="S562" s="470">
        <v>0</v>
      </c>
      <c r="T562" s="470">
        <v>0</v>
      </c>
      <c r="U562" s="470">
        <v>0</v>
      </c>
      <c r="V562" s="470">
        <v>0</v>
      </c>
      <c r="W562" s="470">
        <v>0</v>
      </c>
      <c r="X562" s="470">
        <v>0</v>
      </c>
      <c r="Y562" s="470">
        <v>0</v>
      </c>
      <c r="Z562" s="470">
        <v>0</v>
      </c>
      <c r="AA562" s="470">
        <v>0</v>
      </c>
      <c r="AB562" s="470">
        <v>0</v>
      </c>
      <c r="AC562" s="470">
        <v>0</v>
      </c>
      <c r="AD562" s="470">
        <v>0</v>
      </c>
      <c r="AE562" s="470">
        <v>0</v>
      </c>
      <c r="AF562" s="227">
        <v>0</v>
      </c>
      <c r="AG562" s="227">
        <v>0</v>
      </c>
      <c r="AH562" s="227">
        <v>0</v>
      </c>
      <c r="AI562" s="227">
        <v>0</v>
      </c>
      <c r="AJ562" s="475">
        <v>0</v>
      </c>
    </row>
    <row r="563" spans="1:36" s="42" customFormat="1" ht="13.5" customHeight="1" x14ac:dyDescent="0.25">
      <c r="A563" s="395"/>
      <c r="B563" s="111">
        <v>160510</v>
      </c>
      <c r="C563" s="180" t="s">
        <v>116</v>
      </c>
      <c r="D563" s="470">
        <v>0</v>
      </c>
      <c r="E563" s="470">
        <v>0</v>
      </c>
      <c r="F563" s="470">
        <v>0</v>
      </c>
      <c r="G563" s="470">
        <v>0</v>
      </c>
      <c r="H563" s="87">
        <v>0</v>
      </c>
      <c r="I563" s="470">
        <v>0</v>
      </c>
      <c r="J563" s="470">
        <v>0</v>
      </c>
      <c r="K563" s="470">
        <v>0</v>
      </c>
      <c r="L563" s="470">
        <v>0</v>
      </c>
      <c r="M563" s="470">
        <v>0</v>
      </c>
      <c r="N563" s="470">
        <v>0</v>
      </c>
      <c r="O563" s="470">
        <v>0</v>
      </c>
      <c r="P563" s="470">
        <v>0</v>
      </c>
      <c r="Q563" s="470">
        <v>0</v>
      </c>
      <c r="R563" s="87">
        <v>0</v>
      </c>
      <c r="S563" s="470">
        <v>0</v>
      </c>
      <c r="T563" s="470">
        <v>0</v>
      </c>
      <c r="U563" s="470">
        <v>0</v>
      </c>
      <c r="V563" s="470">
        <v>0</v>
      </c>
      <c r="W563" s="470">
        <v>0</v>
      </c>
      <c r="X563" s="470">
        <v>0</v>
      </c>
      <c r="Y563" s="470">
        <v>0</v>
      </c>
      <c r="Z563" s="470">
        <v>0</v>
      </c>
      <c r="AA563" s="470">
        <v>0</v>
      </c>
      <c r="AB563" s="470">
        <v>0</v>
      </c>
      <c r="AC563" s="470">
        <v>0</v>
      </c>
      <c r="AD563" s="470">
        <v>0</v>
      </c>
      <c r="AE563" s="470">
        <v>0</v>
      </c>
      <c r="AF563" s="227">
        <v>0</v>
      </c>
      <c r="AG563" s="227">
        <v>0</v>
      </c>
      <c r="AH563" s="227">
        <v>0</v>
      </c>
      <c r="AI563" s="227">
        <v>0</v>
      </c>
      <c r="AJ563" s="475">
        <v>0</v>
      </c>
    </row>
    <row r="564" spans="1:36" s="42" customFormat="1" ht="13.5" customHeight="1" x14ac:dyDescent="0.25">
      <c r="A564" s="395"/>
      <c r="B564" s="111">
        <v>160515</v>
      </c>
      <c r="C564" s="180" t="s">
        <v>117</v>
      </c>
      <c r="D564" s="470">
        <v>0</v>
      </c>
      <c r="E564" s="470">
        <v>0</v>
      </c>
      <c r="F564" s="470">
        <v>0</v>
      </c>
      <c r="G564" s="470">
        <v>3.1423199999999998</v>
      </c>
      <c r="H564" s="87">
        <v>3.1423199999999998</v>
      </c>
      <c r="I564" s="470">
        <v>0</v>
      </c>
      <c r="J564" s="470">
        <v>0</v>
      </c>
      <c r="K564" s="470">
        <v>44.872</v>
      </c>
      <c r="L564" s="470">
        <v>0</v>
      </c>
      <c r="M564" s="470">
        <v>0</v>
      </c>
      <c r="N564" s="470">
        <v>0</v>
      </c>
      <c r="O564" s="470">
        <v>0</v>
      </c>
      <c r="P564" s="470">
        <v>0</v>
      </c>
      <c r="Q564" s="470">
        <v>0</v>
      </c>
      <c r="R564" s="87">
        <v>44.872</v>
      </c>
      <c r="S564" s="470">
        <v>0</v>
      </c>
      <c r="T564" s="470">
        <v>0</v>
      </c>
      <c r="U564" s="470">
        <v>0</v>
      </c>
      <c r="V564" s="470">
        <v>0</v>
      </c>
      <c r="W564" s="470">
        <v>0</v>
      </c>
      <c r="X564" s="470">
        <v>0</v>
      </c>
      <c r="Y564" s="470">
        <v>0</v>
      </c>
      <c r="Z564" s="470">
        <v>0</v>
      </c>
      <c r="AA564" s="470">
        <v>0</v>
      </c>
      <c r="AB564" s="470">
        <v>0</v>
      </c>
      <c r="AC564" s="470">
        <v>0</v>
      </c>
      <c r="AD564" s="470">
        <v>0</v>
      </c>
      <c r="AE564" s="470">
        <v>48.014319999999998</v>
      </c>
      <c r="AF564" s="227">
        <v>44.872</v>
      </c>
      <c r="AG564" s="227">
        <v>0</v>
      </c>
      <c r="AH564" s="227">
        <v>0</v>
      </c>
      <c r="AI564" s="227">
        <v>0</v>
      </c>
      <c r="AJ564" s="475">
        <v>3.1423199999999998</v>
      </c>
    </row>
    <row r="565" spans="1:36" s="42" customFormat="1" ht="13.5" customHeight="1" x14ac:dyDescent="0.25">
      <c r="A565" s="395"/>
      <c r="B565" s="111">
        <v>160590</v>
      </c>
      <c r="C565" s="180" t="s">
        <v>118</v>
      </c>
      <c r="D565" s="470">
        <v>0</v>
      </c>
      <c r="E565" s="470">
        <v>0</v>
      </c>
      <c r="F565" s="470">
        <v>0</v>
      </c>
      <c r="G565" s="470">
        <v>0</v>
      </c>
      <c r="H565" s="87">
        <v>0</v>
      </c>
      <c r="I565" s="470">
        <v>88.457070000000002</v>
      </c>
      <c r="J565" s="470">
        <v>0</v>
      </c>
      <c r="K565" s="470">
        <v>0</v>
      </c>
      <c r="L565" s="470">
        <v>0</v>
      </c>
      <c r="M565" s="470">
        <v>0</v>
      </c>
      <c r="N565" s="470">
        <v>0</v>
      </c>
      <c r="O565" s="470">
        <v>0</v>
      </c>
      <c r="P565" s="470">
        <v>0</v>
      </c>
      <c r="Q565" s="470">
        <v>0</v>
      </c>
      <c r="R565" s="87">
        <v>88.457070000000002</v>
      </c>
      <c r="S565" s="470">
        <v>0</v>
      </c>
      <c r="T565" s="470">
        <v>0</v>
      </c>
      <c r="U565" s="470">
        <v>0</v>
      </c>
      <c r="V565" s="470">
        <v>0</v>
      </c>
      <c r="W565" s="470">
        <v>0</v>
      </c>
      <c r="X565" s="470">
        <v>0</v>
      </c>
      <c r="Y565" s="470">
        <v>0</v>
      </c>
      <c r="Z565" s="470">
        <v>0</v>
      </c>
      <c r="AA565" s="470">
        <v>0</v>
      </c>
      <c r="AB565" s="470">
        <v>0</v>
      </c>
      <c r="AC565" s="470">
        <v>0</v>
      </c>
      <c r="AD565" s="470">
        <v>0</v>
      </c>
      <c r="AE565" s="470">
        <v>88.457070000000002</v>
      </c>
      <c r="AF565" s="227">
        <v>0</v>
      </c>
      <c r="AG565" s="227">
        <v>0</v>
      </c>
      <c r="AH565" s="227">
        <v>0</v>
      </c>
      <c r="AI565" s="227">
        <v>0</v>
      </c>
      <c r="AJ565" s="475">
        <v>88.457070000000002</v>
      </c>
    </row>
    <row r="566" spans="1:36" s="42" customFormat="1" ht="13.5" customHeight="1" x14ac:dyDescent="0.25">
      <c r="A566" s="395"/>
      <c r="B566" s="111">
        <v>1606</v>
      </c>
      <c r="C566" s="180" t="s">
        <v>119</v>
      </c>
      <c r="D566" s="470">
        <v>0</v>
      </c>
      <c r="E566" s="470">
        <v>2.20194</v>
      </c>
      <c r="F566" s="470">
        <v>0</v>
      </c>
      <c r="G566" s="470">
        <v>0</v>
      </c>
      <c r="H566" s="87">
        <v>2.20194</v>
      </c>
      <c r="I566" s="470">
        <v>0</v>
      </c>
      <c r="J566" s="470">
        <v>0</v>
      </c>
      <c r="K566" s="470">
        <v>0</v>
      </c>
      <c r="L566" s="470">
        <v>0</v>
      </c>
      <c r="M566" s="470">
        <v>0</v>
      </c>
      <c r="N566" s="470">
        <v>8.6276600000000006</v>
      </c>
      <c r="O566" s="470">
        <v>0.56762999999999997</v>
      </c>
      <c r="P566" s="470">
        <v>0</v>
      </c>
      <c r="Q566" s="470">
        <v>0</v>
      </c>
      <c r="R566" s="87">
        <v>9.19529</v>
      </c>
      <c r="S566" s="470">
        <v>0</v>
      </c>
      <c r="T566" s="470">
        <v>0</v>
      </c>
      <c r="U566" s="470">
        <v>0</v>
      </c>
      <c r="V566" s="470">
        <v>0</v>
      </c>
      <c r="W566" s="470">
        <v>3.2079200000000001</v>
      </c>
      <c r="X566" s="470">
        <v>0</v>
      </c>
      <c r="Y566" s="470">
        <v>0</v>
      </c>
      <c r="Z566" s="470">
        <v>0</v>
      </c>
      <c r="AA566" s="470">
        <v>0</v>
      </c>
      <c r="AB566" s="470">
        <v>0</v>
      </c>
      <c r="AC566" s="470">
        <v>0</v>
      </c>
      <c r="AD566" s="470">
        <v>3.2079200000000001</v>
      </c>
      <c r="AE566" s="470">
        <v>14.60515</v>
      </c>
      <c r="AF566" s="227">
        <v>8.6276600000000006</v>
      </c>
      <c r="AG566" s="227">
        <v>0</v>
      </c>
      <c r="AH566" s="227">
        <v>0</v>
      </c>
      <c r="AI566" s="227">
        <v>0</v>
      </c>
      <c r="AJ566" s="475">
        <v>5.9774899999999995</v>
      </c>
    </row>
    <row r="567" spans="1:36" s="42" customFormat="1" ht="13.5" customHeight="1" x14ac:dyDescent="0.25">
      <c r="A567" s="395"/>
      <c r="B567" s="111">
        <v>1607</v>
      </c>
      <c r="C567" s="180" t="s">
        <v>120</v>
      </c>
      <c r="D567" s="470">
        <v>0</v>
      </c>
      <c r="E567" s="470">
        <v>0</v>
      </c>
      <c r="F567" s="470">
        <v>0</v>
      </c>
      <c r="G567" s="470">
        <v>0</v>
      </c>
      <c r="H567" s="87">
        <v>0</v>
      </c>
      <c r="I567" s="470">
        <v>0</v>
      </c>
      <c r="J567" s="470">
        <v>0</v>
      </c>
      <c r="K567" s="470">
        <v>0</v>
      </c>
      <c r="L567" s="470">
        <v>0</v>
      </c>
      <c r="M567" s="470">
        <v>0</v>
      </c>
      <c r="N567" s="470">
        <v>0</v>
      </c>
      <c r="O567" s="470">
        <v>0</v>
      </c>
      <c r="P567" s="470">
        <v>0</v>
      </c>
      <c r="Q567" s="470">
        <v>0</v>
      </c>
      <c r="R567" s="87">
        <v>0</v>
      </c>
      <c r="S567" s="470">
        <v>0</v>
      </c>
      <c r="T567" s="470">
        <v>0</v>
      </c>
      <c r="U567" s="470">
        <v>0</v>
      </c>
      <c r="V567" s="470">
        <v>0</v>
      </c>
      <c r="W567" s="470">
        <v>0</v>
      </c>
      <c r="X567" s="470">
        <v>0</v>
      </c>
      <c r="Y567" s="470">
        <v>0</v>
      </c>
      <c r="Z567" s="470">
        <v>0</v>
      </c>
      <c r="AA567" s="470">
        <v>0</v>
      </c>
      <c r="AB567" s="470">
        <v>0</v>
      </c>
      <c r="AC567" s="470">
        <v>0</v>
      </c>
      <c r="AD567" s="470">
        <v>0</v>
      </c>
      <c r="AE567" s="470">
        <v>0</v>
      </c>
      <c r="AF567" s="227">
        <v>0</v>
      </c>
      <c r="AG567" s="227">
        <v>0</v>
      </c>
      <c r="AH567" s="227">
        <v>0</v>
      </c>
      <c r="AI567" s="227">
        <v>0</v>
      </c>
      <c r="AJ567" s="475">
        <v>0</v>
      </c>
    </row>
    <row r="568" spans="1:36" s="42" customFormat="1" ht="13.5" customHeight="1" x14ac:dyDescent="0.25">
      <c r="A568" s="395"/>
      <c r="B568" s="111">
        <v>1608</v>
      </c>
      <c r="C568" s="180" t="s">
        <v>121</v>
      </c>
      <c r="D568" s="470">
        <v>0</v>
      </c>
      <c r="E568" s="470">
        <v>0</v>
      </c>
      <c r="F568" s="470">
        <v>0</v>
      </c>
      <c r="G568" s="470">
        <v>0</v>
      </c>
      <c r="H568" s="87">
        <v>0</v>
      </c>
      <c r="I568" s="470">
        <v>0</v>
      </c>
      <c r="J568" s="470">
        <v>0</v>
      </c>
      <c r="K568" s="470">
        <v>0</v>
      </c>
      <c r="L568" s="470">
        <v>0</v>
      </c>
      <c r="M568" s="470">
        <v>0</v>
      </c>
      <c r="N568" s="470">
        <v>0</v>
      </c>
      <c r="O568" s="470">
        <v>0</v>
      </c>
      <c r="P568" s="470">
        <v>0</v>
      </c>
      <c r="Q568" s="470">
        <v>0</v>
      </c>
      <c r="R568" s="87">
        <v>0</v>
      </c>
      <c r="S568" s="470">
        <v>0</v>
      </c>
      <c r="T568" s="470">
        <v>0</v>
      </c>
      <c r="U568" s="470">
        <v>0</v>
      </c>
      <c r="V568" s="470">
        <v>0</v>
      </c>
      <c r="W568" s="470">
        <v>0</v>
      </c>
      <c r="X568" s="470">
        <v>0</v>
      </c>
      <c r="Y568" s="470">
        <v>0</v>
      </c>
      <c r="Z568" s="470">
        <v>0</v>
      </c>
      <c r="AA568" s="470">
        <v>0</v>
      </c>
      <c r="AB568" s="470">
        <v>0</v>
      </c>
      <c r="AC568" s="470">
        <v>0</v>
      </c>
      <c r="AD568" s="470">
        <v>0</v>
      </c>
      <c r="AE568" s="470">
        <v>0</v>
      </c>
      <c r="AF568" s="227">
        <v>0</v>
      </c>
      <c r="AG568" s="227">
        <v>0</v>
      </c>
      <c r="AH568" s="227">
        <v>0</v>
      </c>
      <c r="AI568" s="227">
        <v>0</v>
      </c>
      <c r="AJ568" s="475">
        <v>0</v>
      </c>
    </row>
    <row r="569" spans="1:36" s="42" customFormat="1" ht="13.5" customHeight="1" x14ac:dyDescent="0.25">
      <c r="A569" s="395"/>
      <c r="B569" s="111">
        <v>1609</v>
      </c>
      <c r="C569" s="180" t="s">
        <v>802</v>
      </c>
      <c r="D569" s="470">
        <v>0</v>
      </c>
      <c r="E569" s="470">
        <v>0</v>
      </c>
      <c r="F569" s="470">
        <v>0</v>
      </c>
      <c r="G569" s="470">
        <v>0</v>
      </c>
      <c r="H569" s="87">
        <v>0</v>
      </c>
      <c r="I569" s="470">
        <v>0</v>
      </c>
      <c r="J569" s="470">
        <v>0</v>
      </c>
      <c r="K569" s="470">
        <v>0</v>
      </c>
      <c r="L569" s="470">
        <v>0</v>
      </c>
      <c r="M569" s="470">
        <v>0</v>
      </c>
      <c r="N569" s="470">
        <v>0</v>
      </c>
      <c r="O569" s="470">
        <v>0</v>
      </c>
      <c r="P569" s="470">
        <v>0</v>
      </c>
      <c r="Q569" s="470">
        <v>0</v>
      </c>
      <c r="R569" s="87">
        <v>0</v>
      </c>
      <c r="S569" s="470">
        <v>0</v>
      </c>
      <c r="T569" s="470">
        <v>0</v>
      </c>
      <c r="U569" s="470">
        <v>0</v>
      </c>
      <c r="V569" s="470">
        <v>0</v>
      </c>
      <c r="W569" s="470">
        <v>0</v>
      </c>
      <c r="X569" s="470">
        <v>0</v>
      </c>
      <c r="Y569" s="470">
        <v>0</v>
      </c>
      <c r="Z569" s="470">
        <v>0</v>
      </c>
      <c r="AA569" s="470">
        <v>0</v>
      </c>
      <c r="AB569" s="470">
        <v>0</v>
      </c>
      <c r="AC569" s="470">
        <v>0</v>
      </c>
      <c r="AD569" s="470">
        <v>0</v>
      </c>
      <c r="AE569" s="470">
        <v>0</v>
      </c>
      <c r="AF569" s="227">
        <v>0</v>
      </c>
      <c r="AG569" s="227">
        <v>0</v>
      </c>
      <c r="AH569" s="227">
        <v>0</v>
      </c>
      <c r="AI569" s="227">
        <v>0</v>
      </c>
      <c r="AJ569" s="475">
        <v>0</v>
      </c>
    </row>
    <row r="570" spans="1:36" s="42" customFormat="1" ht="13.5" customHeight="1" x14ac:dyDescent="0.25">
      <c r="A570" s="395"/>
      <c r="B570" s="111">
        <v>160905</v>
      </c>
      <c r="C570" s="180" t="s">
        <v>803</v>
      </c>
      <c r="D570" s="470">
        <v>0</v>
      </c>
      <c r="E570" s="470">
        <v>0</v>
      </c>
      <c r="F570" s="470">
        <v>0</v>
      </c>
      <c r="G570" s="470">
        <v>0</v>
      </c>
      <c r="H570" s="87">
        <v>0</v>
      </c>
      <c r="I570" s="470">
        <v>0</v>
      </c>
      <c r="J570" s="470">
        <v>0</v>
      </c>
      <c r="K570" s="470">
        <v>0</v>
      </c>
      <c r="L570" s="470">
        <v>0</v>
      </c>
      <c r="M570" s="470">
        <v>0</v>
      </c>
      <c r="N570" s="470">
        <v>0</v>
      </c>
      <c r="O570" s="470">
        <v>0</v>
      </c>
      <c r="P570" s="470">
        <v>0</v>
      </c>
      <c r="Q570" s="470">
        <v>0</v>
      </c>
      <c r="R570" s="87">
        <v>0</v>
      </c>
      <c r="S570" s="470">
        <v>0</v>
      </c>
      <c r="T570" s="470">
        <v>0</v>
      </c>
      <c r="U570" s="470">
        <v>0</v>
      </c>
      <c r="V570" s="470">
        <v>0</v>
      </c>
      <c r="W570" s="470">
        <v>0</v>
      </c>
      <c r="X570" s="470">
        <v>0</v>
      </c>
      <c r="Y570" s="470">
        <v>0</v>
      </c>
      <c r="Z570" s="470">
        <v>0</v>
      </c>
      <c r="AA570" s="470">
        <v>0</v>
      </c>
      <c r="AB570" s="470">
        <v>0</v>
      </c>
      <c r="AC570" s="470">
        <v>0</v>
      </c>
      <c r="AD570" s="470">
        <v>0</v>
      </c>
      <c r="AE570" s="470">
        <v>0</v>
      </c>
      <c r="AF570" s="227">
        <v>0</v>
      </c>
      <c r="AG570" s="227">
        <v>0</v>
      </c>
      <c r="AH570" s="227">
        <v>0</v>
      </c>
      <c r="AI570" s="227">
        <v>0</v>
      </c>
      <c r="AJ570" s="475">
        <v>0</v>
      </c>
    </row>
    <row r="571" spans="1:36" s="42" customFormat="1" ht="13.5" customHeight="1" x14ac:dyDescent="0.25">
      <c r="A571" s="395"/>
      <c r="B571" s="111">
        <v>160910</v>
      </c>
      <c r="C571" s="180" t="s">
        <v>1547</v>
      </c>
      <c r="D571" s="470">
        <v>0</v>
      </c>
      <c r="E571" s="470">
        <v>0</v>
      </c>
      <c r="F571" s="470">
        <v>0</v>
      </c>
      <c r="G571" s="470">
        <v>0</v>
      </c>
      <c r="H571" s="87">
        <v>0</v>
      </c>
      <c r="I571" s="470">
        <v>0</v>
      </c>
      <c r="J571" s="470">
        <v>0</v>
      </c>
      <c r="K571" s="470">
        <v>0</v>
      </c>
      <c r="L571" s="470">
        <v>0</v>
      </c>
      <c r="M571" s="470">
        <v>0</v>
      </c>
      <c r="N571" s="470">
        <v>0</v>
      </c>
      <c r="O571" s="470">
        <v>0</v>
      </c>
      <c r="P571" s="470">
        <v>0</v>
      </c>
      <c r="Q571" s="470">
        <v>0</v>
      </c>
      <c r="R571" s="87">
        <v>0</v>
      </c>
      <c r="S571" s="470">
        <v>0</v>
      </c>
      <c r="T571" s="470">
        <v>0</v>
      </c>
      <c r="U571" s="470">
        <v>0</v>
      </c>
      <c r="V571" s="470">
        <v>0</v>
      </c>
      <c r="W571" s="470">
        <v>0</v>
      </c>
      <c r="X571" s="470">
        <v>0</v>
      </c>
      <c r="Y571" s="470">
        <v>0</v>
      </c>
      <c r="Z571" s="470">
        <v>0</v>
      </c>
      <c r="AA571" s="470">
        <v>0</v>
      </c>
      <c r="AB571" s="470">
        <v>0</v>
      </c>
      <c r="AC571" s="470">
        <v>0</v>
      </c>
      <c r="AD571" s="470">
        <v>0</v>
      </c>
      <c r="AE571" s="470">
        <v>0</v>
      </c>
      <c r="AF571" s="227">
        <v>0</v>
      </c>
      <c r="AG571" s="227">
        <v>0</v>
      </c>
      <c r="AH571" s="227">
        <v>0</v>
      </c>
      <c r="AI571" s="227">
        <v>0</v>
      </c>
      <c r="AJ571" s="475">
        <v>0</v>
      </c>
    </row>
    <row r="572" spans="1:36" s="42" customFormat="1" ht="13.5" customHeight="1" x14ac:dyDescent="0.25">
      <c r="A572" s="395"/>
      <c r="B572" s="111">
        <v>160990</v>
      </c>
      <c r="C572" s="180" t="s">
        <v>461</v>
      </c>
      <c r="D572" s="470">
        <v>0</v>
      </c>
      <c r="E572" s="470">
        <v>0</v>
      </c>
      <c r="F572" s="470">
        <v>0</v>
      </c>
      <c r="G572" s="470">
        <v>0</v>
      </c>
      <c r="H572" s="87">
        <v>0</v>
      </c>
      <c r="I572" s="470">
        <v>0</v>
      </c>
      <c r="J572" s="470">
        <v>0</v>
      </c>
      <c r="K572" s="470">
        <v>0</v>
      </c>
      <c r="L572" s="470">
        <v>0</v>
      </c>
      <c r="M572" s="470">
        <v>0</v>
      </c>
      <c r="N572" s="470">
        <v>0</v>
      </c>
      <c r="O572" s="470">
        <v>0</v>
      </c>
      <c r="P572" s="470">
        <v>0</v>
      </c>
      <c r="Q572" s="470">
        <v>0</v>
      </c>
      <c r="R572" s="87">
        <v>0</v>
      </c>
      <c r="S572" s="470">
        <v>0</v>
      </c>
      <c r="T572" s="470">
        <v>0</v>
      </c>
      <c r="U572" s="470">
        <v>0</v>
      </c>
      <c r="V572" s="470">
        <v>0</v>
      </c>
      <c r="W572" s="470">
        <v>0</v>
      </c>
      <c r="X572" s="470">
        <v>0</v>
      </c>
      <c r="Y572" s="470">
        <v>0</v>
      </c>
      <c r="Z572" s="470">
        <v>0</v>
      </c>
      <c r="AA572" s="470">
        <v>0</v>
      </c>
      <c r="AB572" s="470">
        <v>0</v>
      </c>
      <c r="AC572" s="470">
        <v>0</v>
      </c>
      <c r="AD572" s="470">
        <v>0</v>
      </c>
      <c r="AE572" s="470">
        <v>0</v>
      </c>
      <c r="AF572" s="227">
        <v>0</v>
      </c>
      <c r="AG572" s="227">
        <v>0</v>
      </c>
      <c r="AH572" s="227">
        <v>0</v>
      </c>
      <c r="AI572" s="227">
        <v>0</v>
      </c>
      <c r="AJ572" s="475">
        <v>0</v>
      </c>
    </row>
    <row r="573" spans="1:36" s="42" customFormat="1" ht="13.5" customHeight="1" x14ac:dyDescent="0.25">
      <c r="A573" s="395"/>
      <c r="B573" s="111">
        <v>1610</v>
      </c>
      <c r="C573" s="180" t="s">
        <v>805</v>
      </c>
      <c r="D573" s="470">
        <v>0</v>
      </c>
      <c r="E573" s="470">
        <v>0</v>
      </c>
      <c r="F573" s="470">
        <v>0</v>
      </c>
      <c r="G573" s="470">
        <v>0</v>
      </c>
      <c r="H573" s="87">
        <v>0</v>
      </c>
      <c r="I573" s="470">
        <v>0</v>
      </c>
      <c r="J573" s="470">
        <v>0</v>
      </c>
      <c r="K573" s="470">
        <v>0</v>
      </c>
      <c r="L573" s="470">
        <v>0</v>
      </c>
      <c r="M573" s="470">
        <v>0</v>
      </c>
      <c r="N573" s="470">
        <v>0</v>
      </c>
      <c r="O573" s="470">
        <v>0</v>
      </c>
      <c r="P573" s="470">
        <v>0</v>
      </c>
      <c r="Q573" s="470">
        <v>0</v>
      </c>
      <c r="R573" s="87">
        <v>0</v>
      </c>
      <c r="S573" s="470">
        <v>0</v>
      </c>
      <c r="T573" s="470">
        <v>0</v>
      </c>
      <c r="U573" s="470">
        <v>0</v>
      </c>
      <c r="V573" s="470">
        <v>0</v>
      </c>
      <c r="W573" s="470">
        <v>0</v>
      </c>
      <c r="X573" s="470">
        <v>0</v>
      </c>
      <c r="Y573" s="470">
        <v>0</v>
      </c>
      <c r="Z573" s="470">
        <v>0</v>
      </c>
      <c r="AA573" s="470">
        <v>0</v>
      </c>
      <c r="AB573" s="470">
        <v>0</v>
      </c>
      <c r="AC573" s="470">
        <v>0</v>
      </c>
      <c r="AD573" s="470">
        <v>0</v>
      </c>
      <c r="AE573" s="470">
        <v>0</v>
      </c>
      <c r="AF573" s="227">
        <v>0</v>
      </c>
      <c r="AG573" s="227">
        <v>0</v>
      </c>
      <c r="AH573" s="227">
        <v>0</v>
      </c>
      <c r="AI573" s="227">
        <v>0</v>
      </c>
      <c r="AJ573" s="475">
        <v>0</v>
      </c>
    </row>
    <row r="574" spans="1:36" s="42" customFormat="1" ht="13.5" customHeight="1" x14ac:dyDescent="0.25">
      <c r="A574" s="395"/>
      <c r="B574" s="111">
        <v>1611</v>
      </c>
      <c r="C574" s="180" t="s">
        <v>122</v>
      </c>
      <c r="D574" s="470">
        <v>0</v>
      </c>
      <c r="E574" s="470">
        <v>0.79900000000000004</v>
      </c>
      <c r="F574" s="470">
        <v>9543.2171799999996</v>
      </c>
      <c r="G574" s="470">
        <v>753.42899999999997</v>
      </c>
      <c r="H574" s="87">
        <v>10297.445180000001</v>
      </c>
      <c r="I574" s="470">
        <v>0</v>
      </c>
      <c r="J574" s="470">
        <v>753.42899999999997</v>
      </c>
      <c r="K574" s="470">
        <v>0</v>
      </c>
      <c r="L574" s="470">
        <v>0</v>
      </c>
      <c r="M574" s="470">
        <v>0</v>
      </c>
      <c r="N574" s="470">
        <v>991.74711000000002</v>
      </c>
      <c r="O574" s="470">
        <v>0</v>
      </c>
      <c r="P574" s="470">
        <v>0</v>
      </c>
      <c r="Q574" s="470">
        <v>0</v>
      </c>
      <c r="R574" s="87">
        <v>1745.1761099999999</v>
      </c>
      <c r="S574" s="470">
        <v>0</v>
      </c>
      <c r="T574" s="470">
        <v>0</v>
      </c>
      <c r="U574" s="470">
        <v>0</v>
      </c>
      <c r="V574" s="470">
        <v>0</v>
      </c>
      <c r="W574" s="470">
        <v>0</v>
      </c>
      <c r="X574" s="470">
        <v>0</v>
      </c>
      <c r="Y574" s="470">
        <v>0</v>
      </c>
      <c r="Z574" s="470">
        <v>0</v>
      </c>
      <c r="AA574" s="470">
        <v>0</v>
      </c>
      <c r="AB574" s="470">
        <v>0</v>
      </c>
      <c r="AC574" s="470">
        <v>0</v>
      </c>
      <c r="AD574" s="470">
        <v>0</v>
      </c>
      <c r="AE574" s="470">
        <v>12042.621290000001</v>
      </c>
      <c r="AF574" s="227">
        <v>991.74711000000002</v>
      </c>
      <c r="AG574" s="227">
        <v>0</v>
      </c>
      <c r="AH574" s="227">
        <v>0</v>
      </c>
      <c r="AI574" s="227">
        <v>0</v>
      </c>
      <c r="AJ574" s="475">
        <v>11050.874180000001</v>
      </c>
    </row>
    <row r="575" spans="1:36" s="42" customFormat="1" ht="13.5" customHeight="1" x14ac:dyDescent="0.25">
      <c r="A575" s="395"/>
      <c r="B575" s="111">
        <v>1612</v>
      </c>
      <c r="C575" s="180" t="s">
        <v>123</v>
      </c>
      <c r="D575" s="470">
        <v>0</v>
      </c>
      <c r="E575" s="470">
        <v>0.13900000000000001</v>
      </c>
      <c r="F575" s="470">
        <v>7011.5062699999999</v>
      </c>
      <c r="G575" s="470">
        <v>47.882339999999999</v>
      </c>
      <c r="H575" s="87">
        <v>7059.5276100000001</v>
      </c>
      <c r="I575" s="470">
        <v>11154.344779999999</v>
      </c>
      <c r="J575" s="470">
        <v>14.639340000000001</v>
      </c>
      <c r="K575" s="470">
        <v>0</v>
      </c>
      <c r="L575" s="470">
        <v>0</v>
      </c>
      <c r="M575" s="470">
        <v>365.14201000000003</v>
      </c>
      <c r="N575" s="470">
        <v>1623.55072</v>
      </c>
      <c r="O575" s="470">
        <v>0</v>
      </c>
      <c r="P575" s="470">
        <v>26.888120000000001</v>
      </c>
      <c r="Q575" s="470">
        <v>562.00508000000002</v>
      </c>
      <c r="R575" s="87">
        <v>13746.570049999998</v>
      </c>
      <c r="S575" s="470">
        <v>0</v>
      </c>
      <c r="T575" s="470">
        <v>9.5007699999999993</v>
      </c>
      <c r="U575" s="470">
        <v>0</v>
      </c>
      <c r="V575" s="470">
        <v>0</v>
      </c>
      <c r="W575" s="470">
        <v>0</v>
      </c>
      <c r="X575" s="470">
        <v>2E-3</v>
      </c>
      <c r="Y575" s="470">
        <v>0</v>
      </c>
      <c r="Z575" s="470">
        <v>0</v>
      </c>
      <c r="AA575" s="470">
        <v>0</v>
      </c>
      <c r="AB575" s="470">
        <v>0</v>
      </c>
      <c r="AC575" s="470">
        <v>0</v>
      </c>
      <c r="AD575" s="470">
        <v>9.5027699999999999</v>
      </c>
      <c r="AE575" s="470">
        <v>20815.600429999999</v>
      </c>
      <c r="AF575" s="227">
        <v>1623.55072</v>
      </c>
      <c r="AG575" s="227">
        <v>365.14201000000003</v>
      </c>
      <c r="AH575" s="227">
        <v>0</v>
      </c>
      <c r="AI575" s="227">
        <v>0</v>
      </c>
      <c r="AJ575" s="475">
        <v>18826.9077</v>
      </c>
    </row>
    <row r="576" spans="1:36" s="42" customFormat="1" ht="13.5" customHeight="1" x14ac:dyDescent="0.25">
      <c r="A576" s="395"/>
      <c r="B576" s="111">
        <v>1613</v>
      </c>
      <c r="C576" s="180" t="s">
        <v>124</v>
      </c>
      <c r="D576" s="470">
        <v>0</v>
      </c>
      <c r="E576" s="470">
        <v>0</v>
      </c>
      <c r="F576" s="470">
        <v>0</v>
      </c>
      <c r="G576" s="470">
        <v>0</v>
      </c>
      <c r="H576" s="87">
        <v>0</v>
      </c>
      <c r="I576" s="470">
        <v>0</v>
      </c>
      <c r="J576" s="470">
        <v>0</v>
      </c>
      <c r="K576" s="470">
        <v>0</v>
      </c>
      <c r="L576" s="470">
        <v>0</v>
      </c>
      <c r="M576" s="470">
        <v>0</v>
      </c>
      <c r="N576" s="470">
        <v>0</v>
      </c>
      <c r="O576" s="470">
        <v>0</v>
      </c>
      <c r="P576" s="470">
        <v>0</v>
      </c>
      <c r="Q576" s="470">
        <v>0</v>
      </c>
      <c r="R576" s="87">
        <v>0</v>
      </c>
      <c r="S576" s="470">
        <v>0</v>
      </c>
      <c r="T576" s="470">
        <v>0</v>
      </c>
      <c r="U576" s="470">
        <v>2100</v>
      </c>
      <c r="V576" s="470">
        <v>0</v>
      </c>
      <c r="W576" s="470">
        <v>0</v>
      </c>
      <c r="X576" s="470">
        <v>0</v>
      </c>
      <c r="Y576" s="470">
        <v>0</v>
      </c>
      <c r="Z576" s="470">
        <v>0</v>
      </c>
      <c r="AA576" s="470">
        <v>0</v>
      </c>
      <c r="AB576" s="470">
        <v>0</v>
      </c>
      <c r="AC576" s="470">
        <v>0</v>
      </c>
      <c r="AD576" s="470">
        <v>2100</v>
      </c>
      <c r="AE576" s="470">
        <v>2100</v>
      </c>
      <c r="AF576" s="227">
        <v>0</v>
      </c>
      <c r="AG576" s="227">
        <v>0</v>
      </c>
      <c r="AH576" s="227">
        <v>0</v>
      </c>
      <c r="AI576" s="227">
        <v>0</v>
      </c>
      <c r="AJ576" s="475">
        <v>2100</v>
      </c>
    </row>
    <row r="577" spans="1:36" s="42" customFormat="1" ht="13.5" customHeight="1" x14ac:dyDescent="0.25">
      <c r="A577" s="395"/>
      <c r="B577" s="111">
        <v>1614</v>
      </c>
      <c r="C577" s="180" t="s">
        <v>125</v>
      </c>
      <c r="D577" s="470">
        <v>8498.2448299999996</v>
      </c>
      <c r="E577" s="470">
        <v>13558.403710000001</v>
      </c>
      <c r="F577" s="470">
        <v>13087.81625</v>
      </c>
      <c r="G577" s="470">
        <v>50.609529999999999</v>
      </c>
      <c r="H577" s="87">
        <v>35195.07432</v>
      </c>
      <c r="I577" s="470">
        <v>7235.4786199999999</v>
      </c>
      <c r="J577" s="470">
        <v>1253.3199199999999</v>
      </c>
      <c r="K577" s="470">
        <v>0</v>
      </c>
      <c r="L577" s="470">
        <v>5787.4911899999997</v>
      </c>
      <c r="M577" s="470">
        <v>2768.7177099999999</v>
      </c>
      <c r="N577" s="470">
        <v>1486.2665999999999</v>
      </c>
      <c r="O577" s="470">
        <v>689.65003000000002</v>
      </c>
      <c r="P577" s="470">
        <v>213.42330000000001</v>
      </c>
      <c r="Q577" s="470">
        <v>0</v>
      </c>
      <c r="R577" s="87">
        <v>19434.34737</v>
      </c>
      <c r="S577" s="470">
        <v>503.48606000000001</v>
      </c>
      <c r="T577" s="470">
        <v>1513.7200700000001</v>
      </c>
      <c r="U577" s="470">
        <v>131.58162999999999</v>
      </c>
      <c r="V577" s="470">
        <v>126.35287</v>
      </c>
      <c r="W577" s="470">
        <v>0</v>
      </c>
      <c r="X577" s="470">
        <v>38.384619999999998</v>
      </c>
      <c r="Y577" s="470">
        <v>0</v>
      </c>
      <c r="Z577" s="470">
        <v>31.658899999999999</v>
      </c>
      <c r="AA577" s="470">
        <v>79.383480000000006</v>
      </c>
      <c r="AB577" s="470">
        <v>51.107860000000002</v>
      </c>
      <c r="AC577" s="470">
        <v>18.144189999999998</v>
      </c>
      <c r="AD577" s="470">
        <v>2493.8196800000001</v>
      </c>
      <c r="AE577" s="470">
        <v>57123.241370000003</v>
      </c>
      <c r="AF577" s="227">
        <v>1486.2665999999999</v>
      </c>
      <c r="AG577" s="227">
        <v>8682.5617700000003</v>
      </c>
      <c r="AH577" s="227">
        <v>0</v>
      </c>
      <c r="AI577" s="227">
        <v>97.527670000000001</v>
      </c>
      <c r="AJ577" s="475">
        <v>46856.885330000005</v>
      </c>
    </row>
    <row r="578" spans="1:36" s="42" customFormat="1" ht="13.5" customHeight="1" x14ac:dyDescent="0.25">
      <c r="A578" s="395"/>
      <c r="B578" s="111">
        <v>161405</v>
      </c>
      <c r="C578" s="180" t="s">
        <v>1548</v>
      </c>
      <c r="D578" s="470">
        <v>0</v>
      </c>
      <c r="E578" s="470">
        <v>8.6999999999999994E-2</v>
      </c>
      <c r="F578" s="470">
        <v>0</v>
      </c>
      <c r="G578" s="470">
        <v>0</v>
      </c>
      <c r="H578" s="87">
        <v>8.6999999999999994E-2</v>
      </c>
      <c r="I578" s="470">
        <v>2E-3</v>
      </c>
      <c r="J578" s="470">
        <v>1.3653900000000001</v>
      </c>
      <c r="K578" s="470">
        <v>0</v>
      </c>
      <c r="L578" s="470">
        <v>0</v>
      </c>
      <c r="M578" s="470">
        <v>0</v>
      </c>
      <c r="N578" s="470">
        <v>0</v>
      </c>
      <c r="O578" s="470">
        <v>0</v>
      </c>
      <c r="P578" s="470">
        <v>0</v>
      </c>
      <c r="Q578" s="470">
        <v>0</v>
      </c>
      <c r="R578" s="87">
        <v>1.3673900000000001</v>
      </c>
      <c r="S578" s="470">
        <v>289.875</v>
      </c>
      <c r="T578" s="470">
        <v>0</v>
      </c>
      <c r="U578" s="470">
        <v>0</v>
      </c>
      <c r="V578" s="470">
        <v>0</v>
      </c>
      <c r="W578" s="470">
        <v>0</v>
      </c>
      <c r="X578" s="470">
        <v>0</v>
      </c>
      <c r="Y578" s="470">
        <v>0</v>
      </c>
      <c r="Z578" s="470">
        <v>0</v>
      </c>
      <c r="AA578" s="470">
        <v>0</v>
      </c>
      <c r="AB578" s="470">
        <v>0</v>
      </c>
      <c r="AC578" s="470">
        <v>0</v>
      </c>
      <c r="AD578" s="470">
        <v>289.875</v>
      </c>
      <c r="AE578" s="470">
        <v>291.32938999999999</v>
      </c>
      <c r="AF578" s="227">
        <v>0</v>
      </c>
      <c r="AG578" s="227">
        <v>0</v>
      </c>
      <c r="AH578" s="227">
        <v>0</v>
      </c>
      <c r="AI578" s="227">
        <v>0</v>
      </c>
      <c r="AJ578" s="475">
        <v>291.32938999999999</v>
      </c>
    </row>
    <row r="579" spans="1:36" s="42" customFormat="1" ht="13.5" customHeight="1" x14ac:dyDescent="0.25">
      <c r="A579" s="395"/>
      <c r="B579" s="111">
        <v>161410</v>
      </c>
      <c r="C579" s="180" t="s">
        <v>127</v>
      </c>
      <c r="D579" s="470">
        <v>0</v>
      </c>
      <c r="E579" s="470">
        <v>0</v>
      </c>
      <c r="F579" s="470">
        <v>0</v>
      </c>
      <c r="G579" s="470">
        <v>0</v>
      </c>
      <c r="H579" s="87">
        <v>0</v>
      </c>
      <c r="I579" s="470">
        <v>0</v>
      </c>
      <c r="J579" s="470">
        <v>0</v>
      </c>
      <c r="K579" s="470">
        <v>0</v>
      </c>
      <c r="L579" s="470">
        <v>0</v>
      </c>
      <c r="M579" s="470">
        <v>0</v>
      </c>
      <c r="N579" s="470">
        <v>0</v>
      </c>
      <c r="O579" s="470">
        <v>0</v>
      </c>
      <c r="P579" s="470">
        <v>0</v>
      </c>
      <c r="Q579" s="470">
        <v>0</v>
      </c>
      <c r="R579" s="87">
        <v>0</v>
      </c>
      <c r="S579" s="470">
        <v>0</v>
      </c>
      <c r="T579" s="470">
        <v>0</v>
      </c>
      <c r="U579" s="470">
        <v>0</v>
      </c>
      <c r="V579" s="470">
        <v>0</v>
      </c>
      <c r="W579" s="470">
        <v>0</v>
      </c>
      <c r="X579" s="470">
        <v>0</v>
      </c>
      <c r="Y579" s="470">
        <v>0</v>
      </c>
      <c r="Z579" s="470">
        <v>0</v>
      </c>
      <c r="AA579" s="470">
        <v>0</v>
      </c>
      <c r="AB579" s="470">
        <v>0</v>
      </c>
      <c r="AC579" s="470">
        <v>0</v>
      </c>
      <c r="AD579" s="470">
        <v>0</v>
      </c>
      <c r="AE579" s="470">
        <v>0</v>
      </c>
      <c r="AF579" s="227">
        <v>0</v>
      </c>
      <c r="AG579" s="227">
        <v>0</v>
      </c>
      <c r="AH579" s="227">
        <v>0</v>
      </c>
      <c r="AI579" s="227">
        <v>0</v>
      </c>
      <c r="AJ579" s="475">
        <v>0</v>
      </c>
    </row>
    <row r="580" spans="1:36" s="42" customFormat="1" ht="13.5" customHeight="1" x14ac:dyDescent="0.25">
      <c r="A580" s="395"/>
      <c r="B580" s="111">
        <v>161415</v>
      </c>
      <c r="C580" s="180" t="s">
        <v>128</v>
      </c>
      <c r="D580" s="470">
        <v>0</v>
      </c>
      <c r="E580" s="470">
        <v>0.06</v>
      </c>
      <c r="F580" s="470">
        <v>0</v>
      </c>
      <c r="G580" s="470">
        <v>3.28369</v>
      </c>
      <c r="H580" s="87">
        <v>3.3436900000000001</v>
      </c>
      <c r="I580" s="470">
        <v>0.15</v>
      </c>
      <c r="J580" s="470">
        <v>0</v>
      </c>
      <c r="K580" s="470">
        <v>0</v>
      </c>
      <c r="L580" s="470">
        <v>0</v>
      </c>
      <c r="M580" s="470">
        <v>0</v>
      </c>
      <c r="N580" s="470">
        <v>0</v>
      </c>
      <c r="O580" s="470">
        <v>0</v>
      </c>
      <c r="P580" s="470">
        <v>0</v>
      </c>
      <c r="Q580" s="470">
        <v>0</v>
      </c>
      <c r="R580" s="87">
        <v>0.15</v>
      </c>
      <c r="S580" s="470">
        <v>0</v>
      </c>
      <c r="T580" s="470">
        <v>0</v>
      </c>
      <c r="U580" s="470">
        <v>0</v>
      </c>
      <c r="V580" s="470">
        <v>0</v>
      </c>
      <c r="W580" s="470">
        <v>0</v>
      </c>
      <c r="X580" s="470">
        <v>0</v>
      </c>
      <c r="Y580" s="470">
        <v>0</v>
      </c>
      <c r="Z580" s="470">
        <v>0</v>
      </c>
      <c r="AA580" s="470">
        <v>0</v>
      </c>
      <c r="AB580" s="470">
        <v>0</v>
      </c>
      <c r="AC580" s="470">
        <v>0</v>
      </c>
      <c r="AD580" s="470">
        <v>0</v>
      </c>
      <c r="AE580" s="470">
        <v>3.49369</v>
      </c>
      <c r="AF580" s="227">
        <v>0</v>
      </c>
      <c r="AG580" s="227">
        <v>0</v>
      </c>
      <c r="AH580" s="227">
        <v>0</v>
      </c>
      <c r="AI580" s="227">
        <v>0</v>
      </c>
      <c r="AJ580" s="475">
        <v>3.49369</v>
      </c>
    </row>
    <row r="581" spans="1:36" s="42" customFormat="1" ht="13.5" customHeight="1" x14ac:dyDescent="0.25">
      <c r="A581" s="395"/>
      <c r="B581" s="111">
        <v>161420</v>
      </c>
      <c r="C581" s="180" t="s">
        <v>129</v>
      </c>
      <c r="D581" s="470">
        <v>0</v>
      </c>
      <c r="E581" s="470">
        <v>442.64648</v>
      </c>
      <c r="F581" s="470">
        <v>6596.00137</v>
      </c>
      <c r="G581" s="470">
        <v>4.1946199999999996</v>
      </c>
      <c r="H581" s="87">
        <v>7042.8424700000005</v>
      </c>
      <c r="I581" s="470">
        <v>0</v>
      </c>
      <c r="J581" s="470">
        <v>399.85541000000001</v>
      </c>
      <c r="K581" s="470">
        <v>0</v>
      </c>
      <c r="L581" s="470">
        <v>0</v>
      </c>
      <c r="M581" s="470">
        <v>166.33600000000001</v>
      </c>
      <c r="N581" s="470">
        <v>1.6601399999999999</v>
      </c>
      <c r="O581" s="470">
        <v>38.562309999999997</v>
      </c>
      <c r="P581" s="470">
        <v>14.058999999999999</v>
      </c>
      <c r="Q581" s="470">
        <v>0</v>
      </c>
      <c r="R581" s="87">
        <v>620.47285999999997</v>
      </c>
      <c r="S581" s="470">
        <v>158.54678000000001</v>
      </c>
      <c r="T581" s="470">
        <v>852.75396000000001</v>
      </c>
      <c r="U581" s="470">
        <v>0</v>
      </c>
      <c r="V581" s="470">
        <v>3.0356999999999998</v>
      </c>
      <c r="W581" s="470">
        <v>0</v>
      </c>
      <c r="X581" s="470">
        <v>38.384619999999998</v>
      </c>
      <c r="Y581" s="470">
        <v>0</v>
      </c>
      <c r="Z581" s="470">
        <v>0</v>
      </c>
      <c r="AA581" s="470">
        <v>0</v>
      </c>
      <c r="AB581" s="470">
        <v>26.715679999999999</v>
      </c>
      <c r="AC581" s="470">
        <v>0</v>
      </c>
      <c r="AD581" s="470">
        <v>1079.4367400000001</v>
      </c>
      <c r="AE581" s="470">
        <v>8742.7520700000005</v>
      </c>
      <c r="AF581" s="227">
        <v>1.6601399999999999</v>
      </c>
      <c r="AG581" s="227">
        <v>169.3717</v>
      </c>
      <c r="AH581" s="227">
        <v>0</v>
      </c>
      <c r="AI581" s="227">
        <v>0</v>
      </c>
      <c r="AJ581" s="475">
        <v>8571.7202300000008</v>
      </c>
    </row>
    <row r="582" spans="1:36" s="42" customFormat="1" ht="13.5" customHeight="1" x14ac:dyDescent="0.25">
      <c r="A582" s="395"/>
      <c r="B582" s="111">
        <v>161425</v>
      </c>
      <c r="C582" s="180" t="s">
        <v>130</v>
      </c>
      <c r="D582" s="470">
        <v>0</v>
      </c>
      <c r="E582" s="470">
        <v>0</v>
      </c>
      <c r="F582" s="470">
        <v>1.3486499999999999</v>
      </c>
      <c r="G582" s="470">
        <v>0</v>
      </c>
      <c r="H582" s="87">
        <v>1.3486499999999999</v>
      </c>
      <c r="I582" s="470">
        <v>0</v>
      </c>
      <c r="J582" s="470">
        <v>5.0000000000000001E-3</v>
      </c>
      <c r="K582" s="470">
        <v>0</v>
      </c>
      <c r="L582" s="470">
        <v>5787.4911899999997</v>
      </c>
      <c r="M582" s="470">
        <v>0</v>
      </c>
      <c r="N582" s="470">
        <v>0</v>
      </c>
      <c r="O582" s="470">
        <v>0</v>
      </c>
      <c r="P582" s="470">
        <v>0</v>
      </c>
      <c r="Q582" s="470">
        <v>0</v>
      </c>
      <c r="R582" s="87">
        <v>5787.4961899999998</v>
      </c>
      <c r="S582" s="470">
        <v>0</v>
      </c>
      <c r="T582" s="470">
        <v>0</v>
      </c>
      <c r="U582" s="470">
        <v>0</v>
      </c>
      <c r="V582" s="470">
        <v>0</v>
      </c>
      <c r="W582" s="470">
        <v>0</v>
      </c>
      <c r="X582" s="470">
        <v>0</v>
      </c>
      <c r="Y582" s="470">
        <v>0</v>
      </c>
      <c r="Z582" s="470">
        <v>0</v>
      </c>
      <c r="AA582" s="470">
        <v>0</v>
      </c>
      <c r="AB582" s="470">
        <v>9.2200000000000008E-3</v>
      </c>
      <c r="AC582" s="470">
        <v>0</v>
      </c>
      <c r="AD582" s="470">
        <v>9.2200000000000008E-3</v>
      </c>
      <c r="AE582" s="470">
        <v>5788.8540599999997</v>
      </c>
      <c r="AF582" s="227">
        <v>0</v>
      </c>
      <c r="AG582" s="227">
        <v>5787.4911899999997</v>
      </c>
      <c r="AH582" s="227">
        <v>0</v>
      </c>
      <c r="AI582" s="227">
        <v>0</v>
      </c>
      <c r="AJ582" s="475">
        <v>1.3628699999999998</v>
      </c>
    </row>
    <row r="583" spans="1:36" s="42" customFormat="1" ht="13.5" customHeight="1" x14ac:dyDescent="0.25">
      <c r="A583" s="395"/>
      <c r="B583" s="111">
        <v>161430</v>
      </c>
      <c r="C583" s="180" t="s">
        <v>131</v>
      </c>
      <c r="D583" s="470">
        <v>0</v>
      </c>
      <c r="E583" s="470">
        <v>12632.11334</v>
      </c>
      <c r="F583" s="470">
        <v>3154.5409199999999</v>
      </c>
      <c r="G583" s="470">
        <v>43.131219999999999</v>
      </c>
      <c r="H583" s="87">
        <v>15829.785479999999</v>
      </c>
      <c r="I583" s="470">
        <v>2495.4371000000001</v>
      </c>
      <c r="J583" s="470">
        <v>728.51676999999995</v>
      </c>
      <c r="K583" s="470">
        <v>0</v>
      </c>
      <c r="L583" s="470">
        <v>0</v>
      </c>
      <c r="M583" s="470">
        <v>2584.9050299999999</v>
      </c>
      <c r="N583" s="470">
        <v>1342.7422300000001</v>
      </c>
      <c r="O583" s="470">
        <v>651.08771999999999</v>
      </c>
      <c r="P583" s="470">
        <v>196.74458000000001</v>
      </c>
      <c r="Q583" s="470">
        <v>0</v>
      </c>
      <c r="R583" s="87">
        <v>7999.43343</v>
      </c>
      <c r="S583" s="470">
        <v>0</v>
      </c>
      <c r="T583" s="470">
        <v>507.06956000000002</v>
      </c>
      <c r="U583" s="470">
        <v>131.58162999999999</v>
      </c>
      <c r="V583" s="470">
        <v>94.965459999999993</v>
      </c>
      <c r="W583" s="470">
        <v>0</v>
      </c>
      <c r="X583" s="470">
        <v>0</v>
      </c>
      <c r="Y583" s="470">
        <v>0</v>
      </c>
      <c r="Z583" s="470">
        <v>31.658899999999999</v>
      </c>
      <c r="AA583" s="470">
        <v>79.383480000000006</v>
      </c>
      <c r="AB583" s="470">
        <v>17.62753</v>
      </c>
      <c r="AC583" s="470">
        <v>18.144189999999998</v>
      </c>
      <c r="AD583" s="470">
        <v>880.43074999999999</v>
      </c>
      <c r="AE583" s="470">
        <v>24709.649659999999</v>
      </c>
      <c r="AF583" s="227">
        <v>1342.7422300000001</v>
      </c>
      <c r="AG583" s="227">
        <v>2679.8704899999998</v>
      </c>
      <c r="AH583" s="227">
        <v>0</v>
      </c>
      <c r="AI583" s="227">
        <v>97.527670000000001</v>
      </c>
      <c r="AJ583" s="475">
        <v>20589.509269999995</v>
      </c>
    </row>
    <row r="584" spans="1:36" s="42" customFormat="1" ht="13.5" customHeight="1" x14ac:dyDescent="0.25">
      <c r="A584" s="395"/>
      <c r="B584" s="111">
        <v>161490</v>
      </c>
      <c r="C584" s="180" t="s">
        <v>53</v>
      </c>
      <c r="D584" s="470">
        <v>8498.2448299999996</v>
      </c>
      <c r="E584" s="470">
        <v>483.49689000000001</v>
      </c>
      <c r="F584" s="470">
        <v>3335.9253100000001</v>
      </c>
      <c r="G584" s="470">
        <v>0</v>
      </c>
      <c r="H584" s="87">
        <v>12317.667030000001</v>
      </c>
      <c r="I584" s="470">
        <v>4739.8895199999997</v>
      </c>
      <c r="J584" s="470">
        <v>123.57735</v>
      </c>
      <c r="K584" s="470">
        <v>0</v>
      </c>
      <c r="L584" s="470">
        <v>0</v>
      </c>
      <c r="M584" s="470">
        <v>17.476680000000002</v>
      </c>
      <c r="N584" s="470">
        <v>141.86422999999999</v>
      </c>
      <c r="O584" s="470">
        <v>0</v>
      </c>
      <c r="P584" s="470">
        <v>2.61972</v>
      </c>
      <c r="Q584" s="470">
        <v>0</v>
      </c>
      <c r="R584" s="87">
        <v>5025.4274999999989</v>
      </c>
      <c r="S584" s="470">
        <v>55.064279999999997</v>
      </c>
      <c r="T584" s="470">
        <v>153.89654999999999</v>
      </c>
      <c r="U584" s="470">
        <v>0</v>
      </c>
      <c r="V584" s="470">
        <v>28.351710000000001</v>
      </c>
      <c r="W584" s="470">
        <v>0</v>
      </c>
      <c r="X584" s="470">
        <v>0</v>
      </c>
      <c r="Y584" s="470">
        <v>0</v>
      </c>
      <c r="Z584" s="470">
        <v>0</v>
      </c>
      <c r="AA584" s="470">
        <v>0</v>
      </c>
      <c r="AB584" s="470">
        <v>6.7554299999999996</v>
      </c>
      <c r="AC584" s="470">
        <v>0</v>
      </c>
      <c r="AD584" s="470">
        <v>244.06796999999997</v>
      </c>
      <c r="AE584" s="470">
        <v>17587.162499999999</v>
      </c>
      <c r="AF584" s="227">
        <v>141.86422999999999</v>
      </c>
      <c r="AG584" s="227">
        <v>45.828389999999999</v>
      </c>
      <c r="AH584" s="227">
        <v>0</v>
      </c>
      <c r="AI584" s="227">
        <v>0</v>
      </c>
      <c r="AJ584" s="475">
        <v>17399.469880000001</v>
      </c>
    </row>
    <row r="585" spans="1:36" s="42" customFormat="1" ht="13.5" customHeight="1" x14ac:dyDescent="0.25">
      <c r="A585" s="395"/>
      <c r="B585" s="111">
        <v>1615</v>
      </c>
      <c r="C585" s="180" t="s">
        <v>1549</v>
      </c>
      <c r="D585" s="470">
        <v>1611.19109</v>
      </c>
      <c r="E585" s="470">
        <v>10150.990970000001</v>
      </c>
      <c r="F585" s="470">
        <v>28853.55731</v>
      </c>
      <c r="G585" s="470">
        <v>9375.3245000000006</v>
      </c>
      <c r="H585" s="87">
        <v>49991.063870000005</v>
      </c>
      <c r="I585" s="470">
        <v>1949.5711899999999</v>
      </c>
      <c r="J585" s="470">
        <v>0</v>
      </c>
      <c r="K585" s="470">
        <v>0</v>
      </c>
      <c r="L585" s="470">
        <v>0</v>
      </c>
      <c r="M585" s="470">
        <v>1692.39228</v>
      </c>
      <c r="N585" s="470">
        <v>1163.9467999999999</v>
      </c>
      <c r="O585" s="470">
        <v>0</v>
      </c>
      <c r="P585" s="470">
        <v>376.51639</v>
      </c>
      <c r="Q585" s="470">
        <v>4775.6190699999997</v>
      </c>
      <c r="R585" s="87">
        <v>9958.045729999998</v>
      </c>
      <c r="S585" s="470">
        <v>313.58954</v>
      </c>
      <c r="T585" s="470">
        <v>353.67764</v>
      </c>
      <c r="U585" s="470">
        <v>0</v>
      </c>
      <c r="V585" s="470">
        <v>14.10807</v>
      </c>
      <c r="W585" s="470">
        <v>0</v>
      </c>
      <c r="X585" s="470">
        <v>0</v>
      </c>
      <c r="Y585" s="470">
        <v>73.887140000000002</v>
      </c>
      <c r="Z585" s="470">
        <v>6.3570399999999996</v>
      </c>
      <c r="AA585" s="470">
        <v>0</v>
      </c>
      <c r="AB585" s="470">
        <v>1177.3089600000001</v>
      </c>
      <c r="AC585" s="470">
        <v>17.185939999999999</v>
      </c>
      <c r="AD585" s="470">
        <v>1956.1143300000001</v>
      </c>
      <c r="AE585" s="470">
        <v>61905.22393</v>
      </c>
      <c r="AF585" s="227">
        <v>1163.9467999999999</v>
      </c>
      <c r="AG585" s="227">
        <v>1706.50035</v>
      </c>
      <c r="AH585" s="227">
        <v>0</v>
      </c>
      <c r="AI585" s="227">
        <v>91.073080000000004</v>
      </c>
      <c r="AJ585" s="475">
        <v>58943.703700000013</v>
      </c>
    </row>
    <row r="586" spans="1:36" s="42" customFormat="1" ht="13.5" customHeight="1" x14ac:dyDescent="0.25">
      <c r="A586" s="395"/>
      <c r="B586" s="111">
        <v>161505</v>
      </c>
      <c r="C586" s="180" t="s">
        <v>1550</v>
      </c>
      <c r="D586" s="470">
        <v>17.57535</v>
      </c>
      <c r="E586" s="470">
        <v>3264.9339199999999</v>
      </c>
      <c r="F586" s="470">
        <v>3709.68487</v>
      </c>
      <c r="G586" s="470">
        <v>931.25297</v>
      </c>
      <c r="H586" s="87">
        <v>7923.4471099999992</v>
      </c>
      <c r="I586" s="470">
        <v>1777.3524500000001</v>
      </c>
      <c r="J586" s="470">
        <v>0</v>
      </c>
      <c r="K586" s="470">
        <v>0</v>
      </c>
      <c r="L586" s="470">
        <v>0</v>
      </c>
      <c r="M586" s="470">
        <v>1692.39228</v>
      </c>
      <c r="N586" s="470">
        <v>635.09063000000003</v>
      </c>
      <c r="O586" s="470">
        <v>0</v>
      </c>
      <c r="P586" s="470">
        <v>332.40429</v>
      </c>
      <c r="Q586" s="470">
        <v>0</v>
      </c>
      <c r="R586" s="87">
        <v>4437.2396500000004</v>
      </c>
      <c r="S586" s="470">
        <v>220.53165999999999</v>
      </c>
      <c r="T586" s="470">
        <v>110.79877</v>
      </c>
      <c r="U586" s="470">
        <v>0</v>
      </c>
      <c r="V586" s="470">
        <v>0.42407</v>
      </c>
      <c r="W586" s="470">
        <v>0</v>
      </c>
      <c r="X586" s="470">
        <v>0</v>
      </c>
      <c r="Y586" s="470">
        <v>0</v>
      </c>
      <c r="Z586" s="470">
        <v>0</v>
      </c>
      <c r="AA586" s="470">
        <v>0</v>
      </c>
      <c r="AB586" s="470">
        <v>14.20528</v>
      </c>
      <c r="AC586" s="470">
        <v>0</v>
      </c>
      <c r="AD586" s="470">
        <v>345.95977999999997</v>
      </c>
      <c r="AE586" s="470">
        <v>12706.64654</v>
      </c>
      <c r="AF586" s="227">
        <v>635.09063000000003</v>
      </c>
      <c r="AG586" s="227">
        <v>1692.8163500000001</v>
      </c>
      <c r="AH586" s="227">
        <v>0</v>
      </c>
      <c r="AI586" s="227">
        <v>0</v>
      </c>
      <c r="AJ586" s="475">
        <v>10378.73956</v>
      </c>
    </row>
    <row r="587" spans="1:36" s="42" customFormat="1" ht="13.5" customHeight="1" x14ac:dyDescent="0.25">
      <c r="A587" s="395"/>
      <c r="B587" s="111">
        <v>161510</v>
      </c>
      <c r="C587" s="180" t="s">
        <v>1552</v>
      </c>
      <c r="D587" s="470">
        <v>1261.46136</v>
      </c>
      <c r="E587" s="470">
        <v>5975.2518600000003</v>
      </c>
      <c r="F587" s="470">
        <v>8003.3659200000002</v>
      </c>
      <c r="G587" s="470">
        <v>7366.4149100000004</v>
      </c>
      <c r="H587" s="87">
        <v>22606.494050000001</v>
      </c>
      <c r="I587" s="470">
        <v>77.665080000000003</v>
      </c>
      <c r="J587" s="470">
        <v>0</v>
      </c>
      <c r="K587" s="470">
        <v>0</v>
      </c>
      <c r="L587" s="470">
        <v>0</v>
      </c>
      <c r="M587" s="470">
        <v>0</v>
      </c>
      <c r="N587" s="470">
        <v>427.18700000000001</v>
      </c>
      <c r="O587" s="470">
        <v>0</v>
      </c>
      <c r="P587" s="470">
        <v>37.644150000000003</v>
      </c>
      <c r="Q587" s="470">
        <v>954.72914000000003</v>
      </c>
      <c r="R587" s="87">
        <v>1497.2253700000001</v>
      </c>
      <c r="S587" s="470">
        <v>0</v>
      </c>
      <c r="T587" s="470">
        <v>242.87887000000001</v>
      </c>
      <c r="U587" s="470">
        <v>0</v>
      </c>
      <c r="V587" s="470">
        <v>12.89302</v>
      </c>
      <c r="W587" s="470">
        <v>0</v>
      </c>
      <c r="X587" s="470">
        <v>0</v>
      </c>
      <c r="Y587" s="470">
        <v>0</v>
      </c>
      <c r="Z587" s="470">
        <v>2.14581</v>
      </c>
      <c r="AA587" s="470">
        <v>0</v>
      </c>
      <c r="AB587" s="470">
        <v>209.79668000000001</v>
      </c>
      <c r="AC587" s="470">
        <v>0</v>
      </c>
      <c r="AD587" s="470">
        <v>467.71438000000001</v>
      </c>
      <c r="AE587" s="470">
        <v>24571.433800000003</v>
      </c>
      <c r="AF587" s="227">
        <v>427.18700000000001</v>
      </c>
      <c r="AG587" s="227">
        <v>12.89302</v>
      </c>
      <c r="AH587" s="227">
        <v>0</v>
      </c>
      <c r="AI587" s="227">
        <v>0</v>
      </c>
      <c r="AJ587" s="475">
        <v>24131.353780000001</v>
      </c>
    </row>
    <row r="588" spans="1:36" s="42" customFormat="1" ht="13.5" customHeight="1" x14ac:dyDescent="0.25">
      <c r="A588" s="395"/>
      <c r="B588" s="111">
        <v>161515</v>
      </c>
      <c r="C588" s="180" t="s">
        <v>1555</v>
      </c>
      <c r="D588" s="470">
        <v>270.08503999999999</v>
      </c>
      <c r="E588" s="470">
        <v>787.72922000000005</v>
      </c>
      <c r="F588" s="470">
        <v>5687.7996000000003</v>
      </c>
      <c r="G588" s="470">
        <v>993.92879000000005</v>
      </c>
      <c r="H588" s="87">
        <v>7739.5426500000003</v>
      </c>
      <c r="I588" s="470">
        <v>87.674199999999999</v>
      </c>
      <c r="J588" s="470">
        <v>0</v>
      </c>
      <c r="K588" s="470">
        <v>0</v>
      </c>
      <c r="L588" s="470">
        <v>0</v>
      </c>
      <c r="M588" s="470">
        <v>0</v>
      </c>
      <c r="N588" s="470">
        <v>88.645259999999993</v>
      </c>
      <c r="O588" s="470">
        <v>0</v>
      </c>
      <c r="P588" s="470">
        <v>0</v>
      </c>
      <c r="Q588" s="470">
        <v>0</v>
      </c>
      <c r="R588" s="87">
        <v>176.31945999999999</v>
      </c>
      <c r="S588" s="470">
        <v>0</v>
      </c>
      <c r="T588" s="470">
        <v>0</v>
      </c>
      <c r="U588" s="470">
        <v>0</v>
      </c>
      <c r="V588" s="470">
        <v>0</v>
      </c>
      <c r="W588" s="470">
        <v>0</v>
      </c>
      <c r="X588" s="470">
        <v>0</v>
      </c>
      <c r="Y588" s="470">
        <v>0</v>
      </c>
      <c r="Z588" s="470">
        <v>4.1896199999999997</v>
      </c>
      <c r="AA588" s="470">
        <v>0</v>
      </c>
      <c r="AB588" s="470">
        <v>39.552390000000003</v>
      </c>
      <c r="AC588" s="470">
        <v>0</v>
      </c>
      <c r="AD588" s="470">
        <v>43.742010000000001</v>
      </c>
      <c r="AE588" s="470">
        <v>7959.60412</v>
      </c>
      <c r="AF588" s="227">
        <v>88.645259999999993</v>
      </c>
      <c r="AG588" s="227">
        <v>0</v>
      </c>
      <c r="AH588" s="227">
        <v>0</v>
      </c>
      <c r="AI588" s="227">
        <v>0</v>
      </c>
      <c r="AJ588" s="475">
        <v>7870.9588600000006</v>
      </c>
    </row>
    <row r="589" spans="1:36" s="42" customFormat="1" ht="13.5" customHeight="1" x14ac:dyDescent="0.25">
      <c r="A589" s="395"/>
      <c r="B589" s="111">
        <v>161520</v>
      </c>
      <c r="C589" s="180" t="s">
        <v>1556</v>
      </c>
      <c r="D589" s="470">
        <v>62.069339999999997</v>
      </c>
      <c r="E589" s="470">
        <v>4.6504300000000001</v>
      </c>
      <c r="F589" s="470">
        <v>11452.706920000001</v>
      </c>
      <c r="G589" s="470">
        <v>83.727829999999997</v>
      </c>
      <c r="H589" s="87">
        <v>11603.15452</v>
      </c>
      <c r="I589" s="470">
        <v>6.8794599999999999</v>
      </c>
      <c r="J589" s="470">
        <v>0</v>
      </c>
      <c r="K589" s="470">
        <v>0</v>
      </c>
      <c r="L589" s="470">
        <v>0</v>
      </c>
      <c r="M589" s="470">
        <v>0</v>
      </c>
      <c r="N589" s="470">
        <v>13.023910000000001</v>
      </c>
      <c r="O589" s="470">
        <v>0</v>
      </c>
      <c r="P589" s="470">
        <v>6.4679500000000001</v>
      </c>
      <c r="Q589" s="470">
        <v>3820.8899299999998</v>
      </c>
      <c r="R589" s="87">
        <v>3847.26125</v>
      </c>
      <c r="S589" s="470">
        <v>93.057879999999997</v>
      </c>
      <c r="T589" s="470">
        <v>0</v>
      </c>
      <c r="U589" s="470">
        <v>0</v>
      </c>
      <c r="V589" s="470">
        <v>0.79098000000000002</v>
      </c>
      <c r="W589" s="470">
        <v>0</v>
      </c>
      <c r="X589" s="470">
        <v>0</v>
      </c>
      <c r="Y589" s="470">
        <v>73.887140000000002</v>
      </c>
      <c r="Z589" s="470">
        <v>2.1610000000000001E-2</v>
      </c>
      <c r="AA589" s="470">
        <v>0</v>
      </c>
      <c r="AB589" s="470">
        <v>913.75460999999996</v>
      </c>
      <c r="AC589" s="470">
        <v>17.185939999999999</v>
      </c>
      <c r="AD589" s="470">
        <v>1098.6981600000001</v>
      </c>
      <c r="AE589" s="470">
        <v>16549.11393</v>
      </c>
      <c r="AF589" s="227">
        <v>13.023910000000001</v>
      </c>
      <c r="AG589" s="227">
        <v>0.79098000000000002</v>
      </c>
      <c r="AH589" s="227">
        <v>0</v>
      </c>
      <c r="AI589" s="227">
        <v>91.073080000000004</v>
      </c>
      <c r="AJ589" s="475">
        <v>16444.22596</v>
      </c>
    </row>
    <row r="590" spans="1:36" s="42" customFormat="1" ht="13.5" customHeight="1" x14ac:dyDescent="0.25">
      <c r="A590" s="395"/>
      <c r="B590" s="111">
        <v>161540</v>
      </c>
      <c r="C590" s="180" t="s">
        <v>1558</v>
      </c>
      <c r="D590" s="470">
        <v>0</v>
      </c>
      <c r="E590" s="470">
        <v>93.193489999999997</v>
      </c>
      <c r="F590" s="470">
        <v>0</v>
      </c>
      <c r="G590" s="470">
        <v>0</v>
      </c>
      <c r="H590" s="87">
        <v>93.193489999999997</v>
      </c>
      <c r="I590" s="470">
        <v>0</v>
      </c>
      <c r="J590" s="470">
        <v>0</v>
      </c>
      <c r="K590" s="470">
        <v>0</v>
      </c>
      <c r="L590" s="470">
        <v>0</v>
      </c>
      <c r="M590" s="470">
        <v>0</v>
      </c>
      <c r="N590" s="470">
        <v>0</v>
      </c>
      <c r="O590" s="470">
        <v>0</v>
      </c>
      <c r="P590" s="470">
        <v>0</v>
      </c>
      <c r="Q590" s="470">
        <v>0</v>
      </c>
      <c r="R590" s="87">
        <v>0</v>
      </c>
      <c r="S590" s="470">
        <v>0</v>
      </c>
      <c r="T590" s="470">
        <v>0</v>
      </c>
      <c r="U590" s="470">
        <v>0</v>
      </c>
      <c r="V590" s="470">
        <v>0</v>
      </c>
      <c r="W590" s="470">
        <v>0</v>
      </c>
      <c r="X590" s="470">
        <v>0</v>
      </c>
      <c r="Y590" s="470">
        <v>0</v>
      </c>
      <c r="Z590" s="470">
        <v>0</v>
      </c>
      <c r="AA590" s="470">
        <v>0</v>
      </c>
      <c r="AB590" s="470">
        <v>0</v>
      </c>
      <c r="AC590" s="470">
        <v>0</v>
      </c>
      <c r="AD590" s="470">
        <v>0</v>
      </c>
      <c r="AE590" s="470">
        <v>93.193489999999997</v>
      </c>
      <c r="AF590" s="227">
        <v>0</v>
      </c>
      <c r="AG590" s="227">
        <v>0</v>
      </c>
      <c r="AH590" s="227">
        <v>0</v>
      </c>
      <c r="AI590" s="227">
        <v>0</v>
      </c>
      <c r="AJ590" s="475">
        <v>93.193489999999997</v>
      </c>
    </row>
    <row r="591" spans="1:36" s="42" customFormat="1" ht="13.5" customHeight="1" x14ac:dyDescent="0.25">
      <c r="A591" s="395"/>
      <c r="B591" s="111">
        <v>161545</v>
      </c>
      <c r="C591" s="180" t="s">
        <v>1559</v>
      </c>
      <c r="D591" s="470">
        <v>0</v>
      </c>
      <c r="E591" s="470">
        <v>25.232050000000001</v>
      </c>
      <c r="F591" s="470">
        <v>0</v>
      </c>
      <c r="G591" s="470">
        <v>0</v>
      </c>
      <c r="H591" s="87">
        <v>25.232050000000001</v>
      </c>
      <c r="I591" s="470">
        <v>0</v>
      </c>
      <c r="J591" s="470">
        <v>0</v>
      </c>
      <c r="K591" s="470">
        <v>0</v>
      </c>
      <c r="L591" s="470">
        <v>0</v>
      </c>
      <c r="M591" s="470">
        <v>0</v>
      </c>
      <c r="N591" s="470">
        <v>0</v>
      </c>
      <c r="O591" s="470">
        <v>0</v>
      </c>
      <c r="P591" s="470">
        <v>0</v>
      </c>
      <c r="Q591" s="470">
        <v>0</v>
      </c>
      <c r="R591" s="87">
        <v>0</v>
      </c>
      <c r="S591" s="470">
        <v>0</v>
      </c>
      <c r="T591" s="470">
        <v>0</v>
      </c>
      <c r="U591" s="470">
        <v>0</v>
      </c>
      <c r="V591" s="470">
        <v>0</v>
      </c>
      <c r="W591" s="470">
        <v>0</v>
      </c>
      <c r="X591" s="470">
        <v>0</v>
      </c>
      <c r="Y591" s="470">
        <v>0</v>
      </c>
      <c r="Z591" s="470">
        <v>0</v>
      </c>
      <c r="AA591" s="470">
        <v>0</v>
      </c>
      <c r="AB591" s="470">
        <v>0</v>
      </c>
      <c r="AC591" s="470">
        <v>0</v>
      </c>
      <c r="AD591" s="470">
        <v>0</v>
      </c>
      <c r="AE591" s="470">
        <v>25.232050000000001</v>
      </c>
      <c r="AF591" s="227">
        <v>0</v>
      </c>
      <c r="AG591" s="227">
        <v>0</v>
      </c>
      <c r="AH591" s="227">
        <v>0</v>
      </c>
      <c r="AI591" s="227">
        <v>0</v>
      </c>
      <c r="AJ591" s="475">
        <v>25.232050000000001</v>
      </c>
    </row>
    <row r="592" spans="1:36" s="42" customFormat="1" ht="13.5" customHeight="1" x14ac:dyDescent="0.25">
      <c r="A592" s="395"/>
      <c r="B592" s="111">
        <v>161550</v>
      </c>
      <c r="C592" s="180" t="s">
        <v>1560</v>
      </c>
      <c r="D592" s="470">
        <v>0</v>
      </c>
      <c r="E592" s="470">
        <v>0</v>
      </c>
      <c r="F592" s="470">
        <v>0</v>
      </c>
      <c r="G592" s="470">
        <v>0</v>
      </c>
      <c r="H592" s="87">
        <v>0</v>
      </c>
      <c r="I592" s="470">
        <v>0</v>
      </c>
      <c r="J592" s="470">
        <v>0</v>
      </c>
      <c r="K592" s="470">
        <v>0</v>
      </c>
      <c r="L592" s="470">
        <v>0</v>
      </c>
      <c r="M592" s="470">
        <v>0</v>
      </c>
      <c r="N592" s="470">
        <v>0</v>
      </c>
      <c r="O592" s="470">
        <v>0</v>
      </c>
      <c r="P592" s="470">
        <v>0</v>
      </c>
      <c r="Q592" s="470">
        <v>0</v>
      </c>
      <c r="R592" s="87">
        <v>0</v>
      </c>
      <c r="S592" s="470">
        <v>0</v>
      </c>
      <c r="T592" s="470">
        <v>0</v>
      </c>
      <c r="U592" s="470">
        <v>0</v>
      </c>
      <c r="V592" s="470">
        <v>0</v>
      </c>
      <c r="W592" s="470">
        <v>0</v>
      </c>
      <c r="X592" s="470">
        <v>0</v>
      </c>
      <c r="Y592" s="470">
        <v>0</v>
      </c>
      <c r="Z592" s="470">
        <v>0</v>
      </c>
      <c r="AA592" s="470">
        <v>0</v>
      </c>
      <c r="AB592" s="470">
        <v>0</v>
      </c>
      <c r="AC592" s="470">
        <v>0</v>
      </c>
      <c r="AD592" s="470">
        <v>0</v>
      </c>
      <c r="AE592" s="470">
        <v>0</v>
      </c>
      <c r="AF592" s="227">
        <v>0</v>
      </c>
      <c r="AG592" s="227">
        <v>0</v>
      </c>
      <c r="AH592" s="227">
        <v>0</v>
      </c>
      <c r="AI592" s="227">
        <v>0</v>
      </c>
      <c r="AJ592" s="475">
        <v>0</v>
      </c>
    </row>
    <row r="593" spans="1:36" s="42" customFormat="1" ht="13.5" customHeight="1" x14ac:dyDescent="0.25">
      <c r="A593" s="395"/>
      <c r="B593" s="111">
        <v>1617</v>
      </c>
      <c r="C593" s="180" t="s">
        <v>812</v>
      </c>
      <c r="D593" s="470">
        <v>0</v>
      </c>
      <c r="E593" s="470">
        <v>0</v>
      </c>
      <c r="F593" s="470">
        <v>0</v>
      </c>
      <c r="G593" s="470">
        <v>0</v>
      </c>
      <c r="H593" s="87">
        <v>0</v>
      </c>
      <c r="I593" s="470">
        <v>0</v>
      </c>
      <c r="J593" s="470">
        <v>0</v>
      </c>
      <c r="K593" s="470">
        <v>0</v>
      </c>
      <c r="L593" s="470">
        <v>0</v>
      </c>
      <c r="M593" s="470">
        <v>0</v>
      </c>
      <c r="N593" s="470">
        <v>0</v>
      </c>
      <c r="O593" s="470">
        <v>0</v>
      </c>
      <c r="P593" s="470">
        <v>0</v>
      </c>
      <c r="Q593" s="470">
        <v>0</v>
      </c>
      <c r="R593" s="87">
        <v>0</v>
      </c>
      <c r="S593" s="470">
        <v>0</v>
      </c>
      <c r="T593" s="470">
        <v>0</v>
      </c>
      <c r="U593" s="470">
        <v>0</v>
      </c>
      <c r="V593" s="470">
        <v>0</v>
      </c>
      <c r="W593" s="470">
        <v>0</v>
      </c>
      <c r="X593" s="470">
        <v>0</v>
      </c>
      <c r="Y593" s="470">
        <v>0</v>
      </c>
      <c r="Z593" s="470">
        <v>0</v>
      </c>
      <c r="AA593" s="470">
        <v>0</v>
      </c>
      <c r="AB593" s="470">
        <v>0</v>
      </c>
      <c r="AC593" s="470">
        <v>0</v>
      </c>
      <c r="AD593" s="470">
        <v>0</v>
      </c>
      <c r="AE593" s="470">
        <v>0</v>
      </c>
      <c r="AF593" s="227">
        <v>0</v>
      </c>
      <c r="AG593" s="227">
        <v>0</v>
      </c>
      <c r="AH593" s="227">
        <v>0</v>
      </c>
      <c r="AI593" s="227">
        <v>0</v>
      </c>
      <c r="AJ593" s="475">
        <v>0</v>
      </c>
    </row>
    <row r="594" spans="1:36" s="42" customFormat="1" ht="13.5" customHeight="1" x14ac:dyDescent="0.25">
      <c r="A594" s="395"/>
      <c r="B594" s="111">
        <v>1618</v>
      </c>
      <c r="C594" s="180" t="s">
        <v>813</v>
      </c>
      <c r="D594" s="470">
        <v>0</v>
      </c>
      <c r="E594" s="470">
        <v>0</v>
      </c>
      <c r="F594" s="470">
        <v>0</v>
      </c>
      <c r="G594" s="470">
        <v>0</v>
      </c>
      <c r="H594" s="87">
        <v>0</v>
      </c>
      <c r="I594" s="470">
        <v>0</v>
      </c>
      <c r="J594" s="470">
        <v>0</v>
      </c>
      <c r="K594" s="470">
        <v>0</v>
      </c>
      <c r="L594" s="470">
        <v>0</v>
      </c>
      <c r="M594" s="470">
        <v>0</v>
      </c>
      <c r="N594" s="470">
        <v>0</v>
      </c>
      <c r="O594" s="470">
        <v>0</v>
      </c>
      <c r="P594" s="470">
        <v>0</v>
      </c>
      <c r="Q594" s="470">
        <v>0</v>
      </c>
      <c r="R594" s="87">
        <v>0</v>
      </c>
      <c r="S594" s="470">
        <v>0</v>
      </c>
      <c r="T594" s="470">
        <v>0</v>
      </c>
      <c r="U594" s="470">
        <v>0</v>
      </c>
      <c r="V594" s="470">
        <v>0</v>
      </c>
      <c r="W594" s="470">
        <v>0</v>
      </c>
      <c r="X594" s="470">
        <v>0</v>
      </c>
      <c r="Y594" s="470">
        <v>0</v>
      </c>
      <c r="Z594" s="470">
        <v>0</v>
      </c>
      <c r="AA594" s="470">
        <v>0</v>
      </c>
      <c r="AB594" s="470">
        <v>0</v>
      </c>
      <c r="AC594" s="470">
        <v>0</v>
      </c>
      <c r="AD594" s="470">
        <v>0</v>
      </c>
      <c r="AE594" s="470">
        <v>0</v>
      </c>
      <c r="AF594" s="227">
        <v>0</v>
      </c>
      <c r="AG594" s="227">
        <v>0</v>
      </c>
      <c r="AH594" s="227">
        <v>0</v>
      </c>
      <c r="AI594" s="227">
        <v>0</v>
      </c>
      <c r="AJ594" s="475">
        <v>0</v>
      </c>
    </row>
    <row r="595" spans="1:36" s="42" customFormat="1" ht="13.5" customHeight="1" x14ac:dyDescent="0.25">
      <c r="A595" s="395"/>
      <c r="B595" s="111">
        <v>1619</v>
      </c>
      <c r="C595" s="180" t="s">
        <v>1561</v>
      </c>
      <c r="D595" s="470">
        <v>0</v>
      </c>
      <c r="E595" s="470">
        <v>0</v>
      </c>
      <c r="F595" s="470">
        <v>48449.483560000001</v>
      </c>
      <c r="G595" s="470">
        <v>0</v>
      </c>
      <c r="H595" s="87">
        <v>48449.483560000001</v>
      </c>
      <c r="I595" s="470">
        <v>0</v>
      </c>
      <c r="J595" s="470">
        <v>0</v>
      </c>
      <c r="K595" s="470">
        <v>0</v>
      </c>
      <c r="L595" s="470">
        <v>0</v>
      </c>
      <c r="M595" s="470">
        <v>0</v>
      </c>
      <c r="N595" s="470">
        <v>0</v>
      </c>
      <c r="O595" s="470">
        <v>0</v>
      </c>
      <c r="P595" s="470">
        <v>0</v>
      </c>
      <c r="Q595" s="470">
        <v>0</v>
      </c>
      <c r="R595" s="87">
        <v>0</v>
      </c>
      <c r="S595" s="470">
        <v>0</v>
      </c>
      <c r="T595" s="470">
        <v>0</v>
      </c>
      <c r="U595" s="470">
        <v>0</v>
      </c>
      <c r="V595" s="470">
        <v>0</v>
      </c>
      <c r="W595" s="470">
        <v>0</v>
      </c>
      <c r="X595" s="470">
        <v>0</v>
      </c>
      <c r="Y595" s="470">
        <v>0</v>
      </c>
      <c r="Z595" s="470">
        <v>0</v>
      </c>
      <c r="AA595" s="470">
        <v>0</v>
      </c>
      <c r="AB595" s="470">
        <v>0</v>
      </c>
      <c r="AC595" s="470">
        <v>0</v>
      </c>
      <c r="AD595" s="470">
        <v>0</v>
      </c>
      <c r="AE595" s="470">
        <v>48449.483560000001</v>
      </c>
      <c r="AF595" s="227">
        <v>0</v>
      </c>
      <c r="AG595" s="227">
        <v>0</v>
      </c>
      <c r="AH595" s="227">
        <v>0</v>
      </c>
      <c r="AI595" s="227">
        <v>0</v>
      </c>
      <c r="AJ595" s="475">
        <v>48449.483560000001</v>
      </c>
    </row>
    <row r="596" spans="1:36" s="42" customFormat="1" ht="13.5" customHeight="1" x14ac:dyDescent="0.25">
      <c r="A596" s="395"/>
      <c r="B596" s="111">
        <v>1690</v>
      </c>
      <c r="C596" s="180" t="s">
        <v>136</v>
      </c>
      <c r="D596" s="470">
        <v>18107.515889999999</v>
      </c>
      <c r="E596" s="470">
        <v>40517.26741</v>
      </c>
      <c r="F596" s="470">
        <v>107580.7867</v>
      </c>
      <c r="G596" s="470">
        <v>20841.067579999999</v>
      </c>
      <c r="H596" s="87">
        <v>187046.63758000001</v>
      </c>
      <c r="I596" s="470">
        <v>7122.3086599999997</v>
      </c>
      <c r="J596" s="470">
        <v>11447.41994</v>
      </c>
      <c r="K596" s="470">
        <v>172.499</v>
      </c>
      <c r="L596" s="470">
        <v>43148.077850000001</v>
      </c>
      <c r="M596" s="470">
        <v>1910.07915</v>
      </c>
      <c r="N596" s="470">
        <v>30672.874500000002</v>
      </c>
      <c r="O596" s="470">
        <v>211.32991000000001</v>
      </c>
      <c r="P596" s="470">
        <v>1842.3889799999999</v>
      </c>
      <c r="Q596" s="470">
        <v>2819.8389900000002</v>
      </c>
      <c r="R596" s="87">
        <v>99346.816980000003</v>
      </c>
      <c r="S596" s="470">
        <v>152.34730999999999</v>
      </c>
      <c r="T596" s="470">
        <v>2046.7491600000001</v>
      </c>
      <c r="U596" s="470">
        <v>281.60827999999998</v>
      </c>
      <c r="V596" s="470">
        <v>20.113240000000001</v>
      </c>
      <c r="W596" s="470">
        <v>0.62897999999999998</v>
      </c>
      <c r="X596" s="470">
        <v>530.70403999999996</v>
      </c>
      <c r="Y596" s="470">
        <v>631.92262000000005</v>
      </c>
      <c r="Z596" s="470">
        <v>2695.7449200000001</v>
      </c>
      <c r="AA596" s="470">
        <v>138.05246</v>
      </c>
      <c r="AB596" s="470">
        <v>567.46915000000001</v>
      </c>
      <c r="AC596" s="470">
        <v>370.34575999999998</v>
      </c>
      <c r="AD596" s="470">
        <v>7435.6859199999999</v>
      </c>
      <c r="AE596" s="470">
        <v>293829.14048</v>
      </c>
      <c r="AF596" s="227">
        <v>30845.373500000002</v>
      </c>
      <c r="AG596" s="227">
        <v>45078.270239999998</v>
      </c>
      <c r="AH596" s="227">
        <v>0</v>
      </c>
      <c r="AI596" s="227">
        <v>1140.3208400000001</v>
      </c>
      <c r="AJ596" s="475">
        <v>216765.1759</v>
      </c>
    </row>
    <row r="597" spans="1:36" s="42" customFormat="1" ht="13.5" customHeight="1" x14ac:dyDescent="0.25">
      <c r="A597" s="395"/>
      <c r="B597" s="111">
        <v>169005</v>
      </c>
      <c r="C597" s="180" t="s">
        <v>137</v>
      </c>
      <c r="D597" s="470">
        <v>1976.3364099999999</v>
      </c>
      <c r="E597" s="470">
        <v>4131.9919900000004</v>
      </c>
      <c r="F597" s="470">
        <v>376.68783000000002</v>
      </c>
      <c r="G597" s="470">
        <v>53.190820000000002</v>
      </c>
      <c r="H597" s="87">
        <v>6538.20705</v>
      </c>
      <c r="I597" s="470">
        <v>113.01666</v>
      </c>
      <c r="J597" s="470">
        <v>3011.1816699999999</v>
      </c>
      <c r="K597" s="470">
        <v>14.75</v>
      </c>
      <c r="L597" s="470">
        <v>3.0005000000000002</v>
      </c>
      <c r="M597" s="470">
        <v>28.837399999999999</v>
      </c>
      <c r="N597" s="470">
        <v>501.9717</v>
      </c>
      <c r="O597" s="470">
        <v>33.692270000000001</v>
      </c>
      <c r="P597" s="470">
        <v>33.919029999999999</v>
      </c>
      <c r="Q597" s="470">
        <v>0.3</v>
      </c>
      <c r="R597" s="87">
        <v>3740.6692300000004</v>
      </c>
      <c r="S597" s="470">
        <v>0.64</v>
      </c>
      <c r="T597" s="470">
        <v>4.0776399999999997</v>
      </c>
      <c r="U597" s="470">
        <v>26.645</v>
      </c>
      <c r="V597" s="470">
        <v>0.5</v>
      </c>
      <c r="W597" s="470">
        <v>0</v>
      </c>
      <c r="X597" s="470">
        <v>3.47</v>
      </c>
      <c r="Y597" s="470">
        <v>4.4371299999999998</v>
      </c>
      <c r="Z597" s="470">
        <v>0</v>
      </c>
      <c r="AA597" s="470">
        <v>24.849489999999999</v>
      </c>
      <c r="AB597" s="470">
        <v>9.2905099999999994</v>
      </c>
      <c r="AC597" s="470">
        <v>9.2870899999999992</v>
      </c>
      <c r="AD597" s="470">
        <v>83.196859999999987</v>
      </c>
      <c r="AE597" s="470">
        <v>10362.07314</v>
      </c>
      <c r="AF597" s="227">
        <v>516.72170000000006</v>
      </c>
      <c r="AG597" s="227">
        <v>32.337899999999998</v>
      </c>
      <c r="AH597" s="227">
        <v>0</v>
      </c>
      <c r="AI597" s="227">
        <v>38.573709999999998</v>
      </c>
      <c r="AJ597" s="475">
        <v>9774.4398299999975</v>
      </c>
    </row>
    <row r="598" spans="1:36" s="42" customFormat="1" ht="13.5" customHeight="1" x14ac:dyDescent="0.25">
      <c r="A598" s="395"/>
      <c r="B598" s="111">
        <v>169010</v>
      </c>
      <c r="C598" s="180" t="s">
        <v>138</v>
      </c>
      <c r="D598" s="470">
        <v>0</v>
      </c>
      <c r="E598" s="470">
        <v>0</v>
      </c>
      <c r="F598" s="470">
        <v>0</v>
      </c>
      <c r="G598" s="470">
        <v>0</v>
      </c>
      <c r="H598" s="87">
        <v>0</v>
      </c>
      <c r="I598" s="470">
        <v>0</v>
      </c>
      <c r="J598" s="470">
        <v>0</v>
      </c>
      <c r="K598" s="470">
        <v>0</v>
      </c>
      <c r="L598" s="470">
        <v>0</v>
      </c>
      <c r="M598" s="470">
        <v>0</v>
      </c>
      <c r="N598" s="470">
        <v>0</v>
      </c>
      <c r="O598" s="470">
        <v>0</v>
      </c>
      <c r="P598" s="470">
        <v>0</v>
      </c>
      <c r="Q598" s="470">
        <v>0</v>
      </c>
      <c r="R598" s="87">
        <v>0</v>
      </c>
      <c r="S598" s="470">
        <v>0</v>
      </c>
      <c r="T598" s="470">
        <v>0</v>
      </c>
      <c r="U598" s="470">
        <v>0</v>
      </c>
      <c r="V598" s="470">
        <v>0</v>
      </c>
      <c r="W598" s="470">
        <v>0</v>
      </c>
      <c r="X598" s="470">
        <v>0</v>
      </c>
      <c r="Y598" s="470">
        <v>0</v>
      </c>
      <c r="Z598" s="470">
        <v>0</v>
      </c>
      <c r="AA598" s="470">
        <v>0</v>
      </c>
      <c r="AB598" s="470">
        <v>0</v>
      </c>
      <c r="AC598" s="470">
        <v>0</v>
      </c>
      <c r="AD598" s="470">
        <v>0</v>
      </c>
      <c r="AE598" s="470">
        <v>0</v>
      </c>
      <c r="AF598" s="227">
        <v>0</v>
      </c>
      <c r="AG598" s="227">
        <v>0</v>
      </c>
      <c r="AH598" s="227">
        <v>0</v>
      </c>
      <c r="AI598" s="227">
        <v>0</v>
      </c>
      <c r="AJ598" s="475">
        <v>0</v>
      </c>
    </row>
    <row r="599" spans="1:36" s="42" customFormat="1" ht="13.5" customHeight="1" x14ac:dyDescent="0.25">
      <c r="A599" s="395"/>
      <c r="B599" s="111">
        <v>169015</v>
      </c>
      <c r="C599" s="180" t="s">
        <v>139</v>
      </c>
      <c r="D599" s="470">
        <v>0</v>
      </c>
      <c r="E599" s="470">
        <v>0</v>
      </c>
      <c r="F599" s="470">
        <v>0</v>
      </c>
      <c r="G599" s="470">
        <v>0</v>
      </c>
      <c r="H599" s="87">
        <v>0</v>
      </c>
      <c r="I599" s="470">
        <v>0</v>
      </c>
      <c r="J599" s="470">
        <v>0</v>
      </c>
      <c r="K599" s="470">
        <v>0</v>
      </c>
      <c r="L599" s="470">
        <v>0</v>
      </c>
      <c r="M599" s="470">
        <v>0</v>
      </c>
      <c r="N599" s="470">
        <v>0</v>
      </c>
      <c r="O599" s="470">
        <v>0</v>
      </c>
      <c r="P599" s="470">
        <v>0</v>
      </c>
      <c r="Q599" s="470">
        <v>0</v>
      </c>
      <c r="R599" s="87">
        <v>0</v>
      </c>
      <c r="S599" s="470">
        <v>0</v>
      </c>
      <c r="T599" s="470">
        <v>0</v>
      </c>
      <c r="U599" s="470">
        <v>0</v>
      </c>
      <c r="V599" s="470">
        <v>0</v>
      </c>
      <c r="W599" s="470">
        <v>0</v>
      </c>
      <c r="X599" s="470">
        <v>0</v>
      </c>
      <c r="Y599" s="470">
        <v>0</v>
      </c>
      <c r="Z599" s="470">
        <v>0</v>
      </c>
      <c r="AA599" s="470">
        <v>0</v>
      </c>
      <c r="AB599" s="470">
        <v>0</v>
      </c>
      <c r="AC599" s="470">
        <v>0</v>
      </c>
      <c r="AD599" s="470">
        <v>0</v>
      </c>
      <c r="AE599" s="470">
        <v>0</v>
      </c>
      <c r="AF599" s="227">
        <v>0</v>
      </c>
      <c r="AG599" s="227">
        <v>0</v>
      </c>
      <c r="AH599" s="227">
        <v>0</v>
      </c>
      <c r="AI599" s="227">
        <v>0</v>
      </c>
      <c r="AJ599" s="475">
        <v>0</v>
      </c>
    </row>
    <row r="600" spans="1:36" s="42" customFormat="1" ht="13.5" customHeight="1" x14ac:dyDescent="0.25">
      <c r="A600" s="395"/>
      <c r="B600" s="111">
        <v>169020</v>
      </c>
      <c r="C600" s="180" t="s">
        <v>140</v>
      </c>
      <c r="D600" s="470">
        <v>0</v>
      </c>
      <c r="E600" s="470">
        <v>20.462520000000001</v>
      </c>
      <c r="F600" s="470">
        <v>0</v>
      </c>
      <c r="G600" s="470">
        <v>0</v>
      </c>
      <c r="H600" s="87">
        <v>20.462520000000001</v>
      </c>
      <c r="I600" s="470">
        <v>0</v>
      </c>
      <c r="J600" s="470">
        <v>0</v>
      </c>
      <c r="K600" s="470">
        <v>0</v>
      </c>
      <c r="L600" s="470">
        <v>2.0478999999999998</v>
      </c>
      <c r="M600" s="470">
        <v>0</v>
      </c>
      <c r="N600" s="470">
        <v>0</v>
      </c>
      <c r="O600" s="470">
        <v>0</v>
      </c>
      <c r="P600" s="470">
        <v>0</v>
      </c>
      <c r="Q600" s="470">
        <v>0</v>
      </c>
      <c r="R600" s="87">
        <v>2.0478999999999998</v>
      </c>
      <c r="S600" s="470">
        <v>0</v>
      </c>
      <c r="T600" s="470">
        <v>0</v>
      </c>
      <c r="U600" s="470">
        <v>0</v>
      </c>
      <c r="V600" s="470">
        <v>0</v>
      </c>
      <c r="W600" s="470">
        <v>0</v>
      </c>
      <c r="X600" s="470">
        <v>0</v>
      </c>
      <c r="Y600" s="470">
        <v>0</v>
      </c>
      <c r="Z600" s="470">
        <v>0</v>
      </c>
      <c r="AA600" s="470">
        <v>0</v>
      </c>
      <c r="AB600" s="470">
        <v>0</v>
      </c>
      <c r="AC600" s="470">
        <v>0</v>
      </c>
      <c r="AD600" s="470">
        <v>0</v>
      </c>
      <c r="AE600" s="470">
        <v>22.51042</v>
      </c>
      <c r="AF600" s="227">
        <v>0</v>
      </c>
      <c r="AG600" s="227">
        <v>2.0478999999999998</v>
      </c>
      <c r="AH600" s="227">
        <v>0</v>
      </c>
      <c r="AI600" s="227">
        <v>0</v>
      </c>
      <c r="AJ600" s="475">
        <v>20.462520000000001</v>
      </c>
    </row>
    <row r="601" spans="1:36" s="42" customFormat="1" ht="13.5" customHeight="1" x14ac:dyDescent="0.25">
      <c r="A601" s="395"/>
      <c r="B601" s="111">
        <v>169025</v>
      </c>
      <c r="C601" s="180" t="s">
        <v>141</v>
      </c>
      <c r="D601" s="470">
        <v>2568.0958900000001</v>
      </c>
      <c r="E601" s="470">
        <v>201.56894</v>
      </c>
      <c r="F601" s="470">
        <v>38907.4951</v>
      </c>
      <c r="G601" s="470">
        <v>0</v>
      </c>
      <c r="H601" s="87">
        <v>41677.159930000002</v>
      </c>
      <c r="I601" s="470">
        <v>3133.73758</v>
      </c>
      <c r="J601" s="470">
        <v>0</v>
      </c>
      <c r="K601" s="470">
        <v>0</v>
      </c>
      <c r="L601" s="470">
        <v>0</v>
      </c>
      <c r="M601" s="470">
        <v>0</v>
      </c>
      <c r="N601" s="470">
        <v>6830.5560999999998</v>
      </c>
      <c r="O601" s="470">
        <v>0</v>
      </c>
      <c r="P601" s="470">
        <v>0</v>
      </c>
      <c r="Q601" s="470">
        <v>0</v>
      </c>
      <c r="R601" s="87">
        <v>9964.2936799999989</v>
      </c>
      <c r="S601" s="470">
        <v>0</v>
      </c>
      <c r="T601" s="470">
        <v>0</v>
      </c>
      <c r="U601" s="470">
        <v>0</v>
      </c>
      <c r="V601" s="470">
        <v>0</v>
      </c>
      <c r="W601" s="470">
        <v>0</v>
      </c>
      <c r="X601" s="470">
        <v>0</v>
      </c>
      <c r="Y601" s="470">
        <v>0</v>
      </c>
      <c r="Z601" s="470">
        <v>3.4455</v>
      </c>
      <c r="AA601" s="470">
        <v>0</v>
      </c>
      <c r="AB601" s="470">
        <v>0</v>
      </c>
      <c r="AC601" s="470">
        <v>0</v>
      </c>
      <c r="AD601" s="470">
        <v>3.4455</v>
      </c>
      <c r="AE601" s="470">
        <v>51644.899109999998</v>
      </c>
      <c r="AF601" s="227">
        <v>6830.5560999999998</v>
      </c>
      <c r="AG601" s="227">
        <v>0</v>
      </c>
      <c r="AH601" s="227">
        <v>0</v>
      </c>
      <c r="AI601" s="227">
        <v>0</v>
      </c>
      <c r="AJ601" s="475">
        <v>44814.343010000004</v>
      </c>
    </row>
    <row r="602" spans="1:36" s="42" customFormat="1" ht="13.5" customHeight="1" x14ac:dyDescent="0.25">
      <c r="A602" s="395"/>
      <c r="B602" s="111">
        <v>169030</v>
      </c>
      <c r="C602" s="180" t="s">
        <v>142</v>
      </c>
      <c r="D602" s="470">
        <v>16.759879999999999</v>
      </c>
      <c r="E602" s="470">
        <v>0</v>
      </c>
      <c r="F602" s="470">
        <v>20387.44198</v>
      </c>
      <c r="G602" s="470">
        <v>0</v>
      </c>
      <c r="H602" s="87">
        <v>20404.201860000001</v>
      </c>
      <c r="I602" s="470">
        <v>260.28224</v>
      </c>
      <c r="J602" s="470">
        <v>0</v>
      </c>
      <c r="K602" s="470">
        <v>0</v>
      </c>
      <c r="L602" s="470">
        <v>0</v>
      </c>
      <c r="M602" s="470">
        <v>0</v>
      </c>
      <c r="N602" s="470">
        <v>0</v>
      </c>
      <c r="O602" s="470">
        <v>0</v>
      </c>
      <c r="P602" s="470">
        <v>0</v>
      </c>
      <c r="Q602" s="470">
        <v>0</v>
      </c>
      <c r="R602" s="87">
        <v>260.28224</v>
      </c>
      <c r="S602" s="470">
        <v>0</v>
      </c>
      <c r="T602" s="470">
        <v>0</v>
      </c>
      <c r="U602" s="470">
        <v>0</v>
      </c>
      <c r="V602" s="470">
        <v>0</v>
      </c>
      <c r="W602" s="470">
        <v>0</v>
      </c>
      <c r="X602" s="470">
        <v>0</v>
      </c>
      <c r="Y602" s="470">
        <v>0</v>
      </c>
      <c r="Z602" s="470">
        <v>0</v>
      </c>
      <c r="AA602" s="470">
        <v>0</v>
      </c>
      <c r="AB602" s="470">
        <v>0</v>
      </c>
      <c r="AC602" s="470">
        <v>0</v>
      </c>
      <c r="AD602" s="470">
        <v>0</v>
      </c>
      <c r="AE602" s="470">
        <v>20664.484100000001</v>
      </c>
      <c r="AF602" s="227">
        <v>0</v>
      </c>
      <c r="AG602" s="227">
        <v>0</v>
      </c>
      <c r="AH602" s="227">
        <v>0</v>
      </c>
      <c r="AI602" s="227">
        <v>0</v>
      </c>
      <c r="AJ602" s="475">
        <v>20664.484100000001</v>
      </c>
    </row>
    <row r="603" spans="1:36" s="42" customFormat="1" ht="13.5" customHeight="1" x14ac:dyDescent="0.25">
      <c r="A603" s="395"/>
      <c r="B603" s="111">
        <v>169035</v>
      </c>
      <c r="C603" s="180" t="s">
        <v>143</v>
      </c>
      <c r="D603" s="470">
        <v>0</v>
      </c>
      <c r="E603" s="470">
        <v>0</v>
      </c>
      <c r="F603" s="470">
        <v>0</v>
      </c>
      <c r="G603" s="470">
        <v>0</v>
      </c>
      <c r="H603" s="87">
        <v>0</v>
      </c>
      <c r="I603" s="470">
        <v>0</v>
      </c>
      <c r="J603" s="470">
        <v>0</v>
      </c>
      <c r="K603" s="470">
        <v>0</v>
      </c>
      <c r="L603" s="470">
        <v>0</v>
      </c>
      <c r="M603" s="470">
        <v>0</v>
      </c>
      <c r="N603" s="470">
        <v>0</v>
      </c>
      <c r="O603" s="470">
        <v>0</v>
      </c>
      <c r="P603" s="470">
        <v>0</v>
      </c>
      <c r="Q603" s="470">
        <v>0</v>
      </c>
      <c r="R603" s="87">
        <v>0</v>
      </c>
      <c r="S603" s="470">
        <v>0</v>
      </c>
      <c r="T603" s="470">
        <v>1358.65524</v>
      </c>
      <c r="U603" s="470">
        <v>0</v>
      </c>
      <c r="V603" s="470">
        <v>0</v>
      </c>
      <c r="W603" s="470">
        <v>0</v>
      </c>
      <c r="X603" s="470">
        <v>0</v>
      </c>
      <c r="Y603" s="470">
        <v>0</v>
      </c>
      <c r="Z603" s="470">
        <v>0</v>
      </c>
      <c r="AA603" s="470">
        <v>0</v>
      </c>
      <c r="AB603" s="470">
        <v>0</v>
      </c>
      <c r="AC603" s="470">
        <v>0</v>
      </c>
      <c r="AD603" s="470">
        <v>1358.65524</v>
      </c>
      <c r="AE603" s="470">
        <v>1358.65524</v>
      </c>
      <c r="AF603" s="227">
        <v>0</v>
      </c>
      <c r="AG603" s="227">
        <v>0</v>
      </c>
      <c r="AH603" s="227">
        <v>0</v>
      </c>
      <c r="AI603" s="227">
        <v>0</v>
      </c>
      <c r="AJ603" s="475">
        <v>1358.65524</v>
      </c>
    </row>
    <row r="604" spans="1:36" s="42" customFormat="1" ht="13.5" customHeight="1" x14ac:dyDescent="0.25">
      <c r="A604" s="395"/>
      <c r="B604" s="111">
        <v>169040</v>
      </c>
      <c r="C604" s="180" t="s">
        <v>815</v>
      </c>
      <c r="D604" s="470">
        <v>1652.0359100000001</v>
      </c>
      <c r="E604" s="470">
        <v>440.21242999999998</v>
      </c>
      <c r="F604" s="470">
        <v>6073.2812299999996</v>
      </c>
      <c r="G604" s="470">
        <v>174.92814000000001</v>
      </c>
      <c r="H604" s="87">
        <v>8340.4577100000006</v>
      </c>
      <c r="I604" s="470">
        <v>2.9338799999999998</v>
      </c>
      <c r="J604" s="470">
        <v>1491.4083499999999</v>
      </c>
      <c r="K604" s="470">
        <v>0</v>
      </c>
      <c r="L604" s="470">
        <v>12116.23223</v>
      </c>
      <c r="M604" s="470">
        <v>662.65656999999999</v>
      </c>
      <c r="N604" s="470">
        <v>1673.0199399999999</v>
      </c>
      <c r="O604" s="470">
        <v>155.47111000000001</v>
      </c>
      <c r="P604" s="470">
        <v>0</v>
      </c>
      <c r="Q604" s="470">
        <v>0</v>
      </c>
      <c r="R604" s="87">
        <v>16101.72208</v>
      </c>
      <c r="S604" s="470">
        <v>0</v>
      </c>
      <c r="T604" s="470">
        <v>0</v>
      </c>
      <c r="U604" s="470">
        <v>0</v>
      </c>
      <c r="V604" s="470">
        <v>0</v>
      </c>
      <c r="W604" s="470">
        <v>0</v>
      </c>
      <c r="X604" s="470">
        <v>0</v>
      </c>
      <c r="Y604" s="470">
        <v>0</v>
      </c>
      <c r="Z604" s="470">
        <v>0</v>
      </c>
      <c r="AA604" s="470">
        <v>0</v>
      </c>
      <c r="AB604" s="470">
        <v>0</v>
      </c>
      <c r="AC604" s="470">
        <v>0</v>
      </c>
      <c r="AD604" s="470">
        <v>0</v>
      </c>
      <c r="AE604" s="470">
        <v>24442.179790000002</v>
      </c>
      <c r="AF604" s="227">
        <v>1673.0199399999999</v>
      </c>
      <c r="AG604" s="227">
        <v>12778.888799999999</v>
      </c>
      <c r="AH604" s="227">
        <v>0</v>
      </c>
      <c r="AI604" s="227">
        <v>0</v>
      </c>
      <c r="AJ604" s="475">
        <v>9990.2710500000012</v>
      </c>
    </row>
    <row r="605" spans="1:36" s="42" customFormat="1" ht="13.5" customHeight="1" x14ac:dyDescent="0.25">
      <c r="A605" s="395"/>
      <c r="B605" s="111">
        <v>169090</v>
      </c>
      <c r="C605" s="180" t="s">
        <v>118</v>
      </c>
      <c r="D605" s="470">
        <v>11894.2878</v>
      </c>
      <c r="E605" s="470">
        <v>35723.03153</v>
      </c>
      <c r="F605" s="470">
        <v>41835.880559999998</v>
      </c>
      <c r="G605" s="470">
        <v>20612.948619999999</v>
      </c>
      <c r="H605" s="87">
        <v>110066.14850999998</v>
      </c>
      <c r="I605" s="470">
        <v>3612.3382999999999</v>
      </c>
      <c r="J605" s="470">
        <v>6944.8299200000001</v>
      </c>
      <c r="K605" s="470">
        <v>157.749</v>
      </c>
      <c r="L605" s="470">
        <v>31026.79722</v>
      </c>
      <c r="M605" s="470">
        <v>1218.58518</v>
      </c>
      <c r="N605" s="470">
        <v>21667.32676</v>
      </c>
      <c r="O605" s="470">
        <v>22.166530000000002</v>
      </c>
      <c r="P605" s="470">
        <v>1808.4699499999999</v>
      </c>
      <c r="Q605" s="470">
        <v>2819.53899</v>
      </c>
      <c r="R605" s="87">
        <v>69277.801850000003</v>
      </c>
      <c r="S605" s="470">
        <v>151.70731000000001</v>
      </c>
      <c r="T605" s="470">
        <v>684.01628000000005</v>
      </c>
      <c r="U605" s="470">
        <v>254.96328</v>
      </c>
      <c r="V605" s="470">
        <v>19.613240000000001</v>
      </c>
      <c r="W605" s="470">
        <v>0.62897999999999998</v>
      </c>
      <c r="X605" s="470">
        <v>527.23404000000005</v>
      </c>
      <c r="Y605" s="470">
        <v>627.48549000000003</v>
      </c>
      <c r="Z605" s="470">
        <v>2692.2994199999998</v>
      </c>
      <c r="AA605" s="470">
        <v>113.20296999999999</v>
      </c>
      <c r="AB605" s="470">
        <v>558.17863999999997</v>
      </c>
      <c r="AC605" s="470">
        <v>361.05867000000001</v>
      </c>
      <c r="AD605" s="470">
        <v>5990.38832</v>
      </c>
      <c r="AE605" s="470">
        <v>185334.33867999999</v>
      </c>
      <c r="AF605" s="227">
        <v>21825.07576</v>
      </c>
      <c r="AG605" s="227">
        <v>32264.995640000001</v>
      </c>
      <c r="AH605" s="227">
        <v>0</v>
      </c>
      <c r="AI605" s="227">
        <v>1101.7471300000002</v>
      </c>
      <c r="AJ605" s="475">
        <v>130142.52014999997</v>
      </c>
    </row>
    <row r="606" spans="1:36" s="42" customFormat="1" ht="13.5" customHeight="1" x14ac:dyDescent="0.25">
      <c r="A606" s="395"/>
      <c r="B606" s="111">
        <v>1699</v>
      </c>
      <c r="C606" s="180" t="s">
        <v>144</v>
      </c>
      <c r="D606" s="470">
        <v>-10144.31839</v>
      </c>
      <c r="E606" s="470">
        <v>-43212.139210000001</v>
      </c>
      <c r="F606" s="470">
        <v>-48067.040690000002</v>
      </c>
      <c r="G606" s="470">
        <v>-18217.70089</v>
      </c>
      <c r="H606" s="87">
        <v>-119641.19918</v>
      </c>
      <c r="I606" s="470">
        <v>-8335.1582600000002</v>
      </c>
      <c r="J606" s="470">
        <v>-2433.2504300000001</v>
      </c>
      <c r="K606" s="470">
        <v>-20.82</v>
      </c>
      <c r="L606" s="470">
        <v>-13151.036109999999</v>
      </c>
      <c r="M606" s="470">
        <v>-5260.7249000000002</v>
      </c>
      <c r="N606" s="470">
        <v>-9328.2737199999992</v>
      </c>
      <c r="O606" s="470">
        <v>-714.82548999999995</v>
      </c>
      <c r="P606" s="470">
        <v>-637.92890999999997</v>
      </c>
      <c r="Q606" s="470">
        <v>-5713.2941899999996</v>
      </c>
      <c r="R606" s="87">
        <v>-45595.312010000001</v>
      </c>
      <c r="S606" s="470">
        <v>-358.85109</v>
      </c>
      <c r="T606" s="470">
        <v>-1122.0835999999999</v>
      </c>
      <c r="U606" s="470">
        <v>-120.8771</v>
      </c>
      <c r="V606" s="470">
        <v>-114.3698</v>
      </c>
      <c r="W606" s="470">
        <v>-1.1859500000000001</v>
      </c>
      <c r="X606" s="470">
        <v>-326.71149000000003</v>
      </c>
      <c r="Y606" s="470">
        <v>-93.32799</v>
      </c>
      <c r="Z606" s="470">
        <v>-43.80538</v>
      </c>
      <c r="AA606" s="470">
        <v>-126.49495</v>
      </c>
      <c r="AB606" s="470">
        <v>-1431.86133</v>
      </c>
      <c r="AC606" s="470">
        <v>-243.94029</v>
      </c>
      <c r="AD606" s="470">
        <v>-3983.5089699999994</v>
      </c>
      <c r="AE606" s="470">
        <v>-169220.02015999999</v>
      </c>
      <c r="AF606" s="227">
        <v>-9349.0937199999989</v>
      </c>
      <c r="AG606" s="227">
        <v>-18526.130809999999</v>
      </c>
      <c r="AH606" s="227">
        <v>0</v>
      </c>
      <c r="AI606" s="227">
        <v>-463.76323000000002</v>
      </c>
      <c r="AJ606" s="475">
        <v>-140881.03240000003</v>
      </c>
    </row>
    <row r="607" spans="1:36" s="42" customFormat="1" ht="13.5" customHeight="1" x14ac:dyDescent="0.25">
      <c r="A607" s="395"/>
      <c r="B607" s="111">
        <v>169905</v>
      </c>
      <c r="C607" s="180" t="s">
        <v>1563</v>
      </c>
      <c r="D607" s="470">
        <v>-1611.19109</v>
      </c>
      <c r="E607" s="470">
        <v>-10150.726930000001</v>
      </c>
      <c r="F607" s="470">
        <v>-28856.073960000002</v>
      </c>
      <c r="G607" s="470">
        <v>-9438.7904099999996</v>
      </c>
      <c r="H607" s="87">
        <v>-50056.782390000008</v>
      </c>
      <c r="I607" s="470">
        <v>-1959.48649</v>
      </c>
      <c r="J607" s="470">
        <v>-56</v>
      </c>
      <c r="K607" s="470">
        <v>-12.129</v>
      </c>
      <c r="L607" s="470">
        <v>-55.299410000000002</v>
      </c>
      <c r="M607" s="470">
        <v>-1692.39228</v>
      </c>
      <c r="N607" s="470">
        <v>-1249.34986</v>
      </c>
      <c r="O607" s="470">
        <v>0</v>
      </c>
      <c r="P607" s="470">
        <v>-376.51639</v>
      </c>
      <c r="Q607" s="470">
        <v>-4852.5807500000001</v>
      </c>
      <c r="R607" s="87">
        <v>-10253.75418</v>
      </c>
      <c r="S607" s="470">
        <v>-325.35640999999998</v>
      </c>
      <c r="T607" s="470">
        <v>-353.67764</v>
      </c>
      <c r="U607" s="470">
        <v>0</v>
      </c>
      <c r="V607" s="470">
        <v>-14.69144</v>
      </c>
      <c r="W607" s="470">
        <v>-1.0935900000000001</v>
      </c>
      <c r="X607" s="470">
        <v>-0.69064999999999999</v>
      </c>
      <c r="Y607" s="470">
        <v>-74.396960000000007</v>
      </c>
      <c r="Z607" s="470">
        <v>-29.616150000000001</v>
      </c>
      <c r="AA607" s="470">
        <v>0</v>
      </c>
      <c r="AB607" s="470">
        <v>-1086.9238700000001</v>
      </c>
      <c r="AC607" s="470">
        <v>-217.08082999999999</v>
      </c>
      <c r="AD607" s="470">
        <v>-2103.52754</v>
      </c>
      <c r="AE607" s="470">
        <v>-62414.064110000014</v>
      </c>
      <c r="AF607" s="227">
        <v>-1261.4788599999999</v>
      </c>
      <c r="AG607" s="227">
        <v>-1762.3831299999999</v>
      </c>
      <c r="AH607" s="227">
        <v>0</v>
      </c>
      <c r="AI607" s="227">
        <v>-291.47779000000003</v>
      </c>
      <c r="AJ607" s="475">
        <v>-59098.724330000005</v>
      </c>
    </row>
    <row r="608" spans="1:36" s="42" customFormat="1" ht="13.5" customHeight="1" x14ac:dyDescent="0.25">
      <c r="A608" s="395"/>
      <c r="B608" s="111">
        <v>169910</v>
      </c>
      <c r="C608" s="180" t="s">
        <v>146</v>
      </c>
      <c r="D608" s="470">
        <v>-8533.1273000000001</v>
      </c>
      <c r="E608" s="470">
        <v>-33061.412279999997</v>
      </c>
      <c r="F608" s="470">
        <v>-19210.96673</v>
      </c>
      <c r="G608" s="470">
        <v>-8778.9104800000005</v>
      </c>
      <c r="H608" s="87">
        <v>-69584.416790000003</v>
      </c>
      <c r="I608" s="470">
        <v>-6375.6717699999999</v>
      </c>
      <c r="J608" s="470">
        <v>-2377.2504300000001</v>
      </c>
      <c r="K608" s="470">
        <v>-8.6910000000000007</v>
      </c>
      <c r="L608" s="470">
        <v>-13095.736699999999</v>
      </c>
      <c r="M608" s="470">
        <v>-3568.3326200000001</v>
      </c>
      <c r="N608" s="470">
        <v>-8078.9238599999999</v>
      </c>
      <c r="O608" s="470">
        <v>-714.82548999999995</v>
      </c>
      <c r="P608" s="470">
        <v>-261.41251999999997</v>
      </c>
      <c r="Q608" s="470">
        <v>-860.71343999999999</v>
      </c>
      <c r="R608" s="87">
        <v>-35341.557830000005</v>
      </c>
      <c r="S608" s="470">
        <v>-33.494680000000002</v>
      </c>
      <c r="T608" s="470">
        <v>-768.40596000000005</v>
      </c>
      <c r="U608" s="470">
        <v>-120.8771</v>
      </c>
      <c r="V608" s="470">
        <v>-99.678359999999998</v>
      </c>
      <c r="W608" s="470">
        <v>-9.2359999999999998E-2</v>
      </c>
      <c r="X608" s="470">
        <v>-326.02084000000002</v>
      </c>
      <c r="Y608" s="470">
        <v>-18.93103</v>
      </c>
      <c r="Z608" s="470">
        <v>-14.18923</v>
      </c>
      <c r="AA608" s="470">
        <v>-126.49495</v>
      </c>
      <c r="AB608" s="470">
        <v>-344.93745999999999</v>
      </c>
      <c r="AC608" s="470">
        <v>-26.859459999999999</v>
      </c>
      <c r="AD608" s="470">
        <v>-1879.98143</v>
      </c>
      <c r="AE608" s="470">
        <v>-106805.95605000001</v>
      </c>
      <c r="AF608" s="227">
        <v>-8087.6148599999997</v>
      </c>
      <c r="AG608" s="227">
        <v>-16763.74768</v>
      </c>
      <c r="AH608" s="227">
        <v>0</v>
      </c>
      <c r="AI608" s="227">
        <v>-172.28543999999999</v>
      </c>
      <c r="AJ608" s="475">
        <v>-81782.308070000014</v>
      </c>
    </row>
    <row r="609" spans="1:36" s="42" customFormat="1" ht="13.5" customHeight="1" x14ac:dyDescent="0.25">
      <c r="A609" s="395"/>
      <c r="B609" s="111">
        <v>169915</v>
      </c>
      <c r="C609" s="180" t="s">
        <v>816</v>
      </c>
      <c r="D609" s="470">
        <v>0</v>
      </c>
      <c r="E609" s="470">
        <v>0</v>
      </c>
      <c r="F609" s="470">
        <v>0</v>
      </c>
      <c r="G609" s="470">
        <v>0</v>
      </c>
      <c r="H609" s="87">
        <v>0</v>
      </c>
      <c r="I609" s="470">
        <v>0</v>
      </c>
      <c r="J609" s="470">
        <v>0</v>
      </c>
      <c r="K609" s="470">
        <v>0</v>
      </c>
      <c r="L609" s="470">
        <v>0</v>
      </c>
      <c r="M609" s="470">
        <v>0</v>
      </c>
      <c r="N609" s="470">
        <v>0</v>
      </c>
      <c r="O609" s="470">
        <v>0</v>
      </c>
      <c r="P609" s="470">
        <v>0</v>
      </c>
      <c r="Q609" s="470">
        <v>0</v>
      </c>
      <c r="R609" s="87">
        <v>0</v>
      </c>
      <c r="S609" s="470">
        <v>0</v>
      </c>
      <c r="T609" s="470">
        <v>0</v>
      </c>
      <c r="U609" s="470">
        <v>0</v>
      </c>
      <c r="V609" s="470">
        <v>0</v>
      </c>
      <c r="W609" s="470">
        <v>0</v>
      </c>
      <c r="X609" s="470">
        <v>0</v>
      </c>
      <c r="Y609" s="470">
        <v>0</v>
      </c>
      <c r="Z609" s="470">
        <v>0</v>
      </c>
      <c r="AA609" s="470">
        <v>0</v>
      </c>
      <c r="AB609" s="470">
        <v>0</v>
      </c>
      <c r="AC609" s="470">
        <v>0</v>
      </c>
      <c r="AD609" s="470">
        <v>0</v>
      </c>
      <c r="AE609" s="470">
        <v>0</v>
      </c>
      <c r="AF609" s="227">
        <v>0</v>
      </c>
      <c r="AG609" s="227">
        <v>0</v>
      </c>
      <c r="AH609" s="227">
        <v>0</v>
      </c>
      <c r="AI609" s="227">
        <v>0</v>
      </c>
      <c r="AJ609" s="475">
        <v>0</v>
      </c>
    </row>
    <row r="610" spans="1:36" s="40" customFormat="1" ht="13.5" customHeight="1" x14ac:dyDescent="0.25">
      <c r="A610" s="394"/>
      <c r="B610" s="110">
        <v>17</v>
      </c>
      <c r="C610" s="310" t="s">
        <v>817</v>
      </c>
      <c r="D610" s="471">
        <v>24876.529640000001</v>
      </c>
      <c r="E610" s="471">
        <v>6040.2672899999998</v>
      </c>
      <c r="F610" s="471">
        <v>23252.667249999999</v>
      </c>
      <c r="G610" s="471">
        <v>14406.574909999999</v>
      </c>
      <c r="H610" s="26">
        <v>68576.039089999991</v>
      </c>
      <c r="I610" s="471">
        <v>13185.79628</v>
      </c>
      <c r="J610" s="471">
        <v>370.75684000000001</v>
      </c>
      <c r="K610" s="471">
        <v>0</v>
      </c>
      <c r="L610" s="471">
        <v>0</v>
      </c>
      <c r="M610" s="471">
        <v>498.38342</v>
      </c>
      <c r="N610" s="471">
        <v>12219.987160000001</v>
      </c>
      <c r="O610" s="471">
        <v>725.05993000000001</v>
      </c>
      <c r="P610" s="471">
        <v>2670.7183</v>
      </c>
      <c r="Q610" s="471">
        <v>407.82348000000002</v>
      </c>
      <c r="R610" s="26">
        <v>30078.525409999998</v>
      </c>
      <c r="S610" s="471">
        <v>1405.1017300000001</v>
      </c>
      <c r="T610" s="471">
        <v>7204.7525699999997</v>
      </c>
      <c r="U610" s="471">
        <v>786.76280999999994</v>
      </c>
      <c r="V610" s="471">
        <v>10.625</v>
      </c>
      <c r="W610" s="471">
        <v>26.300699999999999</v>
      </c>
      <c r="X610" s="471">
        <v>22.966000000000001</v>
      </c>
      <c r="Y610" s="471">
        <v>0</v>
      </c>
      <c r="Z610" s="471">
        <v>334.89246000000003</v>
      </c>
      <c r="AA610" s="471">
        <v>0</v>
      </c>
      <c r="AB610" s="471">
        <v>160.59593000000001</v>
      </c>
      <c r="AC610" s="471">
        <v>0</v>
      </c>
      <c r="AD610" s="471">
        <v>9951.997199999998</v>
      </c>
      <c r="AE610" s="471">
        <v>108606.56169999999</v>
      </c>
      <c r="AF610" s="473">
        <v>12219.987160000001</v>
      </c>
      <c r="AG610" s="473">
        <v>509.00842</v>
      </c>
      <c r="AH610" s="473">
        <v>0</v>
      </c>
      <c r="AI610" s="473">
        <v>0</v>
      </c>
      <c r="AJ610" s="474">
        <v>95877.566119999989</v>
      </c>
    </row>
    <row r="611" spans="1:36" s="42" customFormat="1" ht="13.5" customHeight="1" x14ac:dyDescent="0.25">
      <c r="A611" s="395"/>
      <c r="B611" s="111">
        <v>1701</v>
      </c>
      <c r="C611" s="180" t="s">
        <v>147</v>
      </c>
      <c r="D611" s="470">
        <v>0</v>
      </c>
      <c r="E611" s="470">
        <v>0</v>
      </c>
      <c r="F611" s="470">
        <v>0</v>
      </c>
      <c r="G611" s="470">
        <v>0</v>
      </c>
      <c r="H611" s="87">
        <v>0</v>
      </c>
      <c r="I611" s="470">
        <v>0</v>
      </c>
      <c r="J611" s="470">
        <v>0</v>
      </c>
      <c r="K611" s="470">
        <v>0</v>
      </c>
      <c r="L611" s="470">
        <v>0</v>
      </c>
      <c r="M611" s="470">
        <v>0</v>
      </c>
      <c r="N611" s="470">
        <v>0</v>
      </c>
      <c r="O611" s="470">
        <v>0</v>
      </c>
      <c r="P611" s="470">
        <v>0</v>
      </c>
      <c r="Q611" s="470">
        <v>0</v>
      </c>
      <c r="R611" s="87">
        <v>0</v>
      </c>
      <c r="S611" s="470">
        <v>0</v>
      </c>
      <c r="T611" s="470">
        <v>0</v>
      </c>
      <c r="U611" s="470">
        <v>0</v>
      </c>
      <c r="V611" s="470">
        <v>0</v>
      </c>
      <c r="W611" s="470">
        <v>0</v>
      </c>
      <c r="X611" s="470">
        <v>0</v>
      </c>
      <c r="Y611" s="470">
        <v>0</v>
      </c>
      <c r="Z611" s="470">
        <v>0</v>
      </c>
      <c r="AA611" s="470">
        <v>0</v>
      </c>
      <c r="AB611" s="470">
        <v>0</v>
      </c>
      <c r="AC611" s="470">
        <v>0</v>
      </c>
      <c r="AD611" s="470">
        <v>0</v>
      </c>
      <c r="AE611" s="470">
        <v>0</v>
      </c>
      <c r="AF611" s="227">
        <v>0</v>
      </c>
      <c r="AG611" s="227">
        <v>0</v>
      </c>
      <c r="AH611" s="227">
        <v>0</v>
      </c>
      <c r="AI611" s="227">
        <v>0</v>
      </c>
      <c r="AJ611" s="475">
        <v>0</v>
      </c>
    </row>
    <row r="612" spans="1:36" s="42" customFormat="1" ht="13.5" customHeight="1" x14ac:dyDescent="0.25">
      <c r="A612" s="395"/>
      <c r="B612" s="111">
        <v>170105</v>
      </c>
      <c r="C612" s="180" t="s">
        <v>148</v>
      </c>
      <c r="D612" s="470">
        <v>0</v>
      </c>
      <c r="E612" s="470">
        <v>0</v>
      </c>
      <c r="F612" s="470">
        <v>0</v>
      </c>
      <c r="G612" s="470">
        <v>0</v>
      </c>
      <c r="H612" s="87">
        <v>0</v>
      </c>
      <c r="I612" s="470">
        <v>0</v>
      </c>
      <c r="J612" s="470">
        <v>0</v>
      </c>
      <c r="K612" s="470">
        <v>0</v>
      </c>
      <c r="L612" s="470">
        <v>0</v>
      </c>
      <c r="M612" s="470">
        <v>0</v>
      </c>
      <c r="N612" s="470">
        <v>0</v>
      </c>
      <c r="O612" s="470">
        <v>0</v>
      </c>
      <c r="P612" s="470">
        <v>0</v>
      </c>
      <c r="Q612" s="470">
        <v>0</v>
      </c>
      <c r="R612" s="87">
        <v>0</v>
      </c>
      <c r="S612" s="470">
        <v>0</v>
      </c>
      <c r="T612" s="470">
        <v>0</v>
      </c>
      <c r="U612" s="470">
        <v>0</v>
      </c>
      <c r="V612" s="470">
        <v>0</v>
      </c>
      <c r="W612" s="470">
        <v>0</v>
      </c>
      <c r="X612" s="470">
        <v>0</v>
      </c>
      <c r="Y612" s="470">
        <v>0</v>
      </c>
      <c r="Z612" s="470">
        <v>0</v>
      </c>
      <c r="AA612" s="470">
        <v>0</v>
      </c>
      <c r="AB612" s="470">
        <v>0</v>
      </c>
      <c r="AC612" s="470">
        <v>0</v>
      </c>
      <c r="AD612" s="470">
        <v>0</v>
      </c>
      <c r="AE612" s="470">
        <v>0</v>
      </c>
      <c r="AF612" s="227">
        <v>0</v>
      </c>
      <c r="AG612" s="227">
        <v>0</v>
      </c>
      <c r="AH612" s="227">
        <v>0</v>
      </c>
      <c r="AI612" s="227">
        <v>0</v>
      </c>
      <c r="AJ612" s="475">
        <v>0</v>
      </c>
    </row>
    <row r="613" spans="1:36" s="42" customFormat="1" ht="13.5" customHeight="1" x14ac:dyDescent="0.25">
      <c r="A613" s="395"/>
      <c r="B613" s="111">
        <v>170110</v>
      </c>
      <c r="C613" s="180" t="s">
        <v>149</v>
      </c>
      <c r="D613" s="470">
        <v>0</v>
      </c>
      <c r="E613" s="470">
        <v>0</v>
      </c>
      <c r="F613" s="470">
        <v>0</v>
      </c>
      <c r="G613" s="470">
        <v>0</v>
      </c>
      <c r="H613" s="87">
        <v>0</v>
      </c>
      <c r="I613" s="470">
        <v>0</v>
      </c>
      <c r="J613" s="470">
        <v>0</v>
      </c>
      <c r="K613" s="470">
        <v>0</v>
      </c>
      <c r="L613" s="470">
        <v>0</v>
      </c>
      <c r="M613" s="470">
        <v>0</v>
      </c>
      <c r="N613" s="470">
        <v>0</v>
      </c>
      <c r="O613" s="470">
        <v>0</v>
      </c>
      <c r="P613" s="470">
        <v>0</v>
      </c>
      <c r="Q613" s="470">
        <v>0</v>
      </c>
      <c r="R613" s="87">
        <v>0</v>
      </c>
      <c r="S613" s="470">
        <v>0</v>
      </c>
      <c r="T613" s="470">
        <v>0</v>
      </c>
      <c r="U613" s="470">
        <v>0</v>
      </c>
      <c r="V613" s="470">
        <v>0</v>
      </c>
      <c r="W613" s="470">
        <v>0</v>
      </c>
      <c r="X613" s="470">
        <v>0</v>
      </c>
      <c r="Y613" s="470">
        <v>0</v>
      </c>
      <c r="Z613" s="470">
        <v>0</v>
      </c>
      <c r="AA613" s="470">
        <v>0</v>
      </c>
      <c r="AB613" s="470">
        <v>0</v>
      </c>
      <c r="AC613" s="470">
        <v>0</v>
      </c>
      <c r="AD613" s="470">
        <v>0</v>
      </c>
      <c r="AE613" s="470">
        <v>0</v>
      </c>
      <c r="AF613" s="227">
        <v>0</v>
      </c>
      <c r="AG613" s="227">
        <v>0</v>
      </c>
      <c r="AH613" s="227">
        <v>0</v>
      </c>
      <c r="AI613" s="227">
        <v>0</v>
      </c>
      <c r="AJ613" s="475">
        <v>0</v>
      </c>
    </row>
    <row r="614" spans="1:36" s="42" customFormat="1" ht="13.5" customHeight="1" x14ac:dyDescent="0.25">
      <c r="A614" s="395"/>
      <c r="B614" s="111">
        <v>170115</v>
      </c>
      <c r="C614" s="180" t="s">
        <v>150</v>
      </c>
      <c r="D614" s="470">
        <v>0</v>
      </c>
      <c r="E614" s="470">
        <v>0</v>
      </c>
      <c r="F614" s="470">
        <v>0</v>
      </c>
      <c r="G614" s="470">
        <v>0</v>
      </c>
      <c r="H614" s="87">
        <v>0</v>
      </c>
      <c r="I614" s="470">
        <v>0</v>
      </c>
      <c r="J614" s="470">
        <v>0</v>
      </c>
      <c r="K614" s="470">
        <v>0</v>
      </c>
      <c r="L614" s="470">
        <v>0</v>
      </c>
      <c r="M614" s="470">
        <v>0</v>
      </c>
      <c r="N614" s="470">
        <v>0</v>
      </c>
      <c r="O614" s="470">
        <v>0</v>
      </c>
      <c r="P614" s="470">
        <v>0</v>
      </c>
      <c r="Q614" s="470">
        <v>0</v>
      </c>
      <c r="R614" s="87">
        <v>0</v>
      </c>
      <c r="S614" s="470">
        <v>0</v>
      </c>
      <c r="T614" s="470">
        <v>0</v>
      </c>
      <c r="U614" s="470">
        <v>0</v>
      </c>
      <c r="V614" s="470">
        <v>0</v>
      </c>
      <c r="W614" s="470">
        <v>0</v>
      </c>
      <c r="X614" s="470">
        <v>0</v>
      </c>
      <c r="Y614" s="470">
        <v>0</v>
      </c>
      <c r="Z614" s="470">
        <v>0</v>
      </c>
      <c r="AA614" s="470">
        <v>0</v>
      </c>
      <c r="AB614" s="470">
        <v>0</v>
      </c>
      <c r="AC614" s="470">
        <v>0</v>
      </c>
      <c r="AD614" s="470">
        <v>0</v>
      </c>
      <c r="AE614" s="470">
        <v>0</v>
      </c>
      <c r="AF614" s="227">
        <v>0</v>
      </c>
      <c r="AG614" s="227">
        <v>0</v>
      </c>
      <c r="AH614" s="227">
        <v>0</v>
      </c>
      <c r="AI614" s="227">
        <v>0</v>
      </c>
      <c r="AJ614" s="475">
        <v>0</v>
      </c>
    </row>
    <row r="615" spans="1:36" s="42" customFormat="1" ht="13.5" customHeight="1" x14ac:dyDescent="0.25">
      <c r="A615" s="395"/>
      <c r="B615" s="111">
        <v>170120</v>
      </c>
      <c r="C615" s="180" t="s">
        <v>151</v>
      </c>
      <c r="D615" s="470">
        <v>0</v>
      </c>
      <c r="E615" s="470">
        <v>0</v>
      </c>
      <c r="F615" s="470">
        <v>0</v>
      </c>
      <c r="G615" s="470">
        <v>0</v>
      </c>
      <c r="H615" s="87">
        <v>0</v>
      </c>
      <c r="I615" s="470">
        <v>0</v>
      </c>
      <c r="J615" s="470">
        <v>0</v>
      </c>
      <c r="K615" s="470">
        <v>0</v>
      </c>
      <c r="L615" s="470">
        <v>0</v>
      </c>
      <c r="M615" s="470">
        <v>0</v>
      </c>
      <c r="N615" s="470">
        <v>0</v>
      </c>
      <c r="O615" s="470">
        <v>0</v>
      </c>
      <c r="P615" s="470">
        <v>0</v>
      </c>
      <c r="Q615" s="470">
        <v>0</v>
      </c>
      <c r="R615" s="87">
        <v>0</v>
      </c>
      <c r="S615" s="470">
        <v>0</v>
      </c>
      <c r="T615" s="470">
        <v>0</v>
      </c>
      <c r="U615" s="470">
        <v>0</v>
      </c>
      <c r="V615" s="470">
        <v>0</v>
      </c>
      <c r="W615" s="470">
        <v>0</v>
      </c>
      <c r="X615" s="470">
        <v>0</v>
      </c>
      <c r="Y615" s="470">
        <v>0</v>
      </c>
      <c r="Z615" s="470">
        <v>0</v>
      </c>
      <c r="AA615" s="470">
        <v>0</v>
      </c>
      <c r="AB615" s="470">
        <v>0</v>
      </c>
      <c r="AC615" s="470">
        <v>0</v>
      </c>
      <c r="AD615" s="470">
        <v>0</v>
      </c>
      <c r="AE615" s="470">
        <v>0</v>
      </c>
      <c r="AF615" s="227">
        <v>0</v>
      </c>
      <c r="AG615" s="227">
        <v>0</v>
      </c>
      <c r="AH615" s="227">
        <v>0</v>
      </c>
      <c r="AI615" s="227">
        <v>0</v>
      </c>
      <c r="AJ615" s="475">
        <v>0</v>
      </c>
    </row>
    <row r="616" spans="1:36" s="42" customFormat="1" ht="13.5" customHeight="1" x14ac:dyDescent="0.25">
      <c r="A616" s="395"/>
      <c r="B616" s="111">
        <v>1702</v>
      </c>
      <c r="C616" s="180" t="s">
        <v>152</v>
      </c>
      <c r="D616" s="470">
        <v>26579.305690000001</v>
      </c>
      <c r="E616" s="470">
        <v>11587.057199999999</v>
      </c>
      <c r="F616" s="470">
        <v>26619.43895</v>
      </c>
      <c r="G616" s="470">
        <v>10249.49819</v>
      </c>
      <c r="H616" s="87">
        <v>75035.300029999999</v>
      </c>
      <c r="I616" s="470">
        <v>12762.12391</v>
      </c>
      <c r="J616" s="470">
        <v>0</v>
      </c>
      <c r="K616" s="470">
        <v>0</v>
      </c>
      <c r="L616" s="470">
        <v>317.28086000000002</v>
      </c>
      <c r="M616" s="470">
        <v>2841.5171700000001</v>
      </c>
      <c r="N616" s="470">
        <v>16439.30863</v>
      </c>
      <c r="O616" s="470">
        <v>1168.20039</v>
      </c>
      <c r="P616" s="470">
        <v>3362.3445400000001</v>
      </c>
      <c r="Q616" s="470">
        <v>4242.67443</v>
      </c>
      <c r="R616" s="87">
        <v>41133.449929999995</v>
      </c>
      <c r="S616" s="470">
        <v>2215.2558399999998</v>
      </c>
      <c r="T616" s="470">
        <v>7212.7916100000002</v>
      </c>
      <c r="U616" s="470">
        <v>791.53371000000004</v>
      </c>
      <c r="V616" s="470">
        <v>29.73695</v>
      </c>
      <c r="W616" s="470">
        <v>0</v>
      </c>
      <c r="X616" s="470">
        <v>403.48399999999998</v>
      </c>
      <c r="Y616" s="470">
        <v>0</v>
      </c>
      <c r="Z616" s="470">
        <v>334.89246000000003</v>
      </c>
      <c r="AA616" s="470">
        <v>0</v>
      </c>
      <c r="AB616" s="470">
        <v>411.77352999999999</v>
      </c>
      <c r="AC616" s="470">
        <v>0</v>
      </c>
      <c r="AD616" s="470">
        <v>11399.4681</v>
      </c>
      <c r="AE616" s="470">
        <v>127568.21805999998</v>
      </c>
      <c r="AF616" s="227">
        <v>16439.30863</v>
      </c>
      <c r="AG616" s="227">
        <v>3188.5349799999999</v>
      </c>
      <c r="AH616" s="227">
        <v>0</v>
      </c>
      <c r="AI616" s="227">
        <v>0</v>
      </c>
      <c r="AJ616" s="475">
        <v>107940.37445</v>
      </c>
    </row>
    <row r="617" spans="1:36" s="42" customFormat="1" ht="13.5" customHeight="1" x14ac:dyDescent="0.25">
      <c r="A617" s="395"/>
      <c r="B617" s="111">
        <v>170205</v>
      </c>
      <c r="C617" s="180" t="s">
        <v>148</v>
      </c>
      <c r="D617" s="470">
        <v>2003.31988</v>
      </c>
      <c r="E617" s="470">
        <v>7257.0199599999996</v>
      </c>
      <c r="F617" s="470">
        <v>7548.01098</v>
      </c>
      <c r="G617" s="470">
        <v>4211.7613499999998</v>
      </c>
      <c r="H617" s="87">
        <v>21020.11217</v>
      </c>
      <c r="I617" s="470">
        <v>7480.0721199999998</v>
      </c>
      <c r="J617" s="470">
        <v>0</v>
      </c>
      <c r="K617" s="470">
        <v>0</v>
      </c>
      <c r="L617" s="470">
        <v>283.19074000000001</v>
      </c>
      <c r="M617" s="470">
        <v>1563.5109</v>
      </c>
      <c r="N617" s="470">
        <v>6690.6593499999999</v>
      </c>
      <c r="O617" s="470">
        <v>846.45515999999998</v>
      </c>
      <c r="P617" s="470">
        <v>3111.0908300000001</v>
      </c>
      <c r="Q617" s="470">
        <v>3069.00902</v>
      </c>
      <c r="R617" s="87">
        <v>23043.988120000002</v>
      </c>
      <c r="S617" s="470">
        <v>1278.82825</v>
      </c>
      <c r="T617" s="470">
        <v>300</v>
      </c>
      <c r="U617" s="470">
        <v>589.70234000000005</v>
      </c>
      <c r="V617" s="470">
        <v>0</v>
      </c>
      <c r="W617" s="470">
        <v>0</v>
      </c>
      <c r="X617" s="470">
        <v>24.6</v>
      </c>
      <c r="Y617" s="470">
        <v>0</v>
      </c>
      <c r="Z617" s="470">
        <v>0</v>
      </c>
      <c r="AA617" s="470">
        <v>0</v>
      </c>
      <c r="AB617" s="470">
        <v>278.10604999999998</v>
      </c>
      <c r="AC617" s="470">
        <v>0</v>
      </c>
      <c r="AD617" s="470">
        <v>2471.2366400000001</v>
      </c>
      <c r="AE617" s="470">
        <v>46535.336930000005</v>
      </c>
      <c r="AF617" s="227">
        <v>6690.6593499999999</v>
      </c>
      <c r="AG617" s="227">
        <v>1846.70164</v>
      </c>
      <c r="AH617" s="227">
        <v>0</v>
      </c>
      <c r="AI617" s="227">
        <v>0</v>
      </c>
      <c r="AJ617" s="475">
        <v>37997.975940000004</v>
      </c>
    </row>
    <row r="618" spans="1:36" s="42" customFormat="1" ht="13.5" customHeight="1" x14ac:dyDescent="0.25">
      <c r="A618" s="395"/>
      <c r="B618" s="111">
        <v>170210</v>
      </c>
      <c r="C618" s="180" t="s">
        <v>153</v>
      </c>
      <c r="D618" s="470">
        <v>6451.9664300000004</v>
      </c>
      <c r="E618" s="470">
        <v>1387.0780600000001</v>
      </c>
      <c r="F618" s="470">
        <v>14934.750620000001</v>
      </c>
      <c r="G618" s="470">
        <v>2357.16201</v>
      </c>
      <c r="H618" s="87">
        <v>25130.957119999999</v>
      </c>
      <c r="I618" s="470">
        <v>3090.9868299999998</v>
      </c>
      <c r="J618" s="470">
        <v>0</v>
      </c>
      <c r="K618" s="470">
        <v>0</v>
      </c>
      <c r="L618" s="470">
        <v>0</v>
      </c>
      <c r="M618" s="470">
        <v>1267.25127</v>
      </c>
      <c r="N618" s="470">
        <v>4593.9037699999999</v>
      </c>
      <c r="O618" s="470">
        <v>321.74522999999999</v>
      </c>
      <c r="P618" s="470">
        <v>246.93270999999999</v>
      </c>
      <c r="Q618" s="470">
        <v>1173.6654100000001</v>
      </c>
      <c r="R618" s="87">
        <v>10694.485219999999</v>
      </c>
      <c r="S618" s="470">
        <v>936.42759000000001</v>
      </c>
      <c r="T618" s="470">
        <v>6383.15</v>
      </c>
      <c r="U618" s="470">
        <v>201.83136999999999</v>
      </c>
      <c r="V618" s="470">
        <v>0</v>
      </c>
      <c r="W618" s="470">
        <v>0</v>
      </c>
      <c r="X618" s="470">
        <v>245.398</v>
      </c>
      <c r="Y618" s="470">
        <v>0</v>
      </c>
      <c r="Z618" s="470">
        <v>334.89246000000003</v>
      </c>
      <c r="AA618" s="470">
        <v>0</v>
      </c>
      <c r="AB618" s="470">
        <v>133.66748000000001</v>
      </c>
      <c r="AC618" s="470">
        <v>0</v>
      </c>
      <c r="AD618" s="470">
        <v>8235.3668999999991</v>
      </c>
      <c r="AE618" s="470">
        <v>44060.809239999995</v>
      </c>
      <c r="AF618" s="227">
        <v>4593.9037699999999</v>
      </c>
      <c r="AG618" s="227">
        <v>1267.25127</v>
      </c>
      <c r="AH618" s="227">
        <v>0</v>
      </c>
      <c r="AI618" s="227">
        <v>0</v>
      </c>
      <c r="AJ618" s="475">
        <v>38199.654200000004</v>
      </c>
    </row>
    <row r="619" spans="1:36" s="42" customFormat="1" ht="13.5" customHeight="1" x14ac:dyDescent="0.25">
      <c r="A619" s="395"/>
      <c r="B619" s="111">
        <v>170215</v>
      </c>
      <c r="C619" s="180" t="s">
        <v>154</v>
      </c>
      <c r="D619" s="470">
        <v>0</v>
      </c>
      <c r="E619" s="470">
        <v>788.23195999999996</v>
      </c>
      <c r="F619" s="470">
        <v>108.128</v>
      </c>
      <c r="G619" s="470">
        <v>5.2249999999999996</v>
      </c>
      <c r="H619" s="87">
        <v>901.58496000000002</v>
      </c>
      <c r="I619" s="470">
        <v>91.223510000000005</v>
      </c>
      <c r="J619" s="470">
        <v>0</v>
      </c>
      <c r="K619" s="470">
        <v>0</v>
      </c>
      <c r="L619" s="470">
        <v>0</v>
      </c>
      <c r="M619" s="470">
        <v>10.055</v>
      </c>
      <c r="N619" s="470">
        <v>4944.5796600000003</v>
      </c>
      <c r="O619" s="470">
        <v>0</v>
      </c>
      <c r="P619" s="470">
        <v>0</v>
      </c>
      <c r="Q619" s="470">
        <v>0</v>
      </c>
      <c r="R619" s="87">
        <v>5045.8581700000004</v>
      </c>
      <c r="S619" s="470">
        <v>0</v>
      </c>
      <c r="T619" s="470">
        <v>0</v>
      </c>
      <c r="U619" s="470">
        <v>0</v>
      </c>
      <c r="V619" s="470">
        <v>0</v>
      </c>
      <c r="W619" s="470">
        <v>0</v>
      </c>
      <c r="X619" s="470">
        <v>0</v>
      </c>
      <c r="Y619" s="470">
        <v>0</v>
      </c>
      <c r="Z619" s="470">
        <v>0</v>
      </c>
      <c r="AA619" s="470">
        <v>0</v>
      </c>
      <c r="AB619" s="470">
        <v>0</v>
      </c>
      <c r="AC619" s="470">
        <v>0</v>
      </c>
      <c r="AD619" s="470">
        <v>0</v>
      </c>
      <c r="AE619" s="470">
        <v>5947.4431300000006</v>
      </c>
      <c r="AF619" s="227">
        <v>4944.5796600000003</v>
      </c>
      <c r="AG619" s="227">
        <v>10.055</v>
      </c>
      <c r="AH619" s="227">
        <v>0</v>
      </c>
      <c r="AI619" s="227">
        <v>0</v>
      </c>
      <c r="AJ619" s="475">
        <v>992.80847000000006</v>
      </c>
    </row>
    <row r="620" spans="1:36" s="42" customFormat="1" ht="13.5" customHeight="1" x14ac:dyDescent="0.25">
      <c r="A620" s="395"/>
      <c r="B620" s="111">
        <v>170220</v>
      </c>
      <c r="C620" s="180" t="s">
        <v>155</v>
      </c>
      <c r="D620" s="470">
        <v>338.15044</v>
      </c>
      <c r="E620" s="470">
        <v>8.5670400000000004</v>
      </c>
      <c r="F620" s="470">
        <v>274.89359999999999</v>
      </c>
      <c r="G620" s="470">
        <v>412.91708</v>
      </c>
      <c r="H620" s="87">
        <v>1034.5281600000001</v>
      </c>
      <c r="I620" s="470">
        <v>90.364000000000004</v>
      </c>
      <c r="J620" s="470">
        <v>0</v>
      </c>
      <c r="K620" s="470">
        <v>0</v>
      </c>
      <c r="L620" s="470">
        <v>0</v>
      </c>
      <c r="M620" s="470">
        <v>0</v>
      </c>
      <c r="N620" s="470">
        <v>0</v>
      </c>
      <c r="O620" s="470">
        <v>0</v>
      </c>
      <c r="P620" s="470">
        <v>0</v>
      </c>
      <c r="Q620" s="470">
        <v>0</v>
      </c>
      <c r="R620" s="87">
        <v>90.364000000000004</v>
      </c>
      <c r="S620" s="470">
        <v>0</v>
      </c>
      <c r="T620" s="470">
        <v>145.6028</v>
      </c>
      <c r="U620" s="470">
        <v>0</v>
      </c>
      <c r="V620" s="470">
        <v>29.73695</v>
      </c>
      <c r="W620" s="470">
        <v>0</v>
      </c>
      <c r="X620" s="470">
        <v>133.48599999999999</v>
      </c>
      <c r="Y620" s="470">
        <v>0</v>
      </c>
      <c r="Z620" s="470">
        <v>0</v>
      </c>
      <c r="AA620" s="470">
        <v>0</v>
      </c>
      <c r="AB620" s="470">
        <v>0</v>
      </c>
      <c r="AC620" s="470">
        <v>0</v>
      </c>
      <c r="AD620" s="470">
        <v>308.82574999999997</v>
      </c>
      <c r="AE620" s="470">
        <v>1433.7179100000001</v>
      </c>
      <c r="AF620" s="227">
        <v>0</v>
      </c>
      <c r="AG620" s="227">
        <v>29.73695</v>
      </c>
      <c r="AH620" s="227">
        <v>0</v>
      </c>
      <c r="AI620" s="227">
        <v>0</v>
      </c>
      <c r="AJ620" s="475">
        <v>1403.9809599999999</v>
      </c>
    </row>
    <row r="621" spans="1:36" s="42" customFormat="1" ht="13.5" customHeight="1" x14ac:dyDescent="0.25">
      <c r="A621" s="395"/>
      <c r="B621" s="111">
        <v>170225</v>
      </c>
      <c r="C621" s="180" t="s">
        <v>156</v>
      </c>
      <c r="D621" s="470">
        <v>17379.519769999999</v>
      </c>
      <c r="E621" s="470">
        <v>2089.2136399999999</v>
      </c>
      <c r="F621" s="470">
        <v>2840.6122599999999</v>
      </c>
      <c r="G621" s="470">
        <v>3262.4327499999999</v>
      </c>
      <c r="H621" s="87">
        <v>25571.778420000002</v>
      </c>
      <c r="I621" s="470">
        <v>1582.38</v>
      </c>
      <c r="J621" s="470">
        <v>0</v>
      </c>
      <c r="K621" s="470">
        <v>0</v>
      </c>
      <c r="L621" s="470">
        <v>0</v>
      </c>
      <c r="M621" s="470">
        <v>0</v>
      </c>
      <c r="N621" s="470">
        <v>210.16585000000001</v>
      </c>
      <c r="O621" s="470">
        <v>0</v>
      </c>
      <c r="P621" s="470">
        <v>0</v>
      </c>
      <c r="Q621" s="470">
        <v>0</v>
      </c>
      <c r="R621" s="87">
        <v>1792.5458500000002</v>
      </c>
      <c r="S621" s="470">
        <v>0</v>
      </c>
      <c r="T621" s="470">
        <v>384.03881000000001</v>
      </c>
      <c r="U621" s="470">
        <v>0</v>
      </c>
      <c r="V621" s="470">
        <v>0</v>
      </c>
      <c r="W621" s="470">
        <v>0</v>
      </c>
      <c r="X621" s="470">
        <v>0</v>
      </c>
      <c r="Y621" s="470">
        <v>0</v>
      </c>
      <c r="Z621" s="470">
        <v>0</v>
      </c>
      <c r="AA621" s="470">
        <v>0</v>
      </c>
      <c r="AB621" s="470">
        <v>0</v>
      </c>
      <c r="AC621" s="470">
        <v>0</v>
      </c>
      <c r="AD621" s="470">
        <v>384.03881000000001</v>
      </c>
      <c r="AE621" s="470">
        <v>27748.363080000003</v>
      </c>
      <c r="AF621" s="227">
        <v>210.16585000000001</v>
      </c>
      <c r="AG621" s="227">
        <v>0</v>
      </c>
      <c r="AH621" s="227">
        <v>0</v>
      </c>
      <c r="AI621" s="227">
        <v>0</v>
      </c>
      <c r="AJ621" s="475">
        <v>27538.197230000005</v>
      </c>
    </row>
    <row r="622" spans="1:36" s="42" customFormat="1" ht="13.5" customHeight="1" x14ac:dyDescent="0.25">
      <c r="A622" s="395"/>
      <c r="B622" s="111">
        <v>170230</v>
      </c>
      <c r="C622" s="180" t="s">
        <v>157</v>
      </c>
      <c r="D622" s="470">
        <v>0</v>
      </c>
      <c r="E622" s="470">
        <v>27.096209999999999</v>
      </c>
      <c r="F622" s="470">
        <v>726.08399999999995</v>
      </c>
      <c r="G622" s="470">
        <v>0</v>
      </c>
      <c r="H622" s="87">
        <v>753.18020999999999</v>
      </c>
      <c r="I622" s="470">
        <v>427.09744999999998</v>
      </c>
      <c r="J622" s="470">
        <v>0</v>
      </c>
      <c r="K622" s="470">
        <v>0</v>
      </c>
      <c r="L622" s="470">
        <v>0</v>
      </c>
      <c r="M622" s="470">
        <v>0</v>
      </c>
      <c r="N622" s="470">
        <v>0</v>
      </c>
      <c r="O622" s="470">
        <v>0</v>
      </c>
      <c r="P622" s="470">
        <v>0</v>
      </c>
      <c r="Q622" s="470">
        <v>0</v>
      </c>
      <c r="R622" s="87">
        <v>427.09744999999998</v>
      </c>
      <c r="S622" s="470">
        <v>0</v>
      </c>
      <c r="T622" s="470">
        <v>0</v>
      </c>
      <c r="U622" s="470">
        <v>0</v>
      </c>
      <c r="V622" s="470">
        <v>0</v>
      </c>
      <c r="W622" s="470">
        <v>0</v>
      </c>
      <c r="X622" s="470">
        <v>0</v>
      </c>
      <c r="Y622" s="470">
        <v>0</v>
      </c>
      <c r="Z622" s="470">
        <v>0</v>
      </c>
      <c r="AA622" s="470">
        <v>0</v>
      </c>
      <c r="AB622" s="470">
        <v>0</v>
      </c>
      <c r="AC622" s="470">
        <v>0</v>
      </c>
      <c r="AD622" s="470">
        <v>0</v>
      </c>
      <c r="AE622" s="470">
        <v>1180.27766</v>
      </c>
      <c r="AF622" s="227">
        <v>0</v>
      </c>
      <c r="AG622" s="227">
        <v>0</v>
      </c>
      <c r="AH622" s="227">
        <v>0</v>
      </c>
      <c r="AI622" s="227">
        <v>0</v>
      </c>
      <c r="AJ622" s="475">
        <v>1180.27766</v>
      </c>
    </row>
    <row r="623" spans="1:36" s="42" customFormat="1" ht="13.5" customHeight="1" x14ac:dyDescent="0.25">
      <c r="A623" s="395"/>
      <c r="B623" s="111">
        <v>170235</v>
      </c>
      <c r="C623" s="180" t="s">
        <v>158</v>
      </c>
      <c r="D623" s="470">
        <v>0</v>
      </c>
      <c r="E623" s="470">
        <v>29.85033</v>
      </c>
      <c r="F623" s="470">
        <v>0</v>
      </c>
      <c r="G623" s="470">
        <v>0</v>
      </c>
      <c r="H623" s="87">
        <v>29.85033</v>
      </c>
      <c r="I623" s="470">
        <v>0</v>
      </c>
      <c r="J623" s="470">
        <v>0</v>
      </c>
      <c r="K623" s="470">
        <v>0</v>
      </c>
      <c r="L623" s="470">
        <v>33.543529999999997</v>
      </c>
      <c r="M623" s="470">
        <v>0</v>
      </c>
      <c r="N623" s="470">
        <v>0</v>
      </c>
      <c r="O623" s="470">
        <v>0</v>
      </c>
      <c r="P623" s="470">
        <v>0</v>
      </c>
      <c r="Q623" s="470">
        <v>0</v>
      </c>
      <c r="R623" s="87">
        <v>33.543529999999997</v>
      </c>
      <c r="S623" s="470">
        <v>0</v>
      </c>
      <c r="T623" s="470">
        <v>0</v>
      </c>
      <c r="U623" s="470">
        <v>0</v>
      </c>
      <c r="V623" s="470">
        <v>0</v>
      </c>
      <c r="W623" s="470">
        <v>0</v>
      </c>
      <c r="X623" s="470">
        <v>0</v>
      </c>
      <c r="Y623" s="470">
        <v>0</v>
      </c>
      <c r="Z623" s="470">
        <v>0</v>
      </c>
      <c r="AA623" s="470">
        <v>0</v>
      </c>
      <c r="AB623" s="470">
        <v>0</v>
      </c>
      <c r="AC623" s="470">
        <v>0</v>
      </c>
      <c r="AD623" s="470">
        <v>0</v>
      </c>
      <c r="AE623" s="470">
        <v>63.393859999999997</v>
      </c>
      <c r="AF623" s="227">
        <v>0</v>
      </c>
      <c r="AG623" s="227">
        <v>33.543529999999997</v>
      </c>
      <c r="AH623" s="227">
        <v>0</v>
      </c>
      <c r="AI623" s="227">
        <v>0</v>
      </c>
      <c r="AJ623" s="475">
        <v>29.85033</v>
      </c>
    </row>
    <row r="624" spans="1:36" s="42" customFormat="1" ht="13.5" customHeight="1" x14ac:dyDescent="0.25">
      <c r="A624" s="395"/>
      <c r="B624" s="111">
        <v>170240</v>
      </c>
      <c r="C624" s="180" t="s">
        <v>159</v>
      </c>
      <c r="D624" s="470">
        <v>0</v>
      </c>
      <c r="E624" s="470">
        <v>0</v>
      </c>
      <c r="F624" s="470">
        <v>0</v>
      </c>
      <c r="G624" s="470">
        <v>0</v>
      </c>
      <c r="H624" s="87">
        <v>0</v>
      </c>
      <c r="I624" s="470">
        <v>0</v>
      </c>
      <c r="J624" s="470">
        <v>0</v>
      </c>
      <c r="K624" s="470">
        <v>0</v>
      </c>
      <c r="L624" s="470">
        <v>0</v>
      </c>
      <c r="M624" s="470">
        <v>0</v>
      </c>
      <c r="N624" s="470">
        <v>0</v>
      </c>
      <c r="O624" s="470">
        <v>0</v>
      </c>
      <c r="P624" s="470">
        <v>0</v>
      </c>
      <c r="Q624" s="470">
        <v>0</v>
      </c>
      <c r="R624" s="87">
        <v>0</v>
      </c>
      <c r="S624" s="470">
        <v>0</v>
      </c>
      <c r="T624" s="470">
        <v>0</v>
      </c>
      <c r="U624" s="470">
        <v>0</v>
      </c>
      <c r="V624" s="470">
        <v>0</v>
      </c>
      <c r="W624" s="470">
        <v>0</v>
      </c>
      <c r="X624" s="470">
        <v>0</v>
      </c>
      <c r="Y624" s="470">
        <v>0</v>
      </c>
      <c r="Z624" s="470">
        <v>0</v>
      </c>
      <c r="AA624" s="470">
        <v>0</v>
      </c>
      <c r="AB624" s="470">
        <v>0</v>
      </c>
      <c r="AC624" s="470">
        <v>0</v>
      </c>
      <c r="AD624" s="470">
        <v>0</v>
      </c>
      <c r="AE624" s="470">
        <v>0</v>
      </c>
      <c r="AF624" s="227">
        <v>0</v>
      </c>
      <c r="AG624" s="227">
        <v>0</v>
      </c>
      <c r="AH624" s="227">
        <v>0</v>
      </c>
      <c r="AI624" s="227">
        <v>0</v>
      </c>
      <c r="AJ624" s="475">
        <v>0</v>
      </c>
    </row>
    <row r="625" spans="1:36" s="42" customFormat="1" ht="13.5" customHeight="1" x14ac:dyDescent="0.25">
      <c r="A625" s="395"/>
      <c r="B625" s="111">
        <v>170245</v>
      </c>
      <c r="C625" s="180" t="s">
        <v>160</v>
      </c>
      <c r="D625" s="470">
        <v>0</v>
      </c>
      <c r="E625" s="470">
        <v>0</v>
      </c>
      <c r="F625" s="470">
        <v>0</v>
      </c>
      <c r="G625" s="470">
        <v>0</v>
      </c>
      <c r="H625" s="87">
        <v>0</v>
      </c>
      <c r="I625" s="470">
        <v>0</v>
      </c>
      <c r="J625" s="470">
        <v>0</v>
      </c>
      <c r="K625" s="470">
        <v>0</v>
      </c>
      <c r="L625" s="470">
        <v>0</v>
      </c>
      <c r="M625" s="470">
        <v>0</v>
      </c>
      <c r="N625" s="470">
        <v>0</v>
      </c>
      <c r="O625" s="470">
        <v>0</v>
      </c>
      <c r="P625" s="470">
        <v>0</v>
      </c>
      <c r="Q625" s="470">
        <v>0</v>
      </c>
      <c r="R625" s="87">
        <v>0</v>
      </c>
      <c r="S625" s="470">
        <v>0</v>
      </c>
      <c r="T625" s="470">
        <v>0</v>
      </c>
      <c r="U625" s="470">
        <v>0</v>
      </c>
      <c r="V625" s="470">
        <v>0</v>
      </c>
      <c r="W625" s="470">
        <v>0</v>
      </c>
      <c r="X625" s="470">
        <v>0</v>
      </c>
      <c r="Y625" s="470">
        <v>0</v>
      </c>
      <c r="Z625" s="470">
        <v>0</v>
      </c>
      <c r="AA625" s="470">
        <v>0</v>
      </c>
      <c r="AB625" s="470">
        <v>0</v>
      </c>
      <c r="AC625" s="470">
        <v>0</v>
      </c>
      <c r="AD625" s="470">
        <v>0</v>
      </c>
      <c r="AE625" s="470">
        <v>0</v>
      </c>
      <c r="AF625" s="227">
        <v>0</v>
      </c>
      <c r="AG625" s="227">
        <v>0</v>
      </c>
      <c r="AH625" s="227">
        <v>0</v>
      </c>
      <c r="AI625" s="227">
        <v>0</v>
      </c>
      <c r="AJ625" s="475">
        <v>0</v>
      </c>
    </row>
    <row r="626" spans="1:36" s="42" customFormat="1" ht="13.5" customHeight="1" x14ac:dyDescent="0.25">
      <c r="A626" s="395"/>
      <c r="B626" s="111">
        <v>170250</v>
      </c>
      <c r="C626" s="180" t="s">
        <v>115</v>
      </c>
      <c r="D626" s="470">
        <v>0</v>
      </c>
      <c r="E626" s="470">
        <v>0</v>
      </c>
      <c r="F626" s="470">
        <v>0</v>
      </c>
      <c r="G626" s="470">
        <v>0</v>
      </c>
      <c r="H626" s="87">
        <v>0</v>
      </c>
      <c r="I626" s="470">
        <v>0</v>
      </c>
      <c r="J626" s="470">
        <v>0</v>
      </c>
      <c r="K626" s="470">
        <v>0</v>
      </c>
      <c r="L626" s="470">
        <v>0</v>
      </c>
      <c r="M626" s="470">
        <v>0</v>
      </c>
      <c r="N626" s="470">
        <v>0</v>
      </c>
      <c r="O626" s="470">
        <v>0</v>
      </c>
      <c r="P626" s="470">
        <v>0</v>
      </c>
      <c r="Q626" s="470">
        <v>0</v>
      </c>
      <c r="R626" s="87">
        <v>0</v>
      </c>
      <c r="S626" s="470">
        <v>0</v>
      </c>
      <c r="T626" s="470">
        <v>0</v>
      </c>
      <c r="U626" s="470">
        <v>0</v>
      </c>
      <c r="V626" s="470">
        <v>0</v>
      </c>
      <c r="W626" s="470">
        <v>0</v>
      </c>
      <c r="X626" s="470">
        <v>0</v>
      </c>
      <c r="Y626" s="470">
        <v>0</v>
      </c>
      <c r="Z626" s="470">
        <v>0</v>
      </c>
      <c r="AA626" s="470">
        <v>0</v>
      </c>
      <c r="AB626" s="470">
        <v>0</v>
      </c>
      <c r="AC626" s="470">
        <v>0</v>
      </c>
      <c r="AD626" s="470">
        <v>0</v>
      </c>
      <c r="AE626" s="470">
        <v>0</v>
      </c>
      <c r="AF626" s="227">
        <v>0</v>
      </c>
      <c r="AG626" s="227">
        <v>0</v>
      </c>
      <c r="AH626" s="227">
        <v>0</v>
      </c>
      <c r="AI626" s="227">
        <v>0</v>
      </c>
      <c r="AJ626" s="475">
        <v>0</v>
      </c>
    </row>
    <row r="627" spans="1:36" s="42" customFormat="1" ht="13.5" customHeight="1" x14ac:dyDescent="0.25">
      <c r="A627" s="395"/>
      <c r="B627" s="111">
        <v>170290</v>
      </c>
      <c r="C627" s="180" t="s">
        <v>53</v>
      </c>
      <c r="D627" s="470">
        <v>406.34917000000002</v>
      </c>
      <c r="E627" s="470">
        <v>0</v>
      </c>
      <c r="F627" s="470">
        <v>186.95948999999999</v>
      </c>
      <c r="G627" s="470">
        <v>0</v>
      </c>
      <c r="H627" s="87">
        <v>593.30866000000003</v>
      </c>
      <c r="I627" s="470">
        <v>0</v>
      </c>
      <c r="J627" s="470">
        <v>0</v>
      </c>
      <c r="K627" s="470">
        <v>0</v>
      </c>
      <c r="L627" s="470">
        <v>0.54659000000000002</v>
      </c>
      <c r="M627" s="470">
        <v>0.7</v>
      </c>
      <c r="N627" s="470">
        <v>0</v>
      </c>
      <c r="O627" s="470">
        <v>0</v>
      </c>
      <c r="P627" s="470">
        <v>4.3209999999999997</v>
      </c>
      <c r="Q627" s="470">
        <v>0</v>
      </c>
      <c r="R627" s="87">
        <v>5.5675899999999992</v>
      </c>
      <c r="S627" s="470">
        <v>0</v>
      </c>
      <c r="T627" s="470">
        <v>0</v>
      </c>
      <c r="U627" s="470">
        <v>0</v>
      </c>
      <c r="V627" s="470">
        <v>0</v>
      </c>
      <c r="W627" s="470">
        <v>0</v>
      </c>
      <c r="X627" s="470">
        <v>0</v>
      </c>
      <c r="Y627" s="470">
        <v>0</v>
      </c>
      <c r="Z627" s="470">
        <v>0</v>
      </c>
      <c r="AA627" s="470">
        <v>0</v>
      </c>
      <c r="AB627" s="470">
        <v>0</v>
      </c>
      <c r="AC627" s="470">
        <v>0</v>
      </c>
      <c r="AD627" s="470">
        <v>0</v>
      </c>
      <c r="AE627" s="470">
        <v>598.87625000000003</v>
      </c>
      <c r="AF627" s="227">
        <v>0</v>
      </c>
      <c r="AG627" s="227">
        <v>1.2465899999999999</v>
      </c>
      <c r="AH627" s="227">
        <v>0</v>
      </c>
      <c r="AI627" s="227">
        <v>0</v>
      </c>
      <c r="AJ627" s="475">
        <v>597.62966000000006</v>
      </c>
    </row>
    <row r="628" spans="1:36" s="42" customFormat="1" ht="13.5" customHeight="1" x14ac:dyDescent="0.25">
      <c r="A628" s="395"/>
      <c r="B628" s="111">
        <v>1703</v>
      </c>
      <c r="C628" s="180" t="s">
        <v>161</v>
      </c>
      <c r="D628" s="470">
        <v>0</v>
      </c>
      <c r="E628" s="470">
        <v>0</v>
      </c>
      <c r="F628" s="470">
        <v>0</v>
      </c>
      <c r="G628" s="470">
        <v>0</v>
      </c>
      <c r="H628" s="87">
        <v>0</v>
      </c>
      <c r="I628" s="470">
        <v>0</v>
      </c>
      <c r="J628" s="470">
        <v>0</v>
      </c>
      <c r="K628" s="470">
        <v>0</v>
      </c>
      <c r="L628" s="470">
        <v>0</v>
      </c>
      <c r="M628" s="470">
        <v>0</v>
      </c>
      <c r="N628" s="470">
        <v>0</v>
      </c>
      <c r="O628" s="470">
        <v>0</v>
      </c>
      <c r="P628" s="470">
        <v>0</v>
      </c>
      <c r="Q628" s="470">
        <v>0</v>
      </c>
      <c r="R628" s="87">
        <v>0</v>
      </c>
      <c r="S628" s="470">
        <v>0</v>
      </c>
      <c r="T628" s="470">
        <v>0</v>
      </c>
      <c r="U628" s="470">
        <v>0</v>
      </c>
      <c r="V628" s="470">
        <v>0</v>
      </c>
      <c r="W628" s="470">
        <v>0</v>
      </c>
      <c r="X628" s="470">
        <v>0</v>
      </c>
      <c r="Y628" s="470">
        <v>0</v>
      </c>
      <c r="Z628" s="470">
        <v>0</v>
      </c>
      <c r="AA628" s="470">
        <v>0</v>
      </c>
      <c r="AB628" s="470">
        <v>0</v>
      </c>
      <c r="AC628" s="470">
        <v>0</v>
      </c>
      <c r="AD628" s="470">
        <v>0</v>
      </c>
      <c r="AE628" s="470">
        <v>0</v>
      </c>
      <c r="AF628" s="227">
        <v>0</v>
      </c>
      <c r="AG628" s="227">
        <v>0</v>
      </c>
      <c r="AH628" s="227">
        <v>0</v>
      </c>
      <c r="AI628" s="227">
        <v>0</v>
      </c>
      <c r="AJ628" s="475">
        <v>0</v>
      </c>
    </row>
    <row r="629" spans="1:36" s="42" customFormat="1" ht="13.5" customHeight="1" x14ac:dyDescent="0.25">
      <c r="A629" s="395"/>
      <c r="B629" s="111">
        <v>170305</v>
      </c>
      <c r="C629" s="180" t="s">
        <v>162</v>
      </c>
      <c r="D629" s="470">
        <v>0</v>
      </c>
      <c r="E629" s="470">
        <v>0</v>
      </c>
      <c r="F629" s="470">
        <v>0</v>
      </c>
      <c r="G629" s="470">
        <v>0</v>
      </c>
      <c r="H629" s="87">
        <v>0</v>
      </c>
      <c r="I629" s="470">
        <v>0</v>
      </c>
      <c r="J629" s="470">
        <v>0</v>
      </c>
      <c r="K629" s="470">
        <v>0</v>
      </c>
      <c r="L629" s="470">
        <v>0</v>
      </c>
      <c r="M629" s="470">
        <v>0</v>
      </c>
      <c r="N629" s="470">
        <v>0</v>
      </c>
      <c r="O629" s="470">
        <v>0</v>
      </c>
      <c r="P629" s="470">
        <v>0</v>
      </c>
      <c r="Q629" s="470">
        <v>0</v>
      </c>
      <c r="R629" s="87">
        <v>0</v>
      </c>
      <c r="S629" s="470">
        <v>0</v>
      </c>
      <c r="T629" s="470">
        <v>0</v>
      </c>
      <c r="U629" s="470">
        <v>0</v>
      </c>
      <c r="V629" s="470">
        <v>0</v>
      </c>
      <c r="W629" s="470">
        <v>0</v>
      </c>
      <c r="X629" s="470">
        <v>0</v>
      </c>
      <c r="Y629" s="470">
        <v>0</v>
      </c>
      <c r="Z629" s="470">
        <v>0</v>
      </c>
      <c r="AA629" s="470">
        <v>0</v>
      </c>
      <c r="AB629" s="470">
        <v>0</v>
      </c>
      <c r="AC629" s="470">
        <v>0</v>
      </c>
      <c r="AD629" s="470">
        <v>0</v>
      </c>
      <c r="AE629" s="470">
        <v>0</v>
      </c>
      <c r="AF629" s="227">
        <v>0</v>
      </c>
      <c r="AG629" s="227">
        <v>0</v>
      </c>
      <c r="AH629" s="227">
        <v>0</v>
      </c>
      <c r="AI629" s="227">
        <v>0</v>
      </c>
      <c r="AJ629" s="475">
        <v>0</v>
      </c>
    </row>
    <row r="630" spans="1:36" s="42" customFormat="1" ht="13.5" customHeight="1" x14ac:dyDescent="0.25">
      <c r="A630" s="395"/>
      <c r="B630" s="111">
        <v>170310</v>
      </c>
      <c r="C630" s="180" t="s">
        <v>163</v>
      </c>
      <c r="D630" s="470">
        <v>0</v>
      </c>
      <c r="E630" s="470">
        <v>0</v>
      </c>
      <c r="F630" s="470">
        <v>0</v>
      </c>
      <c r="G630" s="470">
        <v>0</v>
      </c>
      <c r="H630" s="87">
        <v>0</v>
      </c>
      <c r="I630" s="470">
        <v>0</v>
      </c>
      <c r="J630" s="470">
        <v>0</v>
      </c>
      <c r="K630" s="470">
        <v>0</v>
      </c>
      <c r="L630" s="470">
        <v>0</v>
      </c>
      <c r="M630" s="470">
        <v>0</v>
      </c>
      <c r="N630" s="470">
        <v>0</v>
      </c>
      <c r="O630" s="470">
        <v>0</v>
      </c>
      <c r="P630" s="470">
        <v>0</v>
      </c>
      <c r="Q630" s="470">
        <v>0</v>
      </c>
      <c r="R630" s="87">
        <v>0</v>
      </c>
      <c r="S630" s="470">
        <v>0</v>
      </c>
      <c r="T630" s="470">
        <v>0</v>
      </c>
      <c r="U630" s="470">
        <v>0</v>
      </c>
      <c r="V630" s="470">
        <v>0</v>
      </c>
      <c r="W630" s="470">
        <v>0</v>
      </c>
      <c r="X630" s="470">
        <v>0</v>
      </c>
      <c r="Y630" s="470">
        <v>0</v>
      </c>
      <c r="Z630" s="470">
        <v>0</v>
      </c>
      <c r="AA630" s="470">
        <v>0</v>
      </c>
      <c r="AB630" s="470">
        <v>0</v>
      </c>
      <c r="AC630" s="470">
        <v>0</v>
      </c>
      <c r="AD630" s="470">
        <v>0</v>
      </c>
      <c r="AE630" s="470">
        <v>0</v>
      </c>
      <c r="AF630" s="227">
        <v>0</v>
      </c>
      <c r="AG630" s="227">
        <v>0</v>
      </c>
      <c r="AH630" s="227">
        <v>0</v>
      </c>
      <c r="AI630" s="227">
        <v>0</v>
      </c>
      <c r="AJ630" s="475">
        <v>0</v>
      </c>
    </row>
    <row r="631" spans="1:36" s="42" customFormat="1" ht="13.5" customHeight="1" x14ac:dyDescent="0.25">
      <c r="A631" s="395"/>
      <c r="B631" s="111">
        <v>1704</v>
      </c>
      <c r="C631" s="180" t="s">
        <v>164</v>
      </c>
      <c r="D631" s="470">
        <v>0</v>
      </c>
      <c r="E631" s="470">
        <v>0</v>
      </c>
      <c r="F631" s="470">
        <v>316.49268000000001</v>
      </c>
      <c r="G631" s="470">
        <v>24.144850000000002</v>
      </c>
      <c r="H631" s="87">
        <v>340.63753000000003</v>
      </c>
      <c r="I631" s="470">
        <v>0</v>
      </c>
      <c r="J631" s="470">
        <v>0</v>
      </c>
      <c r="K631" s="470">
        <v>0</v>
      </c>
      <c r="L631" s="470">
        <v>0</v>
      </c>
      <c r="M631" s="470">
        <v>0</v>
      </c>
      <c r="N631" s="470">
        <v>0</v>
      </c>
      <c r="O631" s="470">
        <v>0</v>
      </c>
      <c r="P631" s="470">
        <v>0</v>
      </c>
      <c r="Q631" s="470">
        <v>0</v>
      </c>
      <c r="R631" s="87">
        <v>0</v>
      </c>
      <c r="S631" s="470">
        <v>0</v>
      </c>
      <c r="T631" s="470">
        <v>0</v>
      </c>
      <c r="U631" s="470">
        <v>0</v>
      </c>
      <c r="V631" s="470">
        <v>0</v>
      </c>
      <c r="W631" s="470">
        <v>0</v>
      </c>
      <c r="X631" s="470">
        <v>0</v>
      </c>
      <c r="Y631" s="470">
        <v>0</v>
      </c>
      <c r="Z631" s="470">
        <v>0</v>
      </c>
      <c r="AA631" s="470">
        <v>0</v>
      </c>
      <c r="AB631" s="470">
        <v>0</v>
      </c>
      <c r="AC631" s="470">
        <v>0</v>
      </c>
      <c r="AD631" s="470">
        <v>0</v>
      </c>
      <c r="AE631" s="470">
        <v>340.63753000000003</v>
      </c>
      <c r="AF631" s="227">
        <v>0</v>
      </c>
      <c r="AG631" s="227">
        <v>0</v>
      </c>
      <c r="AH631" s="227">
        <v>0</v>
      </c>
      <c r="AI631" s="227">
        <v>0</v>
      </c>
      <c r="AJ631" s="475">
        <v>340.63753000000003</v>
      </c>
    </row>
    <row r="632" spans="1:36" s="42" customFormat="1" ht="13.5" customHeight="1" x14ac:dyDescent="0.25">
      <c r="A632" s="395"/>
      <c r="B632" s="111">
        <v>170405</v>
      </c>
      <c r="C632" s="180" t="s">
        <v>165</v>
      </c>
      <c r="D632" s="470">
        <v>0</v>
      </c>
      <c r="E632" s="470">
        <v>0</v>
      </c>
      <c r="F632" s="470">
        <v>115.39353</v>
      </c>
      <c r="G632" s="470">
        <v>0</v>
      </c>
      <c r="H632" s="87">
        <v>115.39353</v>
      </c>
      <c r="I632" s="470">
        <v>0</v>
      </c>
      <c r="J632" s="470">
        <v>0</v>
      </c>
      <c r="K632" s="470">
        <v>0</v>
      </c>
      <c r="L632" s="470">
        <v>0</v>
      </c>
      <c r="M632" s="470">
        <v>0</v>
      </c>
      <c r="N632" s="470">
        <v>0</v>
      </c>
      <c r="O632" s="470">
        <v>0</v>
      </c>
      <c r="P632" s="470">
        <v>0</v>
      </c>
      <c r="Q632" s="470">
        <v>0</v>
      </c>
      <c r="R632" s="87">
        <v>0</v>
      </c>
      <c r="S632" s="470">
        <v>0</v>
      </c>
      <c r="T632" s="470">
        <v>0</v>
      </c>
      <c r="U632" s="470">
        <v>0</v>
      </c>
      <c r="V632" s="470">
        <v>0</v>
      </c>
      <c r="W632" s="470">
        <v>0</v>
      </c>
      <c r="X632" s="470">
        <v>0</v>
      </c>
      <c r="Y632" s="470">
        <v>0</v>
      </c>
      <c r="Z632" s="470">
        <v>0</v>
      </c>
      <c r="AA632" s="470">
        <v>0</v>
      </c>
      <c r="AB632" s="470">
        <v>0</v>
      </c>
      <c r="AC632" s="470">
        <v>0</v>
      </c>
      <c r="AD632" s="470">
        <v>0</v>
      </c>
      <c r="AE632" s="470">
        <v>115.39353</v>
      </c>
      <c r="AF632" s="227">
        <v>0</v>
      </c>
      <c r="AG632" s="227">
        <v>0</v>
      </c>
      <c r="AH632" s="227">
        <v>0</v>
      </c>
      <c r="AI632" s="227">
        <v>0</v>
      </c>
      <c r="AJ632" s="475">
        <v>115.39353</v>
      </c>
    </row>
    <row r="633" spans="1:36" s="42" customFormat="1" ht="13.5" customHeight="1" x14ac:dyDescent="0.25">
      <c r="A633" s="395"/>
      <c r="B633" s="111">
        <v>170410</v>
      </c>
      <c r="C633" s="180" t="s">
        <v>166</v>
      </c>
      <c r="D633" s="470">
        <v>0</v>
      </c>
      <c r="E633" s="470">
        <v>0</v>
      </c>
      <c r="F633" s="470">
        <v>79.386790000000005</v>
      </c>
      <c r="G633" s="470">
        <v>0</v>
      </c>
      <c r="H633" s="87">
        <v>79.386790000000005</v>
      </c>
      <c r="I633" s="470">
        <v>0</v>
      </c>
      <c r="J633" s="470">
        <v>0</v>
      </c>
      <c r="K633" s="470">
        <v>0</v>
      </c>
      <c r="L633" s="470">
        <v>0</v>
      </c>
      <c r="M633" s="470">
        <v>0</v>
      </c>
      <c r="N633" s="470">
        <v>0</v>
      </c>
      <c r="O633" s="470">
        <v>0</v>
      </c>
      <c r="P633" s="470">
        <v>0</v>
      </c>
      <c r="Q633" s="470">
        <v>0</v>
      </c>
      <c r="R633" s="87">
        <v>0</v>
      </c>
      <c r="S633" s="470">
        <v>0</v>
      </c>
      <c r="T633" s="470">
        <v>0</v>
      </c>
      <c r="U633" s="470">
        <v>0</v>
      </c>
      <c r="V633" s="470">
        <v>0</v>
      </c>
      <c r="W633" s="470">
        <v>0</v>
      </c>
      <c r="X633" s="470">
        <v>0</v>
      </c>
      <c r="Y633" s="470">
        <v>0</v>
      </c>
      <c r="Z633" s="470">
        <v>0</v>
      </c>
      <c r="AA633" s="470">
        <v>0</v>
      </c>
      <c r="AB633" s="470">
        <v>0</v>
      </c>
      <c r="AC633" s="470">
        <v>0</v>
      </c>
      <c r="AD633" s="470">
        <v>0</v>
      </c>
      <c r="AE633" s="470">
        <v>79.386790000000005</v>
      </c>
      <c r="AF633" s="227">
        <v>0</v>
      </c>
      <c r="AG633" s="227">
        <v>0</v>
      </c>
      <c r="AH633" s="227">
        <v>0</v>
      </c>
      <c r="AI633" s="227">
        <v>0</v>
      </c>
      <c r="AJ633" s="475">
        <v>79.386790000000005</v>
      </c>
    </row>
    <row r="634" spans="1:36" s="42" customFormat="1" ht="13.5" customHeight="1" x14ac:dyDescent="0.25">
      <c r="A634" s="395"/>
      <c r="B634" s="111">
        <v>170415</v>
      </c>
      <c r="C634" s="180" t="s">
        <v>182</v>
      </c>
      <c r="D634" s="470">
        <v>0</v>
      </c>
      <c r="E634" s="470">
        <v>0</v>
      </c>
      <c r="F634" s="470">
        <v>0</v>
      </c>
      <c r="G634" s="470">
        <v>0</v>
      </c>
      <c r="H634" s="87">
        <v>0</v>
      </c>
      <c r="I634" s="470">
        <v>0</v>
      </c>
      <c r="J634" s="470">
        <v>0</v>
      </c>
      <c r="K634" s="470">
        <v>0</v>
      </c>
      <c r="L634" s="470">
        <v>0</v>
      </c>
      <c r="M634" s="470">
        <v>0</v>
      </c>
      <c r="N634" s="470">
        <v>0</v>
      </c>
      <c r="O634" s="470">
        <v>0</v>
      </c>
      <c r="P634" s="470">
        <v>0</v>
      </c>
      <c r="Q634" s="470">
        <v>0</v>
      </c>
      <c r="R634" s="87">
        <v>0</v>
      </c>
      <c r="S634" s="470">
        <v>0</v>
      </c>
      <c r="T634" s="470">
        <v>0</v>
      </c>
      <c r="U634" s="470">
        <v>0</v>
      </c>
      <c r="V634" s="470">
        <v>0</v>
      </c>
      <c r="W634" s="470">
        <v>0</v>
      </c>
      <c r="X634" s="470">
        <v>0</v>
      </c>
      <c r="Y634" s="470">
        <v>0</v>
      </c>
      <c r="Z634" s="470">
        <v>0</v>
      </c>
      <c r="AA634" s="470">
        <v>0</v>
      </c>
      <c r="AB634" s="470">
        <v>0</v>
      </c>
      <c r="AC634" s="470">
        <v>0</v>
      </c>
      <c r="AD634" s="470">
        <v>0</v>
      </c>
      <c r="AE634" s="470">
        <v>0</v>
      </c>
      <c r="AF634" s="227">
        <v>0</v>
      </c>
      <c r="AG634" s="227">
        <v>0</v>
      </c>
      <c r="AH634" s="227">
        <v>0</v>
      </c>
      <c r="AI634" s="227">
        <v>0</v>
      </c>
      <c r="AJ634" s="475">
        <v>0</v>
      </c>
    </row>
    <row r="635" spans="1:36" s="42" customFormat="1" ht="13.5" customHeight="1" x14ac:dyDescent="0.25">
      <c r="A635" s="395"/>
      <c r="B635" s="111">
        <v>170420</v>
      </c>
      <c r="C635" s="180" t="s">
        <v>155</v>
      </c>
      <c r="D635" s="470">
        <v>0</v>
      </c>
      <c r="E635" s="470">
        <v>0</v>
      </c>
      <c r="F635" s="470">
        <v>0</v>
      </c>
      <c r="G635" s="470">
        <v>24.144850000000002</v>
      </c>
      <c r="H635" s="87">
        <v>24.144850000000002</v>
      </c>
      <c r="I635" s="470">
        <v>0</v>
      </c>
      <c r="J635" s="470">
        <v>0</v>
      </c>
      <c r="K635" s="470">
        <v>0</v>
      </c>
      <c r="L635" s="470">
        <v>0</v>
      </c>
      <c r="M635" s="470">
        <v>0</v>
      </c>
      <c r="N635" s="470">
        <v>0</v>
      </c>
      <c r="O635" s="470">
        <v>0</v>
      </c>
      <c r="P635" s="470">
        <v>0</v>
      </c>
      <c r="Q635" s="470">
        <v>0</v>
      </c>
      <c r="R635" s="87">
        <v>0</v>
      </c>
      <c r="S635" s="470">
        <v>0</v>
      </c>
      <c r="T635" s="470">
        <v>0</v>
      </c>
      <c r="U635" s="470">
        <v>0</v>
      </c>
      <c r="V635" s="470">
        <v>0</v>
      </c>
      <c r="W635" s="470">
        <v>0</v>
      </c>
      <c r="X635" s="470">
        <v>0</v>
      </c>
      <c r="Y635" s="470">
        <v>0</v>
      </c>
      <c r="Z635" s="470">
        <v>0</v>
      </c>
      <c r="AA635" s="470">
        <v>0</v>
      </c>
      <c r="AB635" s="470">
        <v>0</v>
      </c>
      <c r="AC635" s="470">
        <v>0</v>
      </c>
      <c r="AD635" s="470">
        <v>0</v>
      </c>
      <c r="AE635" s="470">
        <v>24.144850000000002</v>
      </c>
      <c r="AF635" s="227">
        <v>0</v>
      </c>
      <c r="AG635" s="227">
        <v>0</v>
      </c>
      <c r="AH635" s="227">
        <v>0</v>
      </c>
      <c r="AI635" s="227">
        <v>0</v>
      </c>
      <c r="AJ635" s="475">
        <v>24.144850000000002</v>
      </c>
    </row>
    <row r="636" spans="1:36" s="42" customFormat="1" ht="13.5" customHeight="1" x14ac:dyDescent="0.25">
      <c r="A636" s="395"/>
      <c r="B636" s="111">
        <v>170425</v>
      </c>
      <c r="C636" s="180" t="s">
        <v>167</v>
      </c>
      <c r="D636" s="470">
        <v>0</v>
      </c>
      <c r="E636" s="470">
        <v>0</v>
      </c>
      <c r="F636" s="470">
        <v>0</v>
      </c>
      <c r="G636" s="470">
        <v>0</v>
      </c>
      <c r="H636" s="87">
        <v>0</v>
      </c>
      <c r="I636" s="470">
        <v>0</v>
      </c>
      <c r="J636" s="470">
        <v>0</v>
      </c>
      <c r="K636" s="470">
        <v>0</v>
      </c>
      <c r="L636" s="470">
        <v>0</v>
      </c>
      <c r="M636" s="470">
        <v>0</v>
      </c>
      <c r="N636" s="470">
        <v>0</v>
      </c>
      <c r="O636" s="470">
        <v>0</v>
      </c>
      <c r="P636" s="470">
        <v>0</v>
      </c>
      <c r="Q636" s="470">
        <v>0</v>
      </c>
      <c r="R636" s="87">
        <v>0</v>
      </c>
      <c r="S636" s="470">
        <v>0</v>
      </c>
      <c r="T636" s="470">
        <v>0</v>
      </c>
      <c r="U636" s="470">
        <v>0</v>
      </c>
      <c r="V636" s="470">
        <v>0</v>
      </c>
      <c r="W636" s="470">
        <v>0</v>
      </c>
      <c r="X636" s="470">
        <v>0</v>
      </c>
      <c r="Y636" s="470">
        <v>0</v>
      </c>
      <c r="Z636" s="470">
        <v>0</v>
      </c>
      <c r="AA636" s="470">
        <v>0</v>
      </c>
      <c r="AB636" s="470">
        <v>0</v>
      </c>
      <c r="AC636" s="470">
        <v>0</v>
      </c>
      <c r="AD636" s="470">
        <v>0</v>
      </c>
      <c r="AE636" s="470">
        <v>0</v>
      </c>
      <c r="AF636" s="227">
        <v>0</v>
      </c>
      <c r="AG636" s="227">
        <v>0</v>
      </c>
      <c r="AH636" s="227">
        <v>0</v>
      </c>
      <c r="AI636" s="227">
        <v>0</v>
      </c>
      <c r="AJ636" s="475">
        <v>0</v>
      </c>
    </row>
    <row r="637" spans="1:36" s="42" customFormat="1" ht="13.5" customHeight="1" x14ac:dyDescent="0.25">
      <c r="A637" s="395"/>
      <c r="B637" s="111">
        <v>170430</v>
      </c>
      <c r="C637" s="180" t="s">
        <v>168</v>
      </c>
      <c r="D637" s="470">
        <v>0</v>
      </c>
      <c r="E637" s="470">
        <v>0</v>
      </c>
      <c r="F637" s="470">
        <v>0</v>
      </c>
      <c r="G637" s="470">
        <v>0</v>
      </c>
      <c r="H637" s="87">
        <v>0</v>
      </c>
      <c r="I637" s="470">
        <v>0</v>
      </c>
      <c r="J637" s="470">
        <v>0</v>
      </c>
      <c r="K637" s="470">
        <v>0</v>
      </c>
      <c r="L637" s="470">
        <v>0</v>
      </c>
      <c r="M637" s="470">
        <v>0</v>
      </c>
      <c r="N637" s="470">
        <v>0</v>
      </c>
      <c r="O637" s="470">
        <v>0</v>
      </c>
      <c r="P637" s="470">
        <v>0</v>
      </c>
      <c r="Q637" s="470">
        <v>0</v>
      </c>
      <c r="R637" s="87">
        <v>0</v>
      </c>
      <c r="S637" s="470">
        <v>0</v>
      </c>
      <c r="T637" s="470">
        <v>0</v>
      </c>
      <c r="U637" s="470">
        <v>0</v>
      </c>
      <c r="V637" s="470">
        <v>0</v>
      </c>
      <c r="W637" s="470">
        <v>0</v>
      </c>
      <c r="X637" s="470">
        <v>0</v>
      </c>
      <c r="Y637" s="470">
        <v>0</v>
      </c>
      <c r="Z637" s="470">
        <v>0</v>
      </c>
      <c r="AA637" s="470">
        <v>0</v>
      </c>
      <c r="AB637" s="470">
        <v>0</v>
      </c>
      <c r="AC637" s="470">
        <v>0</v>
      </c>
      <c r="AD637" s="470">
        <v>0</v>
      </c>
      <c r="AE637" s="470">
        <v>0</v>
      </c>
      <c r="AF637" s="227">
        <v>0</v>
      </c>
      <c r="AG637" s="227">
        <v>0</v>
      </c>
      <c r="AH637" s="227">
        <v>0</v>
      </c>
      <c r="AI637" s="227">
        <v>0</v>
      </c>
      <c r="AJ637" s="475">
        <v>0</v>
      </c>
    </row>
    <row r="638" spans="1:36" s="42" customFormat="1" ht="13.5" customHeight="1" x14ac:dyDescent="0.25">
      <c r="A638" s="395"/>
      <c r="B638" s="111">
        <v>170490</v>
      </c>
      <c r="C638" s="180" t="s">
        <v>53</v>
      </c>
      <c r="D638" s="470">
        <v>0</v>
      </c>
      <c r="E638" s="470">
        <v>0</v>
      </c>
      <c r="F638" s="470">
        <v>121.71236</v>
      </c>
      <c r="G638" s="470">
        <v>0</v>
      </c>
      <c r="H638" s="87">
        <v>121.71236</v>
      </c>
      <c r="I638" s="470">
        <v>0</v>
      </c>
      <c r="J638" s="470">
        <v>0</v>
      </c>
      <c r="K638" s="470">
        <v>0</v>
      </c>
      <c r="L638" s="470">
        <v>0</v>
      </c>
      <c r="M638" s="470">
        <v>0</v>
      </c>
      <c r="N638" s="470">
        <v>0</v>
      </c>
      <c r="O638" s="470">
        <v>0</v>
      </c>
      <c r="P638" s="470">
        <v>0</v>
      </c>
      <c r="Q638" s="470">
        <v>0</v>
      </c>
      <c r="R638" s="87">
        <v>0</v>
      </c>
      <c r="S638" s="470">
        <v>0</v>
      </c>
      <c r="T638" s="470">
        <v>0</v>
      </c>
      <c r="U638" s="470">
        <v>0</v>
      </c>
      <c r="V638" s="470">
        <v>0</v>
      </c>
      <c r="W638" s="470">
        <v>0</v>
      </c>
      <c r="X638" s="470">
        <v>0</v>
      </c>
      <c r="Y638" s="470">
        <v>0</v>
      </c>
      <c r="Z638" s="470">
        <v>0</v>
      </c>
      <c r="AA638" s="470">
        <v>0</v>
      </c>
      <c r="AB638" s="470">
        <v>0</v>
      </c>
      <c r="AC638" s="470">
        <v>0</v>
      </c>
      <c r="AD638" s="470">
        <v>0</v>
      </c>
      <c r="AE638" s="470">
        <v>121.71236</v>
      </c>
      <c r="AF638" s="227">
        <v>0</v>
      </c>
      <c r="AG638" s="227">
        <v>0</v>
      </c>
      <c r="AH638" s="227">
        <v>0</v>
      </c>
      <c r="AI638" s="227">
        <v>0</v>
      </c>
      <c r="AJ638" s="475">
        <v>121.71236</v>
      </c>
    </row>
    <row r="639" spans="1:36" s="42" customFormat="1" ht="13.5" customHeight="1" x14ac:dyDescent="0.25">
      <c r="A639" s="395"/>
      <c r="B639" s="111">
        <v>1705</v>
      </c>
      <c r="C639" s="180" t="s">
        <v>169</v>
      </c>
      <c r="D639" s="470">
        <v>0</v>
      </c>
      <c r="E639" s="470">
        <v>0</v>
      </c>
      <c r="F639" s="470">
        <v>942.92499999999995</v>
      </c>
      <c r="G639" s="470">
        <v>7174.7536399999999</v>
      </c>
      <c r="H639" s="87">
        <v>8117.6786400000001</v>
      </c>
      <c r="I639" s="470">
        <v>0</v>
      </c>
      <c r="J639" s="470">
        <v>0</v>
      </c>
      <c r="K639" s="470">
        <v>0</v>
      </c>
      <c r="L639" s="470">
        <v>0</v>
      </c>
      <c r="M639" s="470">
        <v>0</v>
      </c>
      <c r="N639" s="470">
        <v>0</v>
      </c>
      <c r="O639" s="470">
        <v>0</v>
      </c>
      <c r="P639" s="470">
        <v>0</v>
      </c>
      <c r="Q639" s="470">
        <v>0</v>
      </c>
      <c r="R639" s="87">
        <v>0</v>
      </c>
      <c r="S639" s="470">
        <v>0</v>
      </c>
      <c r="T639" s="470">
        <v>0</v>
      </c>
      <c r="U639" s="470">
        <v>0</v>
      </c>
      <c r="V639" s="470">
        <v>0</v>
      </c>
      <c r="W639" s="470">
        <v>0</v>
      </c>
      <c r="X639" s="470">
        <v>0</v>
      </c>
      <c r="Y639" s="470">
        <v>0</v>
      </c>
      <c r="Z639" s="470">
        <v>0</v>
      </c>
      <c r="AA639" s="470">
        <v>0</v>
      </c>
      <c r="AB639" s="470">
        <v>0</v>
      </c>
      <c r="AC639" s="470">
        <v>0</v>
      </c>
      <c r="AD639" s="470">
        <v>0</v>
      </c>
      <c r="AE639" s="470">
        <v>8117.6786400000001</v>
      </c>
      <c r="AF639" s="227">
        <v>0</v>
      </c>
      <c r="AG639" s="227">
        <v>0</v>
      </c>
      <c r="AH639" s="227">
        <v>0</v>
      </c>
      <c r="AI639" s="227">
        <v>0</v>
      </c>
      <c r="AJ639" s="475">
        <v>8117.6786400000001</v>
      </c>
    </row>
    <row r="640" spans="1:36" s="42" customFormat="1" ht="13.5" customHeight="1" x14ac:dyDescent="0.25">
      <c r="A640" s="395"/>
      <c r="B640" s="111">
        <v>170505</v>
      </c>
      <c r="C640" s="180" t="s">
        <v>165</v>
      </c>
      <c r="D640" s="470">
        <v>0</v>
      </c>
      <c r="E640" s="470">
        <v>0</v>
      </c>
      <c r="F640" s="470">
        <v>3596.0007799999998</v>
      </c>
      <c r="G640" s="470">
        <v>8379.04198</v>
      </c>
      <c r="H640" s="87">
        <v>11975.04276</v>
      </c>
      <c r="I640" s="470">
        <v>0</v>
      </c>
      <c r="J640" s="470">
        <v>0</v>
      </c>
      <c r="K640" s="470">
        <v>0</v>
      </c>
      <c r="L640" s="470">
        <v>0</v>
      </c>
      <c r="M640" s="470">
        <v>0</v>
      </c>
      <c r="N640" s="470">
        <v>0</v>
      </c>
      <c r="O640" s="470">
        <v>0</v>
      </c>
      <c r="P640" s="470">
        <v>0</v>
      </c>
      <c r="Q640" s="470">
        <v>0</v>
      </c>
      <c r="R640" s="87">
        <v>0</v>
      </c>
      <c r="S640" s="470">
        <v>0</v>
      </c>
      <c r="T640" s="470">
        <v>0</v>
      </c>
      <c r="U640" s="470">
        <v>0</v>
      </c>
      <c r="V640" s="470">
        <v>0</v>
      </c>
      <c r="W640" s="470">
        <v>0</v>
      </c>
      <c r="X640" s="470">
        <v>0</v>
      </c>
      <c r="Y640" s="470">
        <v>0</v>
      </c>
      <c r="Z640" s="470">
        <v>0</v>
      </c>
      <c r="AA640" s="470">
        <v>0</v>
      </c>
      <c r="AB640" s="470">
        <v>0</v>
      </c>
      <c r="AC640" s="470">
        <v>0</v>
      </c>
      <c r="AD640" s="470">
        <v>0</v>
      </c>
      <c r="AE640" s="470">
        <v>11975.04276</v>
      </c>
      <c r="AF640" s="227">
        <v>0</v>
      </c>
      <c r="AG640" s="227">
        <v>0</v>
      </c>
      <c r="AH640" s="227">
        <v>0</v>
      </c>
      <c r="AI640" s="227">
        <v>0</v>
      </c>
      <c r="AJ640" s="475">
        <v>11975.04276</v>
      </c>
    </row>
    <row r="641" spans="1:36" s="42" customFormat="1" ht="13.5" customHeight="1" x14ac:dyDescent="0.25">
      <c r="A641" s="395"/>
      <c r="B641" s="111">
        <v>170510</v>
      </c>
      <c r="C641" s="180" t="s">
        <v>166</v>
      </c>
      <c r="D641" s="470">
        <v>0</v>
      </c>
      <c r="E641" s="470">
        <v>0</v>
      </c>
      <c r="F641" s="470">
        <v>116.64865</v>
      </c>
      <c r="G641" s="470">
        <v>0</v>
      </c>
      <c r="H641" s="87">
        <v>116.64865</v>
      </c>
      <c r="I641" s="470">
        <v>0</v>
      </c>
      <c r="J641" s="470">
        <v>0</v>
      </c>
      <c r="K641" s="470">
        <v>0</v>
      </c>
      <c r="L641" s="470">
        <v>0</v>
      </c>
      <c r="M641" s="470">
        <v>0</v>
      </c>
      <c r="N641" s="470">
        <v>0</v>
      </c>
      <c r="O641" s="470">
        <v>0</v>
      </c>
      <c r="P641" s="470">
        <v>0</v>
      </c>
      <c r="Q641" s="470">
        <v>0</v>
      </c>
      <c r="R641" s="87">
        <v>0</v>
      </c>
      <c r="S641" s="470">
        <v>0</v>
      </c>
      <c r="T641" s="470">
        <v>0</v>
      </c>
      <c r="U641" s="470">
        <v>0</v>
      </c>
      <c r="V641" s="470">
        <v>0</v>
      </c>
      <c r="W641" s="470">
        <v>0</v>
      </c>
      <c r="X641" s="470">
        <v>0</v>
      </c>
      <c r="Y641" s="470">
        <v>0</v>
      </c>
      <c r="Z641" s="470">
        <v>0</v>
      </c>
      <c r="AA641" s="470">
        <v>0</v>
      </c>
      <c r="AB641" s="470">
        <v>0</v>
      </c>
      <c r="AC641" s="470">
        <v>0</v>
      </c>
      <c r="AD641" s="470">
        <v>0</v>
      </c>
      <c r="AE641" s="470">
        <v>116.64865</v>
      </c>
      <c r="AF641" s="227">
        <v>0</v>
      </c>
      <c r="AG641" s="227">
        <v>0</v>
      </c>
      <c r="AH641" s="227">
        <v>0</v>
      </c>
      <c r="AI641" s="227">
        <v>0</v>
      </c>
      <c r="AJ641" s="475">
        <v>116.64865</v>
      </c>
    </row>
    <row r="642" spans="1:36" s="42" customFormat="1" ht="13.5" customHeight="1" x14ac:dyDescent="0.25">
      <c r="A642" s="395"/>
      <c r="B642" s="111">
        <v>170515</v>
      </c>
      <c r="C642" s="180" t="s">
        <v>182</v>
      </c>
      <c r="D642" s="470">
        <v>0</v>
      </c>
      <c r="E642" s="470">
        <v>0</v>
      </c>
      <c r="F642" s="470">
        <v>43.51153</v>
      </c>
      <c r="G642" s="470">
        <v>0</v>
      </c>
      <c r="H642" s="87">
        <v>43.51153</v>
      </c>
      <c r="I642" s="470">
        <v>0</v>
      </c>
      <c r="J642" s="470">
        <v>0</v>
      </c>
      <c r="K642" s="470">
        <v>0</v>
      </c>
      <c r="L642" s="470">
        <v>0</v>
      </c>
      <c r="M642" s="470">
        <v>0</v>
      </c>
      <c r="N642" s="470">
        <v>0</v>
      </c>
      <c r="O642" s="470">
        <v>0</v>
      </c>
      <c r="P642" s="470">
        <v>0</v>
      </c>
      <c r="Q642" s="470">
        <v>0</v>
      </c>
      <c r="R642" s="87">
        <v>0</v>
      </c>
      <c r="S642" s="470">
        <v>0</v>
      </c>
      <c r="T642" s="470">
        <v>0</v>
      </c>
      <c r="U642" s="470">
        <v>0</v>
      </c>
      <c r="V642" s="470">
        <v>0</v>
      </c>
      <c r="W642" s="470">
        <v>0</v>
      </c>
      <c r="X642" s="470">
        <v>0</v>
      </c>
      <c r="Y642" s="470">
        <v>0</v>
      </c>
      <c r="Z642" s="470">
        <v>0</v>
      </c>
      <c r="AA642" s="470">
        <v>0</v>
      </c>
      <c r="AB642" s="470">
        <v>0</v>
      </c>
      <c r="AC642" s="470">
        <v>0</v>
      </c>
      <c r="AD642" s="470">
        <v>0</v>
      </c>
      <c r="AE642" s="470">
        <v>43.51153</v>
      </c>
      <c r="AF642" s="227">
        <v>0</v>
      </c>
      <c r="AG642" s="227">
        <v>0</v>
      </c>
      <c r="AH642" s="227">
        <v>0</v>
      </c>
      <c r="AI642" s="227">
        <v>0</v>
      </c>
      <c r="AJ642" s="475">
        <v>43.51153</v>
      </c>
    </row>
    <row r="643" spans="1:36" s="42" customFormat="1" ht="13.5" customHeight="1" x14ac:dyDescent="0.25">
      <c r="A643" s="395"/>
      <c r="B643" s="111">
        <v>170520</v>
      </c>
      <c r="C643" s="180" t="s">
        <v>155</v>
      </c>
      <c r="D643" s="470">
        <v>0</v>
      </c>
      <c r="E643" s="470">
        <v>0</v>
      </c>
      <c r="F643" s="470">
        <v>0</v>
      </c>
      <c r="G643" s="470">
        <v>0</v>
      </c>
      <c r="H643" s="87">
        <v>0</v>
      </c>
      <c r="I643" s="470">
        <v>0</v>
      </c>
      <c r="J643" s="470">
        <v>0</v>
      </c>
      <c r="K643" s="470">
        <v>0</v>
      </c>
      <c r="L643" s="470">
        <v>0</v>
      </c>
      <c r="M643" s="470">
        <v>0</v>
      </c>
      <c r="N643" s="470">
        <v>0</v>
      </c>
      <c r="O643" s="470">
        <v>0</v>
      </c>
      <c r="P643" s="470">
        <v>0</v>
      </c>
      <c r="Q643" s="470">
        <v>0</v>
      </c>
      <c r="R643" s="87">
        <v>0</v>
      </c>
      <c r="S643" s="470">
        <v>0</v>
      </c>
      <c r="T643" s="470">
        <v>0</v>
      </c>
      <c r="U643" s="470">
        <v>0</v>
      </c>
      <c r="V643" s="470">
        <v>0</v>
      </c>
      <c r="W643" s="470">
        <v>0</v>
      </c>
      <c r="X643" s="470">
        <v>0</v>
      </c>
      <c r="Y643" s="470">
        <v>0</v>
      </c>
      <c r="Z643" s="470">
        <v>0</v>
      </c>
      <c r="AA643" s="470">
        <v>0</v>
      </c>
      <c r="AB643" s="470">
        <v>0</v>
      </c>
      <c r="AC643" s="470">
        <v>0</v>
      </c>
      <c r="AD643" s="470">
        <v>0</v>
      </c>
      <c r="AE643" s="470">
        <v>0</v>
      </c>
      <c r="AF643" s="227">
        <v>0</v>
      </c>
      <c r="AG643" s="227">
        <v>0</v>
      </c>
      <c r="AH643" s="227">
        <v>0</v>
      </c>
      <c r="AI643" s="227">
        <v>0</v>
      </c>
      <c r="AJ643" s="475">
        <v>0</v>
      </c>
    </row>
    <row r="644" spans="1:36" s="42" customFormat="1" ht="13.5" customHeight="1" x14ac:dyDescent="0.25">
      <c r="A644" s="395"/>
      <c r="B644" s="111">
        <v>170525</v>
      </c>
      <c r="C644" s="180" t="s">
        <v>167</v>
      </c>
      <c r="D644" s="470">
        <v>0</v>
      </c>
      <c r="E644" s="470">
        <v>0</v>
      </c>
      <c r="F644" s="470">
        <v>0</v>
      </c>
      <c r="G644" s="470">
        <v>0</v>
      </c>
      <c r="H644" s="87">
        <v>0</v>
      </c>
      <c r="I644" s="470">
        <v>0</v>
      </c>
      <c r="J644" s="470">
        <v>0</v>
      </c>
      <c r="K644" s="470">
        <v>0</v>
      </c>
      <c r="L644" s="470">
        <v>0</v>
      </c>
      <c r="M644" s="470">
        <v>0</v>
      </c>
      <c r="N644" s="470">
        <v>0</v>
      </c>
      <c r="O644" s="470">
        <v>0</v>
      </c>
      <c r="P644" s="470">
        <v>0</v>
      </c>
      <c r="Q644" s="470">
        <v>0</v>
      </c>
      <c r="R644" s="87">
        <v>0</v>
      </c>
      <c r="S644" s="470">
        <v>0</v>
      </c>
      <c r="T644" s="470">
        <v>0</v>
      </c>
      <c r="U644" s="470">
        <v>0</v>
      </c>
      <c r="V644" s="470">
        <v>0</v>
      </c>
      <c r="W644" s="470">
        <v>0</v>
      </c>
      <c r="X644" s="470">
        <v>0</v>
      </c>
      <c r="Y644" s="470">
        <v>0</v>
      </c>
      <c r="Z644" s="470">
        <v>0</v>
      </c>
      <c r="AA644" s="470">
        <v>0</v>
      </c>
      <c r="AB644" s="470">
        <v>0</v>
      </c>
      <c r="AC644" s="470">
        <v>0</v>
      </c>
      <c r="AD644" s="470">
        <v>0</v>
      </c>
      <c r="AE644" s="470">
        <v>0</v>
      </c>
      <c r="AF644" s="227">
        <v>0</v>
      </c>
      <c r="AG644" s="227">
        <v>0</v>
      </c>
      <c r="AH644" s="227">
        <v>0</v>
      </c>
      <c r="AI644" s="227">
        <v>0</v>
      </c>
      <c r="AJ644" s="475">
        <v>0</v>
      </c>
    </row>
    <row r="645" spans="1:36" s="42" customFormat="1" ht="13.5" customHeight="1" x14ac:dyDescent="0.25">
      <c r="A645" s="395"/>
      <c r="B645" s="111">
        <v>170530</v>
      </c>
      <c r="C645" s="180" t="s">
        <v>168</v>
      </c>
      <c r="D645" s="470">
        <v>0</v>
      </c>
      <c r="E645" s="470">
        <v>0</v>
      </c>
      <c r="F645" s="470">
        <v>0</v>
      </c>
      <c r="G645" s="470">
        <v>0</v>
      </c>
      <c r="H645" s="87">
        <v>0</v>
      </c>
      <c r="I645" s="470">
        <v>0</v>
      </c>
      <c r="J645" s="470">
        <v>0</v>
      </c>
      <c r="K645" s="470">
        <v>0</v>
      </c>
      <c r="L645" s="470">
        <v>0</v>
      </c>
      <c r="M645" s="470">
        <v>0</v>
      </c>
      <c r="N645" s="470">
        <v>0</v>
      </c>
      <c r="O645" s="470">
        <v>0</v>
      </c>
      <c r="P645" s="470">
        <v>0</v>
      </c>
      <c r="Q645" s="470">
        <v>0</v>
      </c>
      <c r="R645" s="87">
        <v>0</v>
      </c>
      <c r="S645" s="470">
        <v>0</v>
      </c>
      <c r="T645" s="470">
        <v>0</v>
      </c>
      <c r="U645" s="470">
        <v>0</v>
      </c>
      <c r="V645" s="470">
        <v>0</v>
      </c>
      <c r="W645" s="470">
        <v>0</v>
      </c>
      <c r="X645" s="470">
        <v>0</v>
      </c>
      <c r="Y645" s="470">
        <v>0</v>
      </c>
      <c r="Z645" s="470">
        <v>0</v>
      </c>
      <c r="AA645" s="470">
        <v>0</v>
      </c>
      <c r="AB645" s="470">
        <v>0</v>
      </c>
      <c r="AC645" s="470">
        <v>0</v>
      </c>
      <c r="AD645" s="470">
        <v>0</v>
      </c>
      <c r="AE645" s="470">
        <v>0</v>
      </c>
      <c r="AF645" s="227">
        <v>0</v>
      </c>
      <c r="AG645" s="227">
        <v>0</v>
      </c>
      <c r="AH645" s="227">
        <v>0</v>
      </c>
      <c r="AI645" s="227">
        <v>0</v>
      </c>
      <c r="AJ645" s="475">
        <v>0</v>
      </c>
    </row>
    <row r="646" spans="1:36" s="42" customFormat="1" ht="13.5" customHeight="1" x14ac:dyDescent="0.25">
      <c r="A646" s="395"/>
      <c r="B646" s="111">
        <v>170590</v>
      </c>
      <c r="C646" s="180" t="s">
        <v>53</v>
      </c>
      <c r="D646" s="470">
        <v>0</v>
      </c>
      <c r="E646" s="470">
        <v>0</v>
      </c>
      <c r="F646" s="470">
        <v>0</v>
      </c>
      <c r="G646" s="470">
        <v>0</v>
      </c>
      <c r="H646" s="87">
        <v>0</v>
      </c>
      <c r="I646" s="470">
        <v>0</v>
      </c>
      <c r="J646" s="470">
        <v>0</v>
      </c>
      <c r="K646" s="470">
        <v>0</v>
      </c>
      <c r="L646" s="470">
        <v>0</v>
      </c>
      <c r="M646" s="470">
        <v>0</v>
      </c>
      <c r="N646" s="470">
        <v>0</v>
      </c>
      <c r="O646" s="470">
        <v>0</v>
      </c>
      <c r="P646" s="470">
        <v>0</v>
      </c>
      <c r="Q646" s="470">
        <v>0</v>
      </c>
      <c r="R646" s="87">
        <v>0</v>
      </c>
      <c r="S646" s="470">
        <v>0</v>
      </c>
      <c r="T646" s="470">
        <v>0</v>
      </c>
      <c r="U646" s="470">
        <v>0</v>
      </c>
      <c r="V646" s="470">
        <v>0</v>
      </c>
      <c r="W646" s="470">
        <v>0</v>
      </c>
      <c r="X646" s="470">
        <v>0</v>
      </c>
      <c r="Y646" s="470">
        <v>0</v>
      </c>
      <c r="Z646" s="470">
        <v>0</v>
      </c>
      <c r="AA646" s="470">
        <v>0</v>
      </c>
      <c r="AB646" s="470">
        <v>0</v>
      </c>
      <c r="AC646" s="470">
        <v>0</v>
      </c>
      <c r="AD646" s="470">
        <v>0</v>
      </c>
      <c r="AE646" s="470">
        <v>0</v>
      </c>
      <c r="AF646" s="227">
        <v>0</v>
      </c>
      <c r="AG646" s="227">
        <v>0</v>
      </c>
      <c r="AH646" s="227">
        <v>0</v>
      </c>
      <c r="AI646" s="227">
        <v>0</v>
      </c>
      <c r="AJ646" s="475">
        <v>0</v>
      </c>
    </row>
    <row r="647" spans="1:36" s="42" customFormat="1" ht="13.5" customHeight="1" x14ac:dyDescent="0.25">
      <c r="A647" s="395"/>
      <c r="B647" s="111">
        <v>170599</v>
      </c>
      <c r="C647" s="180" t="s">
        <v>170</v>
      </c>
      <c r="D647" s="470">
        <v>0</v>
      </c>
      <c r="E647" s="470">
        <v>0</v>
      </c>
      <c r="F647" s="470">
        <v>-2813.23596</v>
      </c>
      <c r="G647" s="470">
        <v>-1204.2883400000001</v>
      </c>
      <c r="H647" s="87">
        <v>-4017.5243</v>
      </c>
      <c r="I647" s="470">
        <v>0</v>
      </c>
      <c r="J647" s="470">
        <v>0</v>
      </c>
      <c r="K647" s="470">
        <v>0</v>
      </c>
      <c r="L647" s="470">
        <v>0</v>
      </c>
      <c r="M647" s="470">
        <v>0</v>
      </c>
      <c r="N647" s="470">
        <v>0</v>
      </c>
      <c r="O647" s="470">
        <v>0</v>
      </c>
      <c r="P647" s="470">
        <v>0</v>
      </c>
      <c r="Q647" s="470">
        <v>0</v>
      </c>
      <c r="R647" s="87">
        <v>0</v>
      </c>
      <c r="S647" s="470">
        <v>0</v>
      </c>
      <c r="T647" s="470">
        <v>0</v>
      </c>
      <c r="U647" s="470">
        <v>0</v>
      </c>
      <c r="V647" s="470">
        <v>0</v>
      </c>
      <c r="W647" s="470">
        <v>0</v>
      </c>
      <c r="X647" s="470">
        <v>0</v>
      </c>
      <c r="Y647" s="470">
        <v>0</v>
      </c>
      <c r="Z647" s="470">
        <v>0</v>
      </c>
      <c r="AA647" s="470">
        <v>0</v>
      </c>
      <c r="AB647" s="470">
        <v>0</v>
      </c>
      <c r="AC647" s="470">
        <v>0</v>
      </c>
      <c r="AD647" s="470">
        <v>0</v>
      </c>
      <c r="AE647" s="470">
        <v>-4017.5243</v>
      </c>
      <c r="AF647" s="227">
        <v>0</v>
      </c>
      <c r="AG647" s="227">
        <v>0</v>
      </c>
      <c r="AH647" s="227">
        <v>0</v>
      </c>
      <c r="AI647" s="227">
        <v>0</v>
      </c>
      <c r="AJ647" s="475">
        <v>-4017.5243</v>
      </c>
    </row>
    <row r="648" spans="1:36" s="42" customFormat="1" ht="13.5" customHeight="1" x14ac:dyDescent="0.25">
      <c r="A648" s="395"/>
      <c r="B648" s="111">
        <v>1706</v>
      </c>
      <c r="C648" s="180" t="s">
        <v>171</v>
      </c>
      <c r="D648" s="470">
        <v>0</v>
      </c>
      <c r="E648" s="470">
        <v>7.3098599999999996</v>
      </c>
      <c r="F648" s="470">
        <v>13442.95903</v>
      </c>
      <c r="G648" s="470">
        <v>4911.7706399999997</v>
      </c>
      <c r="H648" s="87">
        <v>18362.039529999998</v>
      </c>
      <c r="I648" s="470">
        <v>8520.8574499999995</v>
      </c>
      <c r="J648" s="470">
        <v>370.75684000000001</v>
      </c>
      <c r="K648" s="470">
        <v>0</v>
      </c>
      <c r="L648" s="470">
        <v>0</v>
      </c>
      <c r="M648" s="470">
        <v>0</v>
      </c>
      <c r="N648" s="470">
        <v>1289.04647</v>
      </c>
      <c r="O648" s="470">
        <v>300</v>
      </c>
      <c r="P648" s="470">
        <v>140.91374999999999</v>
      </c>
      <c r="Q648" s="470">
        <v>385.69013999999999</v>
      </c>
      <c r="R648" s="87">
        <v>11007.264649999999</v>
      </c>
      <c r="S648" s="470">
        <v>0</v>
      </c>
      <c r="T648" s="470">
        <v>0</v>
      </c>
      <c r="U648" s="470">
        <v>300.3</v>
      </c>
      <c r="V648" s="470">
        <v>0</v>
      </c>
      <c r="W648" s="470">
        <v>26.300699999999999</v>
      </c>
      <c r="X648" s="470">
        <v>0</v>
      </c>
      <c r="Y648" s="470">
        <v>0</v>
      </c>
      <c r="Z648" s="470">
        <v>0</v>
      </c>
      <c r="AA648" s="470">
        <v>0</v>
      </c>
      <c r="AB648" s="470">
        <v>0</v>
      </c>
      <c r="AC648" s="470">
        <v>0</v>
      </c>
      <c r="AD648" s="470">
        <v>326.60070000000002</v>
      </c>
      <c r="AE648" s="470">
        <v>29695.904879999998</v>
      </c>
      <c r="AF648" s="227">
        <v>1289.04647</v>
      </c>
      <c r="AG648" s="227">
        <v>0</v>
      </c>
      <c r="AH648" s="227">
        <v>0</v>
      </c>
      <c r="AI648" s="227">
        <v>0</v>
      </c>
      <c r="AJ648" s="475">
        <v>28406.858409999997</v>
      </c>
    </row>
    <row r="649" spans="1:36" s="42" customFormat="1" ht="13.5" customHeight="1" x14ac:dyDescent="0.25">
      <c r="A649" s="395"/>
      <c r="B649" s="111">
        <v>170605</v>
      </c>
      <c r="C649" s="180" t="s">
        <v>148</v>
      </c>
      <c r="D649" s="470">
        <v>0</v>
      </c>
      <c r="E649" s="470">
        <v>0</v>
      </c>
      <c r="F649" s="470">
        <v>11125.342259999999</v>
      </c>
      <c r="G649" s="470">
        <v>1050.5523499999999</v>
      </c>
      <c r="H649" s="87">
        <v>12175.894609999999</v>
      </c>
      <c r="I649" s="470">
        <v>8520.8564499999993</v>
      </c>
      <c r="J649" s="470">
        <v>370.75684000000001</v>
      </c>
      <c r="K649" s="470">
        <v>0</v>
      </c>
      <c r="L649" s="470">
        <v>0</v>
      </c>
      <c r="M649" s="470">
        <v>0</v>
      </c>
      <c r="N649" s="470">
        <v>196.44614999999999</v>
      </c>
      <c r="O649" s="470">
        <v>300</v>
      </c>
      <c r="P649" s="470">
        <v>0.44774000000000003</v>
      </c>
      <c r="Q649" s="470">
        <v>385.69013999999999</v>
      </c>
      <c r="R649" s="87">
        <v>9774.1973199999993</v>
      </c>
      <c r="S649" s="470">
        <v>0</v>
      </c>
      <c r="T649" s="470">
        <v>0</v>
      </c>
      <c r="U649" s="470">
        <v>300.3</v>
      </c>
      <c r="V649" s="470">
        <v>0</v>
      </c>
      <c r="W649" s="470">
        <v>26.300699999999999</v>
      </c>
      <c r="X649" s="470">
        <v>0</v>
      </c>
      <c r="Y649" s="470">
        <v>0</v>
      </c>
      <c r="Z649" s="470">
        <v>0</v>
      </c>
      <c r="AA649" s="470">
        <v>0</v>
      </c>
      <c r="AB649" s="470">
        <v>0</v>
      </c>
      <c r="AC649" s="470">
        <v>0</v>
      </c>
      <c r="AD649" s="470">
        <v>326.60070000000002</v>
      </c>
      <c r="AE649" s="470">
        <v>22276.692629999998</v>
      </c>
      <c r="AF649" s="227">
        <v>196.44614999999999</v>
      </c>
      <c r="AG649" s="227">
        <v>0</v>
      </c>
      <c r="AH649" s="227">
        <v>0</v>
      </c>
      <c r="AI649" s="227">
        <v>0</v>
      </c>
      <c r="AJ649" s="475">
        <v>22080.246479999994</v>
      </c>
    </row>
    <row r="650" spans="1:36" s="42" customFormat="1" ht="13.5" customHeight="1" x14ac:dyDescent="0.25">
      <c r="A650" s="395"/>
      <c r="B650" s="111">
        <v>170610</v>
      </c>
      <c r="C650" s="180" t="s">
        <v>172</v>
      </c>
      <c r="D650" s="470">
        <v>0</v>
      </c>
      <c r="E650" s="470">
        <v>10.31828</v>
      </c>
      <c r="F650" s="470">
        <v>6872.05656</v>
      </c>
      <c r="G650" s="470">
        <v>4723.7332100000003</v>
      </c>
      <c r="H650" s="87">
        <v>11606.108050000001</v>
      </c>
      <c r="I650" s="470">
        <v>1E-3</v>
      </c>
      <c r="J650" s="470">
        <v>0</v>
      </c>
      <c r="K650" s="470">
        <v>0</v>
      </c>
      <c r="L650" s="470">
        <v>0</v>
      </c>
      <c r="M650" s="470">
        <v>0</v>
      </c>
      <c r="N650" s="470">
        <v>14243.235979999999</v>
      </c>
      <c r="O650" s="470">
        <v>0</v>
      </c>
      <c r="P650" s="470">
        <v>0</v>
      </c>
      <c r="Q650" s="470">
        <v>0</v>
      </c>
      <c r="R650" s="87">
        <v>14243.23698</v>
      </c>
      <c r="S650" s="470">
        <v>0</v>
      </c>
      <c r="T650" s="470">
        <v>0</v>
      </c>
      <c r="U650" s="470">
        <v>0</v>
      </c>
      <c r="V650" s="470">
        <v>0</v>
      </c>
      <c r="W650" s="470">
        <v>0</v>
      </c>
      <c r="X650" s="470">
        <v>0</v>
      </c>
      <c r="Y650" s="470">
        <v>0</v>
      </c>
      <c r="Z650" s="470">
        <v>0</v>
      </c>
      <c r="AA650" s="470">
        <v>0</v>
      </c>
      <c r="AB650" s="470">
        <v>0</v>
      </c>
      <c r="AC650" s="470">
        <v>0</v>
      </c>
      <c r="AD650" s="470">
        <v>0</v>
      </c>
      <c r="AE650" s="470">
        <v>25849.34503</v>
      </c>
      <c r="AF650" s="227">
        <v>14243.235979999999</v>
      </c>
      <c r="AG650" s="227">
        <v>0</v>
      </c>
      <c r="AH650" s="227">
        <v>0</v>
      </c>
      <c r="AI650" s="227">
        <v>0</v>
      </c>
      <c r="AJ650" s="475">
        <v>11606.109050000001</v>
      </c>
    </row>
    <row r="651" spans="1:36" s="42" customFormat="1" ht="13.5" customHeight="1" x14ac:dyDescent="0.25">
      <c r="A651" s="395"/>
      <c r="B651" s="111">
        <v>170615</v>
      </c>
      <c r="C651" s="180" t="s">
        <v>173</v>
      </c>
      <c r="D651" s="470">
        <v>0</v>
      </c>
      <c r="E651" s="470">
        <v>0</v>
      </c>
      <c r="F651" s="470">
        <v>0</v>
      </c>
      <c r="G651" s="470">
        <v>0</v>
      </c>
      <c r="H651" s="87">
        <v>0</v>
      </c>
      <c r="I651" s="470">
        <v>0</v>
      </c>
      <c r="J651" s="470">
        <v>0</v>
      </c>
      <c r="K651" s="470">
        <v>0</v>
      </c>
      <c r="L651" s="470">
        <v>0</v>
      </c>
      <c r="M651" s="470">
        <v>0</v>
      </c>
      <c r="N651" s="470">
        <v>0</v>
      </c>
      <c r="O651" s="470">
        <v>0</v>
      </c>
      <c r="P651" s="470">
        <v>0</v>
      </c>
      <c r="Q651" s="470">
        <v>0</v>
      </c>
      <c r="R651" s="87">
        <v>0</v>
      </c>
      <c r="S651" s="470">
        <v>0</v>
      </c>
      <c r="T651" s="470">
        <v>0</v>
      </c>
      <c r="U651" s="470">
        <v>0</v>
      </c>
      <c r="V651" s="470">
        <v>0</v>
      </c>
      <c r="W651" s="470">
        <v>0</v>
      </c>
      <c r="X651" s="470">
        <v>0</v>
      </c>
      <c r="Y651" s="470">
        <v>0</v>
      </c>
      <c r="Z651" s="470">
        <v>0</v>
      </c>
      <c r="AA651" s="470">
        <v>0</v>
      </c>
      <c r="AB651" s="470">
        <v>0</v>
      </c>
      <c r="AC651" s="470">
        <v>0</v>
      </c>
      <c r="AD651" s="470">
        <v>0</v>
      </c>
      <c r="AE651" s="470">
        <v>0</v>
      </c>
      <c r="AF651" s="227">
        <v>0</v>
      </c>
      <c r="AG651" s="227">
        <v>0</v>
      </c>
      <c r="AH651" s="227">
        <v>0</v>
      </c>
      <c r="AI651" s="227">
        <v>0</v>
      </c>
      <c r="AJ651" s="475">
        <v>0</v>
      </c>
    </row>
    <row r="652" spans="1:36" s="42" customFormat="1" ht="13.5" customHeight="1" x14ac:dyDescent="0.25">
      <c r="A652" s="395"/>
      <c r="B652" s="111">
        <v>170620</v>
      </c>
      <c r="C652" s="180" t="s">
        <v>174</v>
      </c>
      <c r="D652" s="470">
        <v>0</v>
      </c>
      <c r="E652" s="470">
        <v>0</v>
      </c>
      <c r="F652" s="470">
        <v>0</v>
      </c>
      <c r="G652" s="470">
        <v>0</v>
      </c>
      <c r="H652" s="87">
        <v>0</v>
      </c>
      <c r="I652" s="470">
        <v>0</v>
      </c>
      <c r="J652" s="470">
        <v>0</v>
      </c>
      <c r="K652" s="470">
        <v>0</v>
      </c>
      <c r="L652" s="470">
        <v>0</v>
      </c>
      <c r="M652" s="470">
        <v>0</v>
      </c>
      <c r="N652" s="470">
        <v>0</v>
      </c>
      <c r="O652" s="470">
        <v>0</v>
      </c>
      <c r="P652" s="470">
        <v>0</v>
      </c>
      <c r="Q652" s="470">
        <v>0</v>
      </c>
      <c r="R652" s="87">
        <v>0</v>
      </c>
      <c r="S652" s="470">
        <v>0</v>
      </c>
      <c r="T652" s="470">
        <v>0</v>
      </c>
      <c r="U652" s="470">
        <v>0</v>
      </c>
      <c r="V652" s="470">
        <v>0</v>
      </c>
      <c r="W652" s="470">
        <v>0</v>
      </c>
      <c r="X652" s="470">
        <v>0</v>
      </c>
      <c r="Y652" s="470">
        <v>0</v>
      </c>
      <c r="Z652" s="470">
        <v>0</v>
      </c>
      <c r="AA652" s="470">
        <v>0</v>
      </c>
      <c r="AB652" s="470">
        <v>0</v>
      </c>
      <c r="AC652" s="470">
        <v>0</v>
      </c>
      <c r="AD652" s="470">
        <v>0</v>
      </c>
      <c r="AE652" s="470">
        <v>0</v>
      </c>
      <c r="AF652" s="227">
        <v>0</v>
      </c>
      <c r="AG652" s="227">
        <v>0</v>
      </c>
      <c r="AH652" s="227">
        <v>0</v>
      </c>
      <c r="AI652" s="227">
        <v>0</v>
      </c>
      <c r="AJ652" s="475">
        <v>0</v>
      </c>
    </row>
    <row r="653" spans="1:36" s="42" customFormat="1" ht="13.5" customHeight="1" x14ac:dyDescent="0.25">
      <c r="A653" s="395"/>
      <c r="B653" s="111">
        <v>170690</v>
      </c>
      <c r="C653" s="180" t="s">
        <v>53</v>
      </c>
      <c r="D653" s="470">
        <v>0</v>
      </c>
      <c r="E653" s="470">
        <v>1E-3</v>
      </c>
      <c r="F653" s="470">
        <v>0</v>
      </c>
      <c r="G653" s="470">
        <v>0</v>
      </c>
      <c r="H653" s="87">
        <v>1E-3</v>
      </c>
      <c r="I653" s="470">
        <v>0</v>
      </c>
      <c r="J653" s="470">
        <v>0</v>
      </c>
      <c r="K653" s="470">
        <v>0</v>
      </c>
      <c r="L653" s="470">
        <v>0</v>
      </c>
      <c r="M653" s="470">
        <v>0</v>
      </c>
      <c r="N653" s="470">
        <v>0</v>
      </c>
      <c r="O653" s="470">
        <v>0</v>
      </c>
      <c r="P653" s="470">
        <v>220.01589999999999</v>
      </c>
      <c r="Q653" s="470">
        <v>0</v>
      </c>
      <c r="R653" s="87">
        <v>220.01589999999999</v>
      </c>
      <c r="S653" s="470">
        <v>0</v>
      </c>
      <c r="T653" s="470">
        <v>0</v>
      </c>
      <c r="U653" s="470">
        <v>0</v>
      </c>
      <c r="V653" s="470">
        <v>0</v>
      </c>
      <c r="W653" s="470">
        <v>0</v>
      </c>
      <c r="X653" s="470">
        <v>0</v>
      </c>
      <c r="Y653" s="470">
        <v>0</v>
      </c>
      <c r="Z653" s="470">
        <v>0</v>
      </c>
      <c r="AA653" s="470">
        <v>0</v>
      </c>
      <c r="AB653" s="470">
        <v>0</v>
      </c>
      <c r="AC653" s="470">
        <v>0</v>
      </c>
      <c r="AD653" s="470">
        <v>0</v>
      </c>
      <c r="AE653" s="470">
        <v>220.01689999999999</v>
      </c>
      <c r="AF653" s="227">
        <v>0</v>
      </c>
      <c r="AG653" s="227">
        <v>0</v>
      </c>
      <c r="AH653" s="227">
        <v>0</v>
      </c>
      <c r="AI653" s="227">
        <v>0</v>
      </c>
      <c r="AJ653" s="475">
        <v>220.01689999999999</v>
      </c>
    </row>
    <row r="654" spans="1:36" s="42" customFormat="1" ht="13.5" customHeight="1" x14ac:dyDescent="0.25">
      <c r="A654" s="395"/>
      <c r="B654" s="111">
        <v>170699</v>
      </c>
      <c r="C654" s="180" t="s">
        <v>175</v>
      </c>
      <c r="D654" s="470">
        <v>0</v>
      </c>
      <c r="E654" s="470">
        <v>-3.00942</v>
      </c>
      <c r="F654" s="470">
        <v>-4554.4397900000004</v>
      </c>
      <c r="G654" s="470">
        <v>-862.51491999999996</v>
      </c>
      <c r="H654" s="87">
        <v>-5419.9641300000003</v>
      </c>
      <c r="I654" s="470">
        <v>0</v>
      </c>
      <c r="J654" s="470">
        <v>0</v>
      </c>
      <c r="K654" s="470">
        <v>0</v>
      </c>
      <c r="L654" s="470">
        <v>0</v>
      </c>
      <c r="M654" s="470">
        <v>0</v>
      </c>
      <c r="N654" s="470">
        <v>-13150.63566</v>
      </c>
      <c r="O654" s="470">
        <v>0</v>
      </c>
      <c r="P654" s="470">
        <v>-79.549890000000005</v>
      </c>
      <c r="Q654" s="470">
        <v>0</v>
      </c>
      <c r="R654" s="87">
        <v>-13230.18555</v>
      </c>
      <c r="S654" s="470">
        <v>0</v>
      </c>
      <c r="T654" s="470">
        <v>0</v>
      </c>
      <c r="U654" s="470">
        <v>0</v>
      </c>
      <c r="V654" s="470">
        <v>0</v>
      </c>
      <c r="W654" s="470">
        <v>0</v>
      </c>
      <c r="X654" s="470">
        <v>0</v>
      </c>
      <c r="Y654" s="470">
        <v>0</v>
      </c>
      <c r="Z654" s="470">
        <v>0</v>
      </c>
      <c r="AA654" s="470">
        <v>0</v>
      </c>
      <c r="AB654" s="470">
        <v>0</v>
      </c>
      <c r="AC654" s="470">
        <v>0</v>
      </c>
      <c r="AD654" s="470">
        <v>0</v>
      </c>
      <c r="AE654" s="470">
        <v>-18650.149680000002</v>
      </c>
      <c r="AF654" s="227">
        <v>-13150.63566</v>
      </c>
      <c r="AG654" s="227">
        <v>0</v>
      </c>
      <c r="AH654" s="227">
        <v>0</v>
      </c>
      <c r="AI654" s="227">
        <v>0</v>
      </c>
      <c r="AJ654" s="475">
        <v>-5499.5140200000005</v>
      </c>
    </row>
    <row r="655" spans="1:36" s="42" customFormat="1" ht="13.5" customHeight="1" x14ac:dyDescent="0.25">
      <c r="A655" s="395"/>
      <c r="B655" s="111">
        <v>1707</v>
      </c>
      <c r="C655" s="180" t="s">
        <v>818</v>
      </c>
      <c r="D655" s="470">
        <v>0</v>
      </c>
      <c r="E655" s="470">
        <v>0</v>
      </c>
      <c r="F655" s="470">
        <v>0</v>
      </c>
      <c r="G655" s="470">
        <v>0</v>
      </c>
      <c r="H655" s="87">
        <v>0</v>
      </c>
      <c r="I655" s="470">
        <v>0</v>
      </c>
      <c r="J655" s="470">
        <v>0</v>
      </c>
      <c r="K655" s="470">
        <v>0</v>
      </c>
      <c r="L655" s="470">
        <v>0</v>
      </c>
      <c r="M655" s="470">
        <v>0</v>
      </c>
      <c r="N655" s="470">
        <v>0</v>
      </c>
      <c r="O655" s="470">
        <v>0</v>
      </c>
      <c r="P655" s="470">
        <v>0</v>
      </c>
      <c r="Q655" s="470">
        <v>0</v>
      </c>
      <c r="R655" s="87">
        <v>0</v>
      </c>
      <c r="S655" s="470">
        <v>0</v>
      </c>
      <c r="T655" s="470">
        <v>0</v>
      </c>
      <c r="U655" s="470">
        <v>0</v>
      </c>
      <c r="V655" s="470">
        <v>0</v>
      </c>
      <c r="W655" s="470">
        <v>0</v>
      </c>
      <c r="X655" s="470">
        <v>0</v>
      </c>
      <c r="Y655" s="470">
        <v>0</v>
      </c>
      <c r="Z655" s="470">
        <v>0</v>
      </c>
      <c r="AA655" s="470">
        <v>0</v>
      </c>
      <c r="AB655" s="470">
        <v>0</v>
      </c>
      <c r="AC655" s="470">
        <v>0</v>
      </c>
      <c r="AD655" s="470">
        <v>0</v>
      </c>
      <c r="AE655" s="470">
        <v>0</v>
      </c>
      <c r="AF655" s="227">
        <v>0</v>
      </c>
      <c r="AG655" s="227">
        <v>0</v>
      </c>
      <c r="AH655" s="227">
        <v>0</v>
      </c>
      <c r="AI655" s="227">
        <v>0</v>
      </c>
      <c r="AJ655" s="475">
        <v>0</v>
      </c>
    </row>
    <row r="656" spans="1:36" s="42" customFormat="1" ht="13.5" customHeight="1" x14ac:dyDescent="0.25">
      <c r="A656" s="395"/>
      <c r="B656" s="111">
        <v>1799</v>
      </c>
      <c r="C656" s="180" t="s">
        <v>1566</v>
      </c>
      <c r="D656" s="470">
        <v>-1702.7760499999999</v>
      </c>
      <c r="E656" s="470">
        <v>-5554.0997699999998</v>
      </c>
      <c r="F656" s="470">
        <v>-18069.148410000002</v>
      </c>
      <c r="G656" s="470">
        <v>-7953.5924100000002</v>
      </c>
      <c r="H656" s="87">
        <v>-33279.61664</v>
      </c>
      <c r="I656" s="470">
        <v>-8097.1850800000002</v>
      </c>
      <c r="J656" s="470">
        <v>0</v>
      </c>
      <c r="K656" s="470">
        <v>0</v>
      </c>
      <c r="L656" s="470">
        <v>-317.28086000000002</v>
      </c>
      <c r="M656" s="470">
        <v>-2343.13375</v>
      </c>
      <c r="N656" s="470">
        <v>-5508.3679400000001</v>
      </c>
      <c r="O656" s="470">
        <v>-743.14045999999996</v>
      </c>
      <c r="P656" s="470">
        <v>-832.53998999999999</v>
      </c>
      <c r="Q656" s="470">
        <v>-4220.5410899999997</v>
      </c>
      <c r="R656" s="87">
        <v>-22062.189169999998</v>
      </c>
      <c r="S656" s="470">
        <v>-810.15410999999995</v>
      </c>
      <c r="T656" s="470">
        <v>-8.03904</v>
      </c>
      <c r="U656" s="470">
        <v>-305.07089999999999</v>
      </c>
      <c r="V656" s="470">
        <v>-19.11195</v>
      </c>
      <c r="W656" s="470">
        <v>0</v>
      </c>
      <c r="X656" s="470">
        <v>-380.51799999999997</v>
      </c>
      <c r="Y656" s="470">
        <v>0</v>
      </c>
      <c r="Z656" s="470">
        <v>0</v>
      </c>
      <c r="AA656" s="470">
        <v>0</v>
      </c>
      <c r="AB656" s="470">
        <v>-251.17760000000001</v>
      </c>
      <c r="AC656" s="470">
        <v>0</v>
      </c>
      <c r="AD656" s="470">
        <v>-1774.0716</v>
      </c>
      <c r="AE656" s="470">
        <v>-57115.877410000001</v>
      </c>
      <c r="AF656" s="227">
        <v>-5508.3679400000001</v>
      </c>
      <c r="AG656" s="227">
        <v>-2679.5265599999998</v>
      </c>
      <c r="AH656" s="227">
        <v>0</v>
      </c>
      <c r="AI656" s="227">
        <v>0</v>
      </c>
      <c r="AJ656" s="475">
        <v>-48927.982910000006</v>
      </c>
    </row>
    <row r="657" spans="1:36" s="42" customFormat="1" ht="13.5" customHeight="1" x14ac:dyDescent="0.25">
      <c r="A657" s="395"/>
      <c r="B657" s="111">
        <v>179905</v>
      </c>
      <c r="C657" s="180" t="s">
        <v>176</v>
      </c>
      <c r="D657" s="470">
        <v>0</v>
      </c>
      <c r="E657" s="470">
        <v>0</v>
      </c>
      <c r="F657" s="470">
        <v>0</v>
      </c>
      <c r="G657" s="470">
        <v>0</v>
      </c>
      <c r="H657" s="87">
        <v>0</v>
      </c>
      <c r="I657" s="470">
        <v>0</v>
      </c>
      <c r="J657" s="470">
        <v>0</v>
      </c>
      <c r="K657" s="470">
        <v>0</v>
      </c>
      <c r="L657" s="470">
        <v>0</v>
      </c>
      <c r="M657" s="470">
        <v>0</v>
      </c>
      <c r="N657" s="470">
        <v>0</v>
      </c>
      <c r="O657" s="470">
        <v>0</v>
      </c>
      <c r="P657" s="470">
        <v>0</v>
      </c>
      <c r="Q657" s="470">
        <v>0</v>
      </c>
      <c r="R657" s="87">
        <v>0</v>
      </c>
      <c r="S657" s="470">
        <v>0</v>
      </c>
      <c r="T657" s="470">
        <v>0</v>
      </c>
      <c r="U657" s="470">
        <v>0</v>
      </c>
      <c r="V657" s="470">
        <v>0</v>
      </c>
      <c r="W657" s="470">
        <v>0</v>
      </c>
      <c r="X657" s="470">
        <v>0</v>
      </c>
      <c r="Y657" s="470">
        <v>0</v>
      </c>
      <c r="Z657" s="470">
        <v>0</v>
      </c>
      <c r="AA657" s="470">
        <v>0</v>
      </c>
      <c r="AB657" s="470">
        <v>0</v>
      </c>
      <c r="AC657" s="470">
        <v>0</v>
      </c>
      <c r="AD657" s="470">
        <v>0</v>
      </c>
      <c r="AE657" s="470">
        <v>0</v>
      </c>
      <c r="AF657" s="227">
        <v>0</v>
      </c>
      <c r="AG657" s="227">
        <v>0</v>
      </c>
      <c r="AH657" s="227">
        <v>0</v>
      </c>
      <c r="AI657" s="227">
        <v>0</v>
      </c>
      <c r="AJ657" s="475">
        <v>0</v>
      </c>
    </row>
    <row r="658" spans="1:36" s="42" customFormat="1" ht="13.5" customHeight="1" x14ac:dyDescent="0.25">
      <c r="A658" s="395"/>
      <c r="B658" s="111">
        <v>179910</v>
      </c>
      <c r="C658" s="180" t="s">
        <v>177</v>
      </c>
      <c r="D658" s="470">
        <v>-1702.7760499999999</v>
      </c>
      <c r="E658" s="470">
        <v>-5554.0997699999998</v>
      </c>
      <c r="F658" s="470">
        <v>-17752.655729999999</v>
      </c>
      <c r="G658" s="470">
        <v>-7939.5145599999996</v>
      </c>
      <c r="H658" s="87">
        <v>-32949.046109999996</v>
      </c>
      <c r="I658" s="470">
        <v>-8097.1850800000002</v>
      </c>
      <c r="J658" s="470">
        <v>0</v>
      </c>
      <c r="K658" s="470">
        <v>0</v>
      </c>
      <c r="L658" s="470">
        <v>-317.28086000000002</v>
      </c>
      <c r="M658" s="470">
        <v>-2343.13375</v>
      </c>
      <c r="N658" s="470">
        <v>-5508.3679400000001</v>
      </c>
      <c r="O658" s="470">
        <v>-743.14045999999996</v>
      </c>
      <c r="P658" s="470">
        <v>-832.53998999999999</v>
      </c>
      <c r="Q658" s="470">
        <v>-4220.5410899999997</v>
      </c>
      <c r="R658" s="87">
        <v>-22062.189169999998</v>
      </c>
      <c r="S658" s="470">
        <v>-810.15410999999995</v>
      </c>
      <c r="T658" s="470">
        <v>-8.03904</v>
      </c>
      <c r="U658" s="470">
        <v>-305.07089999999999</v>
      </c>
      <c r="V658" s="470">
        <v>-19.11195</v>
      </c>
      <c r="W658" s="470">
        <v>0</v>
      </c>
      <c r="X658" s="470">
        <v>-380.51799999999997</v>
      </c>
      <c r="Y658" s="470">
        <v>0</v>
      </c>
      <c r="Z658" s="470">
        <v>0</v>
      </c>
      <c r="AA658" s="470">
        <v>0</v>
      </c>
      <c r="AB658" s="470">
        <v>-251.17760000000001</v>
      </c>
      <c r="AC658" s="470">
        <v>0</v>
      </c>
      <c r="AD658" s="470">
        <v>-1774.0716</v>
      </c>
      <c r="AE658" s="470">
        <v>-56785.306879999996</v>
      </c>
      <c r="AF658" s="227">
        <v>-5508.3679400000001</v>
      </c>
      <c r="AG658" s="227">
        <v>-2679.5265599999998</v>
      </c>
      <c r="AH658" s="227">
        <v>0</v>
      </c>
      <c r="AI658" s="227">
        <v>0</v>
      </c>
      <c r="AJ658" s="475">
        <v>-48597.412380000002</v>
      </c>
    </row>
    <row r="659" spans="1:36" s="42" customFormat="1" ht="13.5" customHeight="1" x14ac:dyDescent="0.25">
      <c r="A659" s="395"/>
      <c r="B659" s="111">
        <v>179915</v>
      </c>
      <c r="C659" s="180" t="s">
        <v>178</v>
      </c>
      <c r="D659" s="470">
        <v>0</v>
      </c>
      <c r="E659" s="470">
        <v>0</v>
      </c>
      <c r="F659" s="470">
        <v>-316.49268000000001</v>
      </c>
      <c r="G659" s="470">
        <v>-14.07785</v>
      </c>
      <c r="H659" s="87">
        <v>-330.57053000000002</v>
      </c>
      <c r="I659" s="470">
        <v>0</v>
      </c>
      <c r="J659" s="470">
        <v>0</v>
      </c>
      <c r="K659" s="470">
        <v>0</v>
      </c>
      <c r="L659" s="470">
        <v>0</v>
      </c>
      <c r="M659" s="470">
        <v>0</v>
      </c>
      <c r="N659" s="470">
        <v>0</v>
      </c>
      <c r="O659" s="470">
        <v>0</v>
      </c>
      <c r="P659" s="470">
        <v>0</v>
      </c>
      <c r="Q659" s="470">
        <v>0</v>
      </c>
      <c r="R659" s="87">
        <v>0</v>
      </c>
      <c r="S659" s="470">
        <v>0</v>
      </c>
      <c r="T659" s="470">
        <v>0</v>
      </c>
      <c r="U659" s="470">
        <v>0</v>
      </c>
      <c r="V659" s="470">
        <v>0</v>
      </c>
      <c r="W659" s="470">
        <v>0</v>
      </c>
      <c r="X659" s="470">
        <v>0</v>
      </c>
      <c r="Y659" s="470">
        <v>0</v>
      </c>
      <c r="Z659" s="470">
        <v>0</v>
      </c>
      <c r="AA659" s="470">
        <v>0</v>
      </c>
      <c r="AB659" s="470">
        <v>0</v>
      </c>
      <c r="AC659" s="470">
        <v>0</v>
      </c>
      <c r="AD659" s="470">
        <v>0</v>
      </c>
      <c r="AE659" s="470">
        <v>-330.57053000000002</v>
      </c>
      <c r="AF659" s="227">
        <v>0</v>
      </c>
      <c r="AG659" s="227">
        <v>0</v>
      </c>
      <c r="AH659" s="227">
        <v>0</v>
      </c>
      <c r="AI659" s="227">
        <v>0</v>
      </c>
      <c r="AJ659" s="475">
        <v>-330.57053000000002</v>
      </c>
    </row>
    <row r="660" spans="1:36" s="42" customFormat="1" ht="13.5" customHeight="1" x14ac:dyDescent="0.25">
      <c r="A660" s="395"/>
      <c r="B660" s="111">
        <v>179920</v>
      </c>
      <c r="C660" s="180" t="s">
        <v>179</v>
      </c>
      <c r="D660" s="470">
        <v>0</v>
      </c>
      <c r="E660" s="470">
        <v>0</v>
      </c>
      <c r="F660" s="470">
        <v>0</v>
      </c>
      <c r="G660" s="470">
        <v>0</v>
      </c>
      <c r="H660" s="87">
        <v>0</v>
      </c>
      <c r="I660" s="470">
        <v>0</v>
      </c>
      <c r="J660" s="470">
        <v>0</v>
      </c>
      <c r="K660" s="470">
        <v>0</v>
      </c>
      <c r="L660" s="470">
        <v>0</v>
      </c>
      <c r="M660" s="470">
        <v>0</v>
      </c>
      <c r="N660" s="470">
        <v>0</v>
      </c>
      <c r="O660" s="470">
        <v>0</v>
      </c>
      <c r="P660" s="470">
        <v>0</v>
      </c>
      <c r="Q660" s="470">
        <v>0</v>
      </c>
      <c r="R660" s="87">
        <v>0</v>
      </c>
      <c r="S660" s="470">
        <v>0</v>
      </c>
      <c r="T660" s="470">
        <v>0</v>
      </c>
      <c r="U660" s="470">
        <v>0</v>
      </c>
      <c r="V660" s="470">
        <v>0</v>
      </c>
      <c r="W660" s="470">
        <v>0</v>
      </c>
      <c r="X660" s="470">
        <v>0</v>
      </c>
      <c r="Y660" s="470">
        <v>0</v>
      </c>
      <c r="Z660" s="470">
        <v>0</v>
      </c>
      <c r="AA660" s="470">
        <v>0</v>
      </c>
      <c r="AB660" s="470">
        <v>0</v>
      </c>
      <c r="AC660" s="470">
        <v>0</v>
      </c>
      <c r="AD660" s="470">
        <v>0</v>
      </c>
      <c r="AE660" s="470">
        <v>0</v>
      </c>
      <c r="AF660" s="227">
        <v>0</v>
      </c>
      <c r="AG660" s="227">
        <v>0</v>
      </c>
      <c r="AH660" s="227">
        <v>0</v>
      </c>
      <c r="AI660" s="227">
        <v>0</v>
      </c>
      <c r="AJ660" s="475">
        <v>0</v>
      </c>
    </row>
    <row r="661" spans="1:36" s="40" customFormat="1" ht="13.5" customHeight="1" x14ac:dyDescent="0.25">
      <c r="A661" s="394"/>
      <c r="B661" s="110">
        <v>18</v>
      </c>
      <c r="C661" s="310" t="s">
        <v>180</v>
      </c>
      <c r="D661" s="471">
        <v>120558.12239999999</v>
      </c>
      <c r="E661" s="471">
        <v>119028.56019</v>
      </c>
      <c r="F661" s="471">
        <v>215178.35980000001</v>
      </c>
      <c r="G661" s="471">
        <v>64211.717250000002</v>
      </c>
      <c r="H661" s="26">
        <v>518976.75963999995</v>
      </c>
      <c r="I661" s="471">
        <v>34475.40047</v>
      </c>
      <c r="J661" s="471">
        <v>44979.387519999997</v>
      </c>
      <c r="K661" s="471">
        <v>741.80200000000002</v>
      </c>
      <c r="L661" s="471">
        <v>9246.7965399999994</v>
      </c>
      <c r="M661" s="471">
        <v>5623.3450599999996</v>
      </c>
      <c r="N661" s="471">
        <v>37702.961759999998</v>
      </c>
      <c r="O661" s="471">
        <v>7176.9689900000003</v>
      </c>
      <c r="P661" s="471">
        <v>12003.052610000001</v>
      </c>
      <c r="Q661" s="471">
        <v>9370.1273500000007</v>
      </c>
      <c r="R661" s="26">
        <v>161319.84229999999</v>
      </c>
      <c r="S661" s="471">
        <v>5732.65463</v>
      </c>
      <c r="T661" s="471">
        <v>11328.48501</v>
      </c>
      <c r="U661" s="471">
        <v>3400.4703500000001</v>
      </c>
      <c r="V661" s="471">
        <v>304.4135</v>
      </c>
      <c r="W661" s="471">
        <v>2268.0245500000001</v>
      </c>
      <c r="X661" s="471">
        <v>6603.3241399999997</v>
      </c>
      <c r="Y661" s="471">
        <v>1188.2943499999999</v>
      </c>
      <c r="Z661" s="471">
        <v>87.006420000000006</v>
      </c>
      <c r="AA661" s="471">
        <v>1450.2779800000001</v>
      </c>
      <c r="AB661" s="471">
        <v>5015.0961399999997</v>
      </c>
      <c r="AC661" s="471">
        <v>510.97543000000002</v>
      </c>
      <c r="AD661" s="471">
        <v>37889.022499999999</v>
      </c>
      <c r="AE661" s="471">
        <v>718185.62443999993</v>
      </c>
      <c r="AF661" s="473">
        <v>38444.763760000002</v>
      </c>
      <c r="AG661" s="473">
        <v>15174.5551</v>
      </c>
      <c r="AH661" s="473">
        <v>0</v>
      </c>
      <c r="AI661" s="473">
        <v>3149.5477599999999</v>
      </c>
      <c r="AJ661" s="474">
        <v>661416.75781999982</v>
      </c>
    </row>
    <row r="662" spans="1:36" s="42" customFormat="1" ht="13.5" customHeight="1" x14ac:dyDescent="0.25">
      <c r="A662" s="395"/>
      <c r="B662" s="111">
        <v>1801</v>
      </c>
      <c r="C662" s="180" t="s">
        <v>148</v>
      </c>
      <c r="D662" s="470">
        <v>18352.404289999999</v>
      </c>
      <c r="E662" s="470">
        <v>26717.807100000002</v>
      </c>
      <c r="F662" s="470">
        <v>44171.198400000001</v>
      </c>
      <c r="G662" s="470">
        <v>3279.2384699999998</v>
      </c>
      <c r="H662" s="87">
        <v>92520.648260000002</v>
      </c>
      <c r="I662" s="470">
        <v>16261.452069999999</v>
      </c>
      <c r="J662" s="470">
        <v>6194.6105100000004</v>
      </c>
      <c r="K662" s="470">
        <v>0</v>
      </c>
      <c r="L662" s="470">
        <v>1149.8336999999999</v>
      </c>
      <c r="M662" s="470">
        <v>360.52620999999999</v>
      </c>
      <c r="N662" s="470">
        <v>12455.09996</v>
      </c>
      <c r="O662" s="470">
        <v>2344.46144</v>
      </c>
      <c r="P662" s="470">
        <v>5000.5528000000004</v>
      </c>
      <c r="Q662" s="470">
        <v>1027.6752899999999</v>
      </c>
      <c r="R662" s="87">
        <v>44794.211979999993</v>
      </c>
      <c r="S662" s="470">
        <v>2086.8409999999999</v>
      </c>
      <c r="T662" s="470">
        <v>0</v>
      </c>
      <c r="U662" s="470">
        <v>704.55499999999995</v>
      </c>
      <c r="V662" s="470">
        <v>83.6447</v>
      </c>
      <c r="W662" s="470">
        <v>739.65860999999995</v>
      </c>
      <c r="X662" s="470">
        <v>336.87031000000002</v>
      </c>
      <c r="Y662" s="470">
        <v>0</v>
      </c>
      <c r="Z662" s="470">
        <v>0</v>
      </c>
      <c r="AA662" s="470">
        <v>438.35408000000001</v>
      </c>
      <c r="AB662" s="470">
        <v>1784.5716500000001</v>
      </c>
      <c r="AC662" s="470">
        <v>0</v>
      </c>
      <c r="AD662" s="470">
        <v>6174.4953499999992</v>
      </c>
      <c r="AE662" s="470">
        <v>143489.35559000002</v>
      </c>
      <c r="AF662" s="227">
        <v>12455.09996</v>
      </c>
      <c r="AG662" s="227">
        <v>1594.00461</v>
      </c>
      <c r="AH662" s="227">
        <v>0</v>
      </c>
      <c r="AI662" s="227">
        <v>438.35408000000001</v>
      </c>
      <c r="AJ662" s="475">
        <v>129001.89693999999</v>
      </c>
    </row>
    <row r="663" spans="1:36" s="42" customFormat="1" ht="13.5" customHeight="1" x14ac:dyDescent="0.25">
      <c r="A663" s="395"/>
      <c r="B663" s="111">
        <v>1802</v>
      </c>
      <c r="C663" s="180" t="s">
        <v>172</v>
      </c>
      <c r="D663" s="470">
        <v>121962.65298</v>
      </c>
      <c r="E663" s="470">
        <v>138328.84675999999</v>
      </c>
      <c r="F663" s="470">
        <v>580597.51003</v>
      </c>
      <c r="G663" s="470">
        <v>46930.233189999999</v>
      </c>
      <c r="H663" s="87">
        <v>887819.24295999995</v>
      </c>
      <c r="I663" s="470">
        <v>13816.05949</v>
      </c>
      <c r="J663" s="470">
        <v>50277.11116</v>
      </c>
      <c r="K663" s="470">
        <v>0</v>
      </c>
      <c r="L663" s="470">
        <v>401.05882000000003</v>
      </c>
      <c r="M663" s="470">
        <v>4803.0171200000004</v>
      </c>
      <c r="N663" s="470">
        <v>169155.41693000001</v>
      </c>
      <c r="O663" s="470">
        <v>11233.27007</v>
      </c>
      <c r="P663" s="470">
        <v>19125.279159999998</v>
      </c>
      <c r="Q663" s="470">
        <v>17553.925080000001</v>
      </c>
      <c r="R663" s="87">
        <v>286365.13783000002</v>
      </c>
      <c r="S663" s="470">
        <v>5604.7762899999998</v>
      </c>
      <c r="T663" s="470">
        <v>13722.44713</v>
      </c>
      <c r="U663" s="470">
        <v>3841.7703999999999</v>
      </c>
      <c r="V663" s="470">
        <v>393.97719000000001</v>
      </c>
      <c r="W663" s="470">
        <v>2083.73855</v>
      </c>
      <c r="X663" s="470">
        <v>6860.9084700000003</v>
      </c>
      <c r="Y663" s="470">
        <v>4333.5664100000004</v>
      </c>
      <c r="Z663" s="470">
        <v>0</v>
      </c>
      <c r="AA663" s="470">
        <v>627.97274000000004</v>
      </c>
      <c r="AB663" s="470">
        <v>5148.0807299999997</v>
      </c>
      <c r="AC663" s="470">
        <v>0</v>
      </c>
      <c r="AD663" s="470">
        <v>42617.237910000003</v>
      </c>
      <c r="AE663" s="470">
        <v>1216801.6186999998</v>
      </c>
      <c r="AF663" s="227">
        <v>169155.41693000001</v>
      </c>
      <c r="AG663" s="227">
        <v>5598.0531300000002</v>
      </c>
      <c r="AH663" s="227">
        <v>0</v>
      </c>
      <c r="AI663" s="227">
        <v>4961.5391500000005</v>
      </c>
      <c r="AJ663" s="475">
        <v>1037086.6094899999</v>
      </c>
    </row>
    <row r="664" spans="1:36" s="42" customFormat="1" ht="13.5" customHeight="1" x14ac:dyDescent="0.25">
      <c r="A664" s="395"/>
      <c r="B664" s="111">
        <v>1803</v>
      </c>
      <c r="C664" s="180" t="s">
        <v>181</v>
      </c>
      <c r="D664" s="470">
        <v>365.79617999999999</v>
      </c>
      <c r="E664" s="470">
        <v>0</v>
      </c>
      <c r="F664" s="470">
        <v>1867.1384700000001</v>
      </c>
      <c r="G664" s="470">
        <v>5756.7985799999997</v>
      </c>
      <c r="H664" s="87">
        <v>7989.7332299999998</v>
      </c>
      <c r="I664" s="470">
        <v>2815.5073299999999</v>
      </c>
      <c r="J664" s="470">
        <v>1025.3011200000001</v>
      </c>
      <c r="K664" s="470">
        <v>111.80500000000001</v>
      </c>
      <c r="L664" s="470">
        <v>0</v>
      </c>
      <c r="M664" s="470">
        <v>0</v>
      </c>
      <c r="N664" s="470">
        <v>0</v>
      </c>
      <c r="O664" s="470">
        <v>0</v>
      </c>
      <c r="P664" s="470">
        <v>0</v>
      </c>
      <c r="Q664" s="470">
        <v>0</v>
      </c>
      <c r="R664" s="87">
        <v>3952.6134499999998</v>
      </c>
      <c r="S664" s="470">
        <v>658.16526999999996</v>
      </c>
      <c r="T664" s="470">
        <v>0</v>
      </c>
      <c r="U664" s="470">
        <v>0</v>
      </c>
      <c r="V664" s="470">
        <v>0</v>
      </c>
      <c r="W664" s="470">
        <v>0</v>
      </c>
      <c r="X664" s="470">
        <v>0</v>
      </c>
      <c r="Y664" s="470">
        <v>0</v>
      </c>
      <c r="Z664" s="470">
        <v>0</v>
      </c>
      <c r="AA664" s="470">
        <v>7.8587999999999996</v>
      </c>
      <c r="AB664" s="470">
        <v>0</v>
      </c>
      <c r="AC664" s="470">
        <v>0</v>
      </c>
      <c r="AD664" s="470">
        <v>666.02406999999994</v>
      </c>
      <c r="AE664" s="470">
        <v>12608.370749999998</v>
      </c>
      <c r="AF664" s="227">
        <v>111.80500000000001</v>
      </c>
      <c r="AG664" s="227">
        <v>0</v>
      </c>
      <c r="AH664" s="227">
        <v>0</v>
      </c>
      <c r="AI664" s="227">
        <v>7.8587999999999996</v>
      </c>
      <c r="AJ664" s="475">
        <v>12488.70695</v>
      </c>
    </row>
    <row r="665" spans="1:36" s="42" customFormat="1" ht="13.5" customHeight="1" x14ac:dyDescent="0.25">
      <c r="A665" s="395"/>
      <c r="B665" s="111">
        <v>1804</v>
      </c>
      <c r="C665" s="180" t="s">
        <v>173</v>
      </c>
      <c r="D665" s="470">
        <v>0</v>
      </c>
      <c r="E665" s="470">
        <v>0</v>
      </c>
      <c r="F665" s="470">
        <v>0</v>
      </c>
      <c r="G665" s="470">
        <v>0</v>
      </c>
      <c r="H665" s="87">
        <v>0</v>
      </c>
      <c r="I665" s="470">
        <v>0</v>
      </c>
      <c r="J665" s="470">
        <v>0</v>
      </c>
      <c r="K665" s="470">
        <v>0</v>
      </c>
      <c r="L665" s="470">
        <v>0</v>
      </c>
      <c r="M665" s="470">
        <v>0</v>
      </c>
      <c r="N665" s="470">
        <v>0</v>
      </c>
      <c r="O665" s="470">
        <v>0</v>
      </c>
      <c r="P665" s="470">
        <v>0</v>
      </c>
      <c r="Q665" s="470">
        <v>0</v>
      </c>
      <c r="R665" s="87">
        <v>0</v>
      </c>
      <c r="S665" s="470">
        <v>0</v>
      </c>
      <c r="T665" s="470">
        <v>0</v>
      </c>
      <c r="U665" s="470">
        <v>0</v>
      </c>
      <c r="V665" s="470">
        <v>0</v>
      </c>
      <c r="W665" s="470">
        <v>0</v>
      </c>
      <c r="X665" s="470">
        <v>0</v>
      </c>
      <c r="Y665" s="470">
        <v>0</v>
      </c>
      <c r="Z665" s="470">
        <v>0</v>
      </c>
      <c r="AA665" s="470">
        <v>0</v>
      </c>
      <c r="AB665" s="470">
        <v>0</v>
      </c>
      <c r="AC665" s="470">
        <v>0</v>
      </c>
      <c r="AD665" s="470">
        <v>0</v>
      </c>
      <c r="AE665" s="470">
        <v>0</v>
      </c>
      <c r="AF665" s="227">
        <v>0</v>
      </c>
      <c r="AG665" s="227">
        <v>0</v>
      </c>
      <c r="AH665" s="227">
        <v>0</v>
      </c>
      <c r="AI665" s="227">
        <v>0</v>
      </c>
      <c r="AJ665" s="475">
        <v>0</v>
      </c>
    </row>
    <row r="666" spans="1:36" s="42" customFormat="1" ht="13.5" customHeight="1" x14ac:dyDescent="0.25">
      <c r="A666" s="395"/>
      <c r="B666" s="111">
        <v>1805</v>
      </c>
      <c r="C666" s="180" t="s">
        <v>166</v>
      </c>
      <c r="D666" s="470">
        <v>33998.410080000001</v>
      </c>
      <c r="E666" s="470">
        <v>15899.23907</v>
      </c>
      <c r="F666" s="470">
        <v>72388.174549999996</v>
      </c>
      <c r="G666" s="470">
        <v>14474.741840000001</v>
      </c>
      <c r="H666" s="87">
        <v>136760.56553999998</v>
      </c>
      <c r="I666" s="470">
        <v>6499.0185199999996</v>
      </c>
      <c r="J666" s="470">
        <v>4532.37266</v>
      </c>
      <c r="K666" s="470">
        <v>801.20699999999999</v>
      </c>
      <c r="L666" s="470">
        <v>9361.2691099999993</v>
      </c>
      <c r="M666" s="470">
        <v>4359.1770200000001</v>
      </c>
      <c r="N666" s="470">
        <v>14069.89839</v>
      </c>
      <c r="O666" s="470">
        <v>2350.47631</v>
      </c>
      <c r="P666" s="470">
        <v>1537.6544100000001</v>
      </c>
      <c r="Q666" s="470">
        <v>4961.9007899999997</v>
      </c>
      <c r="R666" s="87">
        <v>48472.97421</v>
      </c>
      <c r="S666" s="470">
        <v>1615.7961499999999</v>
      </c>
      <c r="T666" s="470">
        <v>299.41638999999998</v>
      </c>
      <c r="U666" s="470">
        <v>813.92889000000002</v>
      </c>
      <c r="V666" s="470">
        <v>137.45972</v>
      </c>
      <c r="W666" s="470">
        <v>298.82382999999999</v>
      </c>
      <c r="X666" s="470">
        <v>1170.62697</v>
      </c>
      <c r="Y666" s="470">
        <v>339.23331000000002</v>
      </c>
      <c r="Z666" s="470">
        <v>95.033540000000002</v>
      </c>
      <c r="AA666" s="470">
        <v>272.61619999999999</v>
      </c>
      <c r="AB666" s="470">
        <v>1124.3477499999999</v>
      </c>
      <c r="AC666" s="470">
        <v>463.29588999999999</v>
      </c>
      <c r="AD666" s="470">
        <v>6630.5786400000006</v>
      </c>
      <c r="AE666" s="470">
        <v>191864.11838999999</v>
      </c>
      <c r="AF666" s="227">
        <v>14871.105390000001</v>
      </c>
      <c r="AG666" s="227">
        <v>13857.905849999999</v>
      </c>
      <c r="AH666" s="227">
        <v>0</v>
      </c>
      <c r="AI666" s="227">
        <v>1075.1453999999999</v>
      </c>
      <c r="AJ666" s="475">
        <v>162059.96174999999</v>
      </c>
    </row>
    <row r="667" spans="1:36" s="42" customFormat="1" ht="13.5" customHeight="1" x14ac:dyDescent="0.25">
      <c r="A667" s="395"/>
      <c r="B667" s="111">
        <v>1806</v>
      </c>
      <c r="C667" s="180" t="s">
        <v>182</v>
      </c>
      <c r="D667" s="470">
        <v>79121.555850000004</v>
      </c>
      <c r="E667" s="470">
        <v>42594.642690000001</v>
      </c>
      <c r="F667" s="470">
        <v>145650.64874</v>
      </c>
      <c r="G667" s="470">
        <v>40284.534670000001</v>
      </c>
      <c r="H667" s="87">
        <v>307651.38195000001</v>
      </c>
      <c r="I667" s="470">
        <v>6227.2727699999996</v>
      </c>
      <c r="J667" s="470">
        <v>7444.7187999999996</v>
      </c>
      <c r="K667" s="470">
        <v>1933.0540000000001</v>
      </c>
      <c r="L667" s="470">
        <v>16864.535510000002</v>
      </c>
      <c r="M667" s="470">
        <v>8845.5326600000008</v>
      </c>
      <c r="N667" s="470">
        <v>23168.1613</v>
      </c>
      <c r="O667" s="470">
        <v>4628.2967500000004</v>
      </c>
      <c r="P667" s="470">
        <v>1380.1172799999999</v>
      </c>
      <c r="Q667" s="470">
        <v>5041.9204900000004</v>
      </c>
      <c r="R667" s="87">
        <v>75533.609560000012</v>
      </c>
      <c r="S667" s="470">
        <v>494.75491</v>
      </c>
      <c r="T667" s="470">
        <v>268.88387999999998</v>
      </c>
      <c r="U667" s="470">
        <v>887.09469999999999</v>
      </c>
      <c r="V667" s="470">
        <v>175.66596000000001</v>
      </c>
      <c r="W667" s="470">
        <v>1062.6950099999999</v>
      </c>
      <c r="X667" s="470">
        <v>1168.6898799999999</v>
      </c>
      <c r="Y667" s="470">
        <v>62.454320000000003</v>
      </c>
      <c r="Z667" s="470">
        <v>37.412799999999997</v>
      </c>
      <c r="AA667" s="470">
        <v>409.10601000000003</v>
      </c>
      <c r="AB667" s="470">
        <v>1935.2553700000001</v>
      </c>
      <c r="AC667" s="470">
        <v>393.28564</v>
      </c>
      <c r="AD667" s="470">
        <v>6895.2984800000004</v>
      </c>
      <c r="AE667" s="470">
        <v>390080.28999000002</v>
      </c>
      <c r="AF667" s="227">
        <v>25101.2153</v>
      </c>
      <c r="AG667" s="227">
        <v>25885.734130000001</v>
      </c>
      <c r="AH667" s="227">
        <v>0</v>
      </c>
      <c r="AI667" s="227">
        <v>864.84597000000008</v>
      </c>
      <c r="AJ667" s="475">
        <v>338228.49459000002</v>
      </c>
    </row>
    <row r="668" spans="1:36" s="42" customFormat="1" ht="13.5" customHeight="1" x14ac:dyDescent="0.25">
      <c r="A668" s="395"/>
      <c r="B668" s="111">
        <v>1807</v>
      </c>
      <c r="C668" s="180" t="s">
        <v>155</v>
      </c>
      <c r="D668" s="470">
        <v>740.63621000000001</v>
      </c>
      <c r="E668" s="470">
        <v>284.08884</v>
      </c>
      <c r="F668" s="470">
        <v>342.30889999999999</v>
      </c>
      <c r="G668" s="470">
        <v>1960.97947</v>
      </c>
      <c r="H668" s="87">
        <v>3328.0134200000002</v>
      </c>
      <c r="I668" s="470">
        <v>786.20532000000003</v>
      </c>
      <c r="J668" s="470">
        <v>801.32650000000001</v>
      </c>
      <c r="K668" s="470">
        <v>0</v>
      </c>
      <c r="L668" s="470">
        <v>318.86363999999998</v>
      </c>
      <c r="M668" s="470">
        <v>392.20823000000001</v>
      </c>
      <c r="N668" s="470">
        <v>877.85488999999995</v>
      </c>
      <c r="O668" s="470">
        <v>58.473219999999998</v>
      </c>
      <c r="P668" s="470">
        <v>502.19013000000001</v>
      </c>
      <c r="Q668" s="470">
        <v>983.69064000000003</v>
      </c>
      <c r="R668" s="87">
        <v>4720.8125700000001</v>
      </c>
      <c r="S668" s="470">
        <v>492.35297000000003</v>
      </c>
      <c r="T668" s="470">
        <v>28</v>
      </c>
      <c r="U668" s="470">
        <v>48.963760000000001</v>
      </c>
      <c r="V668" s="470">
        <v>1E-3</v>
      </c>
      <c r="W668" s="470">
        <v>159.99015</v>
      </c>
      <c r="X668" s="470">
        <v>139.41819000000001</v>
      </c>
      <c r="Y668" s="470">
        <v>4.0000000000000001E-3</v>
      </c>
      <c r="Z668" s="470">
        <v>1E-3</v>
      </c>
      <c r="AA668" s="470">
        <v>6.1740399999999998</v>
      </c>
      <c r="AB668" s="470">
        <v>672.45585000000005</v>
      </c>
      <c r="AC668" s="470">
        <v>143.98500999999999</v>
      </c>
      <c r="AD668" s="470">
        <v>1691.3459699999999</v>
      </c>
      <c r="AE668" s="470">
        <v>9740.1719599999997</v>
      </c>
      <c r="AF668" s="227">
        <v>877.85488999999995</v>
      </c>
      <c r="AG668" s="227">
        <v>711.07286999999997</v>
      </c>
      <c r="AH668" s="227">
        <v>0</v>
      </c>
      <c r="AI668" s="227">
        <v>150.16305</v>
      </c>
      <c r="AJ668" s="475">
        <v>8001.08115</v>
      </c>
    </row>
    <row r="669" spans="1:36" s="42" customFormat="1" ht="13.5" customHeight="1" x14ac:dyDescent="0.25">
      <c r="A669" s="395"/>
      <c r="B669" s="111">
        <v>1808</v>
      </c>
      <c r="C669" s="180" t="s">
        <v>167</v>
      </c>
      <c r="D669" s="470">
        <v>0</v>
      </c>
      <c r="E669" s="470">
        <v>0</v>
      </c>
      <c r="F669" s="470">
        <v>0</v>
      </c>
      <c r="G669" s="470">
        <v>0</v>
      </c>
      <c r="H669" s="87">
        <v>0</v>
      </c>
      <c r="I669" s="470">
        <v>0</v>
      </c>
      <c r="J669" s="470">
        <v>0</v>
      </c>
      <c r="K669" s="470">
        <v>0</v>
      </c>
      <c r="L669" s="470">
        <v>0</v>
      </c>
      <c r="M669" s="470">
        <v>0</v>
      </c>
      <c r="N669" s="470">
        <v>0</v>
      </c>
      <c r="O669" s="470">
        <v>0</v>
      </c>
      <c r="P669" s="470">
        <v>0</v>
      </c>
      <c r="Q669" s="470">
        <v>0</v>
      </c>
      <c r="R669" s="87">
        <v>0</v>
      </c>
      <c r="S669" s="470">
        <v>0</v>
      </c>
      <c r="T669" s="470">
        <v>0</v>
      </c>
      <c r="U669" s="470">
        <v>0</v>
      </c>
      <c r="V669" s="470">
        <v>0</v>
      </c>
      <c r="W669" s="470">
        <v>0</v>
      </c>
      <c r="X669" s="470">
        <v>0</v>
      </c>
      <c r="Y669" s="470">
        <v>0</v>
      </c>
      <c r="Z669" s="470">
        <v>0</v>
      </c>
      <c r="AA669" s="470">
        <v>0</v>
      </c>
      <c r="AB669" s="470">
        <v>0</v>
      </c>
      <c r="AC669" s="470">
        <v>0</v>
      </c>
      <c r="AD669" s="470">
        <v>0</v>
      </c>
      <c r="AE669" s="470">
        <v>0</v>
      </c>
      <c r="AF669" s="227">
        <v>0</v>
      </c>
      <c r="AG669" s="227">
        <v>0</v>
      </c>
      <c r="AH669" s="227">
        <v>0</v>
      </c>
      <c r="AI669" s="227">
        <v>0</v>
      </c>
      <c r="AJ669" s="475">
        <v>0</v>
      </c>
    </row>
    <row r="670" spans="1:36" s="42" customFormat="1" ht="13.5" customHeight="1" x14ac:dyDescent="0.25">
      <c r="A670" s="395"/>
      <c r="B670" s="111">
        <v>1809</v>
      </c>
      <c r="C670" s="180" t="s">
        <v>168</v>
      </c>
      <c r="D670" s="470">
        <v>0</v>
      </c>
      <c r="E670" s="470">
        <v>0</v>
      </c>
      <c r="F670" s="470">
        <v>0</v>
      </c>
      <c r="G670" s="470">
        <v>0</v>
      </c>
      <c r="H670" s="87">
        <v>0</v>
      </c>
      <c r="I670" s="470">
        <v>0</v>
      </c>
      <c r="J670" s="470">
        <v>0</v>
      </c>
      <c r="K670" s="470">
        <v>0</v>
      </c>
      <c r="L670" s="470">
        <v>0</v>
      </c>
      <c r="M670" s="470">
        <v>0</v>
      </c>
      <c r="N670" s="470">
        <v>0</v>
      </c>
      <c r="O670" s="470">
        <v>0</v>
      </c>
      <c r="P670" s="470">
        <v>0</v>
      </c>
      <c r="Q670" s="470">
        <v>0</v>
      </c>
      <c r="R670" s="87">
        <v>0</v>
      </c>
      <c r="S670" s="470">
        <v>0</v>
      </c>
      <c r="T670" s="470">
        <v>0</v>
      </c>
      <c r="U670" s="470">
        <v>0</v>
      </c>
      <c r="V670" s="470">
        <v>0</v>
      </c>
      <c r="W670" s="470">
        <v>0</v>
      </c>
      <c r="X670" s="470">
        <v>0</v>
      </c>
      <c r="Y670" s="470">
        <v>0</v>
      </c>
      <c r="Z670" s="470">
        <v>0</v>
      </c>
      <c r="AA670" s="470">
        <v>0</v>
      </c>
      <c r="AB670" s="470">
        <v>0</v>
      </c>
      <c r="AC670" s="470">
        <v>0</v>
      </c>
      <c r="AD670" s="470">
        <v>0</v>
      </c>
      <c r="AE670" s="470">
        <v>0</v>
      </c>
      <c r="AF670" s="227">
        <v>0</v>
      </c>
      <c r="AG670" s="227">
        <v>0</v>
      </c>
      <c r="AH670" s="227">
        <v>0</v>
      </c>
      <c r="AI670" s="227">
        <v>0</v>
      </c>
      <c r="AJ670" s="475">
        <v>0</v>
      </c>
    </row>
    <row r="671" spans="1:36" s="42" customFormat="1" ht="13.5" customHeight="1" x14ac:dyDescent="0.25">
      <c r="A671" s="395"/>
      <c r="B671" s="111">
        <v>1890</v>
      </c>
      <c r="C671" s="180" t="s">
        <v>53</v>
      </c>
      <c r="D671" s="470">
        <v>2159.7999799999998</v>
      </c>
      <c r="E671" s="470">
        <v>12634.63747</v>
      </c>
      <c r="F671" s="470">
        <v>980.72794999999996</v>
      </c>
      <c r="G671" s="470">
        <v>1058.0587399999999</v>
      </c>
      <c r="H671" s="87">
        <v>16833.224139999998</v>
      </c>
      <c r="I671" s="470">
        <v>81.372969999999995</v>
      </c>
      <c r="J671" s="470">
        <v>407.30173000000002</v>
      </c>
      <c r="K671" s="470">
        <v>158.81200000000001</v>
      </c>
      <c r="L671" s="470">
        <v>1675.5514900000001</v>
      </c>
      <c r="M671" s="470">
        <v>39.988199999999999</v>
      </c>
      <c r="N671" s="470">
        <v>0</v>
      </c>
      <c r="O671" s="470">
        <v>457.17741000000001</v>
      </c>
      <c r="P671" s="470">
        <v>3756.25864</v>
      </c>
      <c r="Q671" s="470">
        <v>577.34387000000004</v>
      </c>
      <c r="R671" s="87">
        <v>7153.8063099999999</v>
      </c>
      <c r="S671" s="470">
        <v>0.54620999999999997</v>
      </c>
      <c r="T671" s="470">
        <v>733.23199999999997</v>
      </c>
      <c r="U671" s="470">
        <v>4.2849999999999999E-2</v>
      </c>
      <c r="V671" s="470">
        <v>97.033929999999998</v>
      </c>
      <c r="W671" s="470">
        <v>0</v>
      </c>
      <c r="X671" s="470">
        <v>3.0554100000000002</v>
      </c>
      <c r="Y671" s="470">
        <v>0</v>
      </c>
      <c r="Z671" s="470">
        <v>46.71848</v>
      </c>
      <c r="AA671" s="470">
        <v>473.64094</v>
      </c>
      <c r="AB671" s="470">
        <v>0</v>
      </c>
      <c r="AC671" s="470">
        <v>0</v>
      </c>
      <c r="AD671" s="470">
        <v>1354.26982</v>
      </c>
      <c r="AE671" s="470">
        <v>25341.30027</v>
      </c>
      <c r="AF671" s="227">
        <v>158.81200000000001</v>
      </c>
      <c r="AG671" s="227">
        <v>1812.5736200000001</v>
      </c>
      <c r="AH671" s="227">
        <v>0</v>
      </c>
      <c r="AI671" s="227">
        <v>473.64094</v>
      </c>
      <c r="AJ671" s="475">
        <v>22896.273710000001</v>
      </c>
    </row>
    <row r="672" spans="1:36" s="42" customFormat="1" ht="13.5" customHeight="1" x14ac:dyDescent="0.25">
      <c r="A672" s="395"/>
      <c r="B672" s="111">
        <v>1899</v>
      </c>
      <c r="C672" s="180" t="s">
        <v>183</v>
      </c>
      <c r="D672" s="470">
        <v>-136143.13316999999</v>
      </c>
      <c r="E672" s="470">
        <v>-117430.70174</v>
      </c>
      <c r="F672" s="470">
        <v>-630819.34724000003</v>
      </c>
      <c r="G672" s="470">
        <v>-49532.867709999999</v>
      </c>
      <c r="H672" s="87">
        <v>-933926.04986000003</v>
      </c>
      <c r="I672" s="470">
        <v>-12011.487999999999</v>
      </c>
      <c r="J672" s="470">
        <v>-25703.354960000001</v>
      </c>
      <c r="K672" s="470">
        <v>-2263.076</v>
      </c>
      <c r="L672" s="470">
        <v>-20524.315729999998</v>
      </c>
      <c r="M672" s="470">
        <v>-13177.104380000001</v>
      </c>
      <c r="N672" s="470">
        <v>-182023.46971</v>
      </c>
      <c r="O672" s="470">
        <v>-13895.18621</v>
      </c>
      <c r="P672" s="470">
        <v>-19298.999810000001</v>
      </c>
      <c r="Q672" s="470">
        <v>-20776.328809999999</v>
      </c>
      <c r="R672" s="87">
        <v>-309673.32361000002</v>
      </c>
      <c r="S672" s="470">
        <v>-5220.5781699999998</v>
      </c>
      <c r="T672" s="470">
        <v>-3723.4943899999998</v>
      </c>
      <c r="U672" s="470">
        <v>-2895.8852499999998</v>
      </c>
      <c r="V672" s="470">
        <v>-583.36900000000003</v>
      </c>
      <c r="W672" s="470">
        <v>-2076.8816000000002</v>
      </c>
      <c r="X672" s="470">
        <v>-3076.2450899999999</v>
      </c>
      <c r="Y672" s="470">
        <v>-3546.96369</v>
      </c>
      <c r="Z672" s="470">
        <v>-92.159400000000005</v>
      </c>
      <c r="AA672" s="470">
        <v>-785.44483000000002</v>
      </c>
      <c r="AB672" s="470">
        <v>-5649.6152099999999</v>
      </c>
      <c r="AC672" s="470">
        <v>-489.59111000000001</v>
      </c>
      <c r="AD672" s="470">
        <v>-28140.227740000002</v>
      </c>
      <c r="AE672" s="470">
        <v>-1271739.60121</v>
      </c>
      <c r="AF672" s="227">
        <v>-184286.54571000001</v>
      </c>
      <c r="AG672" s="227">
        <v>-34284.789109999998</v>
      </c>
      <c r="AH672" s="227">
        <v>0</v>
      </c>
      <c r="AI672" s="227">
        <v>-4821.9996300000003</v>
      </c>
      <c r="AJ672" s="475">
        <v>-1048346.2667599999</v>
      </c>
    </row>
    <row r="673" spans="1:36" s="42" customFormat="1" ht="13.5" customHeight="1" x14ac:dyDescent="0.25">
      <c r="A673" s="395"/>
      <c r="B673" s="111">
        <v>189905</v>
      </c>
      <c r="C673" s="180" t="s">
        <v>184</v>
      </c>
      <c r="D673" s="470">
        <v>-44047.250339999999</v>
      </c>
      <c r="E673" s="470">
        <v>-86814.336360000001</v>
      </c>
      <c r="F673" s="470">
        <v>-481897.28288999997</v>
      </c>
      <c r="G673" s="470">
        <v>-7832.7233399999996</v>
      </c>
      <c r="H673" s="87">
        <v>-620591.59293000004</v>
      </c>
      <c r="I673" s="470">
        <v>-5705.5823799999998</v>
      </c>
      <c r="J673" s="470">
        <v>-19499.534780000002</v>
      </c>
      <c r="K673" s="470">
        <v>0</v>
      </c>
      <c r="L673" s="470">
        <v>-34.940640000000002</v>
      </c>
      <c r="M673" s="470">
        <v>-2543.6089999999999</v>
      </c>
      <c r="N673" s="470">
        <v>-153075.26212999999</v>
      </c>
      <c r="O673" s="470">
        <v>-8250.1364400000002</v>
      </c>
      <c r="P673" s="470">
        <v>-15580.986629999999</v>
      </c>
      <c r="Q673" s="470">
        <v>-12457.75454</v>
      </c>
      <c r="R673" s="87">
        <v>-217147.80653999999</v>
      </c>
      <c r="S673" s="470">
        <v>-3682.25009</v>
      </c>
      <c r="T673" s="470">
        <v>-3326.1564699999999</v>
      </c>
      <c r="U673" s="470">
        <v>-1488.0989099999999</v>
      </c>
      <c r="V673" s="470">
        <v>-293.81061</v>
      </c>
      <c r="W673" s="470">
        <v>-1204.4604899999999</v>
      </c>
      <c r="X673" s="470">
        <v>-691.13986999999997</v>
      </c>
      <c r="Y673" s="470">
        <v>-3224.4455600000001</v>
      </c>
      <c r="Z673" s="470">
        <v>0</v>
      </c>
      <c r="AA673" s="470">
        <v>-123.36269</v>
      </c>
      <c r="AB673" s="470">
        <v>-2498.2713600000002</v>
      </c>
      <c r="AC673" s="470">
        <v>0</v>
      </c>
      <c r="AD673" s="470">
        <v>-16531.996050000002</v>
      </c>
      <c r="AE673" s="470">
        <v>-854271.39552000002</v>
      </c>
      <c r="AF673" s="227">
        <v>-153075.26212999999</v>
      </c>
      <c r="AG673" s="227">
        <v>-2872.3602499999997</v>
      </c>
      <c r="AH673" s="227">
        <v>0</v>
      </c>
      <c r="AI673" s="227">
        <v>-3347.80825</v>
      </c>
      <c r="AJ673" s="475">
        <v>-694975.96489000006</v>
      </c>
    </row>
    <row r="674" spans="1:36" s="42" customFormat="1" ht="13.5" customHeight="1" x14ac:dyDescent="0.25">
      <c r="A674" s="395"/>
      <c r="B674" s="111">
        <v>189910</v>
      </c>
      <c r="C674" s="180" t="s">
        <v>185</v>
      </c>
      <c r="D674" s="470">
        <v>0</v>
      </c>
      <c r="E674" s="470">
        <v>0</v>
      </c>
      <c r="F674" s="470">
        <v>0</v>
      </c>
      <c r="G674" s="470">
        <v>0</v>
      </c>
      <c r="H674" s="87">
        <v>0</v>
      </c>
      <c r="I674" s="470">
        <v>0</v>
      </c>
      <c r="J674" s="470">
        <v>0</v>
      </c>
      <c r="K674" s="470">
        <v>0</v>
      </c>
      <c r="L674" s="470">
        <v>0</v>
      </c>
      <c r="M674" s="470">
        <v>0</v>
      </c>
      <c r="N674" s="470">
        <v>0</v>
      </c>
      <c r="O674" s="470">
        <v>0</v>
      </c>
      <c r="P674" s="470">
        <v>0</v>
      </c>
      <c r="Q674" s="470">
        <v>0</v>
      </c>
      <c r="R674" s="87">
        <v>0</v>
      </c>
      <c r="S674" s="470">
        <v>0</v>
      </c>
      <c r="T674" s="470">
        <v>0</v>
      </c>
      <c r="U674" s="470">
        <v>0</v>
      </c>
      <c r="V674" s="470">
        <v>0</v>
      </c>
      <c r="W674" s="470">
        <v>0</v>
      </c>
      <c r="X674" s="470">
        <v>0</v>
      </c>
      <c r="Y674" s="470">
        <v>0</v>
      </c>
      <c r="Z674" s="470">
        <v>0</v>
      </c>
      <c r="AA674" s="470">
        <v>0</v>
      </c>
      <c r="AB674" s="470">
        <v>0</v>
      </c>
      <c r="AC674" s="470">
        <v>0</v>
      </c>
      <c r="AD674" s="470">
        <v>0</v>
      </c>
      <c r="AE674" s="470">
        <v>0</v>
      </c>
      <c r="AF674" s="227">
        <v>0</v>
      </c>
      <c r="AG674" s="227">
        <v>0</v>
      </c>
      <c r="AH674" s="227">
        <v>0</v>
      </c>
      <c r="AI674" s="227">
        <v>0</v>
      </c>
      <c r="AJ674" s="475">
        <v>0</v>
      </c>
    </row>
    <row r="675" spans="1:36" s="42" customFormat="1" ht="13.5" customHeight="1" x14ac:dyDescent="0.25">
      <c r="A675" s="395"/>
      <c r="B675" s="111">
        <v>189915</v>
      </c>
      <c r="C675" s="180" t="s">
        <v>186</v>
      </c>
      <c r="D675" s="470">
        <v>-27242.978319999998</v>
      </c>
      <c r="E675" s="470">
        <v>-7387.3976599999996</v>
      </c>
      <c r="F675" s="470">
        <v>-45996.056170000003</v>
      </c>
      <c r="G675" s="470">
        <v>-9504.5867799999996</v>
      </c>
      <c r="H675" s="87">
        <v>-90131.018930000006</v>
      </c>
      <c r="I675" s="470">
        <v>-3565.00738</v>
      </c>
      <c r="J675" s="470">
        <v>-2706.1939400000001</v>
      </c>
      <c r="K675" s="470">
        <v>-658.46299999999997</v>
      </c>
      <c r="L675" s="470">
        <v>-5825.3576700000003</v>
      </c>
      <c r="M675" s="470">
        <v>-3082.46774</v>
      </c>
      <c r="N675" s="470">
        <v>-9792.0902499999993</v>
      </c>
      <c r="O675" s="470">
        <v>-1566.15797</v>
      </c>
      <c r="P675" s="470">
        <v>-849.56723</v>
      </c>
      <c r="Q675" s="470">
        <v>-2900.8847900000001</v>
      </c>
      <c r="R675" s="87">
        <v>-30946.189970000003</v>
      </c>
      <c r="S675" s="470">
        <v>-1155.00225</v>
      </c>
      <c r="T675" s="470">
        <v>-173.054</v>
      </c>
      <c r="U675" s="470">
        <v>-650.32875999999999</v>
      </c>
      <c r="V675" s="470">
        <v>-102.09344</v>
      </c>
      <c r="W675" s="470">
        <v>-182.21438000000001</v>
      </c>
      <c r="X675" s="470">
        <v>-1089.9854399999999</v>
      </c>
      <c r="Y675" s="470">
        <v>-278.28519</v>
      </c>
      <c r="Z675" s="470">
        <v>-49.301960000000001</v>
      </c>
      <c r="AA675" s="470">
        <v>-145.32912999999999</v>
      </c>
      <c r="AB675" s="470">
        <v>-805.17710999999997</v>
      </c>
      <c r="AC675" s="470">
        <v>-204.19011</v>
      </c>
      <c r="AD675" s="470">
        <v>-4834.9617699999999</v>
      </c>
      <c r="AE675" s="470">
        <v>-125912.17067000001</v>
      </c>
      <c r="AF675" s="227">
        <v>-10450.553249999999</v>
      </c>
      <c r="AG675" s="227">
        <v>-9009.91885</v>
      </c>
      <c r="AH675" s="227">
        <v>0</v>
      </c>
      <c r="AI675" s="227">
        <v>-627.80443000000002</v>
      </c>
      <c r="AJ675" s="475">
        <v>-105823.89414000002</v>
      </c>
    </row>
    <row r="676" spans="1:36" s="42" customFormat="1" ht="13.5" customHeight="1" x14ac:dyDescent="0.25">
      <c r="A676" s="395"/>
      <c r="B676" s="111">
        <v>189920</v>
      </c>
      <c r="C676" s="180" t="s">
        <v>187</v>
      </c>
      <c r="D676" s="470">
        <v>-64312.075559999997</v>
      </c>
      <c r="E676" s="470">
        <v>-16115.983260000001</v>
      </c>
      <c r="F676" s="470">
        <v>-102613.82580000001</v>
      </c>
      <c r="G676" s="470">
        <v>-31112.299739999999</v>
      </c>
      <c r="H676" s="87">
        <v>-214154.18436000001</v>
      </c>
      <c r="I676" s="470">
        <v>-2458.69281</v>
      </c>
      <c r="J676" s="470">
        <v>-3034.8989299999998</v>
      </c>
      <c r="K676" s="470">
        <v>-1604.6130000000001</v>
      </c>
      <c r="L676" s="470">
        <v>-14433.6086</v>
      </c>
      <c r="M676" s="470">
        <v>-7317.8042400000004</v>
      </c>
      <c r="N676" s="470">
        <v>-18473.443589999999</v>
      </c>
      <c r="O676" s="470">
        <v>-3750.8055599999998</v>
      </c>
      <c r="P676" s="470">
        <v>-818.75059999999996</v>
      </c>
      <c r="Q676" s="470">
        <v>-4305.22912</v>
      </c>
      <c r="R676" s="87">
        <v>-56197.846449999997</v>
      </c>
      <c r="S676" s="470">
        <v>-242.08606</v>
      </c>
      <c r="T676" s="470">
        <v>-203.75088</v>
      </c>
      <c r="U676" s="470">
        <v>-708.49482</v>
      </c>
      <c r="V676" s="470">
        <v>-122.21066</v>
      </c>
      <c r="W676" s="470">
        <v>-580.88008000000002</v>
      </c>
      <c r="X676" s="470">
        <v>-1155.70559</v>
      </c>
      <c r="Y676" s="470">
        <v>-44.228940000000001</v>
      </c>
      <c r="Z676" s="470">
        <v>-21.4893</v>
      </c>
      <c r="AA676" s="470">
        <v>-301.13839000000002</v>
      </c>
      <c r="AB676" s="470">
        <v>-1717.9065900000001</v>
      </c>
      <c r="AC676" s="470">
        <v>-206.41315</v>
      </c>
      <c r="AD676" s="470">
        <v>-5304.3044600000012</v>
      </c>
      <c r="AE676" s="470">
        <v>-275656.33527000004</v>
      </c>
      <c r="AF676" s="227">
        <v>-20078.05659</v>
      </c>
      <c r="AG676" s="227">
        <v>-21873.623500000002</v>
      </c>
      <c r="AH676" s="227">
        <v>0</v>
      </c>
      <c r="AI676" s="227">
        <v>-551.78048000000001</v>
      </c>
      <c r="AJ676" s="475">
        <v>-233152.87470000001</v>
      </c>
    </row>
    <row r="677" spans="1:36" s="42" customFormat="1" ht="13.5" customHeight="1" x14ac:dyDescent="0.25">
      <c r="A677" s="395"/>
      <c r="B677" s="111">
        <v>189925</v>
      </c>
      <c r="C677" s="180" t="s">
        <v>188</v>
      </c>
      <c r="D677" s="470">
        <v>-540.82894999999996</v>
      </c>
      <c r="E677" s="470">
        <v>-84.918459999999996</v>
      </c>
      <c r="F677" s="470">
        <v>-279.89371999999997</v>
      </c>
      <c r="G677" s="470">
        <v>-1083.25785</v>
      </c>
      <c r="H677" s="87">
        <v>-1988.8989799999999</v>
      </c>
      <c r="I677" s="470">
        <v>-282.20542999999998</v>
      </c>
      <c r="J677" s="470">
        <v>-442.67433999999997</v>
      </c>
      <c r="K677" s="470">
        <v>0</v>
      </c>
      <c r="L677" s="470">
        <v>-230.40881999999999</v>
      </c>
      <c r="M677" s="470">
        <v>-233.2234</v>
      </c>
      <c r="N677" s="470">
        <v>-682.67373999999995</v>
      </c>
      <c r="O677" s="470">
        <v>-20.159089999999999</v>
      </c>
      <c r="P677" s="470">
        <v>-190.36911000000001</v>
      </c>
      <c r="Q677" s="470">
        <v>-637.66663000000005</v>
      </c>
      <c r="R677" s="87">
        <v>-2719.3805600000001</v>
      </c>
      <c r="S677" s="470">
        <v>-141.23976999999999</v>
      </c>
      <c r="T677" s="470">
        <v>-20.53304</v>
      </c>
      <c r="U677" s="470">
        <v>-48.962760000000003</v>
      </c>
      <c r="V677" s="470">
        <v>-1E-3</v>
      </c>
      <c r="W677" s="470">
        <v>-109.32665</v>
      </c>
      <c r="X677" s="470">
        <v>-139.41418999999999</v>
      </c>
      <c r="Y677" s="470">
        <v>-4.0000000000000001E-3</v>
      </c>
      <c r="Z677" s="470">
        <v>0</v>
      </c>
      <c r="AA677" s="470">
        <v>-3.9053</v>
      </c>
      <c r="AB677" s="470">
        <v>-628.26014999999995</v>
      </c>
      <c r="AC677" s="470">
        <v>-78.987849999999995</v>
      </c>
      <c r="AD677" s="470">
        <v>-1170.6347099999998</v>
      </c>
      <c r="AE677" s="470">
        <v>-5878.9142499999998</v>
      </c>
      <c r="AF677" s="227">
        <v>-682.67373999999995</v>
      </c>
      <c r="AG677" s="227">
        <v>-463.63321999999999</v>
      </c>
      <c r="AH677" s="227">
        <v>0</v>
      </c>
      <c r="AI677" s="227">
        <v>-82.897149999999996</v>
      </c>
      <c r="AJ677" s="475">
        <v>-4649.7101400000001</v>
      </c>
    </row>
    <row r="678" spans="1:36" s="42" customFormat="1" ht="13.5" customHeight="1" x14ac:dyDescent="0.25">
      <c r="A678" s="395"/>
      <c r="B678" s="111">
        <v>189930</v>
      </c>
      <c r="C678" s="180" t="s">
        <v>189</v>
      </c>
      <c r="D678" s="470">
        <v>0</v>
      </c>
      <c r="E678" s="470">
        <v>0</v>
      </c>
      <c r="F678" s="470">
        <v>0</v>
      </c>
      <c r="G678" s="470">
        <v>0</v>
      </c>
      <c r="H678" s="87">
        <v>0</v>
      </c>
      <c r="I678" s="470">
        <v>0</v>
      </c>
      <c r="J678" s="470">
        <v>0</v>
      </c>
      <c r="K678" s="470">
        <v>0</v>
      </c>
      <c r="L678" s="470">
        <v>0</v>
      </c>
      <c r="M678" s="470">
        <v>0</v>
      </c>
      <c r="N678" s="470">
        <v>0</v>
      </c>
      <c r="O678" s="470">
        <v>0</v>
      </c>
      <c r="P678" s="470">
        <v>0</v>
      </c>
      <c r="Q678" s="470">
        <v>0</v>
      </c>
      <c r="R678" s="87">
        <v>0</v>
      </c>
      <c r="S678" s="470">
        <v>0</v>
      </c>
      <c r="T678" s="470">
        <v>0</v>
      </c>
      <c r="U678" s="470">
        <v>0</v>
      </c>
      <c r="V678" s="470">
        <v>0</v>
      </c>
      <c r="W678" s="470">
        <v>0</v>
      </c>
      <c r="X678" s="470">
        <v>0</v>
      </c>
      <c r="Y678" s="470">
        <v>0</v>
      </c>
      <c r="Z678" s="470">
        <v>0</v>
      </c>
      <c r="AA678" s="470">
        <v>0</v>
      </c>
      <c r="AB678" s="470">
        <v>0</v>
      </c>
      <c r="AC678" s="470">
        <v>0</v>
      </c>
      <c r="AD678" s="470">
        <v>0</v>
      </c>
      <c r="AE678" s="470">
        <v>0</v>
      </c>
      <c r="AF678" s="227">
        <v>0</v>
      </c>
      <c r="AG678" s="227">
        <v>0</v>
      </c>
      <c r="AH678" s="227">
        <v>0</v>
      </c>
      <c r="AI678" s="227">
        <v>0</v>
      </c>
      <c r="AJ678" s="475">
        <v>0</v>
      </c>
    </row>
    <row r="679" spans="1:36" s="42" customFormat="1" ht="13.5" customHeight="1" x14ac:dyDescent="0.25">
      <c r="A679" s="395"/>
      <c r="B679" s="111">
        <v>189935</v>
      </c>
      <c r="C679" s="180" t="s">
        <v>190</v>
      </c>
      <c r="D679" s="470">
        <v>0</v>
      </c>
      <c r="E679" s="470">
        <v>0</v>
      </c>
      <c r="F679" s="470">
        <v>0</v>
      </c>
      <c r="G679" s="470">
        <v>0</v>
      </c>
      <c r="H679" s="87">
        <v>0</v>
      </c>
      <c r="I679" s="470">
        <v>0</v>
      </c>
      <c r="J679" s="470">
        <v>0</v>
      </c>
      <c r="K679" s="470">
        <v>0</v>
      </c>
      <c r="L679" s="470">
        <v>0</v>
      </c>
      <c r="M679" s="470">
        <v>0</v>
      </c>
      <c r="N679" s="470">
        <v>0</v>
      </c>
      <c r="O679" s="470">
        <v>0</v>
      </c>
      <c r="P679" s="470">
        <v>0</v>
      </c>
      <c r="Q679" s="470">
        <v>0</v>
      </c>
      <c r="R679" s="87">
        <v>0</v>
      </c>
      <c r="S679" s="470">
        <v>0</v>
      </c>
      <c r="T679" s="470">
        <v>0</v>
      </c>
      <c r="U679" s="470">
        <v>0</v>
      </c>
      <c r="V679" s="470">
        <v>0</v>
      </c>
      <c r="W679" s="470">
        <v>0</v>
      </c>
      <c r="X679" s="470">
        <v>0</v>
      </c>
      <c r="Y679" s="470">
        <v>0</v>
      </c>
      <c r="Z679" s="470">
        <v>0</v>
      </c>
      <c r="AA679" s="470">
        <v>0</v>
      </c>
      <c r="AB679" s="470">
        <v>0</v>
      </c>
      <c r="AC679" s="470">
        <v>0</v>
      </c>
      <c r="AD679" s="470">
        <v>0</v>
      </c>
      <c r="AE679" s="470">
        <v>0</v>
      </c>
      <c r="AF679" s="227">
        <v>0</v>
      </c>
      <c r="AG679" s="227">
        <v>0</v>
      </c>
      <c r="AH679" s="227">
        <v>0</v>
      </c>
      <c r="AI679" s="227">
        <v>0</v>
      </c>
      <c r="AJ679" s="475">
        <v>0</v>
      </c>
    </row>
    <row r="680" spans="1:36" s="42" customFormat="1" ht="13.5" customHeight="1" x14ac:dyDescent="0.25">
      <c r="A680" s="395"/>
      <c r="B680" s="111">
        <v>189940</v>
      </c>
      <c r="C680" s="180" t="s">
        <v>191</v>
      </c>
      <c r="D680" s="470">
        <v>0</v>
      </c>
      <c r="E680" s="470">
        <v>-7028.0659999999998</v>
      </c>
      <c r="F680" s="470">
        <v>-32.28866</v>
      </c>
      <c r="G680" s="470">
        <v>0</v>
      </c>
      <c r="H680" s="87">
        <v>-7060.35466</v>
      </c>
      <c r="I680" s="470">
        <v>0</v>
      </c>
      <c r="J680" s="470">
        <v>-20.052969999999998</v>
      </c>
      <c r="K680" s="470">
        <v>0</v>
      </c>
      <c r="L680" s="470">
        <v>0</v>
      </c>
      <c r="M680" s="470">
        <v>0</v>
      </c>
      <c r="N680" s="470">
        <v>0</v>
      </c>
      <c r="O680" s="470">
        <v>-307.92714999999998</v>
      </c>
      <c r="P680" s="470">
        <v>-1859.3262400000001</v>
      </c>
      <c r="Q680" s="470">
        <v>-474.79372999999998</v>
      </c>
      <c r="R680" s="87">
        <v>-2662.1000899999999</v>
      </c>
      <c r="S680" s="470">
        <v>0</v>
      </c>
      <c r="T680" s="470">
        <v>0</v>
      </c>
      <c r="U680" s="470">
        <v>0</v>
      </c>
      <c r="V680" s="470">
        <v>-65.253290000000007</v>
      </c>
      <c r="W680" s="470">
        <v>0</v>
      </c>
      <c r="X680" s="470">
        <v>0</v>
      </c>
      <c r="Y680" s="470">
        <v>0</v>
      </c>
      <c r="Z680" s="470">
        <v>-21.36814</v>
      </c>
      <c r="AA680" s="470">
        <v>-211.70931999999999</v>
      </c>
      <c r="AB680" s="470">
        <v>0</v>
      </c>
      <c r="AC680" s="470">
        <v>0</v>
      </c>
      <c r="AD680" s="470">
        <v>-298.33074999999997</v>
      </c>
      <c r="AE680" s="470">
        <v>-10020.7855</v>
      </c>
      <c r="AF680" s="227">
        <v>0</v>
      </c>
      <c r="AG680" s="227">
        <v>-65.253290000000007</v>
      </c>
      <c r="AH680" s="227">
        <v>0</v>
      </c>
      <c r="AI680" s="227">
        <v>-211.70931999999999</v>
      </c>
      <c r="AJ680" s="475">
        <v>-9743.8228899999995</v>
      </c>
    </row>
    <row r="681" spans="1:36" s="40" customFormat="1" ht="13.5" customHeight="1" x14ac:dyDescent="0.25">
      <c r="A681" s="394"/>
      <c r="B681" s="110">
        <v>19</v>
      </c>
      <c r="C681" s="310" t="s">
        <v>192</v>
      </c>
      <c r="D681" s="471">
        <v>158686.69740999999</v>
      </c>
      <c r="E681" s="471">
        <v>281745.62608999998</v>
      </c>
      <c r="F681" s="471">
        <v>848916.55341000005</v>
      </c>
      <c r="G681" s="471">
        <v>216143.67694</v>
      </c>
      <c r="H681" s="26">
        <v>1505492.55385</v>
      </c>
      <c r="I681" s="471">
        <v>97736.623670000001</v>
      </c>
      <c r="J681" s="471">
        <v>94186.705660000007</v>
      </c>
      <c r="K681" s="471">
        <v>14280.444</v>
      </c>
      <c r="L681" s="471">
        <v>101726.52705</v>
      </c>
      <c r="M681" s="471">
        <v>26935.23331</v>
      </c>
      <c r="N681" s="471">
        <v>110094.97603999999</v>
      </c>
      <c r="O681" s="471">
        <v>16801.923910000001</v>
      </c>
      <c r="P681" s="471">
        <v>24385.802</v>
      </c>
      <c r="Q681" s="471">
        <v>26956.545630000001</v>
      </c>
      <c r="R681" s="26">
        <v>513104.78127000004</v>
      </c>
      <c r="S681" s="471">
        <v>8881.6961900000006</v>
      </c>
      <c r="T681" s="471">
        <v>12789.966259999999</v>
      </c>
      <c r="U681" s="471">
        <v>2138.0048999999999</v>
      </c>
      <c r="V681" s="471">
        <v>2530.5144700000001</v>
      </c>
      <c r="W681" s="471">
        <v>3646.7776899999999</v>
      </c>
      <c r="X681" s="471">
        <v>2641.3764799999999</v>
      </c>
      <c r="Y681" s="471">
        <v>2079.3941199999999</v>
      </c>
      <c r="Z681" s="471">
        <v>1022.1906300000001</v>
      </c>
      <c r="AA681" s="471">
        <v>5015.8711999999996</v>
      </c>
      <c r="AB681" s="471">
        <v>4314.5879000000004</v>
      </c>
      <c r="AC681" s="471">
        <v>1092.73558</v>
      </c>
      <c r="AD681" s="471">
        <v>46153.115419999995</v>
      </c>
      <c r="AE681" s="471">
        <v>2064750.4505399999</v>
      </c>
      <c r="AF681" s="473">
        <v>124375.42004</v>
      </c>
      <c r="AG681" s="473">
        <v>131192.27483000001</v>
      </c>
      <c r="AH681" s="473">
        <v>0</v>
      </c>
      <c r="AI681" s="473">
        <v>8188.0008999999991</v>
      </c>
      <c r="AJ681" s="474">
        <v>1800994.7547699998</v>
      </c>
    </row>
    <row r="682" spans="1:36" s="42" customFormat="1" ht="13.5" customHeight="1" x14ac:dyDescent="0.25">
      <c r="A682" s="395"/>
      <c r="B682" s="111">
        <v>1901</v>
      </c>
      <c r="C682" s="180" t="s">
        <v>193</v>
      </c>
      <c r="D682" s="470">
        <v>4779.5777099999996</v>
      </c>
      <c r="E682" s="470">
        <v>30838.334159999999</v>
      </c>
      <c r="F682" s="470">
        <v>404815.90123999998</v>
      </c>
      <c r="G682" s="470">
        <v>13603.01231</v>
      </c>
      <c r="H682" s="87">
        <v>454036.82542000001</v>
      </c>
      <c r="I682" s="470">
        <v>18708.63551</v>
      </c>
      <c r="J682" s="470">
        <v>3373.56403</v>
      </c>
      <c r="K682" s="470">
        <v>580.41600000000005</v>
      </c>
      <c r="L682" s="470">
        <v>21774.14157</v>
      </c>
      <c r="M682" s="470">
        <v>0</v>
      </c>
      <c r="N682" s="470">
        <v>3717.8120699999999</v>
      </c>
      <c r="O682" s="470">
        <v>440.83753999999999</v>
      </c>
      <c r="P682" s="470">
        <v>2.7177500000000001</v>
      </c>
      <c r="Q682" s="470">
        <v>0</v>
      </c>
      <c r="R682" s="87">
        <v>48598.12447000001</v>
      </c>
      <c r="S682" s="470">
        <v>0</v>
      </c>
      <c r="T682" s="470">
        <v>86.278199999999998</v>
      </c>
      <c r="U682" s="470">
        <v>0</v>
      </c>
      <c r="V682" s="470">
        <v>0</v>
      </c>
      <c r="W682" s="470">
        <v>0</v>
      </c>
      <c r="X682" s="470">
        <v>0</v>
      </c>
      <c r="Y682" s="470">
        <v>0</v>
      </c>
      <c r="Z682" s="470">
        <v>0</v>
      </c>
      <c r="AA682" s="470">
        <v>0</v>
      </c>
      <c r="AB682" s="470">
        <v>0</v>
      </c>
      <c r="AC682" s="470">
        <v>0</v>
      </c>
      <c r="AD682" s="470">
        <v>86.278199999999998</v>
      </c>
      <c r="AE682" s="470">
        <v>502721.22809000005</v>
      </c>
      <c r="AF682" s="227">
        <v>4298.2280700000001</v>
      </c>
      <c r="AG682" s="227">
        <v>21774.14157</v>
      </c>
      <c r="AH682" s="227">
        <v>0</v>
      </c>
      <c r="AI682" s="227">
        <v>0</v>
      </c>
      <c r="AJ682" s="475">
        <v>476648.85845</v>
      </c>
    </row>
    <row r="683" spans="1:36" s="42" customFormat="1" ht="13.5" customHeight="1" x14ac:dyDescent="0.25">
      <c r="A683" s="395"/>
      <c r="B683" s="111">
        <v>190105</v>
      </c>
      <c r="C683" s="180" t="s">
        <v>194</v>
      </c>
      <c r="D683" s="470">
        <v>0</v>
      </c>
      <c r="E683" s="470">
        <v>26486.73949</v>
      </c>
      <c r="F683" s="470">
        <v>387338.04866999999</v>
      </c>
      <c r="G683" s="470">
        <v>7661.4259499999998</v>
      </c>
      <c r="H683" s="87">
        <v>421486.21411</v>
      </c>
      <c r="I683" s="470">
        <v>18708.63551</v>
      </c>
      <c r="J683" s="470">
        <v>0</v>
      </c>
      <c r="K683" s="470">
        <v>0</v>
      </c>
      <c r="L683" s="470">
        <v>13582.95247</v>
      </c>
      <c r="M683" s="470">
        <v>0</v>
      </c>
      <c r="N683" s="470">
        <v>2802.6650100000002</v>
      </c>
      <c r="O683" s="470">
        <v>0</v>
      </c>
      <c r="P683" s="470">
        <v>0</v>
      </c>
      <c r="Q683" s="470">
        <v>0</v>
      </c>
      <c r="R683" s="87">
        <v>35094.252990000001</v>
      </c>
      <c r="S683" s="470">
        <v>0</v>
      </c>
      <c r="T683" s="470">
        <v>0</v>
      </c>
      <c r="U683" s="470">
        <v>0</v>
      </c>
      <c r="V683" s="470">
        <v>0</v>
      </c>
      <c r="W683" s="470">
        <v>0</v>
      </c>
      <c r="X683" s="470">
        <v>0</v>
      </c>
      <c r="Y683" s="470">
        <v>0</v>
      </c>
      <c r="Z683" s="470">
        <v>0</v>
      </c>
      <c r="AA683" s="470">
        <v>0</v>
      </c>
      <c r="AB683" s="470">
        <v>0</v>
      </c>
      <c r="AC683" s="470">
        <v>0</v>
      </c>
      <c r="AD683" s="470">
        <v>0</v>
      </c>
      <c r="AE683" s="470">
        <v>456580.46710000001</v>
      </c>
      <c r="AF683" s="227">
        <v>2802.6650100000002</v>
      </c>
      <c r="AG683" s="227">
        <v>13582.95247</v>
      </c>
      <c r="AH683" s="227">
        <v>0</v>
      </c>
      <c r="AI683" s="227">
        <v>0</v>
      </c>
      <c r="AJ683" s="475">
        <v>440194.84961999999</v>
      </c>
    </row>
    <row r="684" spans="1:36" s="42" customFormat="1" ht="13.5" customHeight="1" x14ac:dyDescent="0.25">
      <c r="A684" s="395"/>
      <c r="B684" s="111">
        <v>190110</v>
      </c>
      <c r="C684" s="180" t="s">
        <v>195</v>
      </c>
      <c r="D684" s="470">
        <v>85.809830000000005</v>
      </c>
      <c r="E684" s="470">
        <v>1001.9574699999999</v>
      </c>
      <c r="F684" s="470">
        <v>15748.46848</v>
      </c>
      <c r="G684" s="470">
        <v>5106.6286799999998</v>
      </c>
      <c r="H684" s="87">
        <v>21942.864459999997</v>
      </c>
      <c r="I684" s="470">
        <v>0</v>
      </c>
      <c r="J684" s="470">
        <v>0</v>
      </c>
      <c r="K684" s="470">
        <v>0</v>
      </c>
      <c r="L684" s="470">
        <v>6886.4920499999998</v>
      </c>
      <c r="M684" s="470">
        <v>0</v>
      </c>
      <c r="N684" s="470">
        <v>0</v>
      </c>
      <c r="O684" s="470">
        <v>0</v>
      </c>
      <c r="P684" s="470">
        <v>0</v>
      </c>
      <c r="Q684" s="470">
        <v>0</v>
      </c>
      <c r="R684" s="87">
        <v>6886.4920499999998</v>
      </c>
      <c r="S684" s="470">
        <v>0</v>
      </c>
      <c r="T684" s="470">
        <v>0</v>
      </c>
      <c r="U684" s="470">
        <v>0</v>
      </c>
      <c r="V684" s="470">
        <v>0</v>
      </c>
      <c r="W684" s="470">
        <v>0</v>
      </c>
      <c r="X684" s="470">
        <v>0</v>
      </c>
      <c r="Y684" s="470">
        <v>0</v>
      </c>
      <c r="Z684" s="470">
        <v>0</v>
      </c>
      <c r="AA684" s="470">
        <v>0</v>
      </c>
      <c r="AB684" s="470">
        <v>0</v>
      </c>
      <c r="AC684" s="470">
        <v>0</v>
      </c>
      <c r="AD684" s="470">
        <v>0</v>
      </c>
      <c r="AE684" s="470">
        <v>28829.356509999998</v>
      </c>
      <c r="AF684" s="227">
        <v>0</v>
      </c>
      <c r="AG684" s="227">
        <v>6886.4920499999998</v>
      </c>
      <c r="AH684" s="227">
        <v>0</v>
      </c>
      <c r="AI684" s="227">
        <v>0</v>
      </c>
      <c r="AJ684" s="475">
        <v>21942.864459999997</v>
      </c>
    </row>
    <row r="685" spans="1:36" s="42" customFormat="1" ht="13.5" customHeight="1" x14ac:dyDescent="0.25">
      <c r="A685" s="395"/>
      <c r="B685" s="111">
        <v>190115</v>
      </c>
      <c r="C685" s="180" t="s">
        <v>196</v>
      </c>
      <c r="D685" s="470">
        <v>496.49599999999998</v>
      </c>
      <c r="E685" s="470">
        <v>8.5556999999999999</v>
      </c>
      <c r="F685" s="470">
        <v>92.618620000000007</v>
      </c>
      <c r="G685" s="470">
        <v>0</v>
      </c>
      <c r="H685" s="87">
        <v>597.67031999999995</v>
      </c>
      <c r="I685" s="470">
        <v>0</v>
      </c>
      <c r="J685" s="470">
        <v>15</v>
      </c>
      <c r="K685" s="470">
        <v>0</v>
      </c>
      <c r="L685" s="470">
        <v>3.3099999999999997E-2</v>
      </c>
      <c r="M685" s="470">
        <v>0</v>
      </c>
      <c r="N685" s="470">
        <v>0</v>
      </c>
      <c r="O685" s="470">
        <v>81.762299999999996</v>
      </c>
      <c r="P685" s="470">
        <v>2.7177500000000001</v>
      </c>
      <c r="Q685" s="470">
        <v>0</v>
      </c>
      <c r="R685" s="87">
        <v>99.513149999999996</v>
      </c>
      <c r="S685" s="470">
        <v>0</v>
      </c>
      <c r="T685" s="470">
        <v>3.8000000000000002E-4</v>
      </c>
      <c r="U685" s="470">
        <v>0</v>
      </c>
      <c r="V685" s="470">
        <v>0</v>
      </c>
      <c r="W685" s="470">
        <v>0</v>
      </c>
      <c r="X685" s="470">
        <v>0</v>
      </c>
      <c r="Y685" s="470">
        <v>0</v>
      </c>
      <c r="Z685" s="470">
        <v>0</v>
      </c>
      <c r="AA685" s="470">
        <v>0</v>
      </c>
      <c r="AB685" s="470">
        <v>0</v>
      </c>
      <c r="AC685" s="470">
        <v>0</v>
      </c>
      <c r="AD685" s="470">
        <v>3.8000000000000002E-4</v>
      </c>
      <c r="AE685" s="470">
        <v>697.18384999999989</v>
      </c>
      <c r="AF685" s="227">
        <v>0</v>
      </c>
      <c r="AG685" s="227">
        <v>3.3099999999999997E-2</v>
      </c>
      <c r="AH685" s="227">
        <v>0</v>
      </c>
      <c r="AI685" s="227">
        <v>0</v>
      </c>
      <c r="AJ685" s="475">
        <v>697.1507499999999</v>
      </c>
    </row>
    <row r="686" spans="1:36" s="42" customFormat="1" ht="13.5" customHeight="1" x14ac:dyDescent="0.25">
      <c r="A686" s="395"/>
      <c r="B686" s="111">
        <v>190120</v>
      </c>
      <c r="C686" s="180" t="s">
        <v>197</v>
      </c>
      <c r="D686" s="470">
        <v>4197.2718800000002</v>
      </c>
      <c r="E686" s="470">
        <v>3341.0814999999998</v>
      </c>
      <c r="F686" s="470">
        <v>1636.7654700000001</v>
      </c>
      <c r="G686" s="470">
        <v>834.95767999999998</v>
      </c>
      <c r="H686" s="87">
        <v>10010.07653</v>
      </c>
      <c r="I686" s="470">
        <v>0</v>
      </c>
      <c r="J686" s="470">
        <v>3358.56403</v>
      </c>
      <c r="K686" s="470">
        <v>580.41600000000005</v>
      </c>
      <c r="L686" s="470">
        <v>1304.6639500000001</v>
      </c>
      <c r="M686" s="470">
        <v>0</v>
      </c>
      <c r="N686" s="470">
        <v>915.14706000000001</v>
      </c>
      <c r="O686" s="470">
        <v>359.07524000000001</v>
      </c>
      <c r="P686" s="470">
        <v>0</v>
      </c>
      <c r="Q686" s="470">
        <v>0</v>
      </c>
      <c r="R686" s="87">
        <v>6517.8662800000011</v>
      </c>
      <c r="S686" s="470">
        <v>0</v>
      </c>
      <c r="T686" s="470">
        <v>86.277820000000006</v>
      </c>
      <c r="U686" s="470">
        <v>0</v>
      </c>
      <c r="V686" s="470">
        <v>0</v>
      </c>
      <c r="W686" s="470">
        <v>0</v>
      </c>
      <c r="X686" s="470">
        <v>0</v>
      </c>
      <c r="Y686" s="470">
        <v>0</v>
      </c>
      <c r="Z686" s="470">
        <v>0</v>
      </c>
      <c r="AA686" s="470">
        <v>0</v>
      </c>
      <c r="AB686" s="470">
        <v>0</v>
      </c>
      <c r="AC686" s="470">
        <v>0</v>
      </c>
      <c r="AD686" s="470">
        <v>86.277820000000006</v>
      </c>
      <c r="AE686" s="470">
        <v>16614.22063</v>
      </c>
      <c r="AF686" s="227">
        <v>1495.56306</v>
      </c>
      <c r="AG686" s="227">
        <v>1304.6639500000001</v>
      </c>
      <c r="AH686" s="227">
        <v>0</v>
      </c>
      <c r="AI686" s="227">
        <v>0</v>
      </c>
      <c r="AJ686" s="475">
        <v>13813.993619999999</v>
      </c>
    </row>
    <row r="687" spans="1:36" s="42" customFormat="1" ht="13.5" customHeight="1" x14ac:dyDescent="0.25">
      <c r="A687" s="395"/>
      <c r="B687" s="111">
        <v>190125</v>
      </c>
      <c r="C687" s="180" t="s">
        <v>198</v>
      </c>
      <c r="D687" s="470">
        <v>0</v>
      </c>
      <c r="E687" s="470">
        <v>0</v>
      </c>
      <c r="F687" s="470">
        <v>0</v>
      </c>
      <c r="G687" s="470">
        <v>0</v>
      </c>
      <c r="H687" s="87">
        <v>0</v>
      </c>
      <c r="I687" s="470">
        <v>0</v>
      </c>
      <c r="J687" s="470">
        <v>0</v>
      </c>
      <c r="K687" s="470">
        <v>0</v>
      </c>
      <c r="L687" s="470">
        <v>0</v>
      </c>
      <c r="M687" s="470">
        <v>0</v>
      </c>
      <c r="N687" s="470">
        <v>0</v>
      </c>
      <c r="O687" s="470">
        <v>0</v>
      </c>
      <c r="P687" s="470">
        <v>0</v>
      </c>
      <c r="Q687" s="470">
        <v>0</v>
      </c>
      <c r="R687" s="87">
        <v>0</v>
      </c>
      <c r="S687" s="470">
        <v>0</v>
      </c>
      <c r="T687" s="470">
        <v>0</v>
      </c>
      <c r="U687" s="470">
        <v>0</v>
      </c>
      <c r="V687" s="470">
        <v>0</v>
      </c>
      <c r="W687" s="470">
        <v>0</v>
      </c>
      <c r="X687" s="470">
        <v>0</v>
      </c>
      <c r="Y687" s="470">
        <v>0</v>
      </c>
      <c r="Z687" s="470">
        <v>0</v>
      </c>
      <c r="AA687" s="470">
        <v>0</v>
      </c>
      <c r="AB687" s="470">
        <v>0</v>
      </c>
      <c r="AC687" s="470">
        <v>0</v>
      </c>
      <c r="AD687" s="470">
        <v>0</v>
      </c>
      <c r="AE687" s="470">
        <v>0</v>
      </c>
      <c r="AF687" s="227">
        <v>0</v>
      </c>
      <c r="AG687" s="227">
        <v>0</v>
      </c>
      <c r="AH687" s="227">
        <v>0</v>
      </c>
      <c r="AI687" s="227">
        <v>0</v>
      </c>
      <c r="AJ687" s="475">
        <v>0</v>
      </c>
    </row>
    <row r="688" spans="1:36" s="42" customFormat="1" ht="13.5" customHeight="1" x14ac:dyDescent="0.25">
      <c r="A688" s="395"/>
      <c r="B688" s="111">
        <v>1902</v>
      </c>
      <c r="C688" s="180" t="s">
        <v>156</v>
      </c>
      <c r="D688" s="470">
        <v>109300.62285</v>
      </c>
      <c r="E688" s="470">
        <v>129256.49096</v>
      </c>
      <c r="F688" s="470">
        <v>295290.65278</v>
      </c>
      <c r="G688" s="470">
        <v>112967.68618999999</v>
      </c>
      <c r="H688" s="87">
        <v>646815.45278000005</v>
      </c>
      <c r="I688" s="470">
        <v>48692.205280000002</v>
      </c>
      <c r="J688" s="470">
        <v>58968.202550000002</v>
      </c>
      <c r="K688" s="470">
        <v>11961.17</v>
      </c>
      <c r="L688" s="470">
        <v>42814.760139999999</v>
      </c>
      <c r="M688" s="470">
        <v>14845.66445</v>
      </c>
      <c r="N688" s="470">
        <v>63796.120690000003</v>
      </c>
      <c r="O688" s="470">
        <v>9573.8646900000003</v>
      </c>
      <c r="P688" s="470">
        <v>14645.847669999999</v>
      </c>
      <c r="Q688" s="470">
        <v>14959.031650000001</v>
      </c>
      <c r="R688" s="87">
        <v>280256.86712000001</v>
      </c>
      <c r="S688" s="470">
        <v>5564.2358599999998</v>
      </c>
      <c r="T688" s="470">
        <v>3708.7575400000001</v>
      </c>
      <c r="U688" s="470">
        <v>2200.61195</v>
      </c>
      <c r="V688" s="470">
        <v>628.25413000000003</v>
      </c>
      <c r="W688" s="470">
        <v>2849.46785</v>
      </c>
      <c r="X688" s="470">
        <v>866.89130999999998</v>
      </c>
      <c r="Y688" s="470">
        <v>1164.19849</v>
      </c>
      <c r="Z688" s="470">
        <v>442.70798000000002</v>
      </c>
      <c r="AA688" s="470">
        <v>721.23056999999994</v>
      </c>
      <c r="AB688" s="470">
        <v>2581.17274</v>
      </c>
      <c r="AC688" s="470">
        <v>320.43171999999998</v>
      </c>
      <c r="AD688" s="470">
        <v>21047.960139999996</v>
      </c>
      <c r="AE688" s="470">
        <v>948120.28003999998</v>
      </c>
      <c r="AF688" s="227">
        <v>75757.290690000009</v>
      </c>
      <c r="AG688" s="227">
        <v>58288.678719999996</v>
      </c>
      <c r="AH688" s="227">
        <v>0</v>
      </c>
      <c r="AI688" s="227">
        <v>2205.86078</v>
      </c>
      <c r="AJ688" s="475">
        <v>811868.44985000009</v>
      </c>
    </row>
    <row r="689" spans="1:36" s="42" customFormat="1" ht="13.5" customHeight="1" x14ac:dyDescent="0.25">
      <c r="A689" s="395"/>
      <c r="B689" s="111">
        <v>190205</v>
      </c>
      <c r="C689" s="180" t="s">
        <v>199</v>
      </c>
      <c r="D689" s="470">
        <v>26657.962009999999</v>
      </c>
      <c r="E689" s="470">
        <v>476.12491999999997</v>
      </c>
      <c r="F689" s="470">
        <v>59.700499999999998</v>
      </c>
      <c r="G689" s="470">
        <v>91.210340000000002</v>
      </c>
      <c r="H689" s="87">
        <v>27284.997769999998</v>
      </c>
      <c r="I689" s="470">
        <v>98.612669999999994</v>
      </c>
      <c r="J689" s="470">
        <v>1161.2413100000001</v>
      </c>
      <c r="K689" s="470">
        <v>58.405000000000001</v>
      </c>
      <c r="L689" s="470">
        <v>53.736699999999999</v>
      </c>
      <c r="M689" s="470">
        <v>0</v>
      </c>
      <c r="N689" s="470">
        <v>59.572899999999997</v>
      </c>
      <c r="O689" s="470">
        <v>52.26782</v>
      </c>
      <c r="P689" s="470">
        <v>111.16521</v>
      </c>
      <c r="Q689" s="470">
        <v>50.601579999999998</v>
      </c>
      <c r="R689" s="87">
        <v>1645.6031899999998</v>
      </c>
      <c r="S689" s="470">
        <v>54.955500000000001</v>
      </c>
      <c r="T689" s="470">
        <v>55</v>
      </c>
      <c r="U689" s="470">
        <v>0</v>
      </c>
      <c r="V689" s="470">
        <v>0</v>
      </c>
      <c r="W689" s="470">
        <v>60</v>
      </c>
      <c r="X689" s="470">
        <v>0</v>
      </c>
      <c r="Y689" s="470">
        <v>59.948639999999997</v>
      </c>
      <c r="Z689" s="470">
        <v>0</v>
      </c>
      <c r="AA689" s="470">
        <v>59.721850000000003</v>
      </c>
      <c r="AB689" s="470">
        <v>0</v>
      </c>
      <c r="AC689" s="470">
        <v>0</v>
      </c>
      <c r="AD689" s="470">
        <v>289.62599</v>
      </c>
      <c r="AE689" s="470">
        <v>29220.226949999997</v>
      </c>
      <c r="AF689" s="227">
        <v>117.97790000000001</v>
      </c>
      <c r="AG689" s="227">
        <v>53.736699999999999</v>
      </c>
      <c r="AH689" s="227">
        <v>0</v>
      </c>
      <c r="AI689" s="227">
        <v>119.67049</v>
      </c>
      <c r="AJ689" s="475">
        <v>28928.841859999997</v>
      </c>
    </row>
    <row r="690" spans="1:36" s="42" customFormat="1" ht="13.5" customHeight="1" x14ac:dyDescent="0.25">
      <c r="A690" s="395"/>
      <c r="B690" s="111">
        <v>190210</v>
      </c>
      <c r="C690" s="180" t="s">
        <v>200</v>
      </c>
      <c r="D690" s="470">
        <v>0</v>
      </c>
      <c r="E690" s="470">
        <v>0</v>
      </c>
      <c r="F690" s="470">
        <v>0</v>
      </c>
      <c r="G690" s="470">
        <v>174.00394</v>
      </c>
      <c r="H690" s="87">
        <v>174.00394</v>
      </c>
      <c r="I690" s="470">
        <v>0</v>
      </c>
      <c r="J690" s="470">
        <v>0</v>
      </c>
      <c r="K690" s="470">
        <v>0</v>
      </c>
      <c r="L690" s="470">
        <v>0</v>
      </c>
      <c r="M690" s="470">
        <v>125.83313</v>
      </c>
      <c r="N690" s="470">
        <v>2683.3829300000002</v>
      </c>
      <c r="O690" s="470">
        <v>0</v>
      </c>
      <c r="P690" s="470">
        <v>0</v>
      </c>
      <c r="Q690" s="470">
        <v>0</v>
      </c>
      <c r="R690" s="87">
        <v>2809.2160600000002</v>
      </c>
      <c r="S690" s="470">
        <v>0</v>
      </c>
      <c r="T690" s="470">
        <v>0</v>
      </c>
      <c r="U690" s="470">
        <v>372.90751</v>
      </c>
      <c r="V690" s="470">
        <v>56.402500000000003</v>
      </c>
      <c r="W690" s="470">
        <v>0</v>
      </c>
      <c r="X690" s="470">
        <v>149.14959999999999</v>
      </c>
      <c r="Y690" s="470">
        <v>0</v>
      </c>
      <c r="Z690" s="470">
        <v>54.089469999999999</v>
      </c>
      <c r="AA690" s="470">
        <v>0</v>
      </c>
      <c r="AB690" s="470">
        <v>59.491930000000004</v>
      </c>
      <c r="AC690" s="470">
        <v>106.25142</v>
      </c>
      <c r="AD690" s="470">
        <v>798.29242999999997</v>
      </c>
      <c r="AE690" s="470">
        <v>3781.5124300000002</v>
      </c>
      <c r="AF690" s="227">
        <v>2683.3829300000002</v>
      </c>
      <c r="AG690" s="227">
        <v>182.23563000000001</v>
      </c>
      <c r="AH690" s="227">
        <v>0</v>
      </c>
      <c r="AI690" s="227">
        <v>106.25142</v>
      </c>
      <c r="AJ690" s="475">
        <v>809.64245000000005</v>
      </c>
    </row>
    <row r="691" spans="1:36" s="42" customFormat="1" ht="13.5" customHeight="1" x14ac:dyDescent="0.25">
      <c r="A691" s="395"/>
      <c r="B691" s="111">
        <v>190215</v>
      </c>
      <c r="C691" s="180" t="s">
        <v>201</v>
      </c>
      <c r="D691" s="470">
        <v>0</v>
      </c>
      <c r="E691" s="470">
        <v>0</v>
      </c>
      <c r="F691" s="470">
        <v>0</v>
      </c>
      <c r="G691" s="470">
        <v>0</v>
      </c>
      <c r="H691" s="87">
        <v>0</v>
      </c>
      <c r="I691" s="470">
        <v>0</v>
      </c>
      <c r="J691" s="470">
        <v>0</v>
      </c>
      <c r="K691" s="470">
        <v>0</v>
      </c>
      <c r="L691" s="470">
        <v>0</v>
      </c>
      <c r="M691" s="470">
        <v>0</v>
      </c>
      <c r="N691" s="470">
        <v>0</v>
      </c>
      <c r="O691" s="470">
        <v>0</v>
      </c>
      <c r="P691" s="470">
        <v>0</v>
      </c>
      <c r="Q691" s="470">
        <v>0</v>
      </c>
      <c r="R691" s="87">
        <v>0</v>
      </c>
      <c r="S691" s="470">
        <v>0</v>
      </c>
      <c r="T691" s="470">
        <v>0</v>
      </c>
      <c r="U691" s="470">
        <v>0</v>
      </c>
      <c r="V691" s="470">
        <v>0</v>
      </c>
      <c r="W691" s="470">
        <v>0</v>
      </c>
      <c r="X691" s="470">
        <v>0</v>
      </c>
      <c r="Y691" s="470">
        <v>0</v>
      </c>
      <c r="Z691" s="470">
        <v>0</v>
      </c>
      <c r="AA691" s="470">
        <v>0</v>
      </c>
      <c r="AB691" s="470">
        <v>0</v>
      </c>
      <c r="AC691" s="470">
        <v>0</v>
      </c>
      <c r="AD691" s="470">
        <v>0</v>
      </c>
      <c r="AE691" s="470">
        <v>0</v>
      </c>
      <c r="AF691" s="227">
        <v>0</v>
      </c>
      <c r="AG691" s="227">
        <v>0</v>
      </c>
      <c r="AH691" s="227">
        <v>0</v>
      </c>
      <c r="AI691" s="227">
        <v>0</v>
      </c>
      <c r="AJ691" s="475">
        <v>0</v>
      </c>
    </row>
    <row r="692" spans="1:36" s="42" customFormat="1" ht="13.5" customHeight="1" x14ac:dyDescent="0.25">
      <c r="A692" s="395"/>
      <c r="B692" s="111">
        <v>190220</v>
      </c>
      <c r="C692" s="180" t="s">
        <v>202</v>
      </c>
      <c r="D692" s="470">
        <v>0</v>
      </c>
      <c r="E692" s="470">
        <v>0</v>
      </c>
      <c r="F692" s="470">
        <v>0</v>
      </c>
      <c r="G692" s="470">
        <v>0</v>
      </c>
      <c r="H692" s="87">
        <v>0</v>
      </c>
      <c r="I692" s="470">
        <v>0</v>
      </c>
      <c r="J692" s="470">
        <v>0</v>
      </c>
      <c r="K692" s="470">
        <v>0</v>
      </c>
      <c r="L692" s="470">
        <v>0</v>
      </c>
      <c r="M692" s="470">
        <v>0</v>
      </c>
      <c r="N692" s="470">
        <v>0</v>
      </c>
      <c r="O692" s="470">
        <v>0</v>
      </c>
      <c r="P692" s="470">
        <v>0</v>
      </c>
      <c r="Q692" s="470">
        <v>0</v>
      </c>
      <c r="R692" s="87">
        <v>0</v>
      </c>
      <c r="S692" s="470">
        <v>0</v>
      </c>
      <c r="T692" s="470">
        <v>0</v>
      </c>
      <c r="U692" s="470">
        <v>0</v>
      </c>
      <c r="V692" s="470">
        <v>0</v>
      </c>
      <c r="W692" s="470">
        <v>0</v>
      </c>
      <c r="X692" s="470">
        <v>0</v>
      </c>
      <c r="Y692" s="470">
        <v>0</v>
      </c>
      <c r="Z692" s="470">
        <v>0</v>
      </c>
      <c r="AA692" s="470">
        <v>0</v>
      </c>
      <c r="AB692" s="470">
        <v>0</v>
      </c>
      <c r="AC692" s="470">
        <v>0</v>
      </c>
      <c r="AD692" s="470">
        <v>0</v>
      </c>
      <c r="AE692" s="470">
        <v>0</v>
      </c>
      <c r="AF692" s="227">
        <v>0</v>
      </c>
      <c r="AG692" s="227">
        <v>0</v>
      </c>
      <c r="AH692" s="227">
        <v>0</v>
      </c>
      <c r="AI692" s="227">
        <v>0</v>
      </c>
      <c r="AJ692" s="475">
        <v>0</v>
      </c>
    </row>
    <row r="693" spans="1:36" s="42" customFormat="1" ht="13.5" customHeight="1" x14ac:dyDescent="0.25">
      <c r="A693" s="395"/>
      <c r="B693" s="111">
        <v>190221</v>
      </c>
      <c r="C693" s="180" t="s">
        <v>1567</v>
      </c>
      <c r="D693" s="470">
        <v>0</v>
      </c>
      <c r="E693" s="470">
        <v>0</v>
      </c>
      <c r="F693" s="470">
        <v>0</v>
      </c>
      <c r="G693" s="470">
        <v>0</v>
      </c>
      <c r="H693" s="87">
        <v>0</v>
      </c>
      <c r="I693" s="470">
        <v>4312.74773</v>
      </c>
      <c r="J693" s="470">
        <v>0</v>
      </c>
      <c r="K693" s="470">
        <v>0</v>
      </c>
      <c r="L693" s="470">
        <v>0</v>
      </c>
      <c r="M693" s="470">
        <v>0</v>
      </c>
      <c r="N693" s="470">
        <v>0</v>
      </c>
      <c r="O693" s="470">
        <v>0</v>
      </c>
      <c r="P693" s="470">
        <v>0</v>
      </c>
      <c r="Q693" s="470">
        <v>0</v>
      </c>
      <c r="R693" s="87">
        <v>4312.74773</v>
      </c>
      <c r="S693" s="470">
        <v>0</v>
      </c>
      <c r="T693" s="470">
        <v>0</v>
      </c>
      <c r="U693" s="470">
        <v>0</v>
      </c>
      <c r="V693" s="470">
        <v>0</v>
      </c>
      <c r="W693" s="470">
        <v>0</v>
      </c>
      <c r="X693" s="470">
        <v>0</v>
      </c>
      <c r="Y693" s="470">
        <v>0</v>
      </c>
      <c r="Z693" s="470">
        <v>0</v>
      </c>
      <c r="AA693" s="470">
        <v>0</v>
      </c>
      <c r="AB693" s="470">
        <v>0</v>
      </c>
      <c r="AC693" s="470">
        <v>0</v>
      </c>
      <c r="AD693" s="470">
        <v>0</v>
      </c>
      <c r="AE693" s="470">
        <v>4312.74773</v>
      </c>
      <c r="AF693" s="227">
        <v>0</v>
      </c>
      <c r="AG693" s="227">
        <v>0</v>
      </c>
      <c r="AH693" s="227">
        <v>0</v>
      </c>
      <c r="AI693" s="227">
        <v>0</v>
      </c>
      <c r="AJ693" s="475">
        <v>4312.74773</v>
      </c>
    </row>
    <row r="694" spans="1:36" s="42" customFormat="1" ht="13.5" customHeight="1" x14ac:dyDescent="0.25">
      <c r="A694" s="395"/>
      <c r="B694" s="111">
        <v>190225</v>
      </c>
      <c r="C694" s="180" t="s">
        <v>1568</v>
      </c>
      <c r="D694" s="470">
        <v>0</v>
      </c>
      <c r="E694" s="470">
        <v>0</v>
      </c>
      <c r="F694" s="470">
        <v>0</v>
      </c>
      <c r="G694" s="470">
        <v>0</v>
      </c>
      <c r="H694" s="87">
        <v>0</v>
      </c>
      <c r="I694" s="470">
        <v>365.58222000000001</v>
      </c>
      <c r="J694" s="470">
        <v>0</v>
      </c>
      <c r="K694" s="470">
        <v>0</v>
      </c>
      <c r="L694" s="470">
        <v>0</v>
      </c>
      <c r="M694" s="470">
        <v>0</v>
      </c>
      <c r="N694" s="470">
        <v>0</v>
      </c>
      <c r="O694" s="470">
        <v>0</v>
      </c>
      <c r="P694" s="470">
        <v>0</v>
      </c>
      <c r="Q694" s="470">
        <v>0</v>
      </c>
      <c r="R694" s="87">
        <v>365.58222000000001</v>
      </c>
      <c r="S694" s="470">
        <v>0</v>
      </c>
      <c r="T694" s="470">
        <v>0</v>
      </c>
      <c r="U694" s="470">
        <v>0</v>
      </c>
      <c r="V694" s="470">
        <v>0</v>
      </c>
      <c r="W694" s="470">
        <v>0</v>
      </c>
      <c r="X694" s="470">
        <v>0</v>
      </c>
      <c r="Y694" s="470">
        <v>0</v>
      </c>
      <c r="Z694" s="470">
        <v>0</v>
      </c>
      <c r="AA694" s="470">
        <v>0</v>
      </c>
      <c r="AB694" s="470">
        <v>0</v>
      </c>
      <c r="AC694" s="470">
        <v>0</v>
      </c>
      <c r="AD694" s="470">
        <v>0</v>
      </c>
      <c r="AE694" s="470">
        <v>365.58222000000001</v>
      </c>
      <c r="AF694" s="227">
        <v>0</v>
      </c>
      <c r="AG694" s="227">
        <v>0</v>
      </c>
      <c r="AH694" s="227">
        <v>0</v>
      </c>
      <c r="AI694" s="227">
        <v>0</v>
      </c>
      <c r="AJ694" s="475">
        <v>365.58222000000001</v>
      </c>
    </row>
    <row r="695" spans="1:36" s="42" customFormat="1" ht="13.5" customHeight="1" x14ac:dyDescent="0.25">
      <c r="A695" s="395"/>
      <c r="B695" s="111">
        <v>190226</v>
      </c>
      <c r="C695" s="180" t="s">
        <v>1569</v>
      </c>
      <c r="D695" s="470">
        <v>0</v>
      </c>
      <c r="E695" s="470">
        <v>0</v>
      </c>
      <c r="F695" s="470">
        <v>0</v>
      </c>
      <c r="G695" s="470">
        <v>0</v>
      </c>
      <c r="H695" s="87">
        <v>0</v>
      </c>
      <c r="I695" s="470">
        <v>1470.3472400000001</v>
      </c>
      <c r="J695" s="470">
        <v>0</v>
      </c>
      <c r="K695" s="470">
        <v>0</v>
      </c>
      <c r="L695" s="470">
        <v>0</v>
      </c>
      <c r="M695" s="470">
        <v>0</v>
      </c>
      <c r="N695" s="470">
        <v>0</v>
      </c>
      <c r="O695" s="470">
        <v>0</v>
      </c>
      <c r="P695" s="470">
        <v>0</v>
      </c>
      <c r="Q695" s="470">
        <v>0</v>
      </c>
      <c r="R695" s="87">
        <v>1470.3472400000001</v>
      </c>
      <c r="S695" s="470">
        <v>0</v>
      </c>
      <c r="T695" s="470">
        <v>0</v>
      </c>
      <c r="U695" s="470">
        <v>0</v>
      </c>
      <c r="V695" s="470">
        <v>0</v>
      </c>
      <c r="W695" s="470">
        <v>0</v>
      </c>
      <c r="X695" s="470">
        <v>0</v>
      </c>
      <c r="Y695" s="470">
        <v>0</v>
      </c>
      <c r="Z695" s="470">
        <v>0</v>
      </c>
      <c r="AA695" s="470">
        <v>0</v>
      </c>
      <c r="AB695" s="470">
        <v>0</v>
      </c>
      <c r="AC695" s="470">
        <v>0</v>
      </c>
      <c r="AD695" s="470">
        <v>0</v>
      </c>
      <c r="AE695" s="470">
        <v>1470.3472400000001</v>
      </c>
      <c r="AF695" s="227">
        <v>0</v>
      </c>
      <c r="AG695" s="227">
        <v>0</v>
      </c>
      <c r="AH695" s="227">
        <v>0</v>
      </c>
      <c r="AI695" s="227">
        <v>0</v>
      </c>
      <c r="AJ695" s="475">
        <v>1470.3472400000001</v>
      </c>
    </row>
    <row r="696" spans="1:36" s="42" customFormat="1" ht="13.5" customHeight="1" x14ac:dyDescent="0.25">
      <c r="A696" s="395"/>
      <c r="B696" s="111">
        <v>190230</v>
      </c>
      <c r="C696" s="180" t="s">
        <v>206</v>
      </c>
      <c r="D696" s="470">
        <v>0</v>
      </c>
      <c r="E696" s="470">
        <v>0</v>
      </c>
      <c r="F696" s="470">
        <v>0</v>
      </c>
      <c r="G696" s="470">
        <v>0</v>
      </c>
      <c r="H696" s="87">
        <v>0</v>
      </c>
      <c r="I696" s="470">
        <v>4663.7127499999997</v>
      </c>
      <c r="J696" s="470">
        <v>0</v>
      </c>
      <c r="K696" s="470">
        <v>0</v>
      </c>
      <c r="L696" s="470">
        <v>0</v>
      </c>
      <c r="M696" s="470">
        <v>0</v>
      </c>
      <c r="N696" s="470">
        <v>0</v>
      </c>
      <c r="O696" s="470">
        <v>0</v>
      </c>
      <c r="P696" s="470">
        <v>0</v>
      </c>
      <c r="Q696" s="470">
        <v>0</v>
      </c>
      <c r="R696" s="87">
        <v>4663.7127499999997</v>
      </c>
      <c r="S696" s="470">
        <v>0</v>
      </c>
      <c r="T696" s="470">
        <v>0</v>
      </c>
      <c r="U696" s="470">
        <v>875.73875999999996</v>
      </c>
      <c r="V696" s="470">
        <v>0</v>
      </c>
      <c r="W696" s="470">
        <v>0</v>
      </c>
      <c r="X696" s="470">
        <v>0</v>
      </c>
      <c r="Y696" s="470">
        <v>0</v>
      </c>
      <c r="Z696" s="470">
        <v>0</v>
      </c>
      <c r="AA696" s="470">
        <v>0</v>
      </c>
      <c r="AB696" s="470">
        <v>0</v>
      </c>
      <c r="AC696" s="470">
        <v>0</v>
      </c>
      <c r="AD696" s="470">
        <v>875.73875999999996</v>
      </c>
      <c r="AE696" s="470">
        <v>5539.4515099999999</v>
      </c>
      <c r="AF696" s="227">
        <v>0</v>
      </c>
      <c r="AG696" s="227">
        <v>0</v>
      </c>
      <c r="AH696" s="227">
        <v>0</v>
      </c>
      <c r="AI696" s="227">
        <v>0</v>
      </c>
      <c r="AJ696" s="475">
        <v>5539.4515099999999</v>
      </c>
    </row>
    <row r="697" spans="1:36" s="42" customFormat="1" ht="13.5" customHeight="1" x14ac:dyDescent="0.25">
      <c r="A697" s="395"/>
      <c r="B697" s="111">
        <v>190231</v>
      </c>
      <c r="C697" s="180" t="s">
        <v>207</v>
      </c>
      <c r="D697" s="470">
        <v>0</v>
      </c>
      <c r="E697" s="470">
        <v>0</v>
      </c>
      <c r="F697" s="470">
        <v>0</v>
      </c>
      <c r="G697" s="470">
        <v>0</v>
      </c>
      <c r="H697" s="87">
        <v>0</v>
      </c>
      <c r="I697" s="470">
        <v>314.86117999999999</v>
      </c>
      <c r="J697" s="470">
        <v>0</v>
      </c>
      <c r="K697" s="470">
        <v>0</v>
      </c>
      <c r="L697" s="470">
        <v>0</v>
      </c>
      <c r="M697" s="470">
        <v>0</v>
      </c>
      <c r="N697" s="470">
        <v>0</v>
      </c>
      <c r="O697" s="470">
        <v>0</v>
      </c>
      <c r="P697" s="470">
        <v>0</v>
      </c>
      <c r="Q697" s="470">
        <v>0</v>
      </c>
      <c r="R697" s="87">
        <v>314.86117999999999</v>
      </c>
      <c r="S697" s="470">
        <v>0</v>
      </c>
      <c r="T697" s="470">
        <v>0</v>
      </c>
      <c r="U697" s="470">
        <v>105.7</v>
      </c>
      <c r="V697" s="470">
        <v>0</v>
      </c>
      <c r="W697" s="470">
        <v>0</v>
      </c>
      <c r="X697" s="470">
        <v>0</v>
      </c>
      <c r="Y697" s="470">
        <v>0</v>
      </c>
      <c r="Z697" s="470">
        <v>0</v>
      </c>
      <c r="AA697" s="470">
        <v>0</v>
      </c>
      <c r="AB697" s="470">
        <v>0</v>
      </c>
      <c r="AC697" s="470">
        <v>0</v>
      </c>
      <c r="AD697" s="470">
        <v>105.7</v>
      </c>
      <c r="AE697" s="470">
        <v>420.56117999999998</v>
      </c>
      <c r="AF697" s="227">
        <v>0</v>
      </c>
      <c r="AG697" s="227">
        <v>0</v>
      </c>
      <c r="AH697" s="227">
        <v>0</v>
      </c>
      <c r="AI697" s="227">
        <v>0</v>
      </c>
      <c r="AJ697" s="475">
        <v>420.56117999999998</v>
      </c>
    </row>
    <row r="698" spans="1:36" s="42" customFormat="1" ht="13.5" customHeight="1" x14ac:dyDescent="0.25">
      <c r="A698" s="395"/>
      <c r="B698" s="111">
        <v>190235</v>
      </c>
      <c r="C698" s="180" t="s">
        <v>208</v>
      </c>
      <c r="D698" s="470">
        <v>0</v>
      </c>
      <c r="E698" s="470">
        <v>0</v>
      </c>
      <c r="F698" s="470">
        <v>0</v>
      </c>
      <c r="G698" s="470">
        <v>0</v>
      </c>
      <c r="H698" s="87">
        <v>0</v>
      </c>
      <c r="I698" s="470">
        <v>1145.59006</v>
      </c>
      <c r="J698" s="470">
        <v>0</v>
      </c>
      <c r="K698" s="470">
        <v>0</v>
      </c>
      <c r="L698" s="470">
        <v>0</v>
      </c>
      <c r="M698" s="470">
        <v>0</v>
      </c>
      <c r="N698" s="470">
        <v>0</v>
      </c>
      <c r="O698" s="470">
        <v>0</v>
      </c>
      <c r="P698" s="470">
        <v>0</v>
      </c>
      <c r="Q698" s="470">
        <v>0</v>
      </c>
      <c r="R698" s="87">
        <v>1145.59006</v>
      </c>
      <c r="S698" s="470">
        <v>0</v>
      </c>
      <c r="T698" s="470">
        <v>0</v>
      </c>
      <c r="U698" s="470">
        <v>0</v>
      </c>
      <c r="V698" s="470">
        <v>0</v>
      </c>
      <c r="W698" s="470">
        <v>0</v>
      </c>
      <c r="X698" s="470">
        <v>0</v>
      </c>
      <c r="Y698" s="470">
        <v>0</v>
      </c>
      <c r="Z698" s="470">
        <v>0</v>
      </c>
      <c r="AA698" s="470">
        <v>0</v>
      </c>
      <c r="AB698" s="470">
        <v>0</v>
      </c>
      <c r="AC698" s="470">
        <v>0</v>
      </c>
      <c r="AD698" s="470">
        <v>0</v>
      </c>
      <c r="AE698" s="470">
        <v>1145.59006</v>
      </c>
      <c r="AF698" s="227">
        <v>0</v>
      </c>
      <c r="AG698" s="227">
        <v>0</v>
      </c>
      <c r="AH698" s="227">
        <v>0</v>
      </c>
      <c r="AI698" s="227">
        <v>0</v>
      </c>
      <c r="AJ698" s="475">
        <v>1145.59006</v>
      </c>
    </row>
    <row r="699" spans="1:36" s="42" customFormat="1" ht="13.5" customHeight="1" x14ac:dyDescent="0.25">
      <c r="A699" s="395"/>
      <c r="B699" s="111">
        <v>190240</v>
      </c>
      <c r="C699" s="180" t="s">
        <v>116</v>
      </c>
      <c r="D699" s="470">
        <v>0</v>
      </c>
      <c r="E699" s="470">
        <v>0</v>
      </c>
      <c r="F699" s="470">
        <v>0</v>
      </c>
      <c r="G699" s="470">
        <v>0</v>
      </c>
      <c r="H699" s="87">
        <v>0</v>
      </c>
      <c r="I699" s="470">
        <v>0</v>
      </c>
      <c r="J699" s="470">
        <v>0</v>
      </c>
      <c r="K699" s="470">
        <v>0</v>
      </c>
      <c r="L699" s="470">
        <v>0</v>
      </c>
      <c r="M699" s="470">
        <v>0</v>
      </c>
      <c r="N699" s="470">
        <v>0</v>
      </c>
      <c r="O699" s="470">
        <v>0</v>
      </c>
      <c r="P699" s="470">
        <v>0</v>
      </c>
      <c r="Q699" s="470">
        <v>0</v>
      </c>
      <c r="R699" s="87">
        <v>0</v>
      </c>
      <c r="S699" s="470">
        <v>0</v>
      </c>
      <c r="T699" s="470">
        <v>0</v>
      </c>
      <c r="U699" s="470">
        <v>0</v>
      </c>
      <c r="V699" s="470">
        <v>0</v>
      </c>
      <c r="W699" s="470">
        <v>0</v>
      </c>
      <c r="X699" s="470">
        <v>0</v>
      </c>
      <c r="Y699" s="470">
        <v>0</v>
      </c>
      <c r="Z699" s="470">
        <v>0</v>
      </c>
      <c r="AA699" s="470">
        <v>0</v>
      </c>
      <c r="AB699" s="470">
        <v>0</v>
      </c>
      <c r="AC699" s="470">
        <v>0</v>
      </c>
      <c r="AD699" s="470">
        <v>0</v>
      </c>
      <c r="AE699" s="470">
        <v>0</v>
      </c>
      <c r="AF699" s="227">
        <v>0</v>
      </c>
      <c r="AG699" s="227">
        <v>0</v>
      </c>
      <c r="AH699" s="227">
        <v>0</v>
      </c>
      <c r="AI699" s="227">
        <v>0</v>
      </c>
      <c r="AJ699" s="475">
        <v>0</v>
      </c>
    </row>
    <row r="700" spans="1:36" s="42" customFormat="1" ht="13.5" customHeight="1" x14ac:dyDescent="0.25">
      <c r="A700" s="395"/>
      <c r="B700" s="111">
        <v>190245</v>
      </c>
      <c r="C700" s="180" t="s">
        <v>209</v>
      </c>
      <c r="D700" s="470">
        <v>0</v>
      </c>
      <c r="E700" s="470">
        <v>0</v>
      </c>
      <c r="F700" s="470">
        <v>0</v>
      </c>
      <c r="G700" s="470">
        <v>2519.5627100000002</v>
      </c>
      <c r="H700" s="87">
        <v>2519.5627100000002</v>
      </c>
      <c r="I700" s="470">
        <v>78.24982</v>
      </c>
      <c r="J700" s="470">
        <v>1</v>
      </c>
      <c r="K700" s="470">
        <v>0</v>
      </c>
      <c r="L700" s="470">
        <v>0</v>
      </c>
      <c r="M700" s="470">
        <v>0</v>
      </c>
      <c r="N700" s="470">
        <v>0</v>
      </c>
      <c r="O700" s="470">
        <v>0</v>
      </c>
      <c r="P700" s="470">
        <v>2.6700499999999998</v>
      </c>
      <c r="Q700" s="470">
        <v>0</v>
      </c>
      <c r="R700" s="87">
        <v>81.919870000000003</v>
      </c>
      <c r="S700" s="470">
        <v>0</v>
      </c>
      <c r="T700" s="470">
        <v>3.6034799999999998</v>
      </c>
      <c r="U700" s="470">
        <v>0</v>
      </c>
      <c r="V700" s="470">
        <v>0</v>
      </c>
      <c r="W700" s="470">
        <v>0</v>
      </c>
      <c r="X700" s="470">
        <v>1.4267000000000001</v>
      </c>
      <c r="Y700" s="470">
        <v>0</v>
      </c>
      <c r="Z700" s="470">
        <v>0</v>
      </c>
      <c r="AA700" s="470">
        <v>0</v>
      </c>
      <c r="AB700" s="470">
        <v>0</v>
      </c>
      <c r="AC700" s="470">
        <v>0</v>
      </c>
      <c r="AD700" s="470">
        <v>5.0301799999999997</v>
      </c>
      <c r="AE700" s="470">
        <v>2606.5127600000005</v>
      </c>
      <c r="AF700" s="227">
        <v>0</v>
      </c>
      <c r="AG700" s="227">
        <v>0</v>
      </c>
      <c r="AH700" s="227">
        <v>0</v>
      </c>
      <c r="AI700" s="227">
        <v>0</v>
      </c>
      <c r="AJ700" s="475">
        <v>2606.5127600000005</v>
      </c>
    </row>
    <row r="701" spans="1:36" s="42" customFormat="1" ht="13.5" customHeight="1" x14ac:dyDescent="0.25">
      <c r="A701" s="395"/>
      <c r="B701" s="111">
        <v>190250</v>
      </c>
      <c r="C701" s="180" t="s">
        <v>147</v>
      </c>
      <c r="D701" s="470">
        <v>0</v>
      </c>
      <c r="E701" s="470">
        <v>0</v>
      </c>
      <c r="F701" s="470">
        <v>0</v>
      </c>
      <c r="G701" s="470">
        <v>0</v>
      </c>
      <c r="H701" s="87">
        <v>0</v>
      </c>
      <c r="I701" s="470">
        <v>0</v>
      </c>
      <c r="J701" s="470">
        <v>0</v>
      </c>
      <c r="K701" s="470">
        <v>0</v>
      </c>
      <c r="L701" s="470">
        <v>0</v>
      </c>
      <c r="M701" s="470">
        <v>0</v>
      </c>
      <c r="N701" s="470">
        <v>0</v>
      </c>
      <c r="O701" s="470">
        <v>0</v>
      </c>
      <c r="P701" s="470">
        <v>0</v>
      </c>
      <c r="Q701" s="470">
        <v>0</v>
      </c>
      <c r="R701" s="87">
        <v>0</v>
      </c>
      <c r="S701" s="470">
        <v>0</v>
      </c>
      <c r="T701" s="470">
        <v>0</v>
      </c>
      <c r="U701" s="470">
        <v>0</v>
      </c>
      <c r="V701" s="470">
        <v>0</v>
      </c>
      <c r="W701" s="470">
        <v>0</v>
      </c>
      <c r="X701" s="470">
        <v>0</v>
      </c>
      <c r="Y701" s="470">
        <v>0</v>
      </c>
      <c r="Z701" s="470">
        <v>0</v>
      </c>
      <c r="AA701" s="470">
        <v>0</v>
      </c>
      <c r="AB701" s="470">
        <v>0</v>
      </c>
      <c r="AC701" s="470">
        <v>0</v>
      </c>
      <c r="AD701" s="470">
        <v>0</v>
      </c>
      <c r="AE701" s="470">
        <v>0</v>
      </c>
      <c r="AF701" s="227">
        <v>0</v>
      </c>
      <c r="AG701" s="227">
        <v>0</v>
      </c>
      <c r="AH701" s="227">
        <v>0</v>
      </c>
      <c r="AI701" s="227">
        <v>0</v>
      </c>
      <c r="AJ701" s="475">
        <v>0</v>
      </c>
    </row>
    <row r="702" spans="1:36" s="42" customFormat="1" ht="13.5" customHeight="1" x14ac:dyDescent="0.25">
      <c r="A702" s="395"/>
      <c r="B702" s="111">
        <v>190255</v>
      </c>
      <c r="C702" s="180" t="s">
        <v>152</v>
      </c>
      <c r="D702" s="470">
        <v>0</v>
      </c>
      <c r="E702" s="470">
        <v>0</v>
      </c>
      <c r="F702" s="470">
        <v>0</v>
      </c>
      <c r="G702" s="470">
        <v>0</v>
      </c>
      <c r="H702" s="87">
        <v>0</v>
      </c>
      <c r="I702" s="470">
        <v>0</v>
      </c>
      <c r="J702" s="470">
        <v>0</v>
      </c>
      <c r="K702" s="470">
        <v>0</v>
      </c>
      <c r="L702" s="470">
        <v>0</v>
      </c>
      <c r="M702" s="470">
        <v>0</v>
      </c>
      <c r="N702" s="470">
        <v>0</v>
      </c>
      <c r="O702" s="470">
        <v>0</v>
      </c>
      <c r="P702" s="470">
        <v>0</v>
      </c>
      <c r="Q702" s="470">
        <v>6511.9105</v>
      </c>
      <c r="R702" s="87">
        <v>6511.9105</v>
      </c>
      <c r="S702" s="470">
        <v>0</v>
      </c>
      <c r="T702" s="470">
        <v>0</v>
      </c>
      <c r="U702" s="470">
        <v>0</v>
      </c>
      <c r="V702" s="470">
        <v>0</v>
      </c>
      <c r="W702" s="470">
        <v>0</v>
      </c>
      <c r="X702" s="470">
        <v>0</v>
      </c>
      <c r="Y702" s="470">
        <v>0</v>
      </c>
      <c r="Z702" s="470">
        <v>0</v>
      </c>
      <c r="AA702" s="470">
        <v>0</v>
      </c>
      <c r="AB702" s="470">
        <v>0</v>
      </c>
      <c r="AC702" s="470">
        <v>0</v>
      </c>
      <c r="AD702" s="470">
        <v>0</v>
      </c>
      <c r="AE702" s="470">
        <v>6511.9105</v>
      </c>
      <c r="AF702" s="227">
        <v>0</v>
      </c>
      <c r="AG702" s="227">
        <v>0</v>
      </c>
      <c r="AH702" s="227">
        <v>0</v>
      </c>
      <c r="AI702" s="227">
        <v>0</v>
      </c>
      <c r="AJ702" s="475">
        <v>6511.9105</v>
      </c>
    </row>
    <row r="703" spans="1:36" s="42" customFormat="1" ht="13.5" customHeight="1" x14ac:dyDescent="0.25">
      <c r="A703" s="395"/>
      <c r="B703" s="111">
        <v>190260</v>
      </c>
      <c r="C703" s="180" t="s">
        <v>164</v>
      </c>
      <c r="D703" s="470">
        <v>0</v>
      </c>
      <c r="E703" s="470">
        <v>0</v>
      </c>
      <c r="F703" s="470">
        <v>0</v>
      </c>
      <c r="G703" s="470">
        <v>0</v>
      </c>
      <c r="H703" s="87">
        <v>0</v>
      </c>
      <c r="I703" s="470">
        <v>0</v>
      </c>
      <c r="J703" s="470">
        <v>0</v>
      </c>
      <c r="K703" s="470">
        <v>0</v>
      </c>
      <c r="L703" s="470">
        <v>0</v>
      </c>
      <c r="M703" s="470">
        <v>0</v>
      </c>
      <c r="N703" s="470">
        <v>0</v>
      </c>
      <c r="O703" s="470">
        <v>0</v>
      </c>
      <c r="P703" s="470">
        <v>0</v>
      </c>
      <c r="Q703" s="470">
        <v>0</v>
      </c>
      <c r="R703" s="87">
        <v>0</v>
      </c>
      <c r="S703" s="470">
        <v>0</v>
      </c>
      <c r="T703" s="470">
        <v>0</v>
      </c>
      <c r="U703" s="470">
        <v>0</v>
      </c>
      <c r="V703" s="470">
        <v>0</v>
      </c>
      <c r="W703" s="470">
        <v>0</v>
      </c>
      <c r="X703" s="470">
        <v>0</v>
      </c>
      <c r="Y703" s="470">
        <v>0</v>
      </c>
      <c r="Z703" s="470">
        <v>0</v>
      </c>
      <c r="AA703" s="470">
        <v>0</v>
      </c>
      <c r="AB703" s="470">
        <v>0</v>
      </c>
      <c r="AC703" s="470">
        <v>0</v>
      </c>
      <c r="AD703" s="470">
        <v>0</v>
      </c>
      <c r="AE703" s="470">
        <v>0</v>
      </c>
      <c r="AF703" s="227">
        <v>0</v>
      </c>
      <c r="AG703" s="227">
        <v>0</v>
      </c>
      <c r="AH703" s="227">
        <v>0</v>
      </c>
      <c r="AI703" s="227">
        <v>0</v>
      </c>
      <c r="AJ703" s="475">
        <v>0</v>
      </c>
    </row>
    <row r="704" spans="1:36" s="42" customFormat="1" ht="13.5" customHeight="1" x14ac:dyDescent="0.25">
      <c r="A704" s="395"/>
      <c r="B704" s="111">
        <v>190265</v>
      </c>
      <c r="C704" s="180" t="s">
        <v>171</v>
      </c>
      <c r="D704" s="470">
        <v>0</v>
      </c>
      <c r="E704" s="470">
        <v>0</v>
      </c>
      <c r="F704" s="470">
        <v>0</v>
      </c>
      <c r="G704" s="470">
        <v>0</v>
      </c>
      <c r="H704" s="87">
        <v>0</v>
      </c>
      <c r="I704" s="470">
        <v>0</v>
      </c>
      <c r="J704" s="470">
        <v>0</v>
      </c>
      <c r="K704" s="470">
        <v>0</v>
      </c>
      <c r="L704" s="470">
        <v>0</v>
      </c>
      <c r="M704" s="470">
        <v>0</v>
      </c>
      <c r="N704" s="470">
        <v>0</v>
      </c>
      <c r="O704" s="470">
        <v>0</v>
      </c>
      <c r="P704" s="470">
        <v>0</v>
      </c>
      <c r="Q704" s="470">
        <v>0</v>
      </c>
      <c r="R704" s="87">
        <v>0</v>
      </c>
      <c r="S704" s="470">
        <v>0</v>
      </c>
      <c r="T704" s="470">
        <v>0</v>
      </c>
      <c r="U704" s="470">
        <v>0</v>
      </c>
      <c r="V704" s="470">
        <v>0</v>
      </c>
      <c r="W704" s="470">
        <v>0</v>
      </c>
      <c r="X704" s="470">
        <v>0</v>
      </c>
      <c r="Y704" s="470">
        <v>0</v>
      </c>
      <c r="Z704" s="470">
        <v>0</v>
      </c>
      <c r="AA704" s="470">
        <v>0</v>
      </c>
      <c r="AB704" s="470">
        <v>0</v>
      </c>
      <c r="AC704" s="470">
        <v>0</v>
      </c>
      <c r="AD704" s="470">
        <v>0</v>
      </c>
      <c r="AE704" s="470">
        <v>0</v>
      </c>
      <c r="AF704" s="227">
        <v>0</v>
      </c>
      <c r="AG704" s="227">
        <v>0</v>
      </c>
      <c r="AH704" s="227">
        <v>0</v>
      </c>
      <c r="AI704" s="227">
        <v>0</v>
      </c>
      <c r="AJ704" s="475">
        <v>0</v>
      </c>
    </row>
    <row r="705" spans="1:36" s="42" customFormat="1" ht="13.5" customHeight="1" x14ac:dyDescent="0.25">
      <c r="A705" s="395"/>
      <c r="B705" s="111">
        <v>190270</v>
      </c>
      <c r="C705" s="180" t="s">
        <v>437</v>
      </c>
      <c r="D705" s="470">
        <v>0</v>
      </c>
      <c r="E705" s="470">
        <v>0</v>
      </c>
      <c r="F705" s="470">
        <v>37832.055039999999</v>
      </c>
      <c r="G705" s="470">
        <v>29707.390719999999</v>
      </c>
      <c r="H705" s="87">
        <v>67539.445760000002</v>
      </c>
      <c r="I705" s="470">
        <v>0</v>
      </c>
      <c r="J705" s="470">
        <v>0</v>
      </c>
      <c r="K705" s="470">
        <v>0</v>
      </c>
      <c r="L705" s="470">
        <v>21018.506590000001</v>
      </c>
      <c r="M705" s="470">
        <v>0</v>
      </c>
      <c r="N705" s="470">
        <v>0</v>
      </c>
      <c r="O705" s="470">
        <v>0</v>
      </c>
      <c r="P705" s="470">
        <v>0</v>
      </c>
      <c r="Q705" s="470">
        <v>0</v>
      </c>
      <c r="R705" s="87">
        <v>21018.506590000001</v>
      </c>
      <c r="S705" s="470">
        <v>0</v>
      </c>
      <c r="T705" s="470">
        <v>0</v>
      </c>
      <c r="U705" s="470">
        <v>0</v>
      </c>
      <c r="V705" s="470">
        <v>0</v>
      </c>
      <c r="W705" s="470">
        <v>0</v>
      </c>
      <c r="X705" s="470">
        <v>0</v>
      </c>
      <c r="Y705" s="470">
        <v>0</v>
      </c>
      <c r="Z705" s="470">
        <v>0</v>
      </c>
      <c r="AA705" s="470">
        <v>0</v>
      </c>
      <c r="AB705" s="470">
        <v>0</v>
      </c>
      <c r="AC705" s="470">
        <v>0</v>
      </c>
      <c r="AD705" s="470">
        <v>0</v>
      </c>
      <c r="AE705" s="470">
        <v>88557.952350000007</v>
      </c>
      <c r="AF705" s="227">
        <v>0</v>
      </c>
      <c r="AG705" s="227">
        <v>21018.506590000001</v>
      </c>
      <c r="AH705" s="227">
        <v>0</v>
      </c>
      <c r="AI705" s="227">
        <v>0</v>
      </c>
      <c r="AJ705" s="475">
        <v>67539.445760000002</v>
      </c>
    </row>
    <row r="706" spans="1:36" s="42" customFormat="1" ht="13.5" customHeight="1" x14ac:dyDescent="0.25">
      <c r="A706" s="395"/>
      <c r="B706" s="111">
        <v>190275</v>
      </c>
      <c r="C706" s="180" t="s">
        <v>210</v>
      </c>
      <c r="D706" s="470">
        <v>0</v>
      </c>
      <c r="E706" s="470">
        <v>0</v>
      </c>
      <c r="F706" s="470">
        <v>15</v>
      </c>
      <c r="G706" s="470">
        <v>1</v>
      </c>
      <c r="H706" s="87">
        <v>16</v>
      </c>
      <c r="I706" s="470">
        <v>0</v>
      </c>
      <c r="J706" s="470">
        <v>0</v>
      </c>
      <c r="K706" s="470">
        <v>0</v>
      </c>
      <c r="L706" s="470">
        <v>566.67376000000002</v>
      </c>
      <c r="M706" s="470">
        <v>0</v>
      </c>
      <c r="N706" s="470">
        <v>1</v>
      </c>
      <c r="O706" s="470">
        <v>2</v>
      </c>
      <c r="P706" s="470">
        <v>0</v>
      </c>
      <c r="Q706" s="470">
        <v>0</v>
      </c>
      <c r="R706" s="87">
        <v>569.67376000000002</v>
      </c>
      <c r="S706" s="470">
        <v>0</v>
      </c>
      <c r="T706" s="470">
        <v>0</v>
      </c>
      <c r="U706" s="470">
        <v>0</v>
      </c>
      <c r="V706" s="470">
        <v>0</v>
      </c>
      <c r="W706" s="470">
        <v>0</v>
      </c>
      <c r="X706" s="470">
        <v>0</v>
      </c>
      <c r="Y706" s="470">
        <v>0</v>
      </c>
      <c r="Z706" s="470">
        <v>0</v>
      </c>
      <c r="AA706" s="470">
        <v>0</v>
      </c>
      <c r="AB706" s="470">
        <v>0</v>
      </c>
      <c r="AC706" s="470">
        <v>0</v>
      </c>
      <c r="AD706" s="470">
        <v>0</v>
      </c>
      <c r="AE706" s="470">
        <v>585.67376000000002</v>
      </c>
      <c r="AF706" s="227">
        <v>1</v>
      </c>
      <c r="AG706" s="227">
        <v>566.67376000000002</v>
      </c>
      <c r="AH706" s="227">
        <v>0</v>
      </c>
      <c r="AI706" s="227">
        <v>0</v>
      </c>
      <c r="AJ706" s="475">
        <v>18</v>
      </c>
    </row>
    <row r="707" spans="1:36" s="42" customFormat="1" ht="13.5" customHeight="1" x14ac:dyDescent="0.25">
      <c r="A707" s="395"/>
      <c r="B707" s="111">
        <v>190280</v>
      </c>
      <c r="C707" s="180" t="s">
        <v>193</v>
      </c>
      <c r="D707" s="470">
        <v>0</v>
      </c>
      <c r="E707" s="470">
        <v>0</v>
      </c>
      <c r="F707" s="470">
        <v>72570.325769999996</v>
      </c>
      <c r="G707" s="470">
        <v>0</v>
      </c>
      <c r="H707" s="87">
        <v>72570.325769999996</v>
      </c>
      <c r="I707" s="470">
        <v>0</v>
      </c>
      <c r="J707" s="470">
        <v>0</v>
      </c>
      <c r="K707" s="470">
        <v>0</v>
      </c>
      <c r="L707" s="470">
        <v>0</v>
      </c>
      <c r="M707" s="470">
        <v>0</v>
      </c>
      <c r="N707" s="470">
        <v>0</v>
      </c>
      <c r="O707" s="470">
        <v>0</v>
      </c>
      <c r="P707" s="470">
        <v>0</v>
      </c>
      <c r="Q707" s="470">
        <v>0</v>
      </c>
      <c r="R707" s="87">
        <v>0</v>
      </c>
      <c r="S707" s="470">
        <v>0</v>
      </c>
      <c r="T707" s="470">
        <v>0</v>
      </c>
      <c r="U707" s="470">
        <v>0</v>
      </c>
      <c r="V707" s="470">
        <v>0</v>
      </c>
      <c r="W707" s="470">
        <v>0</v>
      </c>
      <c r="X707" s="470">
        <v>0</v>
      </c>
      <c r="Y707" s="470">
        <v>0</v>
      </c>
      <c r="Z707" s="470">
        <v>0</v>
      </c>
      <c r="AA707" s="470">
        <v>0</v>
      </c>
      <c r="AB707" s="470">
        <v>0</v>
      </c>
      <c r="AC707" s="470">
        <v>0</v>
      </c>
      <c r="AD707" s="470">
        <v>0</v>
      </c>
      <c r="AE707" s="470">
        <v>72570.325769999996</v>
      </c>
      <c r="AF707" s="227">
        <v>0</v>
      </c>
      <c r="AG707" s="227">
        <v>0</v>
      </c>
      <c r="AH707" s="227">
        <v>0</v>
      </c>
      <c r="AI707" s="227">
        <v>0</v>
      </c>
      <c r="AJ707" s="475">
        <v>72570.325769999996</v>
      </c>
    </row>
    <row r="708" spans="1:36" s="42" customFormat="1" ht="13.5" customHeight="1" x14ac:dyDescent="0.25">
      <c r="A708" s="395"/>
      <c r="B708" s="111">
        <v>190285</v>
      </c>
      <c r="C708" s="180" t="s">
        <v>819</v>
      </c>
      <c r="D708" s="470">
        <v>0</v>
      </c>
      <c r="E708" s="470">
        <v>39560.356030000003</v>
      </c>
      <c r="F708" s="470">
        <v>1</v>
      </c>
      <c r="G708" s="470">
        <v>727.33883000000003</v>
      </c>
      <c r="H708" s="87">
        <v>40288.694860000003</v>
      </c>
      <c r="I708" s="470">
        <v>1386.2461000000001</v>
      </c>
      <c r="J708" s="470">
        <v>0</v>
      </c>
      <c r="K708" s="470">
        <v>0</v>
      </c>
      <c r="L708" s="470">
        <v>0</v>
      </c>
      <c r="M708" s="470">
        <v>0.5</v>
      </c>
      <c r="N708" s="470">
        <v>0</v>
      </c>
      <c r="O708" s="470">
        <v>0</v>
      </c>
      <c r="P708" s="470">
        <v>0</v>
      </c>
      <c r="Q708" s="470">
        <v>1</v>
      </c>
      <c r="R708" s="87">
        <v>1387.7461000000001</v>
      </c>
      <c r="S708" s="470">
        <v>0</v>
      </c>
      <c r="T708" s="470">
        <v>0</v>
      </c>
      <c r="U708" s="470">
        <v>0</v>
      </c>
      <c r="V708" s="470">
        <v>0</v>
      </c>
      <c r="W708" s="470">
        <v>0</v>
      </c>
      <c r="X708" s="470">
        <v>0</v>
      </c>
      <c r="Y708" s="470">
        <v>0</v>
      </c>
      <c r="Z708" s="470">
        <v>0</v>
      </c>
      <c r="AA708" s="470">
        <v>0</v>
      </c>
      <c r="AB708" s="470">
        <v>0</v>
      </c>
      <c r="AC708" s="470">
        <v>0</v>
      </c>
      <c r="AD708" s="470">
        <v>0</v>
      </c>
      <c r="AE708" s="470">
        <v>41676.44096</v>
      </c>
      <c r="AF708" s="227">
        <v>0</v>
      </c>
      <c r="AG708" s="227">
        <v>0.5</v>
      </c>
      <c r="AH708" s="227">
        <v>0</v>
      </c>
      <c r="AI708" s="227">
        <v>0</v>
      </c>
      <c r="AJ708" s="475">
        <v>41675.94096</v>
      </c>
    </row>
    <row r="709" spans="1:36" s="42" customFormat="1" ht="13.5" customHeight="1" x14ac:dyDescent="0.25">
      <c r="A709" s="395"/>
      <c r="B709" s="111">
        <v>190286</v>
      </c>
      <c r="C709" s="180" t="s">
        <v>211</v>
      </c>
      <c r="D709" s="470">
        <v>82642.660839999997</v>
      </c>
      <c r="E709" s="470">
        <v>89220.010009999998</v>
      </c>
      <c r="F709" s="470">
        <v>184812.57147</v>
      </c>
      <c r="G709" s="470">
        <v>79747.179650000005</v>
      </c>
      <c r="H709" s="87">
        <v>436422.42196999997</v>
      </c>
      <c r="I709" s="470">
        <v>34856.255510000003</v>
      </c>
      <c r="J709" s="470">
        <v>57805.961239999997</v>
      </c>
      <c r="K709" s="470">
        <v>11902.764999999999</v>
      </c>
      <c r="L709" s="470">
        <v>21175.843089999998</v>
      </c>
      <c r="M709" s="470">
        <v>14719.331319999999</v>
      </c>
      <c r="N709" s="470">
        <v>61052.164859999997</v>
      </c>
      <c r="O709" s="470">
        <v>9519.5968699999994</v>
      </c>
      <c r="P709" s="470">
        <v>14532.012409999999</v>
      </c>
      <c r="Q709" s="470">
        <v>8395.5195700000004</v>
      </c>
      <c r="R709" s="87">
        <v>233959.44986999998</v>
      </c>
      <c r="S709" s="470">
        <v>5509.2803599999997</v>
      </c>
      <c r="T709" s="470">
        <v>3650.1540599999998</v>
      </c>
      <c r="U709" s="470">
        <v>846.26567999999997</v>
      </c>
      <c r="V709" s="470">
        <v>571.85163</v>
      </c>
      <c r="W709" s="470">
        <v>2789.46785</v>
      </c>
      <c r="X709" s="470">
        <v>716.31501000000003</v>
      </c>
      <c r="Y709" s="470">
        <v>1104.2498499999999</v>
      </c>
      <c r="Z709" s="470">
        <v>388.61851000000001</v>
      </c>
      <c r="AA709" s="470">
        <v>661.50872000000004</v>
      </c>
      <c r="AB709" s="470">
        <v>2521.6808099999998</v>
      </c>
      <c r="AC709" s="470">
        <v>214.18029999999999</v>
      </c>
      <c r="AD709" s="470">
        <v>18973.572780000002</v>
      </c>
      <c r="AE709" s="470">
        <v>689355.44461999997</v>
      </c>
      <c r="AF709" s="227">
        <v>72954.929860000004</v>
      </c>
      <c r="AG709" s="227">
        <v>36467.026039999997</v>
      </c>
      <c r="AH709" s="227">
        <v>0</v>
      </c>
      <c r="AI709" s="227">
        <v>1979.93887</v>
      </c>
      <c r="AJ709" s="475">
        <v>577953.54984999984</v>
      </c>
    </row>
    <row r="710" spans="1:36" s="42" customFormat="1" ht="13.5" customHeight="1" x14ac:dyDescent="0.25">
      <c r="A710" s="395"/>
      <c r="B710" s="111">
        <v>1903</v>
      </c>
      <c r="C710" s="180" t="s">
        <v>212</v>
      </c>
      <c r="D710" s="470">
        <v>0</v>
      </c>
      <c r="E710" s="470">
        <v>0</v>
      </c>
      <c r="F710" s="470">
        <v>0</v>
      </c>
      <c r="G710" s="470">
        <v>0</v>
      </c>
      <c r="H710" s="87">
        <v>0</v>
      </c>
      <c r="I710" s="470">
        <v>0</v>
      </c>
      <c r="J710" s="470">
        <v>0</v>
      </c>
      <c r="K710" s="470">
        <v>0</v>
      </c>
      <c r="L710" s="470">
        <v>0</v>
      </c>
      <c r="M710" s="470">
        <v>0</v>
      </c>
      <c r="N710" s="470">
        <v>0</v>
      </c>
      <c r="O710" s="470">
        <v>0</v>
      </c>
      <c r="P710" s="470">
        <v>0</v>
      </c>
      <c r="Q710" s="470">
        <v>0</v>
      </c>
      <c r="R710" s="87">
        <v>0</v>
      </c>
      <c r="S710" s="470">
        <v>0</v>
      </c>
      <c r="T710" s="470">
        <v>0</v>
      </c>
      <c r="U710" s="470">
        <v>0</v>
      </c>
      <c r="V710" s="470">
        <v>0</v>
      </c>
      <c r="W710" s="470">
        <v>0</v>
      </c>
      <c r="X710" s="470">
        <v>0</v>
      </c>
      <c r="Y710" s="470">
        <v>0</v>
      </c>
      <c r="Z710" s="470">
        <v>0</v>
      </c>
      <c r="AA710" s="470">
        <v>0</v>
      </c>
      <c r="AB710" s="470">
        <v>0</v>
      </c>
      <c r="AC710" s="470">
        <v>0</v>
      </c>
      <c r="AD710" s="470">
        <v>0</v>
      </c>
      <c r="AE710" s="470">
        <v>0</v>
      </c>
      <c r="AF710" s="227">
        <v>0</v>
      </c>
      <c r="AG710" s="227">
        <v>0</v>
      </c>
      <c r="AH710" s="227">
        <v>0</v>
      </c>
      <c r="AI710" s="227">
        <v>0</v>
      </c>
      <c r="AJ710" s="475">
        <v>0</v>
      </c>
    </row>
    <row r="711" spans="1:36" s="42" customFormat="1" ht="13.5" customHeight="1" x14ac:dyDescent="0.25">
      <c r="A711" s="395"/>
      <c r="B711" s="111">
        <v>190305</v>
      </c>
      <c r="C711" s="180" t="s">
        <v>213</v>
      </c>
      <c r="D711" s="470">
        <v>0</v>
      </c>
      <c r="E711" s="470">
        <v>0</v>
      </c>
      <c r="F711" s="470">
        <v>0</v>
      </c>
      <c r="G711" s="470">
        <v>0</v>
      </c>
      <c r="H711" s="87">
        <v>0</v>
      </c>
      <c r="I711" s="470">
        <v>0</v>
      </c>
      <c r="J711" s="470">
        <v>0</v>
      </c>
      <c r="K711" s="470">
        <v>0</v>
      </c>
      <c r="L711" s="470">
        <v>0</v>
      </c>
      <c r="M711" s="470">
        <v>0</v>
      </c>
      <c r="N711" s="470">
        <v>0</v>
      </c>
      <c r="O711" s="470">
        <v>0</v>
      </c>
      <c r="P711" s="470">
        <v>0</v>
      </c>
      <c r="Q711" s="470">
        <v>0</v>
      </c>
      <c r="R711" s="87">
        <v>0</v>
      </c>
      <c r="S711" s="470">
        <v>0</v>
      </c>
      <c r="T711" s="470">
        <v>0</v>
      </c>
      <c r="U711" s="470">
        <v>0</v>
      </c>
      <c r="V711" s="470">
        <v>0</v>
      </c>
      <c r="W711" s="470">
        <v>0</v>
      </c>
      <c r="X711" s="470">
        <v>0</v>
      </c>
      <c r="Y711" s="470">
        <v>0</v>
      </c>
      <c r="Z711" s="470">
        <v>0</v>
      </c>
      <c r="AA711" s="470">
        <v>0</v>
      </c>
      <c r="AB711" s="470">
        <v>0</v>
      </c>
      <c r="AC711" s="470">
        <v>0</v>
      </c>
      <c r="AD711" s="470">
        <v>0</v>
      </c>
      <c r="AE711" s="470">
        <v>0</v>
      </c>
      <c r="AF711" s="227">
        <v>0</v>
      </c>
      <c r="AG711" s="227">
        <v>0</v>
      </c>
      <c r="AH711" s="227">
        <v>0</v>
      </c>
      <c r="AI711" s="227">
        <v>0</v>
      </c>
      <c r="AJ711" s="475">
        <v>0</v>
      </c>
    </row>
    <row r="712" spans="1:36" s="42" customFormat="1" ht="13.5" customHeight="1" x14ac:dyDescent="0.25">
      <c r="A712" s="395"/>
      <c r="B712" s="111">
        <v>190310</v>
      </c>
      <c r="C712" s="180" t="s">
        <v>214</v>
      </c>
      <c r="D712" s="470">
        <v>0</v>
      </c>
      <c r="E712" s="470">
        <v>0</v>
      </c>
      <c r="F712" s="470">
        <v>0</v>
      </c>
      <c r="G712" s="470">
        <v>0</v>
      </c>
      <c r="H712" s="87">
        <v>0</v>
      </c>
      <c r="I712" s="470">
        <v>0</v>
      </c>
      <c r="J712" s="470">
        <v>0</v>
      </c>
      <c r="K712" s="470">
        <v>0</v>
      </c>
      <c r="L712" s="470">
        <v>0</v>
      </c>
      <c r="M712" s="470">
        <v>0</v>
      </c>
      <c r="N712" s="470">
        <v>0</v>
      </c>
      <c r="O712" s="470">
        <v>0</v>
      </c>
      <c r="P712" s="470">
        <v>0</v>
      </c>
      <c r="Q712" s="470">
        <v>0</v>
      </c>
      <c r="R712" s="87">
        <v>0</v>
      </c>
      <c r="S712" s="470">
        <v>0</v>
      </c>
      <c r="T712" s="470">
        <v>0</v>
      </c>
      <c r="U712" s="470">
        <v>0</v>
      </c>
      <c r="V712" s="470">
        <v>0</v>
      </c>
      <c r="W712" s="470">
        <v>0</v>
      </c>
      <c r="X712" s="470">
        <v>0</v>
      </c>
      <c r="Y712" s="470">
        <v>0</v>
      </c>
      <c r="Z712" s="470">
        <v>0</v>
      </c>
      <c r="AA712" s="470">
        <v>0</v>
      </c>
      <c r="AB712" s="470">
        <v>0</v>
      </c>
      <c r="AC712" s="470">
        <v>0</v>
      </c>
      <c r="AD712" s="470">
        <v>0</v>
      </c>
      <c r="AE712" s="470">
        <v>0</v>
      </c>
      <c r="AF712" s="227">
        <v>0</v>
      </c>
      <c r="AG712" s="227">
        <v>0</v>
      </c>
      <c r="AH712" s="227">
        <v>0</v>
      </c>
      <c r="AI712" s="227">
        <v>0</v>
      </c>
      <c r="AJ712" s="475">
        <v>0</v>
      </c>
    </row>
    <row r="713" spans="1:36" s="42" customFormat="1" ht="13.5" customHeight="1" x14ac:dyDescent="0.25">
      <c r="A713" s="395"/>
      <c r="B713" s="111">
        <v>1904</v>
      </c>
      <c r="C713" s="180" t="s">
        <v>215</v>
      </c>
      <c r="D713" s="470">
        <v>12077.24876</v>
      </c>
      <c r="E713" s="470">
        <v>66284.368000000002</v>
      </c>
      <c r="F713" s="470">
        <v>48935.589959999998</v>
      </c>
      <c r="G713" s="470">
        <v>32010.349249999999</v>
      </c>
      <c r="H713" s="87">
        <v>159307.55596999999</v>
      </c>
      <c r="I713" s="470">
        <v>29197.364590000001</v>
      </c>
      <c r="J713" s="470">
        <v>8453.6146599999993</v>
      </c>
      <c r="K713" s="470">
        <v>26.507999999999999</v>
      </c>
      <c r="L713" s="470">
        <v>23642.50375</v>
      </c>
      <c r="M713" s="470">
        <v>3393.0485600000002</v>
      </c>
      <c r="N713" s="470">
        <v>5365.6265100000001</v>
      </c>
      <c r="O713" s="470">
        <v>463.00873999999999</v>
      </c>
      <c r="P713" s="470">
        <v>5376.9420700000001</v>
      </c>
      <c r="Q713" s="470">
        <v>2760.8247099999999</v>
      </c>
      <c r="R713" s="87">
        <v>78679.441590000017</v>
      </c>
      <c r="S713" s="470">
        <v>1701.0395100000001</v>
      </c>
      <c r="T713" s="470">
        <v>4455.9603900000002</v>
      </c>
      <c r="U713" s="470">
        <v>45</v>
      </c>
      <c r="V713" s="470">
        <v>301.22039000000001</v>
      </c>
      <c r="W713" s="470">
        <v>405.24898000000002</v>
      </c>
      <c r="X713" s="470">
        <v>75.280630000000002</v>
      </c>
      <c r="Y713" s="470">
        <v>332.78474</v>
      </c>
      <c r="Z713" s="470">
        <v>171.24707000000001</v>
      </c>
      <c r="AA713" s="470">
        <v>152.93217999999999</v>
      </c>
      <c r="AB713" s="470">
        <v>423.87369000000001</v>
      </c>
      <c r="AC713" s="470">
        <v>93.595519999999993</v>
      </c>
      <c r="AD713" s="470">
        <v>8158.183100000002</v>
      </c>
      <c r="AE713" s="470">
        <v>246145.18065999998</v>
      </c>
      <c r="AF713" s="227">
        <v>5392.1345099999999</v>
      </c>
      <c r="AG713" s="227">
        <v>27336.772699999998</v>
      </c>
      <c r="AH713" s="227">
        <v>0</v>
      </c>
      <c r="AI713" s="227">
        <v>579.31243999999992</v>
      </c>
      <c r="AJ713" s="475">
        <v>212836.96100999997</v>
      </c>
    </row>
    <row r="714" spans="1:36" s="42" customFormat="1" ht="13.5" customHeight="1" x14ac:dyDescent="0.25">
      <c r="A714" s="395"/>
      <c r="B714" s="111">
        <v>190405</v>
      </c>
      <c r="C714" s="180" t="s">
        <v>1548</v>
      </c>
      <c r="D714" s="470">
        <v>5732.1166000000003</v>
      </c>
      <c r="E714" s="470">
        <v>53.988219999999998</v>
      </c>
      <c r="F714" s="470">
        <v>2995.8224</v>
      </c>
      <c r="G714" s="470">
        <v>40.158119999999997</v>
      </c>
      <c r="H714" s="87">
        <v>8822.0853400000015</v>
      </c>
      <c r="I714" s="470">
        <v>494.49234999999999</v>
      </c>
      <c r="J714" s="470">
        <v>0</v>
      </c>
      <c r="K714" s="470">
        <v>0</v>
      </c>
      <c r="L714" s="470">
        <v>0</v>
      </c>
      <c r="M714" s="470">
        <v>0</v>
      </c>
      <c r="N714" s="470">
        <v>0</v>
      </c>
      <c r="O714" s="470">
        <v>0</v>
      </c>
      <c r="P714" s="470">
        <v>0</v>
      </c>
      <c r="Q714" s="470">
        <v>0</v>
      </c>
      <c r="R714" s="87">
        <v>494.49234999999999</v>
      </c>
      <c r="S714" s="470">
        <v>0</v>
      </c>
      <c r="T714" s="470">
        <v>0</v>
      </c>
      <c r="U714" s="470">
        <v>0</v>
      </c>
      <c r="V714" s="470">
        <v>0</v>
      </c>
      <c r="W714" s="470">
        <v>0</v>
      </c>
      <c r="X714" s="470">
        <v>0</v>
      </c>
      <c r="Y714" s="470">
        <v>0</v>
      </c>
      <c r="Z714" s="470">
        <v>0</v>
      </c>
      <c r="AA714" s="470">
        <v>0</v>
      </c>
      <c r="AB714" s="470">
        <v>0</v>
      </c>
      <c r="AC714" s="470">
        <v>0</v>
      </c>
      <c r="AD714" s="470">
        <v>0</v>
      </c>
      <c r="AE714" s="470">
        <v>9316.5776900000019</v>
      </c>
      <c r="AF714" s="227">
        <v>0</v>
      </c>
      <c r="AG714" s="227">
        <v>0</v>
      </c>
      <c r="AH714" s="227">
        <v>0</v>
      </c>
      <c r="AI714" s="227">
        <v>0</v>
      </c>
      <c r="AJ714" s="475">
        <v>9316.5776900000019</v>
      </c>
    </row>
    <row r="715" spans="1:36" s="42" customFormat="1" ht="13.5" customHeight="1" x14ac:dyDescent="0.25">
      <c r="A715" s="395"/>
      <c r="B715" s="111">
        <v>190410</v>
      </c>
      <c r="C715" s="180" t="s">
        <v>216</v>
      </c>
      <c r="D715" s="470">
        <v>254.37061</v>
      </c>
      <c r="E715" s="470">
        <v>10412.08042</v>
      </c>
      <c r="F715" s="470">
        <v>27492.997070000001</v>
      </c>
      <c r="G715" s="470">
        <v>16588.985690000001</v>
      </c>
      <c r="H715" s="87">
        <v>54748.433790000003</v>
      </c>
      <c r="I715" s="470">
        <v>10081.897150000001</v>
      </c>
      <c r="J715" s="470">
        <v>2495.9479299999998</v>
      </c>
      <c r="K715" s="470">
        <v>0</v>
      </c>
      <c r="L715" s="470">
        <v>18235.286220000002</v>
      </c>
      <c r="M715" s="470">
        <v>1087.22316</v>
      </c>
      <c r="N715" s="470">
        <v>680.06284000000005</v>
      </c>
      <c r="O715" s="470">
        <v>429.54809</v>
      </c>
      <c r="P715" s="470">
        <v>4514.85077</v>
      </c>
      <c r="Q715" s="470">
        <v>305.24939000000001</v>
      </c>
      <c r="R715" s="87">
        <v>37830.065549999992</v>
      </c>
      <c r="S715" s="470">
        <v>346.81340999999998</v>
      </c>
      <c r="T715" s="470">
        <v>3620.95642</v>
      </c>
      <c r="U715" s="470">
        <v>45</v>
      </c>
      <c r="V715" s="470">
        <v>238.44781</v>
      </c>
      <c r="W715" s="470">
        <v>3.84</v>
      </c>
      <c r="X715" s="470">
        <v>1E-3</v>
      </c>
      <c r="Y715" s="470">
        <v>5.3201400000000003</v>
      </c>
      <c r="Z715" s="470">
        <v>131.13654</v>
      </c>
      <c r="AA715" s="470">
        <v>63.82649</v>
      </c>
      <c r="AB715" s="470">
        <v>136.29274000000001</v>
      </c>
      <c r="AC715" s="470">
        <v>62.875</v>
      </c>
      <c r="AD715" s="470">
        <v>4654.5095500000007</v>
      </c>
      <c r="AE715" s="470">
        <v>97233.008889999997</v>
      </c>
      <c r="AF715" s="227">
        <v>680.06284000000005</v>
      </c>
      <c r="AG715" s="227">
        <v>19560.957190000005</v>
      </c>
      <c r="AH715" s="227">
        <v>0</v>
      </c>
      <c r="AI715" s="227">
        <v>132.02163000000002</v>
      </c>
      <c r="AJ715" s="475">
        <v>76859.967230000009</v>
      </c>
    </row>
    <row r="716" spans="1:36" s="42" customFormat="1" ht="13.5" customHeight="1" x14ac:dyDescent="0.25">
      <c r="A716" s="395"/>
      <c r="B716" s="111">
        <v>190490</v>
      </c>
      <c r="C716" s="180" t="s">
        <v>53</v>
      </c>
      <c r="D716" s="470">
        <v>13115.8941</v>
      </c>
      <c r="E716" s="470">
        <v>72023.534750000006</v>
      </c>
      <c r="F716" s="470">
        <v>37345.779150000002</v>
      </c>
      <c r="G716" s="470">
        <v>23301.492149999998</v>
      </c>
      <c r="H716" s="87">
        <v>145786.70015000002</v>
      </c>
      <c r="I716" s="470">
        <v>18620.97509</v>
      </c>
      <c r="J716" s="470">
        <v>5957.6667299999999</v>
      </c>
      <c r="K716" s="470">
        <v>26.507999999999999</v>
      </c>
      <c r="L716" s="470">
        <v>5407.2175299999999</v>
      </c>
      <c r="M716" s="470">
        <v>2894.7302800000002</v>
      </c>
      <c r="N716" s="470">
        <v>4906.4209700000001</v>
      </c>
      <c r="O716" s="470">
        <v>33.460650000000001</v>
      </c>
      <c r="P716" s="470">
        <v>2405.4886499999998</v>
      </c>
      <c r="Q716" s="470">
        <v>2455.5753199999999</v>
      </c>
      <c r="R716" s="87">
        <v>42708.043220000007</v>
      </c>
      <c r="S716" s="470">
        <v>3926.69715</v>
      </c>
      <c r="T716" s="470">
        <v>835.00396999999998</v>
      </c>
      <c r="U716" s="470">
        <v>0</v>
      </c>
      <c r="V716" s="470">
        <v>218.40606</v>
      </c>
      <c r="W716" s="470">
        <v>763.00676999999996</v>
      </c>
      <c r="X716" s="470">
        <v>75.279629999999997</v>
      </c>
      <c r="Y716" s="470">
        <v>948.87942999999996</v>
      </c>
      <c r="Z716" s="470">
        <v>142.78192000000001</v>
      </c>
      <c r="AA716" s="470">
        <v>109.61962</v>
      </c>
      <c r="AB716" s="470">
        <v>413.45425999999998</v>
      </c>
      <c r="AC716" s="470">
        <v>81.915779999999998</v>
      </c>
      <c r="AD716" s="470">
        <v>7515.0445900000004</v>
      </c>
      <c r="AE716" s="470">
        <v>196009.78796000005</v>
      </c>
      <c r="AF716" s="227">
        <v>4932.9289699999999</v>
      </c>
      <c r="AG716" s="227">
        <v>8520.3538700000008</v>
      </c>
      <c r="AH716" s="227">
        <v>0</v>
      </c>
      <c r="AI716" s="227">
        <v>1140.4148299999999</v>
      </c>
      <c r="AJ716" s="475">
        <v>181416.09029000002</v>
      </c>
    </row>
    <row r="717" spans="1:36" s="42" customFormat="1" ht="13.5" customHeight="1" x14ac:dyDescent="0.25">
      <c r="A717" s="395"/>
      <c r="B717" s="111">
        <v>190499</v>
      </c>
      <c r="C717" s="180" t="s">
        <v>217</v>
      </c>
      <c r="D717" s="470">
        <v>-7025.1325500000003</v>
      </c>
      <c r="E717" s="470">
        <v>-16205.23539</v>
      </c>
      <c r="F717" s="470">
        <v>-18899.00866</v>
      </c>
      <c r="G717" s="470">
        <v>-7920.2867100000003</v>
      </c>
      <c r="H717" s="87">
        <v>-50049.663310000004</v>
      </c>
      <c r="I717" s="470">
        <v>0</v>
      </c>
      <c r="J717" s="470">
        <v>0</v>
      </c>
      <c r="K717" s="470">
        <v>0</v>
      </c>
      <c r="L717" s="470">
        <v>0</v>
      </c>
      <c r="M717" s="470">
        <v>-588.90488000000005</v>
      </c>
      <c r="N717" s="470">
        <v>-220.85730000000001</v>
      </c>
      <c r="O717" s="470">
        <v>0</v>
      </c>
      <c r="P717" s="470">
        <v>-1543.39735</v>
      </c>
      <c r="Q717" s="470">
        <v>0</v>
      </c>
      <c r="R717" s="87">
        <v>-2353.1595299999999</v>
      </c>
      <c r="S717" s="470">
        <v>-2572.4710500000001</v>
      </c>
      <c r="T717" s="470">
        <v>0</v>
      </c>
      <c r="U717" s="470">
        <v>0</v>
      </c>
      <c r="V717" s="470">
        <v>-155.63347999999999</v>
      </c>
      <c r="W717" s="470">
        <v>-361.59778999999997</v>
      </c>
      <c r="X717" s="470">
        <v>0</v>
      </c>
      <c r="Y717" s="470">
        <v>-621.41483000000005</v>
      </c>
      <c r="Z717" s="470">
        <v>-102.67139</v>
      </c>
      <c r="AA717" s="470">
        <v>-20.513929999999998</v>
      </c>
      <c r="AB717" s="470">
        <v>-125.87331</v>
      </c>
      <c r="AC717" s="470">
        <v>-51.195259999999998</v>
      </c>
      <c r="AD717" s="470">
        <v>-4011.37104</v>
      </c>
      <c r="AE717" s="470">
        <v>-56414.193879999999</v>
      </c>
      <c r="AF717" s="227">
        <v>-220.85730000000001</v>
      </c>
      <c r="AG717" s="227">
        <v>-744.53836000000001</v>
      </c>
      <c r="AH717" s="227">
        <v>0</v>
      </c>
      <c r="AI717" s="227">
        <v>-693.12401999999997</v>
      </c>
      <c r="AJ717" s="475">
        <v>-54755.674200000009</v>
      </c>
    </row>
    <row r="718" spans="1:36" s="42" customFormat="1" ht="13.5" customHeight="1" x14ac:dyDescent="0.25">
      <c r="A718" s="395"/>
      <c r="B718" s="111">
        <v>1905</v>
      </c>
      <c r="C718" s="180" t="s">
        <v>218</v>
      </c>
      <c r="D718" s="470">
        <v>14394.29279</v>
      </c>
      <c r="E718" s="470">
        <v>36891.046490000001</v>
      </c>
      <c r="F718" s="470">
        <v>39754.452709999998</v>
      </c>
      <c r="G718" s="470">
        <v>47522.239099999999</v>
      </c>
      <c r="H718" s="87">
        <v>138562.03109</v>
      </c>
      <c r="I718" s="470">
        <v>3223.2336799999998</v>
      </c>
      <c r="J718" s="470">
        <v>11178.12261</v>
      </c>
      <c r="K718" s="470">
        <v>244.47499999999999</v>
      </c>
      <c r="L718" s="470">
        <v>666.52517999999998</v>
      </c>
      <c r="M718" s="470">
        <v>5709.1825799999997</v>
      </c>
      <c r="N718" s="470">
        <v>7226.8037599999998</v>
      </c>
      <c r="O718" s="470">
        <v>397.00461999999999</v>
      </c>
      <c r="P718" s="470">
        <v>2623.72039</v>
      </c>
      <c r="Q718" s="470">
        <v>3058.7150900000001</v>
      </c>
      <c r="R718" s="87">
        <v>34327.782909999994</v>
      </c>
      <c r="S718" s="470">
        <v>566.97276999999997</v>
      </c>
      <c r="T718" s="470">
        <v>1760.8049699999999</v>
      </c>
      <c r="U718" s="470">
        <v>97.87679</v>
      </c>
      <c r="V718" s="470">
        <v>1325.87556</v>
      </c>
      <c r="W718" s="470">
        <v>46.807569999999998</v>
      </c>
      <c r="X718" s="470">
        <v>1557.3412800000001</v>
      </c>
      <c r="Y718" s="470">
        <v>60.637540000000001</v>
      </c>
      <c r="Z718" s="470">
        <v>86.708560000000006</v>
      </c>
      <c r="AA718" s="470">
        <v>2352.0229599999998</v>
      </c>
      <c r="AB718" s="470">
        <v>628.52192000000002</v>
      </c>
      <c r="AC718" s="470">
        <v>346.74606</v>
      </c>
      <c r="AD718" s="470">
        <v>8830.3159799999976</v>
      </c>
      <c r="AE718" s="470">
        <v>181720.12998</v>
      </c>
      <c r="AF718" s="227">
        <v>7471.2787600000001</v>
      </c>
      <c r="AG718" s="227">
        <v>7701.5833199999997</v>
      </c>
      <c r="AH718" s="227">
        <v>0</v>
      </c>
      <c r="AI718" s="227">
        <v>2759.4065599999999</v>
      </c>
      <c r="AJ718" s="475">
        <v>163787.86134</v>
      </c>
    </row>
    <row r="719" spans="1:36" s="42" customFormat="1" ht="13.5" customHeight="1" x14ac:dyDescent="0.25">
      <c r="A719" s="395"/>
      <c r="B719" s="111">
        <v>190505</v>
      </c>
      <c r="C719" s="180" t="s">
        <v>219</v>
      </c>
      <c r="D719" s="470">
        <v>0</v>
      </c>
      <c r="E719" s="470">
        <v>3797.1626200000001</v>
      </c>
      <c r="F719" s="470">
        <v>0</v>
      </c>
      <c r="G719" s="470">
        <v>1.9872000000000001</v>
      </c>
      <c r="H719" s="87">
        <v>3799.1498200000001</v>
      </c>
      <c r="I719" s="470">
        <v>78.709879999999998</v>
      </c>
      <c r="J719" s="470">
        <v>0</v>
      </c>
      <c r="K719" s="470">
        <v>0</v>
      </c>
      <c r="L719" s="470">
        <v>0</v>
      </c>
      <c r="M719" s="470">
        <v>0</v>
      </c>
      <c r="N719" s="470">
        <v>0</v>
      </c>
      <c r="O719" s="470">
        <v>0</v>
      </c>
      <c r="P719" s="470">
        <v>0</v>
      </c>
      <c r="Q719" s="470">
        <v>0</v>
      </c>
      <c r="R719" s="87">
        <v>78.709879999999998</v>
      </c>
      <c r="S719" s="470">
        <v>0</v>
      </c>
      <c r="T719" s="470">
        <v>0</v>
      </c>
      <c r="U719" s="470">
        <v>0</v>
      </c>
      <c r="V719" s="470">
        <v>3</v>
      </c>
      <c r="W719" s="470">
        <v>0</v>
      </c>
      <c r="X719" s="470">
        <v>0</v>
      </c>
      <c r="Y719" s="470">
        <v>0</v>
      </c>
      <c r="Z719" s="470">
        <v>0</v>
      </c>
      <c r="AA719" s="470">
        <v>0</v>
      </c>
      <c r="AB719" s="470">
        <v>0</v>
      </c>
      <c r="AC719" s="470">
        <v>0</v>
      </c>
      <c r="AD719" s="470">
        <v>3</v>
      </c>
      <c r="AE719" s="470">
        <v>3880.8597</v>
      </c>
      <c r="AF719" s="227">
        <v>0</v>
      </c>
      <c r="AG719" s="227">
        <v>3</v>
      </c>
      <c r="AH719" s="227">
        <v>0</v>
      </c>
      <c r="AI719" s="227">
        <v>0</v>
      </c>
      <c r="AJ719" s="475">
        <v>3877.8597</v>
      </c>
    </row>
    <row r="720" spans="1:36" s="42" customFormat="1" ht="13.5" customHeight="1" x14ac:dyDescent="0.25">
      <c r="A720" s="395"/>
      <c r="B720" s="111">
        <v>190510</v>
      </c>
      <c r="C720" s="180" t="s">
        <v>220</v>
      </c>
      <c r="D720" s="470">
        <v>2371.4937300000001</v>
      </c>
      <c r="E720" s="470">
        <v>0</v>
      </c>
      <c r="F720" s="470">
        <v>0</v>
      </c>
      <c r="G720" s="470">
        <v>0</v>
      </c>
      <c r="H720" s="87">
        <v>2371.4937300000001</v>
      </c>
      <c r="I720" s="470">
        <v>0</v>
      </c>
      <c r="J720" s="470">
        <v>341.03097000000002</v>
      </c>
      <c r="K720" s="470">
        <v>0</v>
      </c>
      <c r="L720" s="470">
        <v>0</v>
      </c>
      <c r="M720" s="470">
        <v>0</v>
      </c>
      <c r="N720" s="470">
        <v>73.250119999999995</v>
      </c>
      <c r="O720" s="470">
        <v>0</v>
      </c>
      <c r="P720" s="470">
        <v>0</v>
      </c>
      <c r="Q720" s="470">
        <v>4627.8446700000004</v>
      </c>
      <c r="R720" s="87">
        <v>5042.1257600000008</v>
      </c>
      <c r="S720" s="470">
        <v>644.28602000000001</v>
      </c>
      <c r="T720" s="470">
        <v>268.88943</v>
      </c>
      <c r="U720" s="470">
        <v>0</v>
      </c>
      <c r="V720" s="470">
        <v>59.045099999999998</v>
      </c>
      <c r="W720" s="470">
        <v>197.15558999999999</v>
      </c>
      <c r="X720" s="470">
        <v>0</v>
      </c>
      <c r="Y720" s="470">
        <v>0</v>
      </c>
      <c r="Z720" s="470">
        <v>0</v>
      </c>
      <c r="AA720" s="470">
        <v>0</v>
      </c>
      <c r="AB720" s="470">
        <v>236.63193999999999</v>
      </c>
      <c r="AC720" s="470">
        <v>0</v>
      </c>
      <c r="AD720" s="470">
        <v>1406.0080800000001</v>
      </c>
      <c r="AE720" s="470">
        <v>8819.6275700000006</v>
      </c>
      <c r="AF720" s="227">
        <v>73.250119999999995</v>
      </c>
      <c r="AG720" s="227">
        <v>59.045099999999998</v>
      </c>
      <c r="AH720" s="227">
        <v>0</v>
      </c>
      <c r="AI720" s="227">
        <v>0</v>
      </c>
      <c r="AJ720" s="475">
        <v>8687.3323499999988</v>
      </c>
    </row>
    <row r="721" spans="1:36" s="42" customFormat="1" ht="13.5" customHeight="1" x14ac:dyDescent="0.25">
      <c r="A721" s="395"/>
      <c r="B721" s="111">
        <v>190515</v>
      </c>
      <c r="C721" s="180" t="s">
        <v>221</v>
      </c>
      <c r="D721" s="470">
        <v>0</v>
      </c>
      <c r="E721" s="470">
        <v>0</v>
      </c>
      <c r="F721" s="470">
        <v>60036.930970000001</v>
      </c>
      <c r="G721" s="470">
        <v>8.4</v>
      </c>
      <c r="H721" s="87">
        <v>60045.330970000003</v>
      </c>
      <c r="I721" s="470">
        <v>0</v>
      </c>
      <c r="J721" s="470">
        <v>0</v>
      </c>
      <c r="K721" s="470">
        <v>0</v>
      </c>
      <c r="L721" s="470">
        <v>0</v>
      </c>
      <c r="M721" s="470">
        <v>0</v>
      </c>
      <c r="N721" s="470">
        <v>0</v>
      </c>
      <c r="O721" s="470">
        <v>0</v>
      </c>
      <c r="P721" s="470">
        <v>47.88</v>
      </c>
      <c r="Q721" s="470">
        <v>0</v>
      </c>
      <c r="R721" s="87">
        <v>47.88</v>
      </c>
      <c r="S721" s="470">
        <v>0</v>
      </c>
      <c r="T721" s="470">
        <v>0</v>
      </c>
      <c r="U721" s="470">
        <v>0</v>
      </c>
      <c r="V721" s="470">
        <v>0</v>
      </c>
      <c r="W721" s="470">
        <v>0</v>
      </c>
      <c r="X721" s="470">
        <v>0</v>
      </c>
      <c r="Y721" s="470">
        <v>0</v>
      </c>
      <c r="Z721" s="470">
        <v>0</v>
      </c>
      <c r="AA721" s="470">
        <v>0</v>
      </c>
      <c r="AB721" s="470">
        <v>0</v>
      </c>
      <c r="AC721" s="470">
        <v>0</v>
      </c>
      <c r="AD721" s="470">
        <v>0</v>
      </c>
      <c r="AE721" s="470">
        <v>60093.21097</v>
      </c>
      <c r="AF721" s="227">
        <v>0</v>
      </c>
      <c r="AG721" s="227">
        <v>0</v>
      </c>
      <c r="AH721" s="227">
        <v>0</v>
      </c>
      <c r="AI721" s="227">
        <v>0</v>
      </c>
      <c r="AJ721" s="475">
        <v>60093.21097</v>
      </c>
    </row>
    <row r="722" spans="1:36" s="42" customFormat="1" ht="13.5" customHeight="1" x14ac:dyDescent="0.25">
      <c r="A722" s="395"/>
      <c r="B722" s="111">
        <v>190520</v>
      </c>
      <c r="C722" s="180" t="s">
        <v>222</v>
      </c>
      <c r="D722" s="470">
        <v>12802.776</v>
      </c>
      <c r="E722" s="470">
        <v>24091.820769999998</v>
      </c>
      <c r="F722" s="470">
        <v>7705.8832599999996</v>
      </c>
      <c r="G722" s="470">
        <v>32209.61231</v>
      </c>
      <c r="H722" s="87">
        <v>76810.092340000003</v>
      </c>
      <c r="I722" s="470">
        <v>3309.4638100000002</v>
      </c>
      <c r="J722" s="470">
        <v>5158.6796299999996</v>
      </c>
      <c r="K722" s="470">
        <v>0</v>
      </c>
      <c r="L722" s="470">
        <v>509.8245</v>
      </c>
      <c r="M722" s="470">
        <v>10192.195750000001</v>
      </c>
      <c r="N722" s="470">
        <v>4423.8689999999997</v>
      </c>
      <c r="O722" s="470">
        <v>627.18922999999995</v>
      </c>
      <c r="P722" s="470">
        <v>2722.3769600000001</v>
      </c>
      <c r="Q722" s="470">
        <v>2083.34638</v>
      </c>
      <c r="R722" s="87">
        <v>29026.94526</v>
      </c>
      <c r="S722" s="470">
        <v>215.26462000000001</v>
      </c>
      <c r="T722" s="470">
        <v>846.95442000000003</v>
      </c>
      <c r="U722" s="470">
        <v>9.7318099999999994</v>
      </c>
      <c r="V722" s="470">
        <v>1100.8389</v>
      </c>
      <c r="W722" s="470">
        <v>0</v>
      </c>
      <c r="X722" s="470">
        <v>4099.6628300000002</v>
      </c>
      <c r="Y722" s="470">
        <v>177.12809999999999</v>
      </c>
      <c r="Z722" s="470">
        <v>83.084729999999993</v>
      </c>
      <c r="AA722" s="470">
        <v>2650.2603800000002</v>
      </c>
      <c r="AB722" s="470">
        <v>367.09517</v>
      </c>
      <c r="AC722" s="470">
        <v>165.21573000000001</v>
      </c>
      <c r="AD722" s="470">
        <v>9715.2366899999997</v>
      </c>
      <c r="AE722" s="470">
        <v>115552.27429000002</v>
      </c>
      <c r="AF722" s="227">
        <v>4423.8689999999997</v>
      </c>
      <c r="AG722" s="227">
        <v>11802.85915</v>
      </c>
      <c r="AH722" s="227">
        <v>0</v>
      </c>
      <c r="AI722" s="227">
        <v>2992.60421</v>
      </c>
      <c r="AJ722" s="475">
        <v>96332.941930000001</v>
      </c>
    </row>
    <row r="723" spans="1:36" s="42" customFormat="1" ht="13.5" customHeight="1" x14ac:dyDescent="0.25">
      <c r="A723" s="395"/>
      <c r="B723" s="111">
        <v>190525</v>
      </c>
      <c r="C723" s="180" t="s">
        <v>223</v>
      </c>
      <c r="D723" s="470">
        <v>17123.604149999999</v>
      </c>
      <c r="E723" s="470">
        <v>29691.01684</v>
      </c>
      <c r="F723" s="470">
        <v>4660.0679</v>
      </c>
      <c r="G723" s="470">
        <v>28074.466270000001</v>
      </c>
      <c r="H723" s="87">
        <v>79549.155159999995</v>
      </c>
      <c r="I723" s="470">
        <v>5393.8600699999997</v>
      </c>
      <c r="J723" s="470">
        <v>6206.0037300000004</v>
      </c>
      <c r="K723" s="470">
        <v>3267.79</v>
      </c>
      <c r="L723" s="470">
        <v>1901.43445</v>
      </c>
      <c r="M723" s="470">
        <v>3662.4846499999999</v>
      </c>
      <c r="N723" s="470">
        <v>3003.8228399999998</v>
      </c>
      <c r="O723" s="470">
        <v>89.678489999999996</v>
      </c>
      <c r="P723" s="470">
        <v>3241.24566</v>
      </c>
      <c r="Q723" s="470">
        <v>10950.95616</v>
      </c>
      <c r="R723" s="87">
        <v>37717.27605</v>
      </c>
      <c r="S723" s="470">
        <v>0</v>
      </c>
      <c r="T723" s="470">
        <v>0</v>
      </c>
      <c r="U723" s="470">
        <v>0</v>
      </c>
      <c r="V723" s="470">
        <v>225.20973000000001</v>
      </c>
      <c r="W723" s="470">
        <v>0</v>
      </c>
      <c r="X723" s="470">
        <v>999.76891999999998</v>
      </c>
      <c r="Y723" s="470">
        <v>80.726140000000001</v>
      </c>
      <c r="Z723" s="470">
        <v>223.42992000000001</v>
      </c>
      <c r="AA723" s="470">
        <v>171.28738000000001</v>
      </c>
      <c r="AB723" s="470">
        <v>0</v>
      </c>
      <c r="AC723" s="470">
        <v>442.40375</v>
      </c>
      <c r="AD723" s="470">
        <v>2142.82584</v>
      </c>
      <c r="AE723" s="470">
        <v>119409.25705</v>
      </c>
      <c r="AF723" s="227">
        <v>6271.6128399999998</v>
      </c>
      <c r="AG723" s="227">
        <v>5789.1288299999997</v>
      </c>
      <c r="AH723" s="227">
        <v>0</v>
      </c>
      <c r="AI723" s="227">
        <v>694.41727000000003</v>
      </c>
      <c r="AJ723" s="475">
        <v>106654.09810999999</v>
      </c>
    </row>
    <row r="724" spans="1:36" s="42" customFormat="1" ht="13.5" customHeight="1" x14ac:dyDescent="0.25">
      <c r="A724" s="395"/>
      <c r="B724" s="111">
        <v>190530</v>
      </c>
      <c r="C724" s="180" t="s">
        <v>224</v>
      </c>
      <c r="D724" s="470">
        <v>0</v>
      </c>
      <c r="E724" s="470">
        <v>0</v>
      </c>
      <c r="F724" s="470">
        <v>303.24308000000002</v>
      </c>
      <c r="G724" s="470">
        <v>17251.5406</v>
      </c>
      <c r="H724" s="87">
        <v>17554.78368</v>
      </c>
      <c r="I724" s="470">
        <v>0</v>
      </c>
      <c r="J724" s="470">
        <v>0</v>
      </c>
      <c r="K724" s="470">
        <v>0</v>
      </c>
      <c r="L724" s="470">
        <v>0</v>
      </c>
      <c r="M724" s="470">
        <v>0</v>
      </c>
      <c r="N724" s="470">
        <v>0</v>
      </c>
      <c r="O724" s="470">
        <v>0</v>
      </c>
      <c r="P724" s="470">
        <v>0</v>
      </c>
      <c r="Q724" s="470">
        <v>0</v>
      </c>
      <c r="R724" s="87">
        <v>0</v>
      </c>
      <c r="S724" s="470">
        <v>0</v>
      </c>
      <c r="T724" s="470">
        <v>0</v>
      </c>
      <c r="U724" s="470">
        <v>0</v>
      </c>
      <c r="V724" s="470">
        <v>0</v>
      </c>
      <c r="W724" s="470">
        <v>0</v>
      </c>
      <c r="X724" s="470">
        <v>0</v>
      </c>
      <c r="Y724" s="470">
        <v>0</v>
      </c>
      <c r="Z724" s="470">
        <v>0</v>
      </c>
      <c r="AA724" s="470">
        <v>0</v>
      </c>
      <c r="AB724" s="470">
        <v>0</v>
      </c>
      <c r="AC724" s="470">
        <v>0</v>
      </c>
      <c r="AD724" s="470">
        <v>0</v>
      </c>
      <c r="AE724" s="470">
        <v>17554.78368</v>
      </c>
      <c r="AF724" s="227">
        <v>0</v>
      </c>
      <c r="AG724" s="227">
        <v>0</v>
      </c>
      <c r="AH724" s="227">
        <v>0</v>
      </c>
      <c r="AI724" s="227">
        <v>0</v>
      </c>
      <c r="AJ724" s="475">
        <v>17554.78368</v>
      </c>
    </row>
    <row r="725" spans="1:36" s="42" customFormat="1" ht="13.5" customHeight="1" x14ac:dyDescent="0.25">
      <c r="A725" s="395"/>
      <c r="B725" s="111">
        <v>190590</v>
      </c>
      <c r="C725" s="180" t="s">
        <v>53</v>
      </c>
      <c r="D725" s="470">
        <v>2525.8443600000001</v>
      </c>
      <c r="E725" s="470">
        <v>60.097639999999998</v>
      </c>
      <c r="F725" s="470">
        <v>0</v>
      </c>
      <c r="G725" s="470">
        <v>1383.2637299999999</v>
      </c>
      <c r="H725" s="87">
        <v>3969.2057299999997</v>
      </c>
      <c r="I725" s="470">
        <v>0</v>
      </c>
      <c r="J725" s="470">
        <v>11375.25282</v>
      </c>
      <c r="K725" s="470">
        <v>0</v>
      </c>
      <c r="L725" s="470">
        <v>0</v>
      </c>
      <c r="M725" s="470">
        <v>2948.8928000000001</v>
      </c>
      <c r="N725" s="470">
        <v>0</v>
      </c>
      <c r="O725" s="470">
        <v>0</v>
      </c>
      <c r="P725" s="470">
        <v>0</v>
      </c>
      <c r="Q725" s="470">
        <v>0</v>
      </c>
      <c r="R725" s="87">
        <v>14324.145619999999</v>
      </c>
      <c r="S725" s="470">
        <v>642.60933999999997</v>
      </c>
      <c r="T725" s="470">
        <v>1260.15409</v>
      </c>
      <c r="U725" s="470">
        <v>88.144980000000004</v>
      </c>
      <c r="V725" s="470">
        <v>382.12164000000001</v>
      </c>
      <c r="W725" s="470">
        <v>0</v>
      </c>
      <c r="X725" s="470">
        <v>329.37495999999999</v>
      </c>
      <c r="Y725" s="470">
        <v>0</v>
      </c>
      <c r="Z725" s="470">
        <v>19.649999999999999</v>
      </c>
      <c r="AA725" s="470">
        <v>588.18001000000004</v>
      </c>
      <c r="AB725" s="470">
        <v>364.81835000000001</v>
      </c>
      <c r="AC725" s="470">
        <v>0</v>
      </c>
      <c r="AD725" s="470">
        <v>3675.0533700000001</v>
      </c>
      <c r="AE725" s="470">
        <v>21968.404719999999</v>
      </c>
      <c r="AF725" s="227">
        <v>0</v>
      </c>
      <c r="AG725" s="227">
        <v>3331.0144399999999</v>
      </c>
      <c r="AH725" s="227">
        <v>0</v>
      </c>
      <c r="AI725" s="227">
        <v>588.18001000000004</v>
      </c>
      <c r="AJ725" s="475">
        <v>18049.210270000003</v>
      </c>
    </row>
    <row r="726" spans="1:36" s="42" customFormat="1" ht="13.5" customHeight="1" x14ac:dyDescent="0.25">
      <c r="A726" s="395"/>
      <c r="B726" s="111">
        <v>190599</v>
      </c>
      <c r="C726" s="180" t="s">
        <v>225</v>
      </c>
      <c r="D726" s="470">
        <v>-20429.425449999999</v>
      </c>
      <c r="E726" s="470">
        <v>-20749.051380000001</v>
      </c>
      <c r="F726" s="470">
        <v>-32951.672500000001</v>
      </c>
      <c r="G726" s="470">
        <v>-31407.031009999999</v>
      </c>
      <c r="H726" s="87">
        <v>-105537.18033999999</v>
      </c>
      <c r="I726" s="470">
        <v>-5558.80008</v>
      </c>
      <c r="J726" s="470">
        <v>-11902.84454</v>
      </c>
      <c r="K726" s="470">
        <v>-3023.3150000000001</v>
      </c>
      <c r="L726" s="470">
        <v>-1744.73377</v>
      </c>
      <c r="M726" s="470">
        <v>-11094.39062</v>
      </c>
      <c r="N726" s="470">
        <v>-274.13819999999998</v>
      </c>
      <c r="O726" s="470">
        <v>-319.86309999999997</v>
      </c>
      <c r="P726" s="470">
        <v>-3387.7822299999998</v>
      </c>
      <c r="Q726" s="470">
        <v>-14603.432119999999</v>
      </c>
      <c r="R726" s="87">
        <v>-51909.299659999997</v>
      </c>
      <c r="S726" s="470">
        <v>-935.18721000000005</v>
      </c>
      <c r="T726" s="470">
        <v>-615.19296999999995</v>
      </c>
      <c r="U726" s="470">
        <v>0</v>
      </c>
      <c r="V726" s="470">
        <v>-444.33981</v>
      </c>
      <c r="W726" s="470">
        <v>-150.34801999999999</v>
      </c>
      <c r="X726" s="470">
        <v>-3871.4654300000002</v>
      </c>
      <c r="Y726" s="470">
        <v>-197.2167</v>
      </c>
      <c r="Z726" s="470">
        <v>-239.45608999999999</v>
      </c>
      <c r="AA726" s="470">
        <v>-1057.70481</v>
      </c>
      <c r="AB726" s="470">
        <v>-340.02354000000003</v>
      </c>
      <c r="AC726" s="470">
        <v>-260.87342000000001</v>
      </c>
      <c r="AD726" s="470">
        <v>-8111.808</v>
      </c>
      <c r="AE726" s="470">
        <v>-165558.28799999997</v>
      </c>
      <c r="AF726" s="227">
        <v>-3297.4531999999999</v>
      </c>
      <c r="AG726" s="227">
        <v>-13283.4642</v>
      </c>
      <c r="AH726" s="227">
        <v>0</v>
      </c>
      <c r="AI726" s="227">
        <v>-1515.79493</v>
      </c>
      <c r="AJ726" s="475">
        <v>-147461.57567000002</v>
      </c>
    </row>
    <row r="727" spans="1:36" s="42" customFormat="1" ht="13.5" customHeight="1" x14ac:dyDescent="0.25">
      <c r="A727" s="395"/>
      <c r="B727" s="111">
        <v>1906</v>
      </c>
      <c r="C727" s="180" t="s">
        <v>226</v>
      </c>
      <c r="D727" s="470">
        <v>2576.1219700000001</v>
      </c>
      <c r="E727" s="470">
        <v>3525.2002400000001</v>
      </c>
      <c r="F727" s="470">
        <v>0</v>
      </c>
      <c r="G727" s="470">
        <v>860.52814000000001</v>
      </c>
      <c r="H727" s="87">
        <v>6961.8503500000006</v>
      </c>
      <c r="I727" s="470">
        <v>1920.8360299999999</v>
      </c>
      <c r="J727" s="470">
        <v>638.06925999999999</v>
      </c>
      <c r="K727" s="470">
        <v>0</v>
      </c>
      <c r="L727" s="470">
        <v>913.26925000000006</v>
      </c>
      <c r="M727" s="470">
        <v>153.28889000000001</v>
      </c>
      <c r="N727" s="470">
        <v>204.65589</v>
      </c>
      <c r="O727" s="470">
        <v>0</v>
      </c>
      <c r="P727" s="470">
        <v>80.546099999999996</v>
      </c>
      <c r="Q727" s="470">
        <v>49.804220000000001</v>
      </c>
      <c r="R727" s="87">
        <v>3960.4696399999998</v>
      </c>
      <c r="S727" s="470">
        <v>47.054259999999999</v>
      </c>
      <c r="T727" s="470">
        <v>12.21128</v>
      </c>
      <c r="U727" s="470">
        <v>34.51</v>
      </c>
      <c r="V727" s="470">
        <v>60.694719999999997</v>
      </c>
      <c r="W727" s="470">
        <v>36.210909999999998</v>
      </c>
      <c r="X727" s="470">
        <v>16.951840000000001</v>
      </c>
      <c r="Y727" s="470">
        <v>0</v>
      </c>
      <c r="Z727" s="470">
        <v>0</v>
      </c>
      <c r="AA727" s="470">
        <v>39.506450000000001</v>
      </c>
      <c r="AB727" s="470">
        <v>54.784619999999997</v>
      </c>
      <c r="AC727" s="470">
        <v>43.875610000000002</v>
      </c>
      <c r="AD727" s="470">
        <v>345.79969</v>
      </c>
      <c r="AE727" s="470">
        <v>11268.11968</v>
      </c>
      <c r="AF727" s="227">
        <v>204.65589</v>
      </c>
      <c r="AG727" s="227">
        <v>1127.2528600000001</v>
      </c>
      <c r="AH727" s="227">
        <v>0</v>
      </c>
      <c r="AI727" s="227">
        <v>83.382059999999996</v>
      </c>
      <c r="AJ727" s="475">
        <v>9852.8288700000012</v>
      </c>
    </row>
    <row r="728" spans="1:36" s="42" customFormat="1" ht="13.5" customHeight="1" x14ac:dyDescent="0.25">
      <c r="A728" s="395"/>
      <c r="B728" s="111">
        <v>190605</v>
      </c>
      <c r="C728" s="180" t="s">
        <v>227</v>
      </c>
      <c r="D728" s="470">
        <v>0</v>
      </c>
      <c r="E728" s="470">
        <v>0</v>
      </c>
      <c r="F728" s="470">
        <v>0</v>
      </c>
      <c r="G728" s="470">
        <v>0</v>
      </c>
      <c r="H728" s="87">
        <v>0</v>
      </c>
      <c r="I728" s="470">
        <v>0</v>
      </c>
      <c r="J728" s="470">
        <v>0</v>
      </c>
      <c r="K728" s="470">
        <v>0</v>
      </c>
      <c r="L728" s="470">
        <v>0</v>
      </c>
      <c r="M728" s="470">
        <v>0</v>
      </c>
      <c r="N728" s="470">
        <v>0</v>
      </c>
      <c r="O728" s="470">
        <v>0</v>
      </c>
      <c r="P728" s="470">
        <v>0</v>
      </c>
      <c r="Q728" s="470">
        <v>0</v>
      </c>
      <c r="R728" s="87">
        <v>0</v>
      </c>
      <c r="S728" s="470">
        <v>0</v>
      </c>
      <c r="T728" s="470">
        <v>0</v>
      </c>
      <c r="U728" s="470">
        <v>0</v>
      </c>
      <c r="V728" s="470">
        <v>0</v>
      </c>
      <c r="W728" s="470">
        <v>0</v>
      </c>
      <c r="X728" s="470">
        <v>0</v>
      </c>
      <c r="Y728" s="470">
        <v>0</v>
      </c>
      <c r="Z728" s="470">
        <v>0</v>
      </c>
      <c r="AA728" s="470">
        <v>0</v>
      </c>
      <c r="AB728" s="470">
        <v>0</v>
      </c>
      <c r="AC728" s="470">
        <v>0</v>
      </c>
      <c r="AD728" s="470">
        <v>0</v>
      </c>
      <c r="AE728" s="470">
        <v>0</v>
      </c>
      <c r="AF728" s="227">
        <v>0</v>
      </c>
      <c r="AG728" s="227">
        <v>0</v>
      </c>
      <c r="AH728" s="227">
        <v>0</v>
      </c>
      <c r="AI728" s="227">
        <v>0</v>
      </c>
      <c r="AJ728" s="475">
        <v>0</v>
      </c>
    </row>
    <row r="729" spans="1:36" s="42" customFormat="1" ht="13.5" customHeight="1" x14ac:dyDescent="0.25">
      <c r="A729" s="395"/>
      <c r="B729" s="111">
        <v>190610</v>
      </c>
      <c r="C729" s="180" t="s">
        <v>228</v>
      </c>
      <c r="D729" s="470">
        <v>0</v>
      </c>
      <c r="E729" s="470">
        <v>0</v>
      </c>
      <c r="F729" s="470">
        <v>0</v>
      </c>
      <c r="G729" s="470">
        <v>0</v>
      </c>
      <c r="H729" s="87">
        <v>0</v>
      </c>
      <c r="I729" s="470">
        <v>0</v>
      </c>
      <c r="J729" s="470">
        <v>0</v>
      </c>
      <c r="K729" s="470">
        <v>0</v>
      </c>
      <c r="L729" s="470">
        <v>0</v>
      </c>
      <c r="M729" s="470">
        <v>0</v>
      </c>
      <c r="N729" s="470">
        <v>0</v>
      </c>
      <c r="O729" s="470">
        <v>0</v>
      </c>
      <c r="P729" s="470">
        <v>0</v>
      </c>
      <c r="Q729" s="470">
        <v>0</v>
      </c>
      <c r="R729" s="87">
        <v>0</v>
      </c>
      <c r="S729" s="470">
        <v>0</v>
      </c>
      <c r="T729" s="470">
        <v>0</v>
      </c>
      <c r="U729" s="470">
        <v>0</v>
      </c>
      <c r="V729" s="470">
        <v>0</v>
      </c>
      <c r="W729" s="470">
        <v>0</v>
      </c>
      <c r="X729" s="470">
        <v>0</v>
      </c>
      <c r="Y729" s="470">
        <v>0</v>
      </c>
      <c r="Z729" s="470">
        <v>0</v>
      </c>
      <c r="AA729" s="470">
        <v>0</v>
      </c>
      <c r="AB729" s="470">
        <v>0</v>
      </c>
      <c r="AC729" s="470">
        <v>0</v>
      </c>
      <c r="AD729" s="470">
        <v>0</v>
      </c>
      <c r="AE729" s="470">
        <v>0</v>
      </c>
      <c r="AF729" s="227">
        <v>0</v>
      </c>
      <c r="AG729" s="227">
        <v>0</v>
      </c>
      <c r="AH729" s="227">
        <v>0</v>
      </c>
      <c r="AI729" s="227">
        <v>0</v>
      </c>
      <c r="AJ729" s="475">
        <v>0</v>
      </c>
    </row>
    <row r="730" spans="1:36" s="42" customFormat="1" ht="13.5" customHeight="1" x14ac:dyDescent="0.25">
      <c r="A730" s="395"/>
      <c r="B730" s="111">
        <v>190615</v>
      </c>
      <c r="C730" s="180" t="s">
        <v>820</v>
      </c>
      <c r="D730" s="470">
        <v>2576.1219700000001</v>
      </c>
      <c r="E730" s="470">
        <v>3525.2002400000001</v>
      </c>
      <c r="F730" s="470">
        <v>0</v>
      </c>
      <c r="G730" s="470">
        <v>860.52814000000001</v>
      </c>
      <c r="H730" s="87">
        <v>6961.8503500000006</v>
      </c>
      <c r="I730" s="470">
        <v>1920.8360299999999</v>
      </c>
      <c r="J730" s="470">
        <v>638.06925999999999</v>
      </c>
      <c r="K730" s="470">
        <v>0</v>
      </c>
      <c r="L730" s="470">
        <v>913.26925000000006</v>
      </c>
      <c r="M730" s="470">
        <v>153.28889000000001</v>
      </c>
      <c r="N730" s="470">
        <v>204.65589</v>
      </c>
      <c r="O730" s="470">
        <v>0</v>
      </c>
      <c r="P730" s="470">
        <v>80.546099999999996</v>
      </c>
      <c r="Q730" s="470">
        <v>49.804220000000001</v>
      </c>
      <c r="R730" s="87">
        <v>3960.4696399999998</v>
      </c>
      <c r="S730" s="470">
        <v>47.054259999999999</v>
      </c>
      <c r="T730" s="470">
        <v>12.21128</v>
      </c>
      <c r="U730" s="470">
        <v>34.51</v>
      </c>
      <c r="V730" s="470">
        <v>60.694719999999997</v>
      </c>
      <c r="W730" s="470">
        <v>36.210909999999998</v>
      </c>
      <c r="X730" s="470">
        <v>16.951840000000001</v>
      </c>
      <c r="Y730" s="470">
        <v>0</v>
      </c>
      <c r="Z730" s="470">
        <v>0</v>
      </c>
      <c r="AA730" s="470">
        <v>39.506450000000001</v>
      </c>
      <c r="AB730" s="470">
        <v>54.784619999999997</v>
      </c>
      <c r="AC730" s="470">
        <v>43.875610000000002</v>
      </c>
      <c r="AD730" s="470">
        <v>345.79969</v>
      </c>
      <c r="AE730" s="470">
        <v>11268.11968</v>
      </c>
      <c r="AF730" s="227">
        <v>204.65589</v>
      </c>
      <c r="AG730" s="227">
        <v>1127.2528600000001</v>
      </c>
      <c r="AH730" s="227">
        <v>0</v>
      </c>
      <c r="AI730" s="227">
        <v>83.382059999999996</v>
      </c>
      <c r="AJ730" s="475">
        <v>9852.8288700000012</v>
      </c>
    </row>
    <row r="731" spans="1:36" s="42" customFormat="1" ht="13.5" customHeight="1" x14ac:dyDescent="0.25">
      <c r="A731" s="395"/>
      <c r="B731" s="111">
        <v>1907</v>
      </c>
      <c r="C731" s="180" t="s">
        <v>334</v>
      </c>
      <c r="D731" s="470">
        <v>0</v>
      </c>
      <c r="E731" s="470">
        <v>0</v>
      </c>
      <c r="F731" s="470">
        <v>0</v>
      </c>
      <c r="G731" s="470">
        <v>0</v>
      </c>
      <c r="H731" s="87">
        <v>0</v>
      </c>
      <c r="I731" s="470">
        <v>0</v>
      </c>
      <c r="J731" s="470">
        <v>0</v>
      </c>
      <c r="K731" s="470">
        <v>0</v>
      </c>
      <c r="L731" s="470">
        <v>0</v>
      </c>
      <c r="M731" s="470">
        <v>0</v>
      </c>
      <c r="N731" s="470">
        <v>0</v>
      </c>
      <c r="O731" s="470">
        <v>0</v>
      </c>
      <c r="P731" s="470">
        <v>0</v>
      </c>
      <c r="Q731" s="470">
        <v>0</v>
      </c>
      <c r="R731" s="87">
        <v>0</v>
      </c>
      <c r="S731" s="470">
        <v>0</v>
      </c>
      <c r="T731" s="470">
        <v>0</v>
      </c>
      <c r="U731" s="470">
        <v>0</v>
      </c>
      <c r="V731" s="470">
        <v>0</v>
      </c>
      <c r="W731" s="470">
        <v>0</v>
      </c>
      <c r="X731" s="470">
        <v>0</v>
      </c>
      <c r="Y731" s="470">
        <v>0</v>
      </c>
      <c r="Z731" s="470">
        <v>0</v>
      </c>
      <c r="AA731" s="470">
        <v>0</v>
      </c>
      <c r="AB731" s="470">
        <v>0</v>
      </c>
      <c r="AC731" s="470">
        <v>0</v>
      </c>
      <c r="AD731" s="470">
        <v>0</v>
      </c>
      <c r="AE731" s="470">
        <v>0</v>
      </c>
      <c r="AF731" s="227">
        <v>0</v>
      </c>
      <c r="AG731" s="227">
        <v>0</v>
      </c>
      <c r="AH731" s="227">
        <v>0</v>
      </c>
      <c r="AI731" s="227">
        <v>0</v>
      </c>
      <c r="AJ731" s="475">
        <v>0</v>
      </c>
    </row>
    <row r="732" spans="1:36" s="42" customFormat="1" ht="13.5" customHeight="1" x14ac:dyDescent="0.25">
      <c r="A732" s="395"/>
      <c r="B732" s="111">
        <v>1908</v>
      </c>
      <c r="C732" s="180" t="s">
        <v>229</v>
      </c>
      <c r="D732" s="470">
        <v>0</v>
      </c>
      <c r="E732" s="470">
        <v>0</v>
      </c>
      <c r="F732" s="470">
        <v>0</v>
      </c>
      <c r="G732" s="470">
        <v>0</v>
      </c>
      <c r="H732" s="87">
        <v>0</v>
      </c>
      <c r="I732" s="470">
        <v>0</v>
      </c>
      <c r="J732" s="470">
        <v>0</v>
      </c>
      <c r="K732" s="470">
        <v>0</v>
      </c>
      <c r="L732" s="470">
        <v>0</v>
      </c>
      <c r="M732" s="470">
        <v>1069.7923699999999</v>
      </c>
      <c r="N732" s="470">
        <v>0</v>
      </c>
      <c r="O732" s="470">
        <v>0</v>
      </c>
      <c r="P732" s="470">
        <v>0</v>
      </c>
      <c r="Q732" s="470">
        <v>0</v>
      </c>
      <c r="R732" s="87">
        <v>1069.7923699999999</v>
      </c>
      <c r="S732" s="470">
        <v>0</v>
      </c>
      <c r="T732" s="470">
        <v>0</v>
      </c>
      <c r="U732" s="470">
        <v>0</v>
      </c>
      <c r="V732" s="470">
        <v>0</v>
      </c>
      <c r="W732" s="470">
        <v>0</v>
      </c>
      <c r="X732" s="470">
        <v>0</v>
      </c>
      <c r="Y732" s="470">
        <v>0</v>
      </c>
      <c r="Z732" s="470">
        <v>0</v>
      </c>
      <c r="AA732" s="470">
        <v>0</v>
      </c>
      <c r="AB732" s="470">
        <v>0</v>
      </c>
      <c r="AC732" s="470">
        <v>0</v>
      </c>
      <c r="AD732" s="470">
        <v>0</v>
      </c>
      <c r="AE732" s="470">
        <v>1069.7923699999999</v>
      </c>
      <c r="AF732" s="227">
        <v>0</v>
      </c>
      <c r="AG732" s="227">
        <v>1069.7923699999999</v>
      </c>
      <c r="AH732" s="227">
        <v>0</v>
      </c>
      <c r="AI732" s="227">
        <v>0</v>
      </c>
      <c r="AJ732" s="475">
        <v>0</v>
      </c>
    </row>
    <row r="733" spans="1:36" s="42" customFormat="1" ht="13.5" customHeight="1" x14ac:dyDescent="0.25">
      <c r="A733" s="395"/>
      <c r="B733" s="111">
        <v>1909</v>
      </c>
      <c r="C733" s="180" t="s">
        <v>821</v>
      </c>
      <c r="D733" s="470">
        <v>0</v>
      </c>
      <c r="E733" s="470">
        <v>0</v>
      </c>
      <c r="F733" s="470">
        <v>0</v>
      </c>
      <c r="G733" s="470">
        <v>0</v>
      </c>
      <c r="H733" s="87">
        <v>0</v>
      </c>
      <c r="I733" s="470">
        <v>0</v>
      </c>
      <c r="J733" s="470">
        <v>0</v>
      </c>
      <c r="K733" s="470">
        <v>0</v>
      </c>
      <c r="L733" s="470">
        <v>0</v>
      </c>
      <c r="M733" s="470">
        <v>0</v>
      </c>
      <c r="N733" s="470">
        <v>0</v>
      </c>
      <c r="O733" s="470">
        <v>0</v>
      </c>
      <c r="P733" s="470">
        <v>0</v>
      </c>
      <c r="Q733" s="470">
        <v>0</v>
      </c>
      <c r="R733" s="87">
        <v>0</v>
      </c>
      <c r="S733" s="470">
        <v>0</v>
      </c>
      <c r="T733" s="470">
        <v>0</v>
      </c>
      <c r="U733" s="470">
        <v>0</v>
      </c>
      <c r="V733" s="470">
        <v>0</v>
      </c>
      <c r="W733" s="470">
        <v>0</v>
      </c>
      <c r="X733" s="470">
        <v>0</v>
      </c>
      <c r="Y733" s="470">
        <v>0</v>
      </c>
      <c r="Z733" s="470">
        <v>0</v>
      </c>
      <c r="AA733" s="470">
        <v>0</v>
      </c>
      <c r="AB733" s="470">
        <v>0</v>
      </c>
      <c r="AC733" s="470">
        <v>0</v>
      </c>
      <c r="AD733" s="470">
        <v>0</v>
      </c>
      <c r="AE733" s="470">
        <v>0</v>
      </c>
      <c r="AF733" s="227">
        <v>0</v>
      </c>
      <c r="AG733" s="227">
        <v>0</v>
      </c>
      <c r="AH733" s="227">
        <v>0</v>
      </c>
      <c r="AI733" s="227">
        <v>0</v>
      </c>
      <c r="AJ733" s="475">
        <v>0</v>
      </c>
    </row>
    <row r="734" spans="1:36" s="42" customFormat="1" ht="13.5" customHeight="1" x14ac:dyDescent="0.25">
      <c r="A734" s="395"/>
      <c r="B734" s="111">
        <v>190905</v>
      </c>
      <c r="C734" s="180" t="s">
        <v>822</v>
      </c>
      <c r="D734" s="470">
        <v>0</v>
      </c>
      <c r="E734" s="470">
        <v>0</v>
      </c>
      <c r="F734" s="470">
        <v>0</v>
      </c>
      <c r="G734" s="470">
        <v>0</v>
      </c>
      <c r="H734" s="87">
        <v>0</v>
      </c>
      <c r="I734" s="470">
        <v>0</v>
      </c>
      <c r="J734" s="470">
        <v>0</v>
      </c>
      <c r="K734" s="470">
        <v>0</v>
      </c>
      <c r="L734" s="470">
        <v>0</v>
      </c>
      <c r="M734" s="470">
        <v>0</v>
      </c>
      <c r="N734" s="470">
        <v>0</v>
      </c>
      <c r="O734" s="470">
        <v>0</v>
      </c>
      <c r="P734" s="470">
        <v>0</v>
      </c>
      <c r="Q734" s="470">
        <v>0</v>
      </c>
      <c r="R734" s="87">
        <v>0</v>
      </c>
      <c r="S734" s="470">
        <v>0</v>
      </c>
      <c r="T734" s="470">
        <v>0</v>
      </c>
      <c r="U734" s="470">
        <v>0</v>
      </c>
      <c r="V734" s="470">
        <v>0</v>
      </c>
      <c r="W734" s="470">
        <v>0</v>
      </c>
      <c r="X734" s="470">
        <v>0</v>
      </c>
      <c r="Y734" s="470">
        <v>0</v>
      </c>
      <c r="Z734" s="470">
        <v>0</v>
      </c>
      <c r="AA734" s="470">
        <v>0</v>
      </c>
      <c r="AB734" s="470">
        <v>0</v>
      </c>
      <c r="AC734" s="470">
        <v>0</v>
      </c>
      <c r="AD734" s="470">
        <v>0</v>
      </c>
      <c r="AE734" s="470">
        <v>0</v>
      </c>
      <c r="AF734" s="227">
        <v>0</v>
      </c>
      <c r="AG734" s="227">
        <v>0</v>
      </c>
      <c r="AH734" s="227">
        <v>0</v>
      </c>
      <c r="AI734" s="227">
        <v>0</v>
      </c>
      <c r="AJ734" s="475">
        <v>0</v>
      </c>
    </row>
    <row r="735" spans="1:36" s="42" customFormat="1" ht="13.5" customHeight="1" x14ac:dyDescent="0.25">
      <c r="A735" s="395"/>
      <c r="B735" s="111">
        <v>190910</v>
      </c>
      <c r="C735" s="180" t="s">
        <v>823</v>
      </c>
      <c r="D735" s="470">
        <v>0</v>
      </c>
      <c r="E735" s="470">
        <v>0</v>
      </c>
      <c r="F735" s="470">
        <v>0</v>
      </c>
      <c r="G735" s="470">
        <v>0</v>
      </c>
      <c r="H735" s="87">
        <v>0</v>
      </c>
      <c r="I735" s="470">
        <v>0</v>
      </c>
      <c r="J735" s="470">
        <v>0</v>
      </c>
      <c r="K735" s="470">
        <v>0</v>
      </c>
      <c r="L735" s="470">
        <v>0</v>
      </c>
      <c r="M735" s="470">
        <v>0</v>
      </c>
      <c r="N735" s="470">
        <v>0</v>
      </c>
      <c r="O735" s="470">
        <v>0</v>
      </c>
      <c r="P735" s="470">
        <v>0</v>
      </c>
      <c r="Q735" s="470">
        <v>0</v>
      </c>
      <c r="R735" s="87">
        <v>0</v>
      </c>
      <c r="S735" s="470">
        <v>0</v>
      </c>
      <c r="T735" s="470">
        <v>0</v>
      </c>
      <c r="U735" s="470">
        <v>0</v>
      </c>
      <c r="V735" s="470">
        <v>0</v>
      </c>
      <c r="W735" s="470">
        <v>0</v>
      </c>
      <c r="X735" s="470">
        <v>0</v>
      </c>
      <c r="Y735" s="470">
        <v>0</v>
      </c>
      <c r="Z735" s="470">
        <v>0</v>
      </c>
      <c r="AA735" s="470">
        <v>0</v>
      </c>
      <c r="AB735" s="470">
        <v>0</v>
      </c>
      <c r="AC735" s="470">
        <v>0</v>
      </c>
      <c r="AD735" s="470">
        <v>0</v>
      </c>
      <c r="AE735" s="470">
        <v>0</v>
      </c>
      <c r="AF735" s="227">
        <v>0</v>
      </c>
      <c r="AG735" s="227">
        <v>0</v>
      </c>
      <c r="AH735" s="227">
        <v>0</v>
      </c>
      <c r="AI735" s="227">
        <v>0</v>
      </c>
      <c r="AJ735" s="475">
        <v>0</v>
      </c>
    </row>
    <row r="736" spans="1:36" s="42" customFormat="1" ht="13.5" customHeight="1" x14ac:dyDescent="0.25">
      <c r="A736" s="395"/>
      <c r="B736" s="111">
        <v>1910</v>
      </c>
      <c r="C736" s="180" t="s">
        <v>230</v>
      </c>
      <c r="D736" s="470">
        <v>0</v>
      </c>
      <c r="E736" s="470">
        <v>0</v>
      </c>
      <c r="F736" s="470">
        <v>0</v>
      </c>
      <c r="G736" s="470">
        <v>0</v>
      </c>
      <c r="H736" s="87">
        <v>0</v>
      </c>
      <c r="I736" s="470">
        <v>0</v>
      </c>
      <c r="J736" s="470">
        <v>0</v>
      </c>
      <c r="K736" s="470">
        <v>0</v>
      </c>
      <c r="L736" s="470">
        <v>0</v>
      </c>
      <c r="M736" s="470">
        <v>0</v>
      </c>
      <c r="N736" s="470">
        <v>0</v>
      </c>
      <c r="O736" s="470">
        <v>0</v>
      </c>
      <c r="P736" s="470">
        <v>0</v>
      </c>
      <c r="Q736" s="470">
        <v>0</v>
      </c>
      <c r="R736" s="87">
        <v>0</v>
      </c>
      <c r="S736" s="470">
        <v>0</v>
      </c>
      <c r="T736" s="470">
        <v>0</v>
      </c>
      <c r="U736" s="470">
        <v>0</v>
      </c>
      <c r="V736" s="470">
        <v>0</v>
      </c>
      <c r="W736" s="470">
        <v>0</v>
      </c>
      <c r="X736" s="470">
        <v>0</v>
      </c>
      <c r="Y736" s="470">
        <v>0</v>
      </c>
      <c r="Z736" s="470">
        <v>0</v>
      </c>
      <c r="AA736" s="470">
        <v>0</v>
      </c>
      <c r="AB736" s="470">
        <v>0</v>
      </c>
      <c r="AC736" s="470">
        <v>0</v>
      </c>
      <c r="AD736" s="470">
        <v>0</v>
      </c>
      <c r="AE736" s="470">
        <v>0</v>
      </c>
      <c r="AF736" s="227">
        <v>0</v>
      </c>
      <c r="AG736" s="227">
        <v>0</v>
      </c>
      <c r="AH736" s="227">
        <v>0</v>
      </c>
      <c r="AI736" s="227">
        <v>0</v>
      </c>
      <c r="AJ736" s="475">
        <v>0</v>
      </c>
    </row>
    <row r="737" spans="1:36" s="42" customFormat="1" ht="13.5" customHeight="1" x14ac:dyDescent="0.25">
      <c r="A737" s="395"/>
      <c r="B737" s="111">
        <v>1990</v>
      </c>
      <c r="C737" s="180" t="s">
        <v>53</v>
      </c>
      <c r="D737" s="470">
        <v>15605.55111</v>
      </c>
      <c r="E737" s="470">
        <v>18345.366839999999</v>
      </c>
      <c r="F737" s="470">
        <v>106349.66867</v>
      </c>
      <c r="G737" s="470">
        <v>9599.1325500000003</v>
      </c>
      <c r="H737" s="87">
        <v>149899.71917000003</v>
      </c>
      <c r="I737" s="470">
        <v>9332.2565599999998</v>
      </c>
      <c r="J737" s="470">
        <v>11682.328310000001</v>
      </c>
      <c r="K737" s="470">
        <v>1477.01</v>
      </c>
      <c r="L737" s="470">
        <v>12057.26809</v>
      </c>
      <c r="M737" s="470">
        <v>1827.54052</v>
      </c>
      <c r="N737" s="470">
        <v>31874.548889999998</v>
      </c>
      <c r="O737" s="470">
        <v>6115.6107199999997</v>
      </c>
      <c r="P737" s="470">
        <v>1701.8838800000001</v>
      </c>
      <c r="Q737" s="470">
        <v>6371.0881600000002</v>
      </c>
      <c r="R737" s="87">
        <v>82439.535129999989</v>
      </c>
      <c r="S737" s="470">
        <v>1002.81375</v>
      </c>
      <c r="T737" s="470">
        <v>2853.6974799999998</v>
      </c>
      <c r="U737" s="470">
        <v>361.34607</v>
      </c>
      <c r="V737" s="470">
        <v>240.12278000000001</v>
      </c>
      <c r="W737" s="470">
        <v>318.87675999999999</v>
      </c>
      <c r="X737" s="470">
        <v>126.61177000000001</v>
      </c>
      <c r="Y737" s="470">
        <v>522.74895000000004</v>
      </c>
      <c r="Z737" s="470">
        <v>331.73768999999999</v>
      </c>
      <c r="AA737" s="470">
        <v>1778.7093400000001</v>
      </c>
      <c r="AB737" s="470">
        <v>766.23346000000004</v>
      </c>
      <c r="AC737" s="470">
        <v>334.09082000000001</v>
      </c>
      <c r="AD737" s="470">
        <v>8636.9888699999992</v>
      </c>
      <c r="AE737" s="470">
        <v>240976.24317000003</v>
      </c>
      <c r="AF737" s="227">
        <v>33351.55889</v>
      </c>
      <c r="AG737" s="227">
        <v>14124.93139</v>
      </c>
      <c r="AH737" s="227">
        <v>0</v>
      </c>
      <c r="AI737" s="227">
        <v>2635.5491099999999</v>
      </c>
      <c r="AJ737" s="475">
        <v>190864.20378000007</v>
      </c>
    </row>
    <row r="738" spans="1:36" s="42" customFormat="1" ht="13.5" customHeight="1" x14ac:dyDescent="0.25">
      <c r="A738" s="395"/>
      <c r="B738" s="111">
        <v>199005</v>
      </c>
      <c r="C738" s="180" t="s">
        <v>231</v>
      </c>
      <c r="D738" s="470">
        <v>971.54483000000005</v>
      </c>
      <c r="E738" s="470">
        <v>0</v>
      </c>
      <c r="F738" s="470">
        <v>3100.6653000000001</v>
      </c>
      <c r="G738" s="470">
        <v>2046.6934100000001</v>
      </c>
      <c r="H738" s="87">
        <v>6118.9035400000002</v>
      </c>
      <c r="I738" s="470">
        <v>1562.30414</v>
      </c>
      <c r="J738" s="470">
        <v>339.06813</v>
      </c>
      <c r="K738" s="470">
        <v>851.87099999999998</v>
      </c>
      <c r="L738" s="470">
        <v>0</v>
      </c>
      <c r="M738" s="470">
        <v>1713.99639</v>
      </c>
      <c r="N738" s="470">
        <v>374.44508000000002</v>
      </c>
      <c r="O738" s="470">
        <v>41.309660000000001</v>
      </c>
      <c r="P738" s="470">
        <v>7.5462499999999997</v>
      </c>
      <c r="Q738" s="470">
        <v>67.429940000000002</v>
      </c>
      <c r="R738" s="87">
        <v>4957.9705900000008</v>
      </c>
      <c r="S738" s="470">
        <v>0</v>
      </c>
      <c r="T738" s="470">
        <v>405.05459999999999</v>
      </c>
      <c r="U738" s="470">
        <v>26.816770000000002</v>
      </c>
      <c r="V738" s="470">
        <v>10.88341</v>
      </c>
      <c r="W738" s="470">
        <v>0</v>
      </c>
      <c r="X738" s="470">
        <v>20.083549999999999</v>
      </c>
      <c r="Y738" s="470">
        <v>12.372490000000001</v>
      </c>
      <c r="Z738" s="470">
        <v>19.886330000000001</v>
      </c>
      <c r="AA738" s="470">
        <v>5.7311399999999999</v>
      </c>
      <c r="AB738" s="470">
        <v>0</v>
      </c>
      <c r="AC738" s="470">
        <v>3.0621</v>
      </c>
      <c r="AD738" s="470">
        <v>503.89039000000002</v>
      </c>
      <c r="AE738" s="470">
        <v>11580.764520000001</v>
      </c>
      <c r="AF738" s="227">
        <v>1226.3160800000001</v>
      </c>
      <c r="AG738" s="227">
        <v>1724.8797999999999</v>
      </c>
      <c r="AH738" s="227">
        <v>0</v>
      </c>
      <c r="AI738" s="227">
        <v>21.165730000000003</v>
      </c>
      <c r="AJ738" s="475">
        <v>8608.4029099999989</v>
      </c>
    </row>
    <row r="739" spans="1:36" s="42" customFormat="1" ht="13.5" customHeight="1" x14ac:dyDescent="0.25">
      <c r="A739" s="395"/>
      <c r="B739" s="111">
        <v>199010</v>
      </c>
      <c r="C739" s="180" t="s">
        <v>232</v>
      </c>
      <c r="D739" s="470">
        <v>9778.92886</v>
      </c>
      <c r="E739" s="470">
        <v>0</v>
      </c>
      <c r="F739" s="470">
        <v>37030.519010000004</v>
      </c>
      <c r="G739" s="470">
        <v>0</v>
      </c>
      <c r="H739" s="87">
        <v>46809.447870000004</v>
      </c>
      <c r="I739" s="470">
        <v>0</v>
      </c>
      <c r="J739" s="470">
        <v>5144.6235800000004</v>
      </c>
      <c r="K739" s="470">
        <v>461.38600000000002</v>
      </c>
      <c r="L739" s="470">
        <v>9452.2429400000001</v>
      </c>
      <c r="M739" s="470">
        <v>0</v>
      </c>
      <c r="N739" s="470">
        <v>0</v>
      </c>
      <c r="O739" s="470">
        <v>916.52624000000003</v>
      </c>
      <c r="P739" s="470">
        <v>1360.0909099999999</v>
      </c>
      <c r="Q739" s="470">
        <v>5963.1000199999999</v>
      </c>
      <c r="R739" s="87">
        <v>23297.969689999998</v>
      </c>
      <c r="S739" s="470">
        <v>973.29193999999995</v>
      </c>
      <c r="T739" s="470">
        <v>0</v>
      </c>
      <c r="U739" s="470">
        <v>4.0367100000000002</v>
      </c>
      <c r="V739" s="470">
        <v>134.59290999999999</v>
      </c>
      <c r="W739" s="470">
        <v>278.93911000000003</v>
      </c>
      <c r="X739" s="470">
        <v>88.152860000000004</v>
      </c>
      <c r="Y739" s="470">
        <v>471.99446999999998</v>
      </c>
      <c r="Z739" s="470">
        <v>90.878259999999997</v>
      </c>
      <c r="AA739" s="470">
        <v>1507.16851</v>
      </c>
      <c r="AB739" s="470">
        <v>621.97172</v>
      </c>
      <c r="AC739" s="470">
        <v>286.02323000000001</v>
      </c>
      <c r="AD739" s="470">
        <v>4457.04972</v>
      </c>
      <c r="AE739" s="470">
        <v>74564.467279999997</v>
      </c>
      <c r="AF739" s="227">
        <v>461.38600000000002</v>
      </c>
      <c r="AG739" s="227">
        <v>9586.8358499999995</v>
      </c>
      <c r="AH739" s="227">
        <v>0</v>
      </c>
      <c r="AI739" s="227">
        <v>2265.1862099999998</v>
      </c>
      <c r="AJ739" s="475">
        <v>62251.059220000003</v>
      </c>
    </row>
    <row r="740" spans="1:36" s="42" customFormat="1" ht="13.5" customHeight="1" x14ac:dyDescent="0.25">
      <c r="A740" s="395"/>
      <c r="B740" s="111">
        <v>199015</v>
      </c>
      <c r="C740" s="180" t="s">
        <v>233</v>
      </c>
      <c r="D740" s="470">
        <v>683.49888999999996</v>
      </c>
      <c r="E740" s="470">
        <v>192.93635</v>
      </c>
      <c r="F740" s="470">
        <v>610.63363000000004</v>
      </c>
      <c r="G740" s="470">
        <v>4502.2072399999997</v>
      </c>
      <c r="H740" s="87">
        <v>5989.2761099999998</v>
      </c>
      <c r="I740" s="470">
        <v>139.84959000000001</v>
      </c>
      <c r="J740" s="470">
        <v>115.17934</v>
      </c>
      <c r="K740" s="470">
        <v>0</v>
      </c>
      <c r="L740" s="470">
        <v>0</v>
      </c>
      <c r="M740" s="470">
        <v>88.280569999999997</v>
      </c>
      <c r="N740" s="470">
        <v>5676.1756699999996</v>
      </c>
      <c r="O740" s="470">
        <v>0</v>
      </c>
      <c r="P740" s="470">
        <v>62.884970000000003</v>
      </c>
      <c r="Q740" s="470">
        <v>227.9461</v>
      </c>
      <c r="R740" s="87">
        <v>6310.3162400000001</v>
      </c>
      <c r="S740" s="470">
        <v>29.425809999999998</v>
      </c>
      <c r="T740" s="470">
        <v>8</v>
      </c>
      <c r="U740" s="470">
        <v>0</v>
      </c>
      <c r="V740" s="470">
        <v>16.084890000000001</v>
      </c>
      <c r="W740" s="470">
        <v>7.8411200000000001</v>
      </c>
      <c r="X740" s="470">
        <v>18.375360000000001</v>
      </c>
      <c r="Y740" s="470">
        <v>37.5</v>
      </c>
      <c r="Z740" s="470">
        <v>2.8</v>
      </c>
      <c r="AA740" s="470">
        <v>51.853529999999999</v>
      </c>
      <c r="AB740" s="470">
        <v>139.40173999999999</v>
      </c>
      <c r="AC740" s="470">
        <v>44.934800000000003</v>
      </c>
      <c r="AD740" s="470">
        <v>356.21724999999998</v>
      </c>
      <c r="AE740" s="470">
        <v>12655.809599999999</v>
      </c>
      <c r="AF740" s="227">
        <v>5676.1756699999996</v>
      </c>
      <c r="AG740" s="227">
        <v>104.36546</v>
      </c>
      <c r="AH740" s="227">
        <v>0</v>
      </c>
      <c r="AI740" s="227">
        <v>134.28833</v>
      </c>
      <c r="AJ740" s="475">
        <v>6740.9801399999997</v>
      </c>
    </row>
    <row r="741" spans="1:36" s="42" customFormat="1" ht="13.5" customHeight="1" x14ac:dyDescent="0.25">
      <c r="A741" s="395"/>
      <c r="B741" s="111">
        <v>199020</v>
      </c>
      <c r="C741" s="180" t="s">
        <v>234</v>
      </c>
      <c r="D741" s="470">
        <v>0</v>
      </c>
      <c r="E741" s="470">
        <v>0</v>
      </c>
      <c r="F741" s="470">
        <v>0</v>
      </c>
      <c r="G741" s="470">
        <v>0</v>
      </c>
      <c r="H741" s="87">
        <v>0</v>
      </c>
      <c r="I741" s="470">
        <v>0</v>
      </c>
      <c r="J741" s="470">
        <v>0</v>
      </c>
      <c r="K741" s="470">
        <v>0</v>
      </c>
      <c r="L741" s="470">
        <v>0</v>
      </c>
      <c r="M741" s="470">
        <v>0</v>
      </c>
      <c r="N741" s="470">
        <v>0</v>
      </c>
      <c r="O741" s="470">
        <v>0</v>
      </c>
      <c r="P741" s="470">
        <v>0</v>
      </c>
      <c r="Q741" s="470">
        <v>0</v>
      </c>
      <c r="R741" s="87">
        <v>0</v>
      </c>
      <c r="S741" s="470">
        <v>0</v>
      </c>
      <c r="T741" s="470">
        <v>0</v>
      </c>
      <c r="U741" s="470">
        <v>0</v>
      </c>
      <c r="V741" s="470">
        <v>0</v>
      </c>
      <c r="W741" s="470">
        <v>0</v>
      </c>
      <c r="X741" s="470">
        <v>0</v>
      </c>
      <c r="Y741" s="470">
        <v>0</v>
      </c>
      <c r="Z741" s="470">
        <v>0</v>
      </c>
      <c r="AA741" s="470">
        <v>0</v>
      </c>
      <c r="AB741" s="470">
        <v>0</v>
      </c>
      <c r="AC741" s="470">
        <v>0</v>
      </c>
      <c r="AD741" s="470">
        <v>0</v>
      </c>
      <c r="AE741" s="470">
        <v>0</v>
      </c>
      <c r="AF741" s="227">
        <v>0</v>
      </c>
      <c r="AG741" s="227">
        <v>0</v>
      </c>
      <c r="AH741" s="227">
        <v>0</v>
      </c>
      <c r="AI741" s="227">
        <v>0</v>
      </c>
      <c r="AJ741" s="475">
        <v>0</v>
      </c>
    </row>
    <row r="742" spans="1:36" s="42" customFormat="1" ht="13.5" customHeight="1" x14ac:dyDescent="0.25">
      <c r="A742" s="395"/>
      <c r="B742" s="111">
        <v>199025</v>
      </c>
      <c r="C742" s="180" t="s">
        <v>235</v>
      </c>
      <c r="D742" s="470">
        <v>33.751359999999998</v>
      </c>
      <c r="E742" s="470">
        <v>1483.1155900000001</v>
      </c>
      <c r="F742" s="470">
        <v>3001.9041200000001</v>
      </c>
      <c r="G742" s="470">
        <v>119.09065</v>
      </c>
      <c r="H742" s="87">
        <v>4637.8617200000008</v>
      </c>
      <c r="I742" s="470">
        <v>76.062780000000004</v>
      </c>
      <c r="J742" s="470">
        <v>24.79759</v>
      </c>
      <c r="K742" s="470">
        <v>0</v>
      </c>
      <c r="L742" s="470">
        <v>0</v>
      </c>
      <c r="M742" s="470">
        <v>0</v>
      </c>
      <c r="N742" s="470">
        <v>3.14601</v>
      </c>
      <c r="O742" s="470">
        <v>0.48</v>
      </c>
      <c r="P742" s="470">
        <v>1.3402000000000001</v>
      </c>
      <c r="Q742" s="470">
        <v>0.58128000000000002</v>
      </c>
      <c r="R742" s="87">
        <v>106.40786000000001</v>
      </c>
      <c r="S742" s="470">
        <v>9.6000000000000002E-2</v>
      </c>
      <c r="T742" s="470">
        <v>0.11322</v>
      </c>
      <c r="U742" s="470">
        <v>24.204999999999998</v>
      </c>
      <c r="V742" s="470">
        <v>27.452739999999999</v>
      </c>
      <c r="W742" s="470">
        <v>0</v>
      </c>
      <c r="X742" s="470">
        <v>0</v>
      </c>
      <c r="Y742" s="470">
        <v>0</v>
      </c>
      <c r="Z742" s="470">
        <v>0.60228000000000004</v>
      </c>
      <c r="AA742" s="470">
        <v>0.35217999999999999</v>
      </c>
      <c r="AB742" s="470">
        <v>0</v>
      </c>
      <c r="AC742" s="470">
        <v>6.8999999999999997E-4</v>
      </c>
      <c r="AD742" s="470">
        <v>52.822109999999988</v>
      </c>
      <c r="AE742" s="470">
        <v>4797.0916900000011</v>
      </c>
      <c r="AF742" s="227">
        <v>3.14601</v>
      </c>
      <c r="AG742" s="227">
        <v>27.452739999999999</v>
      </c>
      <c r="AH742" s="227">
        <v>0</v>
      </c>
      <c r="AI742" s="227">
        <v>0.35287000000000002</v>
      </c>
      <c r="AJ742" s="475">
        <v>4766.1400700000004</v>
      </c>
    </row>
    <row r="743" spans="1:36" s="42" customFormat="1" ht="13.5" customHeight="1" x14ac:dyDescent="0.25">
      <c r="A743" s="395"/>
      <c r="B743" s="111">
        <v>199090</v>
      </c>
      <c r="C743" s="180" t="s">
        <v>236</v>
      </c>
      <c r="D743" s="470">
        <v>1154.70217</v>
      </c>
      <c r="E743" s="470">
        <v>16669.314900000001</v>
      </c>
      <c r="F743" s="470">
        <v>22957.38783</v>
      </c>
      <c r="G743" s="470">
        <v>2931.1412500000001</v>
      </c>
      <c r="H743" s="87">
        <v>43712.546150000002</v>
      </c>
      <c r="I743" s="470">
        <v>7554.0400499999996</v>
      </c>
      <c r="J743" s="470">
        <v>6058.65967</v>
      </c>
      <c r="K743" s="470">
        <v>163.75299999999999</v>
      </c>
      <c r="L743" s="470">
        <v>2605.0251499999999</v>
      </c>
      <c r="M743" s="470">
        <v>25.263559999999998</v>
      </c>
      <c r="N743" s="470">
        <v>25820.78213</v>
      </c>
      <c r="O743" s="470">
        <v>5157.2948200000001</v>
      </c>
      <c r="P743" s="470">
        <v>270.02154999999999</v>
      </c>
      <c r="Q743" s="470">
        <v>112.03082000000001</v>
      </c>
      <c r="R743" s="87">
        <v>47766.870750000002</v>
      </c>
      <c r="S743" s="470">
        <v>0</v>
      </c>
      <c r="T743" s="470">
        <v>2440.5296600000001</v>
      </c>
      <c r="U743" s="470">
        <v>306.28759000000002</v>
      </c>
      <c r="V743" s="470">
        <v>51.108829999999998</v>
      </c>
      <c r="W743" s="470">
        <v>32.096530000000001</v>
      </c>
      <c r="X743" s="470">
        <v>0</v>
      </c>
      <c r="Y743" s="470">
        <v>0.88199000000000005</v>
      </c>
      <c r="Z743" s="470">
        <v>217.57082</v>
      </c>
      <c r="AA743" s="470">
        <v>213.60398000000001</v>
      </c>
      <c r="AB743" s="470">
        <v>4.8600000000000003</v>
      </c>
      <c r="AC743" s="470">
        <v>7.0000000000000007E-2</v>
      </c>
      <c r="AD743" s="470">
        <v>3267.0093999999999</v>
      </c>
      <c r="AE743" s="470">
        <v>94746.426300000006</v>
      </c>
      <c r="AF743" s="227">
        <v>25984.53513</v>
      </c>
      <c r="AG743" s="227">
        <v>2681.3975399999999</v>
      </c>
      <c r="AH743" s="227">
        <v>0</v>
      </c>
      <c r="AI743" s="227">
        <v>214.55597</v>
      </c>
      <c r="AJ743" s="475">
        <v>65865.937659999996</v>
      </c>
    </row>
    <row r="744" spans="1:36" s="42" customFormat="1" ht="13.5" customHeight="1" x14ac:dyDescent="0.25">
      <c r="A744" s="395"/>
      <c r="B744" s="111">
        <v>1999</v>
      </c>
      <c r="C744" s="180" t="s">
        <v>237</v>
      </c>
      <c r="D744" s="470">
        <v>-46.717779999999998</v>
      </c>
      <c r="E744" s="470">
        <v>-3395.1806000000001</v>
      </c>
      <c r="F744" s="470">
        <v>-46229.711949999997</v>
      </c>
      <c r="G744" s="470">
        <v>-419.2706</v>
      </c>
      <c r="H744" s="87">
        <v>-50090.880929999999</v>
      </c>
      <c r="I744" s="470">
        <v>-13337.90798</v>
      </c>
      <c r="J744" s="470">
        <v>-107.19576000000001</v>
      </c>
      <c r="K744" s="470">
        <v>-9.1349999999999998</v>
      </c>
      <c r="L744" s="470">
        <v>-141.94093000000001</v>
      </c>
      <c r="M744" s="470">
        <v>-63.284059999999997</v>
      </c>
      <c r="N744" s="470">
        <v>-2090.59177</v>
      </c>
      <c r="O744" s="470">
        <v>-188.4024</v>
      </c>
      <c r="P744" s="470">
        <v>-45.85586</v>
      </c>
      <c r="Q744" s="470">
        <v>-242.91820000000001</v>
      </c>
      <c r="R744" s="87">
        <v>-16227.231960000003</v>
      </c>
      <c r="S744" s="470">
        <v>-0.41996</v>
      </c>
      <c r="T744" s="470">
        <v>-87.743600000000001</v>
      </c>
      <c r="U744" s="470">
        <v>-601.33991000000003</v>
      </c>
      <c r="V744" s="470">
        <v>-25.653110000000002</v>
      </c>
      <c r="W744" s="470">
        <v>-9.8343799999999995</v>
      </c>
      <c r="X744" s="470">
        <v>-1.70035</v>
      </c>
      <c r="Y744" s="470">
        <v>-0.97560000000000002</v>
      </c>
      <c r="Z744" s="470">
        <v>-10.21067</v>
      </c>
      <c r="AA744" s="470">
        <v>-28.5303</v>
      </c>
      <c r="AB744" s="470">
        <v>-139.99852999999999</v>
      </c>
      <c r="AC744" s="470">
        <v>-46.004150000000003</v>
      </c>
      <c r="AD744" s="470">
        <v>-952.41055999999992</v>
      </c>
      <c r="AE744" s="470">
        <v>-67270.523450000008</v>
      </c>
      <c r="AF744" s="227">
        <v>-2099.7267700000002</v>
      </c>
      <c r="AG744" s="227">
        <v>-230.87810000000002</v>
      </c>
      <c r="AH744" s="227">
        <v>0</v>
      </c>
      <c r="AI744" s="227">
        <v>-75.510050000000007</v>
      </c>
      <c r="AJ744" s="475">
        <v>-64864.408530000008</v>
      </c>
    </row>
    <row r="745" spans="1:36" s="42" customFormat="1" ht="13.5" customHeight="1" x14ac:dyDescent="0.25">
      <c r="A745" s="395"/>
      <c r="B745" s="111">
        <v>199905</v>
      </c>
      <c r="C745" s="180" t="s">
        <v>238</v>
      </c>
      <c r="D745" s="470">
        <v>0</v>
      </c>
      <c r="E745" s="470">
        <v>-1E-3</v>
      </c>
      <c r="F745" s="470">
        <v>-16038.855</v>
      </c>
      <c r="G745" s="470">
        <v>-90.289460000000005</v>
      </c>
      <c r="H745" s="87">
        <v>-16129.14546</v>
      </c>
      <c r="I745" s="470">
        <v>-227.80301</v>
      </c>
      <c r="J745" s="470">
        <v>-33.608820000000001</v>
      </c>
      <c r="K745" s="470">
        <v>-5.7050000000000001</v>
      </c>
      <c r="L745" s="470">
        <v>-109.94083000000001</v>
      </c>
      <c r="M745" s="470">
        <v>0</v>
      </c>
      <c r="N745" s="470">
        <v>-26.215029999999999</v>
      </c>
      <c r="O745" s="470">
        <v>0</v>
      </c>
      <c r="P745" s="470">
        <v>0</v>
      </c>
      <c r="Q745" s="470">
        <v>0</v>
      </c>
      <c r="R745" s="87">
        <v>-403.27269000000001</v>
      </c>
      <c r="S745" s="470">
        <v>0</v>
      </c>
      <c r="T745" s="470">
        <v>0</v>
      </c>
      <c r="U745" s="470">
        <v>0</v>
      </c>
      <c r="V745" s="470">
        <v>0</v>
      </c>
      <c r="W745" s="470">
        <v>0</v>
      </c>
      <c r="X745" s="470">
        <v>0</v>
      </c>
      <c r="Y745" s="470">
        <v>0</v>
      </c>
      <c r="Z745" s="470">
        <v>0</v>
      </c>
      <c r="AA745" s="470">
        <v>0</v>
      </c>
      <c r="AB745" s="470">
        <v>0</v>
      </c>
      <c r="AC745" s="470">
        <v>0</v>
      </c>
      <c r="AD745" s="470">
        <v>0</v>
      </c>
      <c r="AE745" s="470">
        <v>-16532.418150000001</v>
      </c>
      <c r="AF745" s="227">
        <v>-31.920029999999997</v>
      </c>
      <c r="AG745" s="227">
        <v>-109.94083000000001</v>
      </c>
      <c r="AH745" s="227">
        <v>0</v>
      </c>
      <c r="AI745" s="227">
        <v>0</v>
      </c>
      <c r="AJ745" s="475">
        <v>-16390.557290000001</v>
      </c>
    </row>
    <row r="746" spans="1:36" s="42" customFormat="1" ht="13.5" customHeight="1" x14ac:dyDescent="0.25">
      <c r="A746" s="395"/>
      <c r="B746" s="111">
        <v>199910</v>
      </c>
      <c r="C746" s="180" t="s">
        <v>239</v>
      </c>
      <c r="D746" s="470">
        <v>0</v>
      </c>
      <c r="E746" s="470">
        <v>0</v>
      </c>
      <c r="F746" s="470">
        <v>-11.342689999999999</v>
      </c>
      <c r="G746" s="470">
        <v>-27.100650000000002</v>
      </c>
      <c r="H746" s="87">
        <v>-38.443339999999999</v>
      </c>
      <c r="I746" s="470">
        <v>-12272.841179999999</v>
      </c>
      <c r="J746" s="470">
        <v>-0.01</v>
      </c>
      <c r="K746" s="470">
        <v>0</v>
      </c>
      <c r="L746" s="470">
        <v>0</v>
      </c>
      <c r="M746" s="470">
        <v>-1.2583299999999999</v>
      </c>
      <c r="N746" s="470">
        <v>-34.742489999999997</v>
      </c>
      <c r="O746" s="470">
        <v>0</v>
      </c>
      <c r="P746" s="470">
        <v>-11.67188</v>
      </c>
      <c r="Q746" s="470">
        <v>0</v>
      </c>
      <c r="R746" s="87">
        <v>-12320.523880000001</v>
      </c>
      <c r="S746" s="470">
        <v>0</v>
      </c>
      <c r="T746" s="470">
        <v>0</v>
      </c>
      <c r="U746" s="470">
        <v>-596.39804000000004</v>
      </c>
      <c r="V746" s="470">
        <v>-0.58387</v>
      </c>
      <c r="W746" s="470">
        <v>0</v>
      </c>
      <c r="X746" s="470">
        <v>-1.5066900000000001</v>
      </c>
      <c r="Y746" s="470">
        <v>-0.60060000000000002</v>
      </c>
      <c r="Z746" s="470">
        <v>-0.54088999999999998</v>
      </c>
      <c r="AA746" s="470">
        <v>0</v>
      </c>
      <c r="AB746" s="470">
        <v>-0.59679000000000004</v>
      </c>
      <c r="AC746" s="470">
        <v>-1.0717399999999999</v>
      </c>
      <c r="AD746" s="470">
        <v>-601.29862000000014</v>
      </c>
      <c r="AE746" s="470">
        <v>-12960.26584</v>
      </c>
      <c r="AF746" s="227">
        <v>-34.742489999999997</v>
      </c>
      <c r="AG746" s="227">
        <v>-1.8422000000000001</v>
      </c>
      <c r="AH746" s="227">
        <v>0</v>
      </c>
      <c r="AI746" s="227">
        <v>-1.6723399999999999</v>
      </c>
      <c r="AJ746" s="475">
        <v>-12922.008809999999</v>
      </c>
    </row>
    <row r="747" spans="1:36" s="42" customFormat="1" ht="13.5" customHeight="1" x14ac:dyDescent="0.25">
      <c r="A747" s="395"/>
      <c r="B747" s="111">
        <v>199990</v>
      </c>
      <c r="C747" s="180" t="s">
        <v>240</v>
      </c>
      <c r="D747" s="470">
        <v>-46.717779999999998</v>
      </c>
      <c r="E747" s="470">
        <v>-3395.1795999999999</v>
      </c>
      <c r="F747" s="470">
        <v>-30179.51426</v>
      </c>
      <c r="G747" s="470">
        <v>-301.88049000000001</v>
      </c>
      <c r="H747" s="87">
        <v>-33923.292130000002</v>
      </c>
      <c r="I747" s="470">
        <v>-837.26378999999997</v>
      </c>
      <c r="J747" s="470">
        <v>-73.576939999999993</v>
      </c>
      <c r="K747" s="470">
        <v>-3.43</v>
      </c>
      <c r="L747" s="470">
        <v>-32.000100000000003</v>
      </c>
      <c r="M747" s="470">
        <v>-62.025730000000003</v>
      </c>
      <c r="N747" s="470">
        <v>-2029.6342500000001</v>
      </c>
      <c r="O747" s="470">
        <v>-188.4024</v>
      </c>
      <c r="P747" s="470">
        <v>-34.183979999999998</v>
      </c>
      <c r="Q747" s="470">
        <v>-242.91820000000001</v>
      </c>
      <c r="R747" s="87">
        <v>-3503.4353899999996</v>
      </c>
      <c r="S747" s="470">
        <v>-0.41996</v>
      </c>
      <c r="T747" s="470">
        <v>-87.743600000000001</v>
      </c>
      <c r="U747" s="470">
        <v>-4.9418699999999998</v>
      </c>
      <c r="V747" s="470">
        <v>-25.069240000000001</v>
      </c>
      <c r="W747" s="470">
        <v>-9.8343799999999995</v>
      </c>
      <c r="X747" s="470">
        <v>-0.19366</v>
      </c>
      <c r="Y747" s="470">
        <v>-0.375</v>
      </c>
      <c r="Z747" s="470">
        <v>-9.6697799999999994</v>
      </c>
      <c r="AA747" s="470">
        <v>-28.5303</v>
      </c>
      <c r="AB747" s="470">
        <v>-139.40173999999999</v>
      </c>
      <c r="AC747" s="470">
        <v>-44.932409999999997</v>
      </c>
      <c r="AD747" s="470">
        <v>-351.11194</v>
      </c>
      <c r="AE747" s="470">
        <v>-37777.839460000003</v>
      </c>
      <c r="AF747" s="227">
        <v>-2033.0642500000001</v>
      </c>
      <c r="AG747" s="227">
        <v>-119.09507000000001</v>
      </c>
      <c r="AH747" s="227">
        <v>0</v>
      </c>
      <c r="AI747" s="227">
        <v>-73.837710000000001</v>
      </c>
      <c r="AJ747" s="475">
        <v>-35551.842429999997</v>
      </c>
    </row>
    <row r="748" spans="1:36" s="40" customFormat="1" ht="13.5" customHeight="1" x14ac:dyDescent="0.25">
      <c r="A748" s="394"/>
      <c r="B748" s="110">
        <v>1</v>
      </c>
      <c r="C748" s="310" t="s">
        <v>1884</v>
      </c>
      <c r="D748" s="471">
        <v>6220640.3679799996</v>
      </c>
      <c r="E748" s="471">
        <v>7030009.0580799999</v>
      </c>
      <c r="F748" s="471">
        <v>12556480.618930001</v>
      </c>
      <c r="G748" s="471">
        <v>5846446.9696800001</v>
      </c>
      <c r="H748" s="26">
        <v>31653577.014669999</v>
      </c>
      <c r="I748" s="471">
        <v>2306603.60788</v>
      </c>
      <c r="J748" s="471">
        <v>4318519.70847</v>
      </c>
      <c r="K748" s="471">
        <v>679974.75699999998</v>
      </c>
      <c r="L748" s="471">
        <v>2266349.94221</v>
      </c>
      <c r="M748" s="471">
        <v>1017703.47304</v>
      </c>
      <c r="N748" s="471">
        <v>4188421.6127200001</v>
      </c>
      <c r="O748" s="471">
        <v>629614.45140999998</v>
      </c>
      <c r="P748" s="471">
        <v>946833.58001999999</v>
      </c>
      <c r="Q748" s="471">
        <v>791713.59100999997</v>
      </c>
      <c r="R748" s="26">
        <v>17145734.723759998</v>
      </c>
      <c r="S748" s="471">
        <v>561461.92457000003</v>
      </c>
      <c r="T748" s="471">
        <v>251287.46956</v>
      </c>
      <c r="U748" s="471">
        <v>61576.109270000001</v>
      </c>
      <c r="V748" s="471">
        <v>37660.568120000004</v>
      </c>
      <c r="W748" s="471">
        <v>193140.55106</v>
      </c>
      <c r="X748" s="471">
        <v>32396.450369999999</v>
      </c>
      <c r="Y748" s="471">
        <v>91541.860159999997</v>
      </c>
      <c r="Z748" s="471">
        <v>32841.522799999999</v>
      </c>
      <c r="AA748" s="471">
        <v>114090.55893</v>
      </c>
      <c r="AB748" s="471">
        <v>224165.02522000001</v>
      </c>
      <c r="AC748" s="471">
        <v>88352.622199999998</v>
      </c>
      <c r="AD748" s="471">
        <v>1688514.6622599999</v>
      </c>
      <c r="AE748" s="471">
        <v>50487826.400689997</v>
      </c>
      <c r="AF748" s="473">
        <v>4868396.3697199998</v>
      </c>
      <c r="AG748" s="473">
        <v>3321713.98337</v>
      </c>
      <c r="AH748" s="473">
        <v>0</v>
      </c>
      <c r="AI748" s="473">
        <v>293985.04128999996</v>
      </c>
      <c r="AJ748" s="474">
        <v>42003731.006309994</v>
      </c>
    </row>
    <row r="749" spans="1:36" s="40" customFormat="1" ht="13.5" customHeight="1" x14ac:dyDescent="0.25">
      <c r="A749" s="394"/>
      <c r="B749" s="110"/>
      <c r="C749" s="310"/>
      <c r="D749" s="471"/>
      <c r="E749" s="471"/>
      <c r="F749" s="471"/>
      <c r="G749" s="471"/>
      <c r="H749" s="87"/>
      <c r="I749" s="471"/>
      <c r="J749" s="471"/>
      <c r="K749" s="471"/>
      <c r="L749" s="471"/>
      <c r="M749" s="471"/>
      <c r="N749" s="471"/>
      <c r="O749" s="471"/>
      <c r="P749" s="471"/>
      <c r="Q749" s="471"/>
      <c r="R749" s="87"/>
      <c r="S749" s="471"/>
      <c r="T749" s="471"/>
      <c r="U749" s="471"/>
      <c r="V749" s="471"/>
      <c r="W749" s="471"/>
      <c r="X749" s="471"/>
      <c r="Y749" s="471"/>
      <c r="Z749" s="471"/>
      <c r="AA749" s="471"/>
      <c r="AB749" s="471"/>
      <c r="AC749" s="471"/>
      <c r="AD749" s="470"/>
      <c r="AE749" s="470"/>
      <c r="AF749" s="227"/>
      <c r="AG749" s="227"/>
      <c r="AH749" s="227"/>
      <c r="AI749" s="227"/>
      <c r="AJ749" s="475"/>
    </row>
    <row r="750" spans="1:36" s="40" customFormat="1" ht="13.5" customHeight="1" x14ac:dyDescent="0.25">
      <c r="A750" s="394"/>
      <c r="B750" s="110">
        <v>4</v>
      </c>
      <c r="C750" s="310" t="s">
        <v>241</v>
      </c>
      <c r="D750" s="471">
        <v>450384.86709000001</v>
      </c>
      <c r="E750" s="471">
        <v>604392.64589000004</v>
      </c>
      <c r="F750" s="471">
        <v>1101343.3315300001</v>
      </c>
      <c r="G750" s="471">
        <v>417849.62706000003</v>
      </c>
      <c r="H750" s="26">
        <v>2573970.4715700001</v>
      </c>
      <c r="I750" s="471">
        <v>176094.99556000001</v>
      </c>
      <c r="J750" s="471">
        <v>231960.66878000001</v>
      </c>
      <c r="K750" s="471">
        <v>28380.65</v>
      </c>
      <c r="L750" s="471">
        <v>346849.16151000001</v>
      </c>
      <c r="M750" s="471">
        <v>85265.942980000007</v>
      </c>
      <c r="N750" s="471">
        <v>230400.37134000001</v>
      </c>
      <c r="O750" s="471">
        <v>47116.256999999998</v>
      </c>
      <c r="P750" s="471">
        <v>61536.35428</v>
      </c>
      <c r="Q750" s="471">
        <v>114059.72605</v>
      </c>
      <c r="R750" s="26">
        <v>1321664.1275000002</v>
      </c>
      <c r="S750" s="471">
        <v>41009.260219999996</v>
      </c>
      <c r="T750" s="471">
        <v>18287.89356</v>
      </c>
      <c r="U750" s="471">
        <v>4466.44938</v>
      </c>
      <c r="V750" s="471">
        <v>3573.2411299999999</v>
      </c>
      <c r="W750" s="471">
        <v>9048.1987300000001</v>
      </c>
      <c r="X750" s="471">
        <v>4282.9902300000003</v>
      </c>
      <c r="Y750" s="471">
        <v>20166.597709999998</v>
      </c>
      <c r="Z750" s="471">
        <v>5589.5837799999999</v>
      </c>
      <c r="AA750" s="471">
        <v>17135.493699999999</v>
      </c>
      <c r="AB750" s="471">
        <v>27433.96817</v>
      </c>
      <c r="AC750" s="471">
        <v>14461.032660000001</v>
      </c>
      <c r="AD750" s="471">
        <v>165454.70926999999</v>
      </c>
      <c r="AE750" s="471">
        <v>4061089.3083400005</v>
      </c>
      <c r="AF750" s="473">
        <v>258781.02134000001</v>
      </c>
      <c r="AG750" s="473">
        <v>435688.34561999998</v>
      </c>
      <c r="AH750" s="473">
        <v>0</v>
      </c>
      <c r="AI750" s="473">
        <v>51763.124069999991</v>
      </c>
      <c r="AJ750" s="474">
        <v>3314856.8173100008</v>
      </c>
    </row>
    <row r="751" spans="1:36" s="40" customFormat="1" ht="13.5" customHeight="1" x14ac:dyDescent="0.25">
      <c r="A751" s="394"/>
      <c r="B751" s="110"/>
      <c r="C751" s="310"/>
      <c r="D751" s="471"/>
      <c r="E751" s="471"/>
      <c r="F751" s="471"/>
      <c r="G751" s="471"/>
      <c r="H751" s="87"/>
      <c r="I751" s="471"/>
      <c r="J751" s="471"/>
      <c r="K751" s="471"/>
      <c r="L751" s="471"/>
      <c r="M751" s="471"/>
      <c r="N751" s="471"/>
      <c r="O751" s="471"/>
      <c r="P751" s="471"/>
      <c r="Q751" s="471"/>
      <c r="R751" s="87"/>
      <c r="S751" s="471"/>
      <c r="T751" s="471"/>
      <c r="U751" s="471"/>
      <c r="V751" s="471"/>
      <c r="W751" s="471"/>
      <c r="X751" s="471"/>
      <c r="Y751" s="471"/>
      <c r="Z751" s="471"/>
      <c r="AA751" s="471"/>
      <c r="AB751" s="471"/>
      <c r="AC751" s="471"/>
      <c r="AD751" s="470"/>
      <c r="AE751" s="470"/>
      <c r="AF751" s="227"/>
      <c r="AG751" s="227"/>
      <c r="AH751" s="227"/>
      <c r="AI751" s="227"/>
      <c r="AJ751" s="475"/>
    </row>
    <row r="752" spans="1:36" s="40" customFormat="1" ht="13.5" customHeight="1" x14ac:dyDescent="0.25">
      <c r="A752" s="394"/>
      <c r="B752" s="341" t="s">
        <v>1223</v>
      </c>
      <c r="C752" s="310" t="s">
        <v>242</v>
      </c>
      <c r="D752" s="471">
        <v>6671025.2350700004</v>
      </c>
      <c r="E752" s="471">
        <v>7634401.7039700001</v>
      </c>
      <c r="F752" s="471">
        <v>13657823.95046</v>
      </c>
      <c r="G752" s="471">
        <v>6264296.5967399999</v>
      </c>
      <c r="H752" s="26">
        <v>34227547.48624</v>
      </c>
      <c r="I752" s="471">
        <v>2482698.6034400002</v>
      </c>
      <c r="J752" s="471">
        <v>4550480.3772499999</v>
      </c>
      <c r="K752" s="471">
        <v>708355.40700000001</v>
      </c>
      <c r="L752" s="471">
        <v>2613199.10372</v>
      </c>
      <c r="M752" s="471">
        <v>1102969.4160199999</v>
      </c>
      <c r="N752" s="471">
        <v>4418821.9840599997</v>
      </c>
      <c r="O752" s="471">
        <v>676730.70840999996</v>
      </c>
      <c r="P752" s="471">
        <v>1008369.9343</v>
      </c>
      <c r="Q752" s="471">
        <v>905773.31706000003</v>
      </c>
      <c r="R752" s="26">
        <v>18467398.851260003</v>
      </c>
      <c r="S752" s="471">
        <v>602471.18478999997</v>
      </c>
      <c r="T752" s="471">
        <v>269575.36311999999</v>
      </c>
      <c r="U752" s="471">
        <v>66042.558650000006</v>
      </c>
      <c r="V752" s="471">
        <v>41233.809249999998</v>
      </c>
      <c r="W752" s="471">
        <v>202188.74979</v>
      </c>
      <c r="X752" s="471">
        <v>36679.440600000002</v>
      </c>
      <c r="Y752" s="471">
        <v>111708.45787</v>
      </c>
      <c r="Z752" s="471">
        <v>38431.10658</v>
      </c>
      <c r="AA752" s="471">
        <v>131226.05262999999</v>
      </c>
      <c r="AB752" s="471">
        <v>251598.99338999999</v>
      </c>
      <c r="AC752" s="471">
        <v>102813.65486</v>
      </c>
      <c r="AD752" s="471">
        <v>1853969.3715299999</v>
      </c>
      <c r="AE752" s="471">
        <v>54548915.709030002</v>
      </c>
      <c r="AF752" s="478">
        <v>5127177.3910600003</v>
      </c>
      <c r="AG752" s="478">
        <v>3757402.3289899998</v>
      </c>
      <c r="AH752" s="478">
        <v>0</v>
      </c>
      <c r="AI752" s="478">
        <v>345748.16535999998</v>
      </c>
      <c r="AJ752" s="478">
        <v>45318587.823619992</v>
      </c>
    </row>
    <row r="753" spans="1:55" s="40" customFormat="1" ht="13.5" customHeight="1" x14ac:dyDescent="0.25">
      <c r="A753" s="394"/>
      <c r="B753" s="110"/>
      <c r="C753" s="310"/>
      <c r="D753" s="471"/>
      <c r="E753" s="471"/>
      <c r="F753" s="471"/>
      <c r="G753" s="471"/>
      <c r="H753" s="87"/>
      <c r="I753" s="471"/>
      <c r="J753" s="471"/>
      <c r="K753" s="471"/>
      <c r="L753" s="471"/>
      <c r="M753" s="471"/>
      <c r="N753" s="471"/>
      <c r="O753" s="471"/>
      <c r="P753" s="471"/>
      <c r="Q753" s="471"/>
      <c r="R753" s="87"/>
      <c r="S753" s="471"/>
      <c r="T753" s="471"/>
      <c r="U753" s="471"/>
      <c r="V753" s="471"/>
      <c r="W753" s="471"/>
      <c r="X753" s="471"/>
      <c r="Y753" s="471"/>
      <c r="Z753" s="471"/>
      <c r="AA753" s="471"/>
      <c r="AB753" s="471"/>
      <c r="AC753" s="471"/>
      <c r="AD753" s="470"/>
      <c r="AE753" s="470"/>
      <c r="AF753" s="227"/>
      <c r="AG753" s="227"/>
      <c r="AH753" s="227"/>
      <c r="AI753" s="227"/>
      <c r="AJ753" s="475"/>
    </row>
    <row r="754" spans="1:55" s="40" customFormat="1" ht="13.5" customHeight="1" x14ac:dyDescent="0.25">
      <c r="A754" s="394"/>
      <c r="B754" s="110"/>
      <c r="C754" s="310" t="s">
        <v>1</v>
      </c>
      <c r="D754" s="471"/>
      <c r="E754" s="471"/>
      <c r="F754" s="471"/>
      <c r="G754" s="471"/>
      <c r="H754" s="26"/>
      <c r="I754" s="471"/>
      <c r="J754" s="471"/>
      <c r="K754" s="471"/>
      <c r="L754" s="471"/>
      <c r="M754" s="471"/>
      <c r="N754" s="471"/>
      <c r="O754" s="471"/>
      <c r="P754" s="471"/>
      <c r="Q754" s="471"/>
      <c r="R754" s="26"/>
      <c r="S754" s="471"/>
      <c r="T754" s="471"/>
      <c r="U754" s="471"/>
      <c r="V754" s="471"/>
      <c r="W754" s="471"/>
      <c r="X754" s="471"/>
      <c r="Y754" s="471"/>
      <c r="Z754" s="471"/>
      <c r="AA754" s="471"/>
      <c r="AB754" s="471"/>
      <c r="AC754" s="471"/>
      <c r="AD754" s="471"/>
      <c r="AE754" s="471"/>
      <c r="AF754" s="473"/>
      <c r="AG754" s="473"/>
      <c r="AH754" s="473"/>
      <c r="AI754" s="473"/>
      <c r="AJ754" s="474"/>
    </row>
    <row r="755" spans="1:55" s="40" customFormat="1" ht="13.5" customHeight="1" x14ac:dyDescent="0.25">
      <c r="A755" s="394"/>
      <c r="B755" s="110">
        <v>21</v>
      </c>
      <c r="C755" s="310" t="s">
        <v>824</v>
      </c>
      <c r="D755" s="471">
        <v>4870108.7390000001</v>
      </c>
      <c r="E755" s="471">
        <v>5425119.6046200003</v>
      </c>
      <c r="F755" s="471">
        <v>10095738.19421</v>
      </c>
      <c r="G755" s="471">
        <v>4595761.9370600004</v>
      </c>
      <c r="H755" s="26">
        <v>24986728.474890001</v>
      </c>
      <c r="I755" s="471">
        <v>2044675.0140199999</v>
      </c>
      <c r="J755" s="471">
        <v>3479861.8450099998</v>
      </c>
      <c r="K755" s="471">
        <v>564821.397</v>
      </c>
      <c r="L755" s="471">
        <v>1140208.9495300001</v>
      </c>
      <c r="M755" s="471">
        <v>846001.61883000005</v>
      </c>
      <c r="N755" s="471">
        <v>3499514.3823000002</v>
      </c>
      <c r="O755" s="471">
        <v>538078.52231000003</v>
      </c>
      <c r="P755" s="471">
        <v>817323.76916000003</v>
      </c>
      <c r="Q755" s="471">
        <v>384213.02312000003</v>
      </c>
      <c r="R755" s="26">
        <v>13314698.521280002</v>
      </c>
      <c r="S755" s="471">
        <v>301689.59603000002</v>
      </c>
      <c r="T755" s="471">
        <v>205449.01087</v>
      </c>
      <c r="U755" s="471">
        <v>47606.678599999999</v>
      </c>
      <c r="V755" s="471">
        <v>24798.527689999999</v>
      </c>
      <c r="W755" s="471">
        <v>157754.42847000001</v>
      </c>
      <c r="X755" s="471">
        <v>24812.051080000001</v>
      </c>
      <c r="Y755" s="471">
        <v>67792.753559999997</v>
      </c>
      <c r="Z755" s="471">
        <v>18260.852220000001</v>
      </c>
      <c r="AA755" s="471">
        <v>42120.064169999998</v>
      </c>
      <c r="AB755" s="471">
        <v>161963.122</v>
      </c>
      <c r="AC755" s="471">
        <v>15383.927600000001</v>
      </c>
      <c r="AD755" s="471">
        <v>1067631.0122900002</v>
      </c>
      <c r="AE755" s="471">
        <v>39369058.00846</v>
      </c>
      <c r="AF755" s="473">
        <v>4064335.7793000001</v>
      </c>
      <c r="AG755" s="473">
        <v>2011009.0960500001</v>
      </c>
      <c r="AH755" s="473">
        <v>0</v>
      </c>
      <c r="AI755" s="473">
        <v>125296.74532999999</v>
      </c>
      <c r="AJ755" s="474">
        <v>33168416.38778</v>
      </c>
    </row>
    <row r="756" spans="1:55" s="42" customFormat="1" ht="13.5" customHeight="1" x14ac:dyDescent="0.25">
      <c r="A756" s="395"/>
      <c r="B756" s="111">
        <v>2101</v>
      </c>
      <c r="C756" s="180" t="s">
        <v>243</v>
      </c>
      <c r="D756" s="233">
        <v>2979634.5843400001</v>
      </c>
      <c r="E756" s="233">
        <v>2790115.5751200002</v>
      </c>
      <c r="F756" s="233">
        <v>6882128.5067800004</v>
      </c>
      <c r="G756" s="233">
        <v>2888492.00287</v>
      </c>
      <c r="H756" s="87">
        <v>15540370.66911</v>
      </c>
      <c r="I756" s="233">
        <v>1011927.04493</v>
      </c>
      <c r="J756" s="233">
        <v>2264355.0821699998</v>
      </c>
      <c r="K756" s="233">
        <v>564299.09699999995</v>
      </c>
      <c r="L756" s="233">
        <v>9514.5699700000005</v>
      </c>
      <c r="M756" s="233">
        <v>393920.42836999998</v>
      </c>
      <c r="N756" s="233">
        <v>2166570.11638</v>
      </c>
      <c r="O756" s="233">
        <v>301812.67761000001</v>
      </c>
      <c r="P756" s="233">
        <v>455883.54144</v>
      </c>
      <c r="Q756" s="233">
        <v>77003.079079999996</v>
      </c>
      <c r="R756" s="87">
        <v>7245285.6369499983</v>
      </c>
      <c r="S756" s="233">
        <v>181492.15878</v>
      </c>
      <c r="T756" s="233">
        <v>66584.267900000006</v>
      </c>
      <c r="U756" s="233">
        <v>35502.364110000002</v>
      </c>
      <c r="V756" s="233">
        <v>8514.4027000000006</v>
      </c>
      <c r="W756" s="233">
        <v>112505.2656</v>
      </c>
      <c r="X756" s="233">
        <v>2843.73009</v>
      </c>
      <c r="Y756" s="233">
        <v>7284.0548600000002</v>
      </c>
      <c r="Z756" s="233">
        <v>9476.6431499999999</v>
      </c>
      <c r="AA756" s="233">
        <v>6301.5632800000003</v>
      </c>
      <c r="AB756" s="233">
        <v>64718.611440000001</v>
      </c>
      <c r="AC756" s="233">
        <v>4881.1765699999996</v>
      </c>
      <c r="AD756" s="470">
        <v>500104.23848</v>
      </c>
      <c r="AE756" s="470">
        <v>23285760.544539999</v>
      </c>
      <c r="AF756" s="473">
        <v>2730869.2133800001</v>
      </c>
      <c r="AG756" s="473">
        <v>411949.40103999997</v>
      </c>
      <c r="AH756" s="473">
        <v>0</v>
      </c>
      <c r="AI756" s="473">
        <v>18466.794710000002</v>
      </c>
      <c r="AJ756" s="474">
        <v>20124475.13541</v>
      </c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</row>
    <row r="757" spans="1:55" s="42" customFormat="1" ht="13.5" customHeight="1" x14ac:dyDescent="0.25">
      <c r="A757" s="395"/>
      <c r="B757" s="111">
        <v>210105</v>
      </c>
      <c r="C757" s="180" t="s">
        <v>1571</v>
      </c>
      <c r="D757" s="470">
        <v>663916.95753000001</v>
      </c>
      <c r="E757" s="470">
        <v>555529.95207</v>
      </c>
      <c r="F757" s="470">
        <v>379292.05038999999</v>
      </c>
      <c r="G757" s="470">
        <v>8458.1467799999991</v>
      </c>
      <c r="H757" s="87">
        <v>1607197.10677</v>
      </c>
      <c r="I757" s="470">
        <v>60511.839310000003</v>
      </c>
      <c r="J757" s="470">
        <v>452814.77888</v>
      </c>
      <c r="K757" s="470">
        <v>77918.714999999997</v>
      </c>
      <c r="L757" s="470">
        <v>0</v>
      </c>
      <c r="M757" s="470">
        <v>51015.59461</v>
      </c>
      <c r="N757" s="470">
        <v>1078367.8919299999</v>
      </c>
      <c r="O757" s="470">
        <v>0</v>
      </c>
      <c r="P757" s="470">
        <v>0</v>
      </c>
      <c r="Q757" s="470">
        <v>10125.059209999999</v>
      </c>
      <c r="R757" s="87">
        <v>1730753.8789400002</v>
      </c>
      <c r="S757" s="470">
        <v>53980.083200000001</v>
      </c>
      <c r="T757" s="470">
        <v>0</v>
      </c>
      <c r="U757" s="470">
        <v>6720.8130300000003</v>
      </c>
      <c r="V757" s="470">
        <v>0</v>
      </c>
      <c r="W757" s="470">
        <v>0</v>
      </c>
      <c r="X757" s="470">
        <v>1119.95444</v>
      </c>
      <c r="Y757" s="470">
        <v>0</v>
      </c>
      <c r="Z757" s="470">
        <v>0</v>
      </c>
      <c r="AA757" s="470">
        <v>0</v>
      </c>
      <c r="AB757" s="470">
        <v>4078.2988799999998</v>
      </c>
      <c r="AC757" s="470">
        <v>0</v>
      </c>
      <c r="AD757" s="470">
        <v>65899.149550000002</v>
      </c>
      <c r="AE757" s="470">
        <v>3403850.1352600004</v>
      </c>
      <c r="AF757" s="473">
        <v>1156286.60693</v>
      </c>
      <c r="AG757" s="473">
        <v>51015.59461</v>
      </c>
      <c r="AH757" s="473">
        <v>0</v>
      </c>
      <c r="AI757" s="473">
        <v>0</v>
      </c>
      <c r="AJ757" s="474">
        <v>2196547.9337200001</v>
      </c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</row>
    <row r="758" spans="1:55" s="42" customFormat="1" ht="13.5" customHeight="1" x14ac:dyDescent="0.25">
      <c r="A758" s="395"/>
      <c r="B758" s="111">
        <v>210110</v>
      </c>
      <c r="C758" s="180" t="s">
        <v>1572</v>
      </c>
      <c r="D758" s="470">
        <v>885775.53674000001</v>
      </c>
      <c r="E758" s="470">
        <v>942189.56365000003</v>
      </c>
      <c r="F758" s="470">
        <v>2585763.22175</v>
      </c>
      <c r="G758" s="470">
        <v>1521902.7228999999</v>
      </c>
      <c r="H758" s="87">
        <v>5935631.0450400002</v>
      </c>
      <c r="I758" s="470">
        <v>194909.07045</v>
      </c>
      <c r="J758" s="470">
        <v>795382.13722000003</v>
      </c>
      <c r="K758" s="470">
        <v>480042.304</v>
      </c>
      <c r="L758" s="470">
        <v>0</v>
      </c>
      <c r="M758" s="470">
        <v>41033.050620000002</v>
      </c>
      <c r="N758" s="470">
        <v>150911.62202000001</v>
      </c>
      <c r="O758" s="470">
        <v>76951.427039999995</v>
      </c>
      <c r="P758" s="470">
        <v>160723.73993000001</v>
      </c>
      <c r="Q758" s="470">
        <v>38.021999999999998</v>
      </c>
      <c r="R758" s="87">
        <v>1899991.3732799999</v>
      </c>
      <c r="S758" s="470">
        <v>0</v>
      </c>
      <c r="T758" s="470">
        <v>26506.805899999999</v>
      </c>
      <c r="U758" s="470">
        <v>7028.9484199999997</v>
      </c>
      <c r="V758" s="470">
        <v>3362.8312900000001</v>
      </c>
      <c r="W758" s="470">
        <v>259.20312000000001</v>
      </c>
      <c r="X758" s="470">
        <v>37.004570000000001</v>
      </c>
      <c r="Y758" s="470">
        <v>0</v>
      </c>
      <c r="Z758" s="470">
        <v>2671.04918</v>
      </c>
      <c r="AA758" s="470">
        <v>0</v>
      </c>
      <c r="AB758" s="470">
        <v>0</v>
      </c>
      <c r="AC758" s="470">
        <v>0</v>
      </c>
      <c r="AD758" s="470">
        <v>39865.842479999999</v>
      </c>
      <c r="AE758" s="470">
        <v>7875488.2608000003</v>
      </c>
      <c r="AF758" s="473">
        <v>630953.92602000001</v>
      </c>
      <c r="AG758" s="473">
        <v>44395.881910000004</v>
      </c>
      <c r="AH758" s="473">
        <v>0</v>
      </c>
      <c r="AI758" s="473">
        <v>0</v>
      </c>
      <c r="AJ758" s="474">
        <v>7200138.4528700011</v>
      </c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</row>
    <row r="759" spans="1:55" s="42" customFormat="1" ht="13.5" customHeight="1" x14ac:dyDescent="0.25">
      <c r="A759" s="395"/>
      <c r="B759" s="111">
        <v>210115</v>
      </c>
      <c r="C759" s="180" t="s">
        <v>246</v>
      </c>
      <c r="D759" s="470">
        <v>157213.57001</v>
      </c>
      <c r="E759" s="470">
        <v>10340.79334</v>
      </c>
      <c r="F759" s="470">
        <v>158013.36470000001</v>
      </c>
      <c r="G759" s="470">
        <v>76659.737089999995</v>
      </c>
      <c r="H759" s="87">
        <v>402227.46514000004</v>
      </c>
      <c r="I759" s="470">
        <v>83765.067200000005</v>
      </c>
      <c r="J759" s="470">
        <v>218957.01144999999</v>
      </c>
      <c r="K759" s="470">
        <v>1024.931</v>
      </c>
      <c r="L759" s="470">
        <v>0</v>
      </c>
      <c r="M759" s="470">
        <v>10777.78354</v>
      </c>
      <c r="N759" s="470">
        <v>183939.34585000001</v>
      </c>
      <c r="O759" s="470">
        <v>2367.4904499999998</v>
      </c>
      <c r="P759" s="470">
        <v>31245.643540000001</v>
      </c>
      <c r="Q759" s="470">
        <v>15.307550000000001</v>
      </c>
      <c r="R759" s="87">
        <v>532092.58057999995</v>
      </c>
      <c r="S759" s="470">
        <v>119.02746</v>
      </c>
      <c r="T759" s="470">
        <v>591.58087999999998</v>
      </c>
      <c r="U759" s="470">
        <v>80.72542</v>
      </c>
      <c r="V759" s="470">
        <v>0</v>
      </c>
      <c r="W759" s="470">
        <v>0</v>
      </c>
      <c r="X759" s="470">
        <v>0</v>
      </c>
      <c r="Y759" s="470">
        <v>0</v>
      </c>
      <c r="Z759" s="470">
        <v>0</v>
      </c>
      <c r="AA759" s="470">
        <v>0</v>
      </c>
      <c r="AB759" s="470">
        <v>1205.53412</v>
      </c>
      <c r="AC759" s="470">
        <v>0</v>
      </c>
      <c r="AD759" s="470">
        <v>1996.86788</v>
      </c>
      <c r="AE759" s="470">
        <v>936316.91360000009</v>
      </c>
      <c r="AF759" s="473">
        <v>184964.27685000002</v>
      </c>
      <c r="AG759" s="473">
        <v>10777.78354</v>
      </c>
      <c r="AH759" s="473">
        <v>0</v>
      </c>
      <c r="AI759" s="473">
        <v>0</v>
      </c>
      <c r="AJ759" s="474">
        <v>740574.85321000009</v>
      </c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</row>
    <row r="760" spans="1:55" s="42" customFormat="1" ht="13.5" customHeight="1" x14ac:dyDescent="0.25">
      <c r="A760" s="395"/>
      <c r="B760" s="111">
        <v>210120</v>
      </c>
      <c r="C760" s="180" t="s">
        <v>1573</v>
      </c>
      <c r="D760" s="470">
        <v>2999.9014400000001</v>
      </c>
      <c r="E760" s="470">
        <v>5.0000000000000002E-5</v>
      </c>
      <c r="F760" s="470">
        <v>0</v>
      </c>
      <c r="G760" s="470">
        <v>0</v>
      </c>
      <c r="H760" s="87">
        <v>2999.9014900000002</v>
      </c>
      <c r="I760" s="470">
        <v>0</v>
      </c>
      <c r="J760" s="470">
        <v>12545.6438</v>
      </c>
      <c r="K760" s="470">
        <v>0</v>
      </c>
      <c r="L760" s="470">
        <v>0</v>
      </c>
      <c r="M760" s="470">
        <v>0</v>
      </c>
      <c r="N760" s="470">
        <v>0</v>
      </c>
      <c r="O760" s="470">
        <v>307.72064999999998</v>
      </c>
      <c r="P760" s="470">
        <v>337.91498999999999</v>
      </c>
      <c r="Q760" s="470">
        <v>0</v>
      </c>
      <c r="R760" s="87">
        <v>13191.279439999998</v>
      </c>
      <c r="S760" s="470">
        <v>0</v>
      </c>
      <c r="T760" s="470">
        <v>0</v>
      </c>
      <c r="U760" s="470">
        <v>0</v>
      </c>
      <c r="V760" s="470">
        <v>0</v>
      </c>
      <c r="W760" s="470">
        <v>0</v>
      </c>
      <c r="X760" s="470">
        <v>0</v>
      </c>
      <c r="Y760" s="470">
        <v>0</v>
      </c>
      <c r="Z760" s="470">
        <v>0</v>
      </c>
      <c r="AA760" s="470">
        <v>0</v>
      </c>
      <c r="AB760" s="470">
        <v>0</v>
      </c>
      <c r="AC760" s="470">
        <v>0</v>
      </c>
      <c r="AD760" s="470">
        <v>0</v>
      </c>
      <c r="AE760" s="470">
        <v>16191.180929999999</v>
      </c>
      <c r="AF760" s="473">
        <v>0</v>
      </c>
      <c r="AG760" s="473">
        <v>0</v>
      </c>
      <c r="AH760" s="473">
        <v>0</v>
      </c>
      <c r="AI760" s="473">
        <v>0</v>
      </c>
      <c r="AJ760" s="474">
        <v>16191.180929999999</v>
      </c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</row>
    <row r="761" spans="1:55" s="42" customFormat="1" ht="13.5" customHeight="1" x14ac:dyDescent="0.25">
      <c r="A761" s="395"/>
      <c r="B761" s="111">
        <v>210125</v>
      </c>
      <c r="C761" s="180" t="s">
        <v>247</v>
      </c>
      <c r="D761" s="470">
        <v>0</v>
      </c>
      <c r="E761" s="470">
        <v>0</v>
      </c>
      <c r="F761" s="470">
        <v>0</v>
      </c>
      <c r="G761" s="470">
        <v>0</v>
      </c>
      <c r="H761" s="87">
        <v>0</v>
      </c>
      <c r="I761" s="470">
        <v>0</v>
      </c>
      <c r="J761" s="470">
        <v>0</v>
      </c>
      <c r="K761" s="470">
        <v>0</v>
      </c>
      <c r="L761" s="470">
        <v>0</v>
      </c>
      <c r="M761" s="470">
        <v>0</v>
      </c>
      <c r="N761" s="470">
        <v>0</v>
      </c>
      <c r="O761" s="470">
        <v>0</v>
      </c>
      <c r="P761" s="470">
        <v>0</v>
      </c>
      <c r="Q761" s="470">
        <v>0</v>
      </c>
      <c r="R761" s="87">
        <v>0</v>
      </c>
      <c r="S761" s="470">
        <v>0</v>
      </c>
      <c r="T761" s="470">
        <v>0</v>
      </c>
      <c r="U761" s="470">
        <v>0</v>
      </c>
      <c r="V761" s="470">
        <v>0</v>
      </c>
      <c r="W761" s="470">
        <v>0</v>
      </c>
      <c r="X761" s="470">
        <v>0</v>
      </c>
      <c r="Y761" s="470">
        <v>0</v>
      </c>
      <c r="Z761" s="470">
        <v>0</v>
      </c>
      <c r="AA761" s="470">
        <v>0</v>
      </c>
      <c r="AB761" s="470">
        <v>0</v>
      </c>
      <c r="AC761" s="470">
        <v>0</v>
      </c>
      <c r="AD761" s="470">
        <v>0</v>
      </c>
      <c r="AE761" s="470">
        <v>0</v>
      </c>
      <c r="AF761" s="473">
        <v>0</v>
      </c>
      <c r="AG761" s="473">
        <v>0</v>
      </c>
      <c r="AH761" s="473">
        <v>0</v>
      </c>
      <c r="AI761" s="473">
        <v>0</v>
      </c>
      <c r="AJ761" s="474">
        <v>0</v>
      </c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</row>
    <row r="762" spans="1:55" s="42" customFormat="1" ht="13.5" customHeight="1" x14ac:dyDescent="0.25">
      <c r="A762" s="395"/>
      <c r="B762" s="111">
        <v>210130</v>
      </c>
      <c r="C762" s="180" t="s">
        <v>248</v>
      </c>
      <c r="D762" s="470">
        <v>6187.0071799999996</v>
      </c>
      <c r="E762" s="470">
        <v>9225.0846700000002</v>
      </c>
      <c r="F762" s="470">
        <v>26071.636060000001</v>
      </c>
      <c r="G762" s="470">
        <v>9241.3091199999999</v>
      </c>
      <c r="H762" s="87">
        <v>50725.03703</v>
      </c>
      <c r="I762" s="470">
        <v>4681.2226499999997</v>
      </c>
      <c r="J762" s="470">
        <v>6037.0711199999996</v>
      </c>
      <c r="K762" s="470">
        <v>2260.6320000000001</v>
      </c>
      <c r="L762" s="470">
        <v>0</v>
      </c>
      <c r="M762" s="470">
        <v>391.74813999999998</v>
      </c>
      <c r="N762" s="470">
        <v>5375.0469300000004</v>
      </c>
      <c r="O762" s="470">
        <v>462.06058999999999</v>
      </c>
      <c r="P762" s="470">
        <v>2411.13267</v>
      </c>
      <c r="Q762" s="470">
        <v>4.3607899999999997</v>
      </c>
      <c r="R762" s="87">
        <v>21623.274890000001</v>
      </c>
      <c r="S762" s="470">
        <v>146.89998</v>
      </c>
      <c r="T762" s="470">
        <v>210.93228999999999</v>
      </c>
      <c r="U762" s="470">
        <v>90.801000000000002</v>
      </c>
      <c r="V762" s="470">
        <v>177.08888999999999</v>
      </c>
      <c r="W762" s="470">
        <v>0</v>
      </c>
      <c r="X762" s="470">
        <v>60.748779999999996</v>
      </c>
      <c r="Y762" s="470">
        <v>0</v>
      </c>
      <c r="Z762" s="470">
        <v>10.824949999999999</v>
      </c>
      <c r="AA762" s="470">
        <v>0</v>
      </c>
      <c r="AB762" s="470">
        <v>0.57408000000000003</v>
      </c>
      <c r="AC762" s="470">
        <v>0</v>
      </c>
      <c r="AD762" s="470">
        <v>697.86996999999997</v>
      </c>
      <c r="AE762" s="470">
        <v>73046.181890000007</v>
      </c>
      <c r="AF762" s="473">
        <v>7635.67893</v>
      </c>
      <c r="AG762" s="473">
        <v>568.83702999999991</v>
      </c>
      <c r="AH762" s="473">
        <v>0</v>
      </c>
      <c r="AI762" s="473">
        <v>0</v>
      </c>
      <c r="AJ762" s="474">
        <v>64841.665930000003</v>
      </c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</row>
    <row r="763" spans="1:55" s="42" customFormat="1" ht="13.5" customHeight="1" x14ac:dyDescent="0.25">
      <c r="A763" s="395"/>
      <c r="B763" s="111">
        <v>210131</v>
      </c>
      <c r="C763" s="180" t="s">
        <v>825</v>
      </c>
      <c r="D763" s="470">
        <v>7565.3123400000004</v>
      </c>
      <c r="E763" s="470">
        <v>0</v>
      </c>
      <c r="F763" s="470">
        <v>8556.1594000000005</v>
      </c>
      <c r="G763" s="470">
        <v>8024.7482</v>
      </c>
      <c r="H763" s="87">
        <v>24146.219940000003</v>
      </c>
      <c r="I763" s="470">
        <v>1985.1990000000001</v>
      </c>
      <c r="J763" s="470">
        <v>4624.4054299999998</v>
      </c>
      <c r="K763" s="470">
        <v>0.45200000000000001</v>
      </c>
      <c r="L763" s="470">
        <v>0</v>
      </c>
      <c r="M763" s="470">
        <v>1358.71974</v>
      </c>
      <c r="N763" s="470">
        <v>5393.7983400000003</v>
      </c>
      <c r="O763" s="470">
        <v>22.07619</v>
      </c>
      <c r="P763" s="470">
        <v>182.32119</v>
      </c>
      <c r="Q763" s="470">
        <v>328.62529999999998</v>
      </c>
      <c r="R763" s="87">
        <v>13895.597189999999</v>
      </c>
      <c r="S763" s="470">
        <v>140.29104000000001</v>
      </c>
      <c r="T763" s="470">
        <v>0</v>
      </c>
      <c r="U763" s="470">
        <v>0</v>
      </c>
      <c r="V763" s="470">
        <v>249.38535999999999</v>
      </c>
      <c r="W763" s="470">
        <v>63.516590000000001</v>
      </c>
      <c r="X763" s="470">
        <v>0</v>
      </c>
      <c r="Y763" s="470">
        <v>0</v>
      </c>
      <c r="Z763" s="470">
        <v>98.582689999999999</v>
      </c>
      <c r="AA763" s="470">
        <v>0</v>
      </c>
      <c r="AB763" s="470">
        <v>0</v>
      </c>
      <c r="AC763" s="470">
        <v>0</v>
      </c>
      <c r="AD763" s="470">
        <v>551.77567999999997</v>
      </c>
      <c r="AE763" s="470">
        <v>38593.592810000002</v>
      </c>
      <c r="AF763" s="473">
        <v>5394.2503400000005</v>
      </c>
      <c r="AG763" s="473">
        <v>1608.1051</v>
      </c>
      <c r="AH763" s="473">
        <v>0</v>
      </c>
      <c r="AI763" s="473">
        <v>0</v>
      </c>
      <c r="AJ763" s="474">
        <v>31591.237369999999</v>
      </c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</row>
    <row r="764" spans="1:55" s="42" customFormat="1" ht="13.5" customHeight="1" x14ac:dyDescent="0.25">
      <c r="A764" s="395"/>
      <c r="B764" s="111">
        <v>210135</v>
      </c>
      <c r="C764" s="180" t="s">
        <v>249</v>
      </c>
      <c r="D764" s="470">
        <v>1202716.18212</v>
      </c>
      <c r="E764" s="470">
        <v>1201651.05718</v>
      </c>
      <c r="F764" s="470">
        <v>3632905.4177000001</v>
      </c>
      <c r="G764" s="470">
        <v>1209011.3541300001</v>
      </c>
      <c r="H764" s="87">
        <v>7246284.0111299995</v>
      </c>
      <c r="I764" s="470">
        <v>655330.19090000005</v>
      </c>
      <c r="J764" s="470">
        <v>691962.42446000001</v>
      </c>
      <c r="K764" s="470">
        <v>0</v>
      </c>
      <c r="L764" s="470">
        <v>0</v>
      </c>
      <c r="M764" s="470">
        <v>286085.33438000001</v>
      </c>
      <c r="N764" s="470">
        <v>711646.10256999999</v>
      </c>
      <c r="O764" s="470">
        <v>218704.41357999999</v>
      </c>
      <c r="P764" s="470">
        <v>255730.87901999999</v>
      </c>
      <c r="Q764" s="470">
        <v>64069.942029999998</v>
      </c>
      <c r="R764" s="87">
        <v>2883529.28694</v>
      </c>
      <c r="S764" s="470">
        <v>125446.66853</v>
      </c>
      <c r="T764" s="470">
        <v>36824.242539999999</v>
      </c>
      <c r="U764" s="470">
        <v>20699.305079999998</v>
      </c>
      <c r="V764" s="470">
        <v>4666.16482</v>
      </c>
      <c r="W764" s="470">
        <v>112122.91532</v>
      </c>
      <c r="X764" s="470">
        <v>1560.75415</v>
      </c>
      <c r="Y764" s="470">
        <v>6868.6998000000003</v>
      </c>
      <c r="Z764" s="470">
        <v>6210.7349700000004</v>
      </c>
      <c r="AA764" s="470">
        <v>6301.5632800000003</v>
      </c>
      <c r="AB764" s="470">
        <v>59145.279589999998</v>
      </c>
      <c r="AC764" s="470">
        <v>4878.5750699999999</v>
      </c>
      <c r="AD764" s="470">
        <v>384724.90314999997</v>
      </c>
      <c r="AE764" s="470">
        <v>10514538.201219998</v>
      </c>
      <c r="AF764" s="473">
        <v>711646.10256999999</v>
      </c>
      <c r="AG764" s="473">
        <v>290751.49920000002</v>
      </c>
      <c r="AH764" s="473">
        <v>0</v>
      </c>
      <c r="AI764" s="473">
        <v>18048.83815</v>
      </c>
      <c r="AJ764" s="474">
        <v>9494091.7612999976</v>
      </c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</row>
    <row r="765" spans="1:55" s="42" customFormat="1" ht="13.5" customHeight="1" x14ac:dyDescent="0.25">
      <c r="A765" s="395"/>
      <c r="B765" s="111">
        <v>210140</v>
      </c>
      <c r="C765" s="180" t="s">
        <v>250</v>
      </c>
      <c r="D765" s="470">
        <v>33.439</v>
      </c>
      <c r="E765" s="470">
        <v>42637.088459999999</v>
      </c>
      <c r="F765" s="470">
        <v>19839.863170000001</v>
      </c>
      <c r="G765" s="470">
        <v>14730.15681</v>
      </c>
      <c r="H765" s="87">
        <v>77240.547439999995</v>
      </c>
      <c r="I765" s="470">
        <v>44.460790000000003</v>
      </c>
      <c r="J765" s="470">
        <v>46313.864609999997</v>
      </c>
      <c r="K765" s="470">
        <v>0</v>
      </c>
      <c r="L765" s="470">
        <v>1824.91833</v>
      </c>
      <c r="M765" s="470">
        <v>2036.0466799999999</v>
      </c>
      <c r="N765" s="470">
        <v>2018.2430899999999</v>
      </c>
      <c r="O765" s="470">
        <v>1145.62886</v>
      </c>
      <c r="P765" s="470">
        <v>382.43373000000003</v>
      </c>
      <c r="Q765" s="470">
        <v>1766.6748299999999</v>
      </c>
      <c r="R765" s="87">
        <v>55532.270919999981</v>
      </c>
      <c r="S765" s="470">
        <v>0</v>
      </c>
      <c r="T765" s="470">
        <v>1607.8450700000001</v>
      </c>
      <c r="U765" s="470">
        <v>2.71882</v>
      </c>
      <c r="V765" s="470">
        <v>25.304929999999999</v>
      </c>
      <c r="W765" s="470">
        <v>0</v>
      </c>
      <c r="X765" s="470">
        <v>65.268150000000006</v>
      </c>
      <c r="Y765" s="470">
        <v>414.72982000000002</v>
      </c>
      <c r="Z765" s="470">
        <v>466.68610000000001</v>
      </c>
      <c r="AA765" s="470">
        <v>0</v>
      </c>
      <c r="AB765" s="470">
        <v>57.799639999999997</v>
      </c>
      <c r="AC765" s="470">
        <v>2.6015000000000001</v>
      </c>
      <c r="AD765" s="470">
        <v>2642.9540300000003</v>
      </c>
      <c r="AE765" s="470">
        <v>135415.77238999997</v>
      </c>
      <c r="AF765" s="473">
        <v>2018.2430899999999</v>
      </c>
      <c r="AG765" s="473">
        <v>3886.2699400000001</v>
      </c>
      <c r="AH765" s="473">
        <v>0</v>
      </c>
      <c r="AI765" s="473">
        <v>417.33132000000001</v>
      </c>
      <c r="AJ765" s="474">
        <v>129093.92804</v>
      </c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</row>
    <row r="766" spans="1:55" s="42" customFormat="1" ht="13.5" customHeight="1" x14ac:dyDescent="0.25">
      <c r="A766" s="395"/>
      <c r="B766" s="111">
        <v>210145</v>
      </c>
      <c r="C766" s="180" t="s">
        <v>251</v>
      </c>
      <c r="D766" s="470">
        <v>8007.3127699999995</v>
      </c>
      <c r="E766" s="470">
        <v>10916.57141</v>
      </c>
      <c r="F766" s="470">
        <v>5156.8016699999998</v>
      </c>
      <c r="G766" s="470">
        <v>5818.2403899999999</v>
      </c>
      <c r="H766" s="87">
        <v>29898.926240000001</v>
      </c>
      <c r="I766" s="470">
        <v>1556.5447899999999</v>
      </c>
      <c r="J766" s="470">
        <v>1324.8247200000001</v>
      </c>
      <c r="K766" s="470">
        <v>0</v>
      </c>
      <c r="L766" s="470">
        <v>7689.65164</v>
      </c>
      <c r="M766" s="470">
        <v>341.58202999999997</v>
      </c>
      <c r="N766" s="470">
        <v>1411.0890899999999</v>
      </c>
      <c r="O766" s="470">
        <v>97.773439999999994</v>
      </c>
      <c r="P766" s="470">
        <v>170.16924</v>
      </c>
      <c r="Q766" s="470">
        <v>549.88277000000005</v>
      </c>
      <c r="R766" s="87">
        <v>13141.51772</v>
      </c>
      <c r="S766" s="470">
        <v>0</v>
      </c>
      <c r="T766" s="470">
        <v>135.30020999999999</v>
      </c>
      <c r="U766" s="470">
        <v>0</v>
      </c>
      <c r="V766" s="470">
        <v>0</v>
      </c>
      <c r="W766" s="470">
        <v>0</v>
      </c>
      <c r="X766" s="470">
        <v>0</v>
      </c>
      <c r="Y766" s="470">
        <v>0</v>
      </c>
      <c r="Z766" s="470">
        <v>0</v>
      </c>
      <c r="AA766" s="470">
        <v>0</v>
      </c>
      <c r="AB766" s="470">
        <v>0</v>
      </c>
      <c r="AC766" s="470">
        <v>0</v>
      </c>
      <c r="AD766" s="470">
        <v>135.30020999999999</v>
      </c>
      <c r="AE766" s="470">
        <v>43175.744170000005</v>
      </c>
      <c r="AF766" s="473">
        <v>1411.0890899999999</v>
      </c>
      <c r="AG766" s="473">
        <v>8031.2336699999996</v>
      </c>
      <c r="AH766" s="473">
        <v>0</v>
      </c>
      <c r="AI766" s="473">
        <v>0</v>
      </c>
      <c r="AJ766" s="474">
        <v>33733.421409999995</v>
      </c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</row>
    <row r="767" spans="1:55" s="42" customFormat="1" ht="13.5" customHeight="1" x14ac:dyDescent="0.25">
      <c r="A767" s="395"/>
      <c r="B767" s="111">
        <v>210150</v>
      </c>
      <c r="C767" s="180" t="s">
        <v>252</v>
      </c>
      <c r="D767" s="470">
        <v>38115.761709999999</v>
      </c>
      <c r="E767" s="470">
        <v>17121.353149999999</v>
      </c>
      <c r="F767" s="470">
        <v>59291.872360000001</v>
      </c>
      <c r="G767" s="470">
        <v>34644.965060000002</v>
      </c>
      <c r="H767" s="87">
        <v>149173.95228000003</v>
      </c>
      <c r="I767" s="470">
        <v>9143.4498399999993</v>
      </c>
      <c r="J767" s="470">
        <v>34383.203099999999</v>
      </c>
      <c r="K767" s="470">
        <v>3052.0630000000001</v>
      </c>
      <c r="L767" s="470">
        <v>0</v>
      </c>
      <c r="M767" s="470">
        <v>880.56862999999998</v>
      </c>
      <c r="N767" s="470">
        <v>27506.976559999999</v>
      </c>
      <c r="O767" s="470">
        <v>1754.08681</v>
      </c>
      <c r="P767" s="470">
        <v>4699.3071300000001</v>
      </c>
      <c r="Q767" s="470">
        <v>105.2046</v>
      </c>
      <c r="R767" s="87">
        <v>81524.859669999991</v>
      </c>
      <c r="S767" s="470">
        <v>1659.18857</v>
      </c>
      <c r="T767" s="470">
        <v>707.56101000000001</v>
      </c>
      <c r="U767" s="470">
        <v>879.05233999999996</v>
      </c>
      <c r="V767" s="470">
        <v>33.627409999999998</v>
      </c>
      <c r="W767" s="470">
        <v>59.630569999999999</v>
      </c>
      <c r="X767" s="470">
        <v>0</v>
      </c>
      <c r="Y767" s="470">
        <v>0.62524000000000002</v>
      </c>
      <c r="Z767" s="470">
        <v>18.765260000000001</v>
      </c>
      <c r="AA767" s="470">
        <v>0</v>
      </c>
      <c r="AB767" s="470">
        <v>231.12513000000001</v>
      </c>
      <c r="AC767" s="470">
        <v>0</v>
      </c>
      <c r="AD767" s="470">
        <v>3589.5755299999996</v>
      </c>
      <c r="AE767" s="470">
        <v>234288.38748</v>
      </c>
      <c r="AF767" s="473">
        <v>30559.039559999997</v>
      </c>
      <c r="AG767" s="473">
        <v>914.19604000000004</v>
      </c>
      <c r="AH767" s="473">
        <v>0</v>
      </c>
      <c r="AI767" s="473">
        <v>0.62524000000000002</v>
      </c>
      <c r="AJ767" s="474">
        <v>202814.52664000003</v>
      </c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</row>
    <row r="768" spans="1:55" s="42" customFormat="1" ht="13.5" customHeight="1" x14ac:dyDescent="0.25">
      <c r="A768" s="395"/>
      <c r="B768" s="111">
        <v>210155</v>
      </c>
      <c r="C768" s="180" t="s">
        <v>253</v>
      </c>
      <c r="D768" s="470">
        <v>7103.6035000000002</v>
      </c>
      <c r="E768" s="470">
        <v>504.11113999999998</v>
      </c>
      <c r="F768" s="470">
        <v>7238.1195799999996</v>
      </c>
      <c r="G768" s="470">
        <v>0.62239</v>
      </c>
      <c r="H768" s="87">
        <v>14846.456610000001</v>
      </c>
      <c r="I768" s="470">
        <v>0</v>
      </c>
      <c r="J768" s="470">
        <v>9.7173800000000004</v>
      </c>
      <c r="K768" s="470">
        <v>0</v>
      </c>
      <c r="L768" s="470">
        <v>0</v>
      </c>
      <c r="M768" s="470">
        <v>0</v>
      </c>
      <c r="N768" s="470">
        <v>0</v>
      </c>
      <c r="O768" s="470">
        <v>0</v>
      </c>
      <c r="P768" s="470">
        <v>0</v>
      </c>
      <c r="Q768" s="470">
        <v>0</v>
      </c>
      <c r="R768" s="87">
        <v>9.7173800000000004</v>
      </c>
      <c r="S768" s="470">
        <v>0</v>
      </c>
      <c r="T768" s="470">
        <v>0</v>
      </c>
      <c r="U768" s="470">
        <v>0</v>
      </c>
      <c r="V768" s="470">
        <v>0</v>
      </c>
      <c r="W768" s="470">
        <v>0</v>
      </c>
      <c r="X768" s="470">
        <v>0</v>
      </c>
      <c r="Y768" s="470">
        <v>0</v>
      </c>
      <c r="Z768" s="470">
        <v>0</v>
      </c>
      <c r="AA768" s="470">
        <v>0</v>
      </c>
      <c r="AB768" s="470">
        <v>0</v>
      </c>
      <c r="AC768" s="470">
        <v>0</v>
      </c>
      <c r="AD768" s="470">
        <v>0</v>
      </c>
      <c r="AE768" s="470">
        <v>14856.173990000001</v>
      </c>
      <c r="AF768" s="473">
        <v>0</v>
      </c>
      <c r="AG768" s="473">
        <v>0</v>
      </c>
      <c r="AH768" s="473">
        <v>0</v>
      </c>
      <c r="AI768" s="473">
        <v>0</v>
      </c>
      <c r="AJ768" s="474">
        <v>14856.173990000001</v>
      </c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</row>
    <row r="769" spans="1:55" s="42" customFormat="1" ht="13.5" customHeight="1" x14ac:dyDescent="0.25">
      <c r="A769" s="395"/>
      <c r="B769" s="111">
        <v>2102</v>
      </c>
      <c r="C769" s="180" t="s">
        <v>254</v>
      </c>
      <c r="D769" s="470">
        <v>0</v>
      </c>
      <c r="E769" s="470">
        <v>0</v>
      </c>
      <c r="F769" s="470">
        <v>0</v>
      </c>
      <c r="G769" s="470">
        <v>0</v>
      </c>
      <c r="H769" s="87">
        <v>0</v>
      </c>
      <c r="I769" s="470">
        <v>0</v>
      </c>
      <c r="J769" s="470">
        <v>0</v>
      </c>
      <c r="K769" s="470">
        <v>0</v>
      </c>
      <c r="L769" s="470">
        <v>0</v>
      </c>
      <c r="M769" s="470">
        <v>0</v>
      </c>
      <c r="N769" s="470">
        <v>0</v>
      </c>
      <c r="O769" s="470">
        <v>0</v>
      </c>
      <c r="P769" s="470">
        <v>0</v>
      </c>
      <c r="Q769" s="470">
        <v>0</v>
      </c>
      <c r="R769" s="87">
        <v>0</v>
      </c>
      <c r="S769" s="470">
        <v>0</v>
      </c>
      <c r="T769" s="470">
        <v>0</v>
      </c>
      <c r="U769" s="470">
        <v>0</v>
      </c>
      <c r="V769" s="470">
        <v>0</v>
      </c>
      <c r="W769" s="470">
        <v>0</v>
      </c>
      <c r="X769" s="470">
        <v>0</v>
      </c>
      <c r="Y769" s="470">
        <v>0</v>
      </c>
      <c r="Z769" s="470">
        <v>0</v>
      </c>
      <c r="AA769" s="470">
        <v>0</v>
      </c>
      <c r="AB769" s="470">
        <v>0</v>
      </c>
      <c r="AC769" s="470">
        <v>0</v>
      </c>
      <c r="AD769" s="470">
        <v>0</v>
      </c>
      <c r="AE769" s="470">
        <v>0</v>
      </c>
      <c r="AF769" s="473">
        <v>0</v>
      </c>
      <c r="AG769" s="473">
        <v>0</v>
      </c>
      <c r="AH769" s="473">
        <v>0</v>
      </c>
      <c r="AI769" s="473">
        <v>0</v>
      </c>
      <c r="AJ769" s="474">
        <v>0</v>
      </c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</row>
    <row r="770" spans="1:55" s="42" customFormat="1" ht="13.5" customHeight="1" x14ac:dyDescent="0.25">
      <c r="A770" s="395"/>
      <c r="B770" s="111">
        <v>210205</v>
      </c>
      <c r="C770" s="180" t="s">
        <v>255</v>
      </c>
      <c r="D770" s="470">
        <v>0</v>
      </c>
      <c r="E770" s="470">
        <v>0</v>
      </c>
      <c r="F770" s="470">
        <v>0</v>
      </c>
      <c r="G770" s="470">
        <v>0</v>
      </c>
      <c r="H770" s="87">
        <v>0</v>
      </c>
      <c r="I770" s="470">
        <v>0</v>
      </c>
      <c r="J770" s="470">
        <v>0</v>
      </c>
      <c r="K770" s="470">
        <v>0</v>
      </c>
      <c r="L770" s="470">
        <v>0</v>
      </c>
      <c r="M770" s="470">
        <v>0</v>
      </c>
      <c r="N770" s="470">
        <v>0</v>
      </c>
      <c r="O770" s="470">
        <v>0</v>
      </c>
      <c r="P770" s="470">
        <v>0</v>
      </c>
      <c r="Q770" s="470">
        <v>0</v>
      </c>
      <c r="R770" s="87">
        <v>0</v>
      </c>
      <c r="S770" s="470">
        <v>0</v>
      </c>
      <c r="T770" s="470">
        <v>0</v>
      </c>
      <c r="U770" s="470">
        <v>0</v>
      </c>
      <c r="V770" s="470">
        <v>0</v>
      </c>
      <c r="W770" s="470">
        <v>0</v>
      </c>
      <c r="X770" s="470">
        <v>0</v>
      </c>
      <c r="Y770" s="470">
        <v>0</v>
      </c>
      <c r="Z770" s="470">
        <v>0</v>
      </c>
      <c r="AA770" s="470">
        <v>0</v>
      </c>
      <c r="AB770" s="470">
        <v>0</v>
      </c>
      <c r="AC770" s="470">
        <v>0</v>
      </c>
      <c r="AD770" s="470">
        <v>0</v>
      </c>
      <c r="AE770" s="470">
        <v>0</v>
      </c>
      <c r="AF770" s="473">
        <v>0</v>
      </c>
      <c r="AG770" s="473">
        <v>0</v>
      </c>
      <c r="AH770" s="473">
        <v>0</v>
      </c>
      <c r="AI770" s="473">
        <v>0</v>
      </c>
      <c r="AJ770" s="474">
        <v>0</v>
      </c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</row>
    <row r="771" spans="1:55" s="42" customFormat="1" ht="13.5" customHeight="1" x14ac:dyDescent="0.25">
      <c r="A771" s="395"/>
      <c r="B771" s="111">
        <v>210210</v>
      </c>
      <c r="C771" s="180" t="s">
        <v>256</v>
      </c>
      <c r="D771" s="470">
        <v>0</v>
      </c>
      <c r="E771" s="470">
        <v>0</v>
      </c>
      <c r="F771" s="470">
        <v>0</v>
      </c>
      <c r="G771" s="470">
        <v>0</v>
      </c>
      <c r="H771" s="87">
        <v>0</v>
      </c>
      <c r="I771" s="470">
        <v>0</v>
      </c>
      <c r="J771" s="470">
        <v>0</v>
      </c>
      <c r="K771" s="470">
        <v>0</v>
      </c>
      <c r="L771" s="470">
        <v>0</v>
      </c>
      <c r="M771" s="470">
        <v>0</v>
      </c>
      <c r="N771" s="470">
        <v>0</v>
      </c>
      <c r="O771" s="470">
        <v>0</v>
      </c>
      <c r="P771" s="470">
        <v>0</v>
      </c>
      <c r="Q771" s="470">
        <v>0</v>
      </c>
      <c r="R771" s="87">
        <v>0</v>
      </c>
      <c r="S771" s="470">
        <v>0</v>
      </c>
      <c r="T771" s="470">
        <v>0</v>
      </c>
      <c r="U771" s="470">
        <v>0</v>
      </c>
      <c r="V771" s="470">
        <v>0</v>
      </c>
      <c r="W771" s="470">
        <v>0</v>
      </c>
      <c r="X771" s="470">
        <v>0</v>
      </c>
      <c r="Y771" s="470">
        <v>0</v>
      </c>
      <c r="Z771" s="470">
        <v>0</v>
      </c>
      <c r="AA771" s="470">
        <v>0</v>
      </c>
      <c r="AB771" s="470">
        <v>0</v>
      </c>
      <c r="AC771" s="470">
        <v>0</v>
      </c>
      <c r="AD771" s="470">
        <v>0</v>
      </c>
      <c r="AE771" s="470">
        <v>0</v>
      </c>
      <c r="AF771" s="473">
        <v>0</v>
      </c>
      <c r="AG771" s="473">
        <v>0</v>
      </c>
      <c r="AH771" s="473">
        <v>0</v>
      </c>
      <c r="AI771" s="473">
        <v>0</v>
      </c>
      <c r="AJ771" s="474">
        <v>0</v>
      </c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</row>
    <row r="772" spans="1:55" s="42" customFormat="1" ht="13.5" customHeight="1" x14ac:dyDescent="0.25">
      <c r="A772" s="395"/>
      <c r="B772" s="111">
        <v>210215</v>
      </c>
      <c r="C772" s="180" t="s">
        <v>257</v>
      </c>
      <c r="D772" s="470">
        <v>0</v>
      </c>
      <c r="E772" s="470">
        <v>0</v>
      </c>
      <c r="F772" s="470">
        <v>0</v>
      </c>
      <c r="G772" s="470">
        <v>0</v>
      </c>
      <c r="H772" s="87">
        <v>0</v>
      </c>
      <c r="I772" s="470">
        <v>0</v>
      </c>
      <c r="J772" s="470">
        <v>0</v>
      </c>
      <c r="K772" s="470">
        <v>0</v>
      </c>
      <c r="L772" s="470">
        <v>0</v>
      </c>
      <c r="M772" s="470">
        <v>0</v>
      </c>
      <c r="N772" s="470">
        <v>0</v>
      </c>
      <c r="O772" s="470">
        <v>0</v>
      </c>
      <c r="P772" s="470">
        <v>0</v>
      </c>
      <c r="Q772" s="470">
        <v>0</v>
      </c>
      <c r="R772" s="87">
        <v>0</v>
      </c>
      <c r="S772" s="470">
        <v>0</v>
      </c>
      <c r="T772" s="470">
        <v>0</v>
      </c>
      <c r="U772" s="470">
        <v>0</v>
      </c>
      <c r="V772" s="470">
        <v>0</v>
      </c>
      <c r="W772" s="470">
        <v>0</v>
      </c>
      <c r="X772" s="470">
        <v>0</v>
      </c>
      <c r="Y772" s="470">
        <v>0</v>
      </c>
      <c r="Z772" s="470">
        <v>0</v>
      </c>
      <c r="AA772" s="470">
        <v>0</v>
      </c>
      <c r="AB772" s="470">
        <v>0</v>
      </c>
      <c r="AC772" s="470">
        <v>0</v>
      </c>
      <c r="AD772" s="470">
        <v>0</v>
      </c>
      <c r="AE772" s="470">
        <v>0</v>
      </c>
      <c r="AF772" s="473">
        <v>0</v>
      </c>
      <c r="AG772" s="473">
        <v>0</v>
      </c>
      <c r="AH772" s="473">
        <v>0</v>
      </c>
      <c r="AI772" s="473">
        <v>0</v>
      </c>
      <c r="AJ772" s="474">
        <v>0</v>
      </c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</row>
    <row r="773" spans="1:55" s="42" customFormat="1" ht="13.5" customHeight="1" x14ac:dyDescent="0.25">
      <c r="A773" s="395"/>
      <c r="B773" s="111">
        <v>2103</v>
      </c>
      <c r="C773" s="180" t="s">
        <v>258</v>
      </c>
      <c r="D773" s="470">
        <v>1724997.6446700001</v>
      </c>
      <c r="E773" s="470">
        <v>2298402.3190700002</v>
      </c>
      <c r="F773" s="470">
        <v>2850132.4452800001</v>
      </c>
      <c r="G773" s="470">
        <v>1572520.0390600001</v>
      </c>
      <c r="H773" s="87">
        <v>8446052.4480800014</v>
      </c>
      <c r="I773" s="470">
        <v>987645.92091999995</v>
      </c>
      <c r="J773" s="470">
        <v>1076812.6550700001</v>
      </c>
      <c r="K773" s="470">
        <v>0</v>
      </c>
      <c r="L773" s="470">
        <v>1121883.3735700001</v>
      </c>
      <c r="M773" s="470">
        <v>452067.84146000003</v>
      </c>
      <c r="N773" s="470">
        <v>1251772.9452</v>
      </c>
      <c r="O773" s="470">
        <v>236245.38870000001</v>
      </c>
      <c r="P773" s="470">
        <v>331586.65091000003</v>
      </c>
      <c r="Q773" s="470">
        <v>304182.37523000001</v>
      </c>
      <c r="R773" s="87">
        <v>5762197.151060001</v>
      </c>
      <c r="S773" s="470">
        <v>114083.34393</v>
      </c>
      <c r="T773" s="470">
        <v>128305.60636000001</v>
      </c>
      <c r="U773" s="470">
        <v>10345.61774</v>
      </c>
      <c r="V773" s="470">
        <v>16001.77219</v>
      </c>
      <c r="W773" s="470">
        <v>38705.15107</v>
      </c>
      <c r="X773" s="470">
        <v>21887.98487</v>
      </c>
      <c r="Y773" s="470">
        <v>60508.698700000001</v>
      </c>
      <c r="Z773" s="470">
        <v>8076.3986199999999</v>
      </c>
      <c r="AA773" s="470">
        <v>35818.500890000003</v>
      </c>
      <c r="AB773" s="470">
        <v>94323.666169999997</v>
      </c>
      <c r="AC773" s="470">
        <v>10490.700059999999</v>
      </c>
      <c r="AD773" s="470">
        <v>538547.44059999997</v>
      </c>
      <c r="AE773" s="470">
        <v>14746797.039740004</v>
      </c>
      <c r="AF773" s="473">
        <v>1251772.9452</v>
      </c>
      <c r="AG773" s="473">
        <v>1589952.98722</v>
      </c>
      <c r="AH773" s="473">
        <v>0</v>
      </c>
      <c r="AI773" s="473">
        <v>106817.89965000001</v>
      </c>
      <c r="AJ773" s="474">
        <v>11798253.207669998</v>
      </c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</row>
    <row r="774" spans="1:55" s="42" customFormat="1" ht="13.5" customHeight="1" x14ac:dyDescent="0.25">
      <c r="A774" s="395"/>
      <c r="B774" s="111">
        <v>210305</v>
      </c>
      <c r="C774" s="180" t="s">
        <v>34</v>
      </c>
      <c r="D774" s="470">
        <v>343468.98345</v>
      </c>
      <c r="E774" s="470">
        <v>424330.27009000001</v>
      </c>
      <c r="F774" s="470">
        <v>425022.71055000002</v>
      </c>
      <c r="G774" s="470">
        <v>333405.01235999999</v>
      </c>
      <c r="H774" s="87">
        <v>1526226.97645</v>
      </c>
      <c r="I774" s="470">
        <v>184790.64525999999</v>
      </c>
      <c r="J774" s="470">
        <v>190336.21595000001</v>
      </c>
      <c r="K774" s="470">
        <v>0</v>
      </c>
      <c r="L774" s="470">
        <v>170135.40601000001</v>
      </c>
      <c r="M774" s="470">
        <v>87195.861350000006</v>
      </c>
      <c r="N774" s="470">
        <v>266762.20147000003</v>
      </c>
      <c r="O774" s="470">
        <v>43398.566760000002</v>
      </c>
      <c r="P774" s="470">
        <v>53684.445350000002</v>
      </c>
      <c r="Q774" s="470">
        <v>53169.077729999997</v>
      </c>
      <c r="R774" s="87">
        <v>1049472.4198800002</v>
      </c>
      <c r="S774" s="470">
        <v>17290.045610000001</v>
      </c>
      <c r="T774" s="470">
        <v>18748.31164</v>
      </c>
      <c r="U774" s="470">
        <v>2553.7176899999999</v>
      </c>
      <c r="V774" s="470">
        <v>2266.0265100000001</v>
      </c>
      <c r="W774" s="470">
        <v>5019.2286999999997</v>
      </c>
      <c r="X774" s="470">
        <v>3456.2016400000002</v>
      </c>
      <c r="Y774" s="470">
        <v>7439.18851</v>
      </c>
      <c r="Z774" s="470">
        <v>342.11500999999998</v>
      </c>
      <c r="AA774" s="470">
        <v>4490.2234099999996</v>
      </c>
      <c r="AB774" s="470">
        <v>8710.1704000000009</v>
      </c>
      <c r="AC774" s="470">
        <v>1559.0124800000001</v>
      </c>
      <c r="AD774" s="470">
        <v>71874.241600000008</v>
      </c>
      <c r="AE774" s="470">
        <v>2647573.6379299997</v>
      </c>
      <c r="AF774" s="473">
        <v>266762.20147000003</v>
      </c>
      <c r="AG774" s="473">
        <v>259597.29386999999</v>
      </c>
      <c r="AH774" s="473">
        <v>0</v>
      </c>
      <c r="AI774" s="473">
        <v>13488.424399999998</v>
      </c>
      <c r="AJ774" s="474">
        <v>2107725.7181899999</v>
      </c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</row>
    <row r="775" spans="1:55" s="42" customFormat="1" ht="13.5" customHeight="1" x14ac:dyDescent="0.25">
      <c r="A775" s="395"/>
      <c r="B775" s="111">
        <v>210310</v>
      </c>
      <c r="C775" s="180" t="s">
        <v>35</v>
      </c>
      <c r="D775" s="470">
        <v>592675.20418</v>
      </c>
      <c r="E775" s="470">
        <v>863253.18498999998</v>
      </c>
      <c r="F775" s="470">
        <v>881339.54307999997</v>
      </c>
      <c r="G775" s="470">
        <v>569220.89607999998</v>
      </c>
      <c r="H775" s="87">
        <v>2906488.8283299995</v>
      </c>
      <c r="I775" s="470">
        <v>300500.48557999998</v>
      </c>
      <c r="J775" s="470">
        <v>375296.08808999998</v>
      </c>
      <c r="K775" s="470">
        <v>0</v>
      </c>
      <c r="L775" s="470">
        <v>320826.09314999997</v>
      </c>
      <c r="M775" s="470">
        <v>161555.73981</v>
      </c>
      <c r="N775" s="470">
        <v>403760.20335000003</v>
      </c>
      <c r="O775" s="470">
        <v>66212.089439999996</v>
      </c>
      <c r="P775" s="470">
        <v>89866.629759999996</v>
      </c>
      <c r="Q775" s="470">
        <v>92265.751359999995</v>
      </c>
      <c r="R775" s="87">
        <v>1810283.08054</v>
      </c>
      <c r="S775" s="470">
        <v>33097.942170000002</v>
      </c>
      <c r="T775" s="470">
        <v>26866.29336</v>
      </c>
      <c r="U775" s="470">
        <v>2103.73378</v>
      </c>
      <c r="V775" s="470">
        <v>2691.1453099999999</v>
      </c>
      <c r="W775" s="470">
        <v>12590.60649</v>
      </c>
      <c r="X775" s="470">
        <v>5971.4087</v>
      </c>
      <c r="Y775" s="470">
        <v>14944.90069</v>
      </c>
      <c r="Z775" s="470">
        <v>2492.6718900000001</v>
      </c>
      <c r="AA775" s="470">
        <v>8216.8029299999998</v>
      </c>
      <c r="AB775" s="470">
        <v>22205.484629999999</v>
      </c>
      <c r="AC775" s="470">
        <v>3003.58412</v>
      </c>
      <c r="AD775" s="470">
        <v>134184.57407000003</v>
      </c>
      <c r="AE775" s="470">
        <v>4850956.4829399996</v>
      </c>
      <c r="AF775" s="473">
        <v>403760.20335000003</v>
      </c>
      <c r="AG775" s="473">
        <v>485072.97826999996</v>
      </c>
      <c r="AH775" s="473">
        <v>0</v>
      </c>
      <c r="AI775" s="473">
        <v>26165.28774</v>
      </c>
      <c r="AJ775" s="474">
        <v>3935958.0135799996</v>
      </c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</row>
    <row r="776" spans="1:55" s="42" customFormat="1" ht="13.5" customHeight="1" x14ac:dyDescent="0.25">
      <c r="A776" s="395"/>
      <c r="B776" s="111">
        <v>210315</v>
      </c>
      <c r="C776" s="180" t="s">
        <v>36</v>
      </c>
      <c r="D776" s="470">
        <v>325694.18330999999</v>
      </c>
      <c r="E776" s="470">
        <v>508769.31504000002</v>
      </c>
      <c r="F776" s="470">
        <v>653500.11918000004</v>
      </c>
      <c r="G776" s="470">
        <v>314437.1249</v>
      </c>
      <c r="H776" s="87">
        <v>1802400.7424299999</v>
      </c>
      <c r="I776" s="470">
        <v>265493.36505000002</v>
      </c>
      <c r="J776" s="470">
        <v>292249.16226000001</v>
      </c>
      <c r="K776" s="470">
        <v>0</v>
      </c>
      <c r="L776" s="470">
        <v>306406.14666000003</v>
      </c>
      <c r="M776" s="470">
        <v>113779.67613000001</v>
      </c>
      <c r="N776" s="470">
        <v>278444.28181999997</v>
      </c>
      <c r="O776" s="470">
        <v>55557.43937</v>
      </c>
      <c r="P776" s="470">
        <v>71584.181540000005</v>
      </c>
      <c r="Q776" s="470">
        <v>73009.773000000001</v>
      </c>
      <c r="R776" s="87">
        <v>1456524.0258300002</v>
      </c>
      <c r="S776" s="470">
        <v>29264.194469999999</v>
      </c>
      <c r="T776" s="470">
        <v>34206.882740000001</v>
      </c>
      <c r="U776" s="470">
        <v>2390.8563399999998</v>
      </c>
      <c r="V776" s="470">
        <v>3736.14057</v>
      </c>
      <c r="W776" s="470">
        <v>6794.6238599999997</v>
      </c>
      <c r="X776" s="470">
        <v>6274.4270100000003</v>
      </c>
      <c r="Y776" s="470">
        <v>15390.97111</v>
      </c>
      <c r="Z776" s="470">
        <v>2460.76001</v>
      </c>
      <c r="AA776" s="470">
        <v>8146.6473800000003</v>
      </c>
      <c r="AB776" s="470">
        <v>20691.806199999999</v>
      </c>
      <c r="AC776" s="470">
        <v>3068.7876900000001</v>
      </c>
      <c r="AD776" s="470">
        <v>132426.09737999999</v>
      </c>
      <c r="AE776" s="470">
        <v>3391350.8656400004</v>
      </c>
      <c r="AF776" s="473">
        <v>278444.28181999997</v>
      </c>
      <c r="AG776" s="473">
        <v>423921.96336000005</v>
      </c>
      <c r="AH776" s="473">
        <v>0</v>
      </c>
      <c r="AI776" s="473">
        <v>26606.406180000002</v>
      </c>
      <c r="AJ776" s="474">
        <v>2662378.2142799995</v>
      </c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</row>
    <row r="777" spans="1:55" s="42" customFormat="1" ht="13.5" customHeight="1" x14ac:dyDescent="0.25">
      <c r="A777" s="395"/>
      <c r="B777" s="111">
        <v>210320</v>
      </c>
      <c r="C777" s="180" t="s">
        <v>37</v>
      </c>
      <c r="D777" s="470">
        <v>446552.58234999998</v>
      </c>
      <c r="E777" s="470">
        <v>409086.61388999998</v>
      </c>
      <c r="F777" s="470">
        <v>818072.69898999995</v>
      </c>
      <c r="G777" s="470">
        <v>323681.19743</v>
      </c>
      <c r="H777" s="87">
        <v>1997393.0926599998</v>
      </c>
      <c r="I777" s="470">
        <v>216484.68543000001</v>
      </c>
      <c r="J777" s="470">
        <v>193425.97906000001</v>
      </c>
      <c r="K777" s="470">
        <v>0</v>
      </c>
      <c r="L777" s="470">
        <v>288984.93948</v>
      </c>
      <c r="M777" s="470">
        <v>80690.945869999996</v>
      </c>
      <c r="N777" s="470">
        <v>285825.67596999998</v>
      </c>
      <c r="O777" s="470">
        <v>60552.082710000002</v>
      </c>
      <c r="P777" s="470">
        <v>110853.92715</v>
      </c>
      <c r="Q777" s="470">
        <v>68700.36868</v>
      </c>
      <c r="R777" s="87">
        <v>1305518.6043499999</v>
      </c>
      <c r="S777" s="470">
        <v>31982.431479999999</v>
      </c>
      <c r="T777" s="470">
        <v>38541.14142</v>
      </c>
      <c r="U777" s="470">
        <v>2999.6704199999999</v>
      </c>
      <c r="V777" s="470">
        <v>5998.7310900000002</v>
      </c>
      <c r="W777" s="470">
        <v>13699.27728</v>
      </c>
      <c r="X777" s="470">
        <v>5726.9178400000001</v>
      </c>
      <c r="Y777" s="470">
        <v>18102.694370000001</v>
      </c>
      <c r="Z777" s="470">
        <v>1862.2164</v>
      </c>
      <c r="AA777" s="470">
        <v>12208.92417</v>
      </c>
      <c r="AB777" s="470">
        <v>21753.575250000002</v>
      </c>
      <c r="AC777" s="470">
        <v>2493.9789700000001</v>
      </c>
      <c r="AD777" s="470">
        <v>155369.55868999998</v>
      </c>
      <c r="AE777" s="470">
        <v>3458281.2556999996</v>
      </c>
      <c r="AF777" s="473">
        <v>285825.67596999998</v>
      </c>
      <c r="AG777" s="473">
        <v>375674.61644000001</v>
      </c>
      <c r="AH777" s="473">
        <v>0</v>
      </c>
      <c r="AI777" s="473">
        <v>32805.597510000007</v>
      </c>
      <c r="AJ777" s="474">
        <v>2763975.3657799987</v>
      </c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</row>
    <row r="778" spans="1:55" s="42" customFormat="1" ht="13.5" customHeight="1" x14ac:dyDescent="0.25">
      <c r="A778" s="395"/>
      <c r="B778" s="111">
        <v>210325</v>
      </c>
      <c r="C778" s="180" t="s">
        <v>259</v>
      </c>
      <c r="D778" s="470">
        <v>16606.69138</v>
      </c>
      <c r="E778" s="470">
        <v>92962.935060000003</v>
      </c>
      <c r="F778" s="470">
        <v>72197.373479999995</v>
      </c>
      <c r="G778" s="470">
        <v>31367.808290000001</v>
      </c>
      <c r="H778" s="87">
        <v>213134.80820999999</v>
      </c>
      <c r="I778" s="470">
        <v>20376.739600000001</v>
      </c>
      <c r="J778" s="470">
        <v>25505.209709999999</v>
      </c>
      <c r="K778" s="470">
        <v>0</v>
      </c>
      <c r="L778" s="470">
        <v>35530.788269999997</v>
      </c>
      <c r="M778" s="470">
        <v>8845.6183000000001</v>
      </c>
      <c r="N778" s="470">
        <v>16980.582590000002</v>
      </c>
      <c r="O778" s="470">
        <v>10525.210419999999</v>
      </c>
      <c r="P778" s="470">
        <v>5597.4671099999996</v>
      </c>
      <c r="Q778" s="470">
        <v>16917.22236</v>
      </c>
      <c r="R778" s="87">
        <v>140278.83835999999</v>
      </c>
      <c r="S778" s="470">
        <v>2448.7302</v>
      </c>
      <c r="T778" s="470">
        <v>9942.9771999999994</v>
      </c>
      <c r="U778" s="470">
        <v>297.63950999999997</v>
      </c>
      <c r="V778" s="470">
        <v>1309.7287100000001</v>
      </c>
      <c r="W778" s="470">
        <v>601.41474000000005</v>
      </c>
      <c r="X778" s="470">
        <v>459.02967999999998</v>
      </c>
      <c r="Y778" s="470">
        <v>4630.9440199999999</v>
      </c>
      <c r="Z778" s="470">
        <v>918.63531</v>
      </c>
      <c r="AA778" s="470">
        <v>2755.9029999999998</v>
      </c>
      <c r="AB778" s="470">
        <v>20962.629690000002</v>
      </c>
      <c r="AC778" s="470">
        <v>365.33679999999998</v>
      </c>
      <c r="AD778" s="470">
        <v>44692.968860000001</v>
      </c>
      <c r="AE778" s="470">
        <v>398106.61543000001</v>
      </c>
      <c r="AF778" s="473">
        <v>16980.582590000002</v>
      </c>
      <c r="AG778" s="473">
        <v>45686.135280000002</v>
      </c>
      <c r="AH778" s="473">
        <v>0</v>
      </c>
      <c r="AI778" s="473">
        <v>7752.1838199999993</v>
      </c>
      <c r="AJ778" s="474">
        <v>327687.71374000004</v>
      </c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</row>
    <row r="779" spans="1:55" s="42" customFormat="1" ht="13.5" customHeight="1" x14ac:dyDescent="0.25">
      <c r="A779" s="395"/>
      <c r="B779" s="111">
        <v>210330</v>
      </c>
      <c r="C779" s="180" t="s">
        <v>252</v>
      </c>
      <c r="D779" s="470">
        <v>0</v>
      </c>
      <c r="E779" s="470">
        <v>0</v>
      </c>
      <c r="F779" s="470">
        <v>0</v>
      </c>
      <c r="G779" s="470">
        <v>408</v>
      </c>
      <c r="H779" s="87">
        <v>408</v>
      </c>
      <c r="I779" s="470">
        <v>0</v>
      </c>
      <c r="J779" s="470">
        <v>0</v>
      </c>
      <c r="K779" s="470">
        <v>0</v>
      </c>
      <c r="L779" s="470">
        <v>0</v>
      </c>
      <c r="M779" s="470">
        <v>0</v>
      </c>
      <c r="N779" s="470">
        <v>0</v>
      </c>
      <c r="O779" s="470">
        <v>0</v>
      </c>
      <c r="P779" s="470">
        <v>0</v>
      </c>
      <c r="Q779" s="470">
        <v>120.18210000000001</v>
      </c>
      <c r="R779" s="87">
        <v>120.18210000000001</v>
      </c>
      <c r="S779" s="470">
        <v>0</v>
      </c>
      <c r="T779" s="470">
        <v>0</v>
      </c>
      <c r="U779" s="470">
        <v>0</v>
      </c>
      <c r="V779" s="470">
        <v>0</v>
      </c>
      <c r="W779" s="470">
        <v>0</v>
      </c>
      <c r="X779" s="470">
        <v>0</v>
      </c>
      <c r="Y779" s="470">
        <v>0</v>
      </c>
      <c r="Z779" s="470">
        <v>0</v>
      </c>
      <c r="AA779" s="470">
        <v>0</v>
      </c>
      <c r="AB779" s="470">
        <v>0</v>
      </c>
      <c r="AC779" s="470">
        <v>0</v>
      </c>
      <c r="AD779" s="470">
        <v>0</v>
      </c>
      <c r="AE779" s="470">
        <v>528.18209999999999</v>
      </c>
      <c r="AF779" s="473">
        <v>0</v>
      </c>
      <c r="AG779" s="473">
        <v>0</v>
      </c>
      <c r="AH779" s="473">
        <v>0</v>
      </c>
      <c r="AI779" s="473">
        <v>0</v>
      </c>
      <c r="AJ779" s="474">
        <v>528.18209999999999</v>
      </c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</row>
    <row r="780" spans="1:55" s="42" customFormat="1" ht="13.5" customHeight="1" x14ac:dyDescent="0.25">
      <c r="A780" s="395"/>
      <c r="B780" s="111">
        <v>2104</v>
      </c>
      <c r="C780" s="180" t="s">
        <v>260</v>
      </c>
      <c r="D780" s="470">
        <v>0</v>
      </c>
      <c r="E780" s="470">
        <v>0</v>
      </c>
      <c r="F780" s="470">
        <v>315.05356999999998</v>
      </c>
      <c r="G780" s="470">
        <v>0</v>
      </c>
      <c r="H780" s="87">
        <v>315.05356999999998</v>
      </c>
      <c r="I780" s="470">
        <v>247.00757999999999</v>
      </c>
      <c r="J780" s="470">
        <v>455.37121000000002</v>
      </c>
      <c r="K780" s="470">
        <v>0</v>
      </c>
      <c r="L780" s="470">
        <v>0</v>
      </c>
      <c r="M780" s="470">
        <v>0</v>
      </c>
      <c r="N780" s="470">
        <v>83.635400000000004</v>
      </c>
      <c r="O780" s="470">
        <v>0</v>
      </c>
      <c r="P780" s="470">
        <v>0</v>
      </c>
      <c r="Q780" s="470">
        <v>0</v>
      </c>
      <c r="R780" s="87">
        <v>786.01418999999999</v>
      </c>
      <c r="S780" s="470">
        <v>0</v>
      </c>
      <c r="T780" s="470">
        <v>25.215309999999999</v>
      </c>
      <c r="U780" s="470">
        <v>0.3</v>
      </c>
      <c r="V780" s="470">
        <v>1</v>
      </c>
      <c r="W780" s="470">
        <v>0</v>
      </c>
      <c r="X780" s="470">
        <v>0</v>
      </c>
      <c r="Y780" s="470">
        <v>0</v>
      </c>
      <c r="Z780" s="470">
        <v>0</v>
      </c>
      <c r="AA780" s="470">
        <v>0</v>
      </c>
      <c r="AB780" s="470">
        <v>0</v>
      </c>
      <c r="AC780" s="470">
        <v>0</v>
      </c>
      <c r="AD780" s="470">
        <v>26.515309999999999</v>
      </c>
      <c r="AE780" s="470">
        <v>1127.5830699999999</v>
      </c>
      <c r="AF780" s="473">
        <v>83.635400000000004</v>
      </c>
      <c r="AG780" s="473">
        <v>1</v>
      </c>
      <c r="AH780" s="473">
        <v>0</v>
      </c>
      <c r="AI780" s="473">
        <v>0</v>
      </c>
      <c r="AJ780" s="474">
        <v>1042.94767</v>
      </c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</row>
    <row r="781" spans="1:55" s="42" customFormat="1" ht="13.5" customHeight="1" x14ac:dyDescent="0.25">
      <c r="A781" s="395"/>
      <c r="B781" s="111">
        <v>2105</v>
      </c>
      <c r="C781" s="180" t="s">
        <v>261</v>
      </c>
      <c r="D781" s="470">
        <v>165476.50998999999</v>
      </c>
      <c r="E781" s="470">
        <v>336601.71042999998</v>
      </c>
      <c r="F781" s="470">
        <v>363162.18858000002</v>
      </c>
      <c r="G781" s="470">
        <v>134749.89512999999</v>
      </c>
      <c r="H781" s="87">
        <v>999990.30412999995</v>
      </c>
      <c r="I781" s="470">
        <v>44855.040589999997</v>
      </c>
      <c r="J781" s="470">
        <v>138238.73655999999</v>
      </c>
      <c r="K781" s="470">
        <v>522.29999999999995</v>
      </c>
      <c r="L781" s="470">
        <v>8811.0059899999997</v>
      </c>
      <c r="M781" s="470">
        <v>13.349</v>
      </c>
      <c r="N781" s="470">
        <v>81087.685320000004</v>
      </c>
      <c r="O781" s="470">
        <v>20.456</v>
      </c>
      <c r="P781" s="470">
        <v>29853.576809999999</v>
      </c>
      <c r="Q781" s="470">
        <v>3027.5688100000002</v>
      </c>
      <c r="R781" s="87">
        <v>306429.71908000001</v>
      </c>
      <c r="S781" s="470">
        <v>6114.0933199999999</v>
      </c>
      <c r="T781" s="470">
        <v>10533.9213</v>
      </c>
      <c r="U781" s="470">
        <v>1758.3967500000001</v>
      </c>
      <c r="V781" s="470">
        <v>281.3528</v>
      </c>
      <c r="W781" s="470">
        <v>6544.0118000000002</v>
      </c>
      <c r="X781" s="470">
        <v>80.336119999999994</v>
      </c>
      <c r="Y781" s="470">
        <v>0</v>
      </c>
      <c r="Z781" s="470">
        <v>707.81044999999995</v>
      </c>
      <c r="AA781" s="470">
        <v>0</v>
      </c>
      <c r="AB781" s="470">
        <v>2920.8443900000002</v>
      </c>
      <c r="AC781" s="470">
        <v>12.05097</v>
      </c>
      <c r="AD781" s="470">
        <v>28952.817900000005</v>
      </c>
      <c r="AE781" s="470">
        <v>1335372.8411099999</v>
      </c>
      <c r="AF781" s="473">
        <v>81609.985320000007</v>
      </c>
      <c r="AG781" s="473">
        <v>9105.7077900000004</v>
      </c>
      <c r="AH781" s="473">
        <v>0</v>
      </c>
      <c r="AI781" s="473">
        <v>12.05097</v>
      </c>
      <c r="AJ781" s="474">
        <v>1244645.0970300003</v>
      </c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</row>
    <row r="782" spans="1:55" s="40" customFormat="1" ht="13.5" customHeight="1" x14ac:dyDescent="0.25">
      <c r="A782" s="394"/>
      <c r="B782" s="110">
        <v>22</v>
      </c>
      <c r="C782" s="310" t="s">
        <v>27</v>
      </c>
      <c r="D782" s="471">
        <v>0</v>
      </c>
      <c r="E782" s="471">
        <v>0</v>
      </c>
      <c r="F782" s="471">
        <v>0</v>
      </c>
      <c r="G782" s="471">
        <v>0</v>
      </c>
      <c r="H782" s="26">
        <v>0</v>
      </c>
      <c r="I782" s="471">
        <v>0</v>
      </c>
      <c r="J782" s="471">
        <v>0</v>
      </c>
      <c r="K782" s="471">
        <v>0</v>
      </c>
      <c r="L782" s="471">
        <v>0</v>
      </c>
      <c r="M782" s="471">
        <v>0</v>
      </c>
      <c r="N782" s="471">
        <v>0</v>
      </c>
      <c r="O782" s="471">
        <v>0</v>
      </c>
      <c r="P782" s="471">
        <v>0</v>
      </c>
      <c r="Q782" s="471">
        <v>0</v>
      </c>
      <c r="R782" s="26">
        <v>0</v>
      </c>
      <c r="S782" s="471">
        <v>0</v>
      </c>
      <c r="T782" s="471">
        <v>0</v>
      </c>
      <c r="U782" s="471">
        <v>0</v>
      </c>
      <c r="V782" s="471">
        <v>0</v>
      </c>
      <c r="W782" s="471">
        <v>0</v>
      </c>
      <c r="X782" s="471">
        <v>0</v>
      </c>
      <c r="Y782" s="471">
        <v>0</v>
      </c>
      <c r="Z782" s="471">
        <v>0</v>
      </c>
      <c r="AA782" s="471">
        <v>0</v>
      </c>
      <c r="AB782" s="471">
        <v>0</v>
      </c>
      <c r="AC782" s="471">
        <v>0</v>
      </c>
      <c r="AD782" s="471">
        <v>0</v>
      </c>
      <c r="AE782" s="471">
        <v>0</v>
      </c>
      <c r="AF782" s="473">
        <v>0</v>
      </c>
      <c r="AG782" s="473">
        <v>0</v>
      </c>
      <c r="AH782" s="473">
        <v>0</v>
      </c>
      <c r="AI782" s="473">
        <v>0</v>
      </c>
      <c r="AJ782" s="474">
        <v>0</v>
      </c>
    </row>
    <row r="783" spans="1:55" s="42" customFormat="1" ht="13.5" customHeight="1" x14ac:dyDescent="0.25">
      <c r="A783" s="395"/>
      <c r="B783" s="111">
        <v>2201</v>
      </c>
      <c r="C783" s="180" t="s">
        <v>262</v>
      </c>
      <c r="D783" s="470">
        <v>0</v>
      </c>
      <c r="E783" s="470">
        <v>0</v>
      </c>
      <c r="F783" s="470">
        <v>0</v>
      </c>
      <c r="G783" s="470">
        <v>0</v>
      </c>
      <c r="H783" s="87">
        <v>0</v>
      </c>
      <c r="I783" s="470">
        <v>0</v>
      </c>
      <c r="J783" s="470">
        <v>0</v>
      </c>
      <c r="K783" s="470">
        <v>0</v>
      </c>
      <c r="L783" s="470">
        <v>0</v>
      </c>
      <c r="M783" s="470">
        <v>0</v>
      </c>
      <c r="N783" s="470">
        <v>0</v>
      </c>
      <c r="O783" s="470">
        <v>0</v>
      </c>
      <c r="P783" s="470">
        <v>0</v>
      </c>
      <c r="Q783" s="470">
        <v>0</v>
      </c>
      <c r="R783" s="87">
        <v>0</v>
      </c>
      <c r="S783" s="470">
        <v>0</v>
      </c>
      <c r="T783" s="470">
        <v>0</v>
      </c>
      <c r="U783" s="470">
        <v>0</v>
      </c>
      <c r="V783" s="470">
        <v>0</v>
      </c>
      <c r="W783" s="470">
        <v>0</v>
      </c>
      <c r="X783" s="470">
        <v>0</v>
      </c>
      <c r="Y783" s="470">
        <v>0</v>
      </c>
      <c r="Z783" s="470">
        <v>0</v>
      </c>
      <c r="AA783" s="470">
        <v>0</v>
      </c>
      <c r="AB783" s="470">
        <v>0</v>
      </c>
      <c r="AC783" s="470">
        <v>0</v>
      </c>
      <c r="AD783" s="470">
        <v>0</v>
      </c>
      <c r="AE783" s="470">
        <v>0</v>
      </c>
      <c r="AF783" s="473">
        <v>0</v>
      </c>
      <c r="AG783" s="473">
        <v>0</v>
      </c>
      <c r="AH783" s="473">
        <v>0</v>
      </c>
      <c r="AI783" s="473">
        <v>0</v>
      </c>
      <c r="AJ783" s="474">
        <v>0</v>
      </c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</row>
    <row r="784" spans="1:55" s="42" customFormat="1" ht="13.5" customHeight="1" x14ac:dyDescent="0.25">
      <c r="A784" s="395"/>
      <c r="B784" s="111">
        <v>220105</v>
      </c>
      <c r="C784" s="180" t="s">
        <v>29</v>
      </c>
      <c r="D784" s="470">
        <v>0</v>
      </c>
      <c r="E784" s="470">
        <v>0</v>
      </c>
      <c r="F784" s="470">
        <v>0</v>
      </c>
      <c r="G784" s="470">
        <v>0</v>
      </c>
      <c r="H784" s="87">
        <v>0</v>
      </c>
      <c r="I784" s="470">
        <v>0</v>
      </c>
      <c r="J784" s="470">
        <v>0</v>
      </c>
      <c r="K784" s="470">
        <v>0</v>
      </c>
      <c r="L784" s="470">
        <v>0</v>
      </c>
      <c r="M784" s="470">
        <v>0</v>
      </c>
      <c r="N784" s="470">
        <v>0</v>
      </c>
      <c r="O784" s="470">
        <v>0</v>
      </c>
      <c r="P784" s="470">
        <v>0</v>
      </c>
      <c r="Q784" s="470">
        <v>0</v>
      </c>
      <c r="R784" s="87">
        <v>0</v>
      </c>
      <c r="S784" s="470">
        <v>0</v>
      </c>
      <c r="T784" s="470">
        <v>0</v>
      </c>
      <c r="U784" s="470">
        <v>0</v>
      </c>
      <c r="V784" s="470">
        <v>0</v>
      </c>
      <c r="W784" s="470">
        <v>0</v>
      </c>
      <c r="X784" s="470">
        <v>0</v>
      </c>
      <c r="Y784" s="470">
        <v>0</v>
      </c>
      <c r="Z784" s="470">
        <v>0</v>
      </c>
      <c r="AA784" s="470">
        <v>0</v>
      </c>
      <c r="AB784" s="470">
        <v>0</v>
      </c>
      <c r="AC784" s="470">
        <v>0</v>
      </c>
      <c r="AD784" s="470">
        <v>0</v>
      </c>
      <c r="AE784" s="470">
        <v>0</v>
      </c>
      <c r="AF784" s="473">
        <v>0</v>
      </c>
      <c r="AG784" s="473">
        <v>0</v>
      </c>
      <c r="AH784" s="473">
        <v>0</v>
      </c>
      <c r="AI784" s="473">
        <v>0</v>
      </c>
      <c r="AJ784" s="474">
        <v>0</v>
      </c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</row>
    <row r="785" spans="1:55" s="42" customFormat="1" ht="13.5" customHeight="1" x14ac:dyDescent="0.25">
      <c r="A785" s="395"/>
      <c r="B785" s="111">
        <v>220110</v>
      </c>
      <c r="C785" s="180" t="s">
        <v>30</v>
      </c>
      <c r="D785" s="470">
        <v>0</v>
      </c>
      <c r="E785" s="470">
        <v>0</v>
      </c>
      <c r="F785" s="470">
        <v>0</v>
      </c>
      <c r="G785" s="470">
        <v>0</v>
      </c>
      <c r="H785" s="87">
        <v>0</v>
      </c>
      <c r="I785" s="470">
        <v>0</v>
      </c>
      <c r="J785" s="470">
        <v>0</v>
      </c>
      <c r="K785" s="470">
        <v>0</v>
      </c>
      <c r="L785" s="470">
        <v>0</v>
      </c>
      <c r="M785" s="470">
        <v>0</v>
      </c>
      <c r="N785" s="470">
        <v>0</v>
      </c>
      <c r="O785" s="470">
        <v>0</v>
      </c>
      <c r="P785" s="470">
        <v>0</v>
      </c>
      <c r="Q785" s="470">
        <v>0</v>
      </c>
      <c r="R785" s="87">
        <v>0</v>
      </c>
      <c r="S785" s="470">
        <v>0</v>
      </c>
      <c r="T785" s="470">
        <v>0</v>
      </c>
      <c r="U785" s="470">
        <v>0</v>
      </c>
      <c r="V785" s="470">
        <v>0</v>
      </c>
      <c r="W785" s="470">
        <v>0</v>
      </c>
      <c r="X785" s="470">
        <v>0</v>
      </c>
      <c r="Y785" s="470">
        <v>0</v>
      </c>
      <c r="Z785" s="470">
        <v>0</v>
      </c>
      <c r="AA785" s="470">
        <v>0</v>
      </c>
      <c r="AB785" s="470">
        <v>0</v>
      </c>
      <c r="AC785" s="470">
        <v>0</v>
      </c>
      <c r="AD785" s="470">
        <v>0</v>
      </c>
      <c r="AE785" s="470">
        <v>0</v>
      </c>
      <c r="AF785" s="473">
        <v>0</v>
      </c>
      <c r="AG785" s="473">
        <v>0</v>
      </c>
      <c r="AH785" s="473">
        <v>0</v>
      </c>
      <c r="AI785" s="473">
        <v>0</v>
      </c>
      <c r="AJ785" s="474">
        <v>0</v>
      </c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</row>
    <row r="786" spans="1:55" s="42" customFormat="1" ht="13.5" customHeight="1" x14ac:dyDescent="0.25">
      <c r="A786" s="395"/>
      <c r="B786" s="111">
        <v>2202</v>
      </c>
      <c r="C786" s="180" t="s">
        <v>31</v>
      </c>
      <c r="D786" s="470">
        <v>0</v>
      </c>
      <c r="E786" s="470">
        <v>0</v>
      </c>
      <c r="F786" s="470">
        <v>0</v>
      </c>
      <c r="G786" s="470">
        <v>0</v>
      </c>
      <c r="H786" s="87">
        <v>0</v>
      </c>
      <c r="I786" s="470">
        <v>0</v>
      </c>
      <c r="J786" s="470">
        <v>0</v>
      </c>
      <c r="K786" s="470">
        <v>0</v>
      </c>
      <c r="L786" s="470">
        <v>0</v>
      </c>
      <c r="M786" s="470">
        <v>0</v>
      </c>
      <c r="N786" s="470">
        <v>0</v>
      </c>
      <c r="O786" s="470">
        <v>0</v>
      </c>
      <c r="P786" s="470">
        <v>0</v>
      </c>
      <c r="Q786" s="470">
        <v>0</v>
      </c>
      <c r="R786" s="87">
        <v>0</v>
      </c>
      <c r="S786" s="470">
        <v>0</v>
      </c>
      <c r="T786" s="470">
        <v>0</v>
      </c>
      <c r="U786" s="470">
        <v>0</v>
      </c>
      <c r="V786" s="470">
        <v>0</v>
      </c>
      <c r="W786" s="470">
        <v>0</v>
      </c>
      <c r="X786" s="470">
        <v>0</v>
      </c>
      <c r="Y786" s="470">
        <v>0</v>
      </c>
      <c r="Z786" s="470">
        <v>0</v>
      </c>
      <c r="AA786" s="470">
        <v>0</v>
      </c>
      <c r="AB786" s="470">
        <v>0</v>
      </c>
      <c r="AC786" s="470">
        <v>0</v>
      </c>
      <c r="AD786" s="470">
        <v>0</v>
      </c>
      <c r="AE786" s="470">
        <v>0</v>
      </c>
      <c r="AF786" s="473">
        <v>0</v>
      </c>
      <c r="AG786" s="473">
        <v>0</v>
      </c>
      <c r="AH786" s="473">
        <v>0</v>
      </c>
      <c r="AI786" s="473">
        <v>0</v>
      </c>
      <c r="AJ786" s="474">
        <v>0</v>
      </c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</row>
    <row r="787" spans="1:55" s="42" customFormat="1" ht="13.5" customHeight="1" x14ac:dyDescent="0.25">
      <c r="A787" s="395"/>
      <c r="B787" s="111">
        <v>220205</v>
      </c>
      <c r="C787" s="180" t="s">
        <v>32</v>
      </c>
      <c r="D787" s="470">
        <v>0</v>
      </c>
      <c r="E787" s="470">
        <v>0</v>
      </c>
      <c r="F787" s="470">
        <v>0</v>
      </c>
      <c r="G787" s="470">
        <v>0</v>
      </c>
      <c r="H787" s="87">
        <v>0</v>
      </c>
      <c r="I787" s="470">
        <v>0</v>
      </c>
      <c r="J787" s="470">
        <v>0</v>
      </c>
      <c r="K787" s="470">
        <v>0</v>
      </c>
      <c r="L787" s="470">
        <v>0</v>
      </c>
      <c r="M787" s="470">
        <v>0</v>
      </c>
      <c r="N787" s="470">
        <v>0</v>
      </c>
      <c r="O787" s="470">
        <v>0</v>
      </c>
      <c r="P787" s="470">
        <v>0</v>
      </c>
      <c r="Q787" s="470">
        <v>0</v>
      </c>
      <c r="R787" s="87">
        <v>0</v>
      </c>
      <c r="S787" s="470">
        <v>0</v>
      </c>
      <c r="T787" s="470">
        <v>0</v>
      </c>
      <c r="U787" s="470">
        <v>0</v>
      </c>
      <c r="V787" s="470">
        <v>0</v>
      </c>
      <c r="W787" s="470">
        <v>0</v>
      </c>
      <c r="X787" s="470">
        <v>0</v>
      </c>
      <c r="Y787" s="470">
        <v>0</v>
      </c>
      <c r="Z787" s="470">
        <v>0</v>
      </c>
      <c r="AA787" s="470">
        <v>0</v>
      </c>
      <c r="AB787" s="470">
        <v>0</v>
      </c>
      <c r="AC787" s="470">
        <v>0</v>
      </c>
      <c r="AD787" s="470">
        <v>0</v>
      </c>
      <c r="AE787" s="470">
        <v>0</v>
      </c>
      <c r="AF787" s="473">
        <v>0</v>
      </c>
      <c r="AG787" s="473">
        <v>0</v>
      </c>
      <c r="AH787" s="473">
        <v>0</v>
      </c>
      <c r="AI787" s="473">
        <v>0</v>
      </c>
      <c r="AJ787" s="474">
        <v>0</v>
      </c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</row>
    <row r="788" spans="1:55" s="42" customFormat="1" ht="13.5" customHeight="1" x14ac:dyDescent="0.25">
      <c r="A788" s="395"/>
      <c r="B788" s="111">
        <v>220210</v>
      </c>
      <c r="C788" s="180" t="s">
        <v>29</v>
      </c>
      <c r="D788" s="470">
        <v>0</v>
      </c>
      <c r="E788" s="470">
        <v>0</v>
      </c>
      <c r="F788" s="470">
        <v>0</v>
      </c>
      <c r="G788" s="470">
        <v>0</v>
      </c>
      <c r="H788" s="87">
        <v>0</v>
      </c>
      <c r="I788" s="470">
        <v>0</v>
      </c>
      <c r="J788" s="470">
        <v>0</v>
      </c>
      <c r="K788" s="470">
        <v>0</v>
      </c>
      <c r="L788" s="470">
        <v>0</v>
      </c>
      <c r="M788" s="470">
        <v>0</v>
      </c>
      <c r="N788" s="470">
        <v>0</v>
      </c>
      <c r="O788" s="470">
        <v>0</v>
      </c>
      <c r="P788" s="470">
        <v>0</v>
      </c>
      <c r="Q788" s="470">
        <v>0</v>
      </c>
      <c r="R788" s="87">
        <v>0</v>
      </c>
      <c r="S788" s="470">
        <v>0</v>
      </c>
      <c r="T788" s="470">
        <v>0</v>
      </c>
      <c r="U788" s="470">
        <v>0</v>
      </c>
      <c r="V788" s="470">
        <v>0</v>
      </c>
      <c r="W788" s="470">
        <v>0</v>
      </c>
      <c r="X788" s="470">
        <v>0</v>
      </c>
      <c r="Y788" s="470">
        <v>0</v>
      </c>
      <c r="Z788" s="470">
        <v>0</v>
      </c>
      <c r="AA788" s="470">
        <v>0</v>
      </c>
      <c r="AB788" s="470">
        <v>0</v>
      </c>
      <c r="AC788" s="470">
        <v>0</v>
      </c>
      <c r="AD788" s="470">
        <v>0</v>
      </c>
      <c r="AE788" s="470">
        <v>0</v>
      </c>
      <c r="AF788" s="473">
        <v>0</v>
      </c>
      <c r="AG788" s="473">
        <v>0</v>
      </c>
      <c r="AH788" s="473">
        <v>0</v>
      </c>
      <c r="AI788" s="473">
        <v>0</v>
      </c>
      <c r="AJ788" s="474">
        <v>0</v>
      </c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</row>
    <row r="789" spans="1:55" s="42" customFormat="1" ht="13.5" customHeight="1" x14ac:dyDescent="0.25">
      <c r="A789" s="395"/>
      <c r="B789" s="111">
        <v>220215</v>
      </c>
      <c r="C789" s="180" t="s">
        <v>30</v>
      </c>
      <c r="D789" s="470">
        <v>0</v>
      </c>
      <c r="E789" s="470">
        <v>0</v>
      </c>
      <c r="F789" s="470">
        <v>0</v>
      </c>
      <c r="G789" s="470">
        <v>0</v>
      </c>
      <c r="H789" s="87">
        <v>0</v>
      </c>
      <c r="I789" s="470">
        <v>0</v>
      </c>
      <c r="J789" s="470">
        <v>0</v>
      </c>
      <c r="K789" s="470">
        <v>0</v>
      </c>
      <c r="L789" s="470">
        <v>0</v>
      </c>
      <c r="M789" s="470">
        <v>0</v>
      </c>
      <c r="N789" s="470">
        <v>0</v>
      </c>
      <c r="O789" s="470">
        <v>0</v>
      </c>
      <c r="P789" s="470">
        <v>0</v>
      </c>
      <c r="Q789" s="470">
        <v>0</v>
      </c>
      <c r="R789" s="87">
        <v>0</v>
      </c>
      <c r="S789" s="470">
        <v>0</v>
      </c>
      <c r="T789" s="470">
        <v>0</v>
      </c>
      <c r="U789" s="470">
        <v>0</v>
      </c>
      <c r="V789" s="470">
        <v>0</v>
      </c>
      <c r="W789" s="470">
        <v>0</v>
      </c>
      <c r="X789" s="470">
        <v>0</v>
      </c>
      <c r="Y789" s="470">
        <v>0</v>
      </c>
      <c r="Z789" s="470">
        <v>0</v>
      </c>
      <c r="AA789" s="470">
        <v>0</v>
      </c>
      <c r="AB789" s="470">
        <v>0</v>
      </c>
      <c r="AC789" s="470">
        <v>0</v>
      </c>
      <c r="AD789" s="470">
        <v>0</v>
      </c>
      <c r="AE789" s="470">
        <v>0</v>
      </c>
      <c r="AF789" s="473">
        <v>0</v>
      </c>
      <c r="AG789" s="473">
        <v>0</v>
      </c>
      <c r="AH789" s="473">
        <v>0</v>
      </c>
      <c r="AI789" s="473">
        <v>0</v>
      </c>
      <c r="AJ789" s="474">
        <v>0</v>
      </c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</row>
    <row r="790" spans="1:55" s="42" customFormat="1" ht="13.5" customHeight="1" x14ac:dyDescent="0.25">
      <c r="A790" s="395"/>
      <c r="B790" s="111">
        <v>2203</v>
      </c>
      <c r="C790" s="180" t="s">
        <v>263</v>
      </c>
      <c r="D790" s="470">
        <v>0</v>
      </c>
      <c r="E790" s="470">
        <v>0</v>
      </c>
      <c r="F790" s="470">
        <v>0</v>
      </c>
      <c r="G790" s="470">
        <v>0</v>
      </c>
      <c r="H790" s="87">
        <v>0</v>
      </c>
      <c r="I790" s="470">
        <v>0</v>
      </c>
      <c r="J790" s="470">
        <v>0</v>
      </c>
      <c r="K790" s="470">
        <v>0</v>
      </c>
      <c r="L790" s="470">
        <v>0</v>
      </c>
      <c r="M790" s="470">
        <v>0</v>
      </c>
      <c r="N790" s="470">
        <v>0</v>
      </c>
      <c r="O790" s="470">
        <v>0</v>
      </c>
      <c r="P790" s="470">
        <v>0</v>
      </c>
      <c r="Q790" s="470">
        <v>0</v>
      </c>
      <c r="R790" s="87">
        <v>0</v>
      </c>
      <c r="S790" s="470">
        <v>0</v>
      </c>
      <c r="T790" s="470">
        <v>0</v>
      </c>
      <c r="U790" s="470">
        <v>0</v>
      </c>
      <c r="V790" s="470">
        <v>0</v>
      </c>
      <c r="W790" s="470">
        <v>0</v>
      </c>
      <c r="X790" s="470">
        <v>0</v>
      </c>
      <c r="Y790" s="470">
        <v>0</v>
      </c>
      <c r="Z790" s="470">
        <v>0</v>
      </c>
      <c r="AA790" s="470">
        <v>0</v>
      </c>
      <c r="AB790" s="470">
        <v>0</v>
      </c>
      <c r="AC790" s="470">
        <v>0</v>
      </c>
      <c r="AD790" s="470">
        <v>0</v>
      </c>
      <c r="AE790" s="470">
        <v>0</v>
      </c>
      <c r="AF790" s="473">
        <v>0</v>
      </c>
      <c r="AG790" s="473">
        <v>0</v>
      </c>
      <c r="AH790" s="473">
        <v>0</v>
      </c>
      <c r="AI790" s="473">
        <v>0</v>
      </c>
      <c r="AJ790" s="474">
        <v>0</v>
      </c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</row>
    <row r="791" spans="1:55" s="40" customFormat="1" ht="13.5" customHeight="1" x14ac:dyDescent="0.25">
      <c r="A791" s="394"/>
      <c r="B791" s="110">
        <v>23</v>
      </c>
      <c r="C791" s="310" t="s">
        <v>264</v>
      </c>
      <c r="D791" s="471">
        <v>63579.463230000001</v>
      </c>
      <c r="E791" s="471">
        <v>37103.473539999999</v>
      </c>
      <c r="F791" s="471">
        <v>68053.10007</v>
      </c>
      <c r="G791" s="471">
        <v>41909.4349</v>
      </c>
      <c r="H791" s="26">
        <v>210645.47174000001</v>
      </c>
      <c r="I791" s="471">
        <v>1287.57826</v>
      </c>
      <c r="J791" s="471">
        <v>55847.14099</v>
      </c>
      <c r="K791" s="471">
        <v>3549.5810000000001</v>
      </c>
      <c r="L791" s="471">
        <v>0</v>
      </c>
      <c r="M791" s="471">
        <v>2659.93633</v>
      </c>
      <c r="N791" s="471">
        <v>10362.388999999999</v>
      </c>
      <c r="O791" s="471">
        <v>2404.2432199999998</v>
      </c>
      <c r="P791" s="471">
        <v>2091.42571</v>
      </c>
      <c r="Q791" s="471">
        <v>200.61959999999999</v>
      </c>
      <c r="R791" s="26">
        <v>78402.914109999998</v>
      </c>
      <c r="S791" s="471">
        <v>24.47</v>
      </c>
      <c r="T791" s="471">
        <v>523.02797999999996</v>
      </c>
      <c r="U791" s="471">
        <v>12.00475</v>
      </c>
      <c r="V791" s="471">
        <v>92.089550000000003</v>
      </c>
      <c r="W791" s="471">
        <v>505.02397000000002</v>
      </c>
      <c r="X791" s="471">
        <v>14.101850000000001</v>
      </c>
      <c r="Y791" s="471">
        <v>0</v>
      </c>
      <c r="Z791" s="471">
        <v>1329.01989</v>
      </c>
      <c r="AA791" s="471">
        <v>26.532</v>
      </c>
      <c r="AB791" s="471">
        <v>333.10099000000002</v>
      </c>
      <c r="AC791" s="471">
        <v>0</v>
      </c>
      <c r="AD791" s="471">
        <v>2859.3709800000001</v>
      </c>
      <c r="AE791" s="471">
        <v>291907.75683000003</v>
      </c>
      <c r="AF791" s="473">
        <v>13911.97</v>
      </c>
      <c r="AG791" s="473">
        <v>2752.0258800000001</v>
      </c>
      <c r="AH791" s="473">
        <v>0</v>
      </c>
      <c r="AI791" s="473">
        <v>26.532</v>
      </c>
      <c r="AJ791" s="474">
        <v>275217.22894999996</v>
      </c>
    </row>
    <row r="792" spans="1:55" s="42" customFormat="1" ht="13.5" customHeight="1" x14ac:dyDescent="0.25">
      <c r="A792" s="395"/>
      <c r="B792" s="111">
        <v>2301</v>
      </c>
      <c r="C792" s="180" t="s">
        <v>265</v>
      </c>
      <c r="D792" s="470">
        <v>363.84435999999999</v>
      </c>
      <c r="E792" s="470">
        <v>373.72545000000002</v>
      </c>
      <c r="F792" s="470">
        <v>1849.60193</v>
      </c>
      <c r="G792" s="470">
        <v>3851.2501699999998</v>
      </c>
      <c r="H792" s="87">
        <v>6438.4219099999991</v>
      </c>
      <c r="I792" s="470">
        <v>1050.6949199999999</v>
      </c>
      <c r="J792" s="470">
        <v>697.60815000000002</v>
      </c>
      <c r="K792" s="470">
        <v>68.447000000000003</v>
      </c>
      <c r="L792" s="470">
        <v>0</v>
      </c>
      <c r="M792" s="470">
        <v>64.111590000000007</v>
      </c>
      <c r="N792" s="470">
        <v>0</v>
      </c>
      <c r="O792" s="470">
        <v>18.57329</v>
      </c>
      <c r="P792" s="470">
        <v>52.800060000000002</v>
      </c>
      <c r="Q792" s="470">
        <v>0</v>
      </c>
      <c r="R792" s="87">
        <v>1952.2350100000001</v>
      </c>
      <c r="S792" s="470">
        <v>20.404140000000002</v>
      </c>
      <c r="T792" s="470">
        <v>468.68765999999999</v>
      </c>
      <c r="U792" s="470">
        <v>12.00475</v>
      </c>
      <c r="V792" s="470">
        <v>18.661190000000001</v>
      </c>
      <c r="W792" s="470">
        <v>95.104799999999997</v>
      </c>
      <c r="X792" s="470">
        <v>14.101850000000001</v>
      </c>
      <c r="Y792" s="470">
        <v>0</v>
      </c>
      <c r="Z792" s="470">
        <v>16.890229999999999</v>
      </c>
      <c r="AA792" s="470">
        <v>0</v>
      </c>
      <c r="AB792" s="470">
        <v>0</v>
      </c>
      <c r="AC792" s="470">
        <v>0</v>
      </c>
      <c r="AD792" s="470">
        <v>645.85461999999995</v>
      </c>
      <c r="AE792" s="470">
        <v>9036.5115399999995</v>
      </c>
      <c r="AF792" s="473">
        <v>68.447000000000003</v>
      </c>
      <c r="AG792" s="473">
        <v>82.772780000000012</v>
      </c>
      <c r="AH792" s="473">
        <v>0</v>
      </c>
      <c r="AI792" s="473">
        <v>0</v>
      </c>
      <c r="AJ792" s="474">
        <v>8885.2917599999982</v>
      </c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</row>
    <row r="793" spans="1:55" s="42" customFormat="1" ht="13.5" customHeight="1" x14ac:dyDescent="0.25">
      <c r="A793" s="395"/>
      <c r="B793" s="111">
        <v>2302</v>
      </c>
      <c r="C793" s="180" t="s">
        <v>266</v>
      </c>
      <c r="D793" s="470">
        <v>63212.52923</v>
      </c>
      <c r="E793" s="470">
        <v>14370.70138</v>
      </c>
      <c r="F793" s="470">
        <v>57027.950620000003</v>
      </c>
      <c r="G793" s="470">
        <v>28664.470229999999</v>
      </c>
      <c r="H793" s="87">
        <v>163275.65145999999</v>
      </c>
      <c r="I793" s="470">
        <v>194.34327999999999</v>
      </c>
      <c r="J793" s="470">
        <v>46680.829230000003</v>
      </c>
      <c r="K793" s="470">
        <v>3416.8739999999998</v>
      </c>
      <c r="L793" s="470">
        <v>0</v>
      </c>
      <c r="M793" s="470">
        <v>934.56395999999995</v>
      </c>
      <c r="N793" s="470">
        <v>5935.6751000000004</v>
      </c>
      <c r="O793" s="470">
        <v>2364.3603699999999</v>
      </c>
      <c r="P793" s="470">
        <v>2022.4498699999999</v>
      </c>
      <c r="Q793" s="470">
        <v>200.61959999999999</v>
      </c>
      <c r="R793" s="87">
        <v>61749.715409999997</v>
      </c>
      <c r="S793" s="470">
        <v>4.0658599999999998</v>
      </c>
      <c r="T793" s="470">
        <v>0</v>
      </c>
      <c r="U793" s="470">
        <v>0</v>
      </c>
      <c r="V793" s="470">
        <v>73.428359999999998</v>
      </c>
      <c r="W793" s="470">
        <v>409.91917000000001</v>
      </c>
      <c r="X793" s="470">
        <v>0</v>
      </c>
      <c r="Y793" s="470">
        <v>0</v>
      </c>
      <c r="Z793" s="470">
        <v>1312.1296600000001</v>
      </c>
      <c r="AA793" s="470">
        <v>26.532</v>
      </c>
      <c r="AB793" s="470">
        <v>333.10099000000002</v>
      </c>
      <c r="AC793" s="470">
        <v>0</v>
      </c>
      <c r="AD793" s="470">
        <v>2159.1760399999998</v>
      </c>
      <c r="AE793" s="470">
        <v>227184.54290999999</v>
      </c>
      <c r="AF793" s="473">
        <v>9352.5491000000002</v>
      </c>
      <c r="AG793" s="473">
        <v>1007.9923199999999</v>
      </c>
      <c r="AH793" s="473">
        <v>0</v>
      </c>
      <c r="AI793" s="473">
        <v>26.532</v>
      </c>
      <c r="AJ793" s="474">
        <v>216797.46949000005</v>
      </c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</row>
    <row r="794" spans="1:55" s="42" customFormat="1" ht="13.5" customHeight="1" x14ac:dyDescent="0.25">
      <c r="A794" s="395"/>
      <c r="B794" s="111">
        <v>230205</v>
      </c>
      <c r="C794" s="180" t="s">
        <v>267</v>
      </c>
      <c r="D794" s="470">
        <v>63212.52923</v>
      </c>
      <c r="E794" s="470">
        <v>14370.70138</v>
      </c>
      <c r="F794" s="470">
        <v>57027.950620000003</v>
      </c>
      <c r="G794" s="470">
        <v>28617.223569999998</v>
      </c>
      <c r="H794" s="87">
        <v>163228.40479999999</v>
      </c>
      <c r="I794" s="470">
        <v>194.34327999999999</v>
      </c>
      <c r="J794" s="470">
        <v>46366.843639999999</v>
      </c>
      <c r="K794" s="470">
        <v>3416.8739999999998</v>
      </c>
      <c r="L794" s="470">
        <v>0</v>
      </c>
      <c r="M794" s="470">
        <v>934.56395999999995</v>
      </c>
      <c r="N794" s="470">
        <v>5252.0136899999998</v>
      </c>
      <c r="O794" s="470">
        <v>2364.3603699999999</v>
      </c>
      <c r="P794" s="470">
        <v>2022.4498699999999</v>
      </c>
      <c r="Q794" s="470">
        <v>200.61959999999999</v>
      </c>
      <c r="R794" s="87">
        <v>60752.06841</v>
      </c>
      <c r="S794" s="470">
        <v>4.0658599999999998</v>
      </c>
      <c r="T794" s="470">
        <v>0</v>
      </c>
      <c r="U794" s="470">
        <v>0</v>
      </c>
      <c r="V794" s="470">
        <v>72.778360000000006</v>
      </c>
      <c r="W794" s="470">
        <v>409.91917000000001</v>
      </c>
      <c r="X794" s="470">
        <v>0</v>
      </c>
      <c r="Y794" s="470">
        <v>0</v>
      </c>
      <c r="Z794" s="470">
        <v>1312.1296600000001</v>
      </c>
      <c r="AA794" s="470">
        <v>26.532</v>
      </c>
      <c r="AB794" s="470">
        <v>167.42776000000001</v>
      </c>
      <c r="AC794" s="470">
        <v>0</v>
      </c>
      <c r="AD794" s="470">
        <v>1992.8528100000001</v>
      </c>
      <c r="AE794" s="470">
        <v>225973.32602000001</v>
      </c>
      <c r="AF794" s="473">
        <v>8668.8876899999996</v>
      </c>
      <c r="AG794" s="473">
        <v>1007.34232</v>
      </c>
      <c r="AH794" s="473">
        <v>0</v>
      </c>
      <c r="AI794" s="473">
        <v>26.532</v>
      </c>
      <c r="AJ794" s="474">
        <v>216270.56401000003</v>
      </c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</row>
    <row r="795" spans="1:55" s="42" customFormat="1" ht="13.5" customHeight="1" x14ac:dyDescent="0.25">
      <c r="A795" s="395"/>
      <c r="B795" s="111">
        <v>230210</v>
      </c>
      <c r="C795" s="180" t="s">
        <v>268</v>
      </c>
      <c r="D795" s="470">
        <v>0</v>
      </c>
      <c r="E795" s="470">
        <v>0</v>
      </c>
      <c r="F795" s="470">
        <v>0</v>
      </c>
      <c r="G795" s="470">
        <v>47.246659999999999</v>
      </c>
      <c r="H795" s="87">
        <v>47.246659999999999</v>
      </c>
      <c r="I795" s="470">
        <v>0</v>
      </c>
      <c r="J795" s="470">
        <v>313.98559</v>
      </c>
      <c r="K795" s="470">
        <v>0</v>
      </c>
      <c r="L795" s="470">
        <v>0</v>
      </c>
      <c r="M795" s="470">
        <v>0</v>
      </c>
      <c r="N795" s="470">
        <v>683.66141000000005</v>
      </c>
      <c r="O795" s="470">
        <v>0</v>
      </c>
      <c r="P795" s="470">
        <v>0</v>
      </c>
      <c r="Q795" s="470">
        <v>0</v>
      </c>
      <c r="R795" s="87">
        <v>997.64700000000005</v>
      </c>
      <c r="S795" s="470">
        <v>0</v>
      </c>
      <c r="T795" s="470">
        <v>0</v>
      </c>
      <c r="U795" s="470">
        <v>0</v>
      </c>
      <c r="V795" s="470">
        <v>0.65</v>
      </c>
      <c r="W795" s="470">
        <v>0</v>
      </c>
      <c r="X795" s="470">
        <v>0</v>
      </c>
      <c r="Y795" s="470">
        <v>0</v>
      </c>
      <c r="Z795" s="470">
        <v>0</v>
      </c>
      <c r="AA795" s="470">
        <v>0</v>
      </c>
      <c r="AB795" s="470">
        <v>165.67322999999999</v>
      </c>
      <c r="AC795" s="470">
        <v>0</v>
      </c>
      <c r="AD795" s="470">
        <v>166.32323</v>
      </c>
      <c r="AE795" s="470">
        <v>1211.2168899999999</v>
      </c>
      <c r="AF795" s="473">
        <v>683.66141000000005</v>
      </c>
      <c r="AG795" s="473">
        <v>0.65</v>
      </c>
      <c r="AH795" s="473">
        <v>0</v>
      </c>
      <c r="AI795" s="473">
        <v>0</v>
      </c>
      <c r="AJ795" s="474">
        <v>526.90548000000001</v>
      </c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</row>
    <row r="796" spans="1:55" s="42" customFormat="1" ht="13.5" customHeight="1" x14ac:dyDescent="0.25">
      <c r="A796" s="395"/>
      <c r="B796" s="111">
        <v>2303</v>
      </c>
      <c r="C796" s="180" t="s">
        <v>269</v>
      </c>
      <c r="D796" s="470">
        <v>3.0896400000000002</v>
      </c>
      <c r="E796" s="470">
        <v>22348.046709999999</v>
      </c>
      <c r="F796" s="470">
        <v>9175.5475200000001</v>
      </c>
      <c r="G796" s="470">
        <v>9393.7145</v>
      </c>
      <c r="H796" s="87">
        <v>40920.398369999995</v>
      </c>
      <c r="I796" s="470">
        <v>42.540059999999997</v>
      </c>
      <c r="J796" s="470">
        <v>8468.7036100000005</v>
      </c>
      <c r="K796" s="470">
        <v>64.260000000000005</v>
      </c>
      <c r="L796" s="470">
        <v>0</v>
      </c>
      <c r="M796" s="470">
        <v>1661.2607800000001</v>
      </c>
      <c r="N796" s="470">
        <v>4402.6495699999996</v>
      </c>
      <c r="O796" s="470">
        <v>21.309560000000001</v>
      </c>
      <c r="P796" s="470">
        <v>16.17578</v>
      </c>
      <c r="Q796" s="470">
        <v>0</v>
      </c>
      <c r="R796" s="87">
        <v>14676.899359999999</v>
      </c>
      <c r="S796" s="470">
        <v>0</v>
      </c>
      <c r="T796" s="470">
        <v>52.306260000000002</v>
      </c>
      <c r="U796" s="470">
        <v>0</v>
      </c>
      <c r="V796" s="470">
        <v>0</v>
      </c>
      <c r="W796" s="470">
        <v>0</v>
      </c>
      <c r="X796" s="470">
        <v>0</v>
      </c>
      <c r="Y796" s="470">
        <v>0</v>
      </c>
      <c r="Z796" s="470">
        <v>0</v>
      </c>
      <c r="AA796" s="470">
        <v>0</v>
      </c>
      <c r="AB796" s="470">
        <v>0</v>
      </c>
      <c r="AC796" s="470">
        <v>0</v>
      </c>
      <c r="AD796" s="470">
        <v>52.306260000000002</v>
      </c>
      <c r="AE796" s="470">
        <v>55649.603989999989</v>
      </c>
      <c r="AF796" s="473">
        <v>4466.9095699999998</v>
      </c>
      <c r="AG796" s="473">
        <v>1661.2607800000001</v>
      </c>
      <c r="AH796" s="473">
        <v>0</v>
      </c>
      <c r="AI796" s="473">
        <v>0</v>
      </c>
      <c r="AJ796" s="474">
        <v>49521.433639999988</v>
      </c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</row>
    <row r="797" spans="1:55" s="42" customFormat="1" ht="13.5" customHeight="1" x14ac:dyDescent="0.25">
      <c r="A797" s="395"/>
      <c r="B797" s="111">
        <v>2304</v>
      </c>
      <c r="C797" s="180" t="s">
        <v>270</v>
      </c>
      <c r="D797" s="470">
        <v>0</v>
      </c>
      <c r="E797" s="470">
        <v>11</v>
      </c>
      <c r="F797" s="470">
        <v>0</v>
      </c>
      <c r="G797" s="470">
        <v>0</v>
      </c>
      <c r="H797" s="87">
        <v>11</v>
      </c>
      <c r="I797" s="470">
        <v>0</v>
      </c>
      <c r="J797" s="470">
        <v>0</v>
      </c>
      <c r="K797" s="470">
        <v>0</v>
      </c>
      <c r="L797" s="470">
        <v>0</v>
      </c>
      <c r="M797" s="470">
        <v>0</v>
      </c>
      <c r="N797" s="470">
        <v>24.064330000000002</v>
      </c>
      <c r="O797" s="470">
        <v>0</v>
      </c>
      <c r="P797" s="470">
        <v>0</v>
      </c>
      <c r="Q797" s="470">
        <v>0</v>
      </c>
      <c r="R797" s="87">
        <v>24.064330000000002</v>
      </c>
      <c r="S797" s="470">
        <v>0</v>
      </c>
      <c r="T797" s="470">
        <v>2.0340600000000002</v>
      </c>
      <c r="U797" s="470">
        <v>0</v>
      </c>
      <c r="V797" s="470">
        <v>0</v>
      </c>
      <c r="W797" s="470">
        <v>0</v>
      </c>
      <c r="X797" s="470">
        <v>0</v>
      </c>
      <c r="Y797" s="470">
        <v>0</v>
      </c>
      <c r="Z797" s="470">
        <v>0</v>
      </c>
      <c r="AA797" s="470">
        <v>0</v>
      </c>
      <c r="AB797" s="470">
        <v>0</v>
      </c>
      <c r="AC797" s="470">
        <v>0</v>
      </c>
      <c r="AD797" s="470">
        <v>2.0340600000000002</v>
      </c>
      <c r="AE797" s="470">
        <v>37.098389999999995</v>
      </c>
      <c r="AF797" s="473">
        <v>24.064330000000002</v>
      </c>
      <c r="AG797" s="473">
        <v>0</v>
      </c>
      <c r="AH797" s="473">
        <v>0</v>
      </c>
      <c r="AI797" s="473">
        <v>0</v>
      </c>
      <c r="AJ797" s="474">
        <v>13.03406</v>
      </c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</row>
    <row r="798" spans="1:55" s="42" customFormat="1" ht="13.5" customHeight="1" x14ac:dyDescent="0.25">
      <c r="A798" s="395"/>
      <c r="B798" s="111">
        <v>230405</v>
      </c>
      <c r="C798" s="180" t="s">
        <v>271</v>
      </c>
      <c r="D798" s="470">
        <v>0</v>
      </c>
      <c r="E798" s="470">
        <v>0</v>
      </c>
      <c r="F798" s="470">
        <v>0</v>
      </c>
      <c r="G798" s="470">
        <v>0</v>
      </c>
      <c r="H798" s="87">
        <v>0</v>
      </c>
      <c r="I798" s="470">
        <v>0</v>
      </c>
      <c r="J798" s="470">
        <v>0</v>
      </c>
      <c r="K798" s="470">
        <v>0</v>
      </c>
      <c r="L798" s="470">
        <v>0</v>
      </c>
      <c r="M798" s="470">
        <v>0</v>
      </c>
      <c r="N798" s="470">
        <v>0</v>
      </c>
      <c r="O798" s="470">
        <v>0</v>
      </c>
      <c r="P798" s="470">
        <v>0</v>
      </c>
      <c r="Q798" s="470">
        <v>0</v>
      </c>
      <c r="R798" s="87">
        <v>0</v>
      </c>
      <c r="S798" s="470">
        <v>0</v>
      </c>
      <c r="T798" s="470">
        <v>0</v>
      </c>
      <c r="U798" s="470">
        <v>0</v>
      </c>
      <c r="V798" s="470">
        <v>0</v>
      </c>
      <c r="W798" s="470">
        <v>0</v>
      </c>
      <c r="X798" s="470">
        <v>0</v>
      </c>
      <c r="Y798" s="470">
        <v>0</v>
      </c>
      <c r="Z798" s="470">
        <v>0</v>
      </c>
      <c r="AA798" s="470">
        <v>0</v>
      </c>
      <c r="AB798" s="470">
        <v>0</v>
      </c>
      <c r="AC798" s="470">
        <v>0</v>
      </c>
      <c r="AD798" s="470">
        <v>0</v>
      </c>
      <c r="AE798" s="470">
        <v>0</v>
      </c>
      <c r="AF798" s="473">
        <v>0</v>
      </c>
      <c r="AG798" s="473">
        <v>0</v>
      </c>
      <c r="AH798" s="473">
        <v>0</v>
      </c>
      <c r="AI798" s="473">
        <v>0</v>
      </c>
      <c r="AJ798" s="474">
        <v>0</v>
      </c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</row>
    <row r="799" spans="1:55" s="42" customFormat="1" ht="13.5" customHeight="1" x14ac:dyDescent="0.25">
      <c r="A799" s="395"/>
      <c r="B799" s="111">
        <v>230410</v>
      </c>
      <c r="C799" s="180" t="s">
        <v>272</v>
      </c>
      <c r="D799" s="470">
        <v>0</v>
      </c>
      <c r="E799" s="470">
        <v>0</v>
      </c>
      <c r="F799" s="470">
        <v>0</v>
      </c>
      <c r="G799" s="470">
        <v>0</v>
      </c>
      <c r="H799" s="87">
        <v>0</v>
      </c>
      <c r="I799" s="470">
        <v>0</v>
      </c>
      <c r="J799" s="470">
        <v>0</v>
      </c>
      <c r="K799" s="470">
        <v>0</v>
      </c>
      <c r="L799" s="470">
        <v>0</v>
      </c>
      <c r="M799" s="470">
        <v>0</v>
      </c>
      <c r="N799" s="470">
        <v>24.064330000000002</v>
      </c>
      <c r="O799" s="470">
        <v>0</v>
      </c>
      <c r="P799" s="470">
        <v>0</v>
      </c>
      <c r="Q799" s="470">
        <v>0</v>
      </c>
      <c r="R799" s="87">
        <v>24.064330000000002</v>
      </c>
      <c r="S799" s="470">
        <v>0</v>
      </c>
      <c r="T799" s="470">
        <v>0</v>
      </c>
      <c r="U799" s="470">
        <v>0</v>
      </c>
      <c r="V799" s="470">
        <v>0</v>
      </c>
      <c r="W799" s="470">
        <v>0</v>
      </c>
      <c r="X799" s="470">
        <v>0</v>
      </c>
      <c r="Y799" s="470">
        <v>0</v>
      </c>
      <c r="Z799" s="470">
        <v>0</v>
      </c>
      <c r="AA799" s="470">
        <v>0</v>
      </c>
      <c r="AB799" s="470">
        <v>0</v>
      </c>
      <c r="AC799" s="470">
        <v>0</v>
      </c>
      <c r="AD799" s="470">
        <v>0</v>
      </c>
      <c r="AE799" s="470">
        <v>24.064330000000002</v>
      </c>
      <c r="AF799" s="473">
        <v>24.064330000000002</v>
      </c>
      <c r="AG799" s="473">
        <v>0</v>
      </c>
      <c r="AH799" s="473">
        <v>0</v>
      </c>
      <c r="AI799" s="473">
        <v>0</v>
      </c>
      <c r="AJ799" s="474">
        <v>0</v>
      </c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</row>
    <row r="800" spans="1:55" s="42" customFormat="1" ht="13.5" customHeight="1" x14ac:dyDescent="0.25">
      <c r="A800" s="395"/>
      <c r="B800" s="111">
        <v>230415</v>
      </c>
      <c r="C800" s="180" t="s">
        <v>157</v>
      </c>
      <c r="D800" s="470">
        <v>0</v>
      </c>
      <c r="E800" s="470">
        <v>11</v>
      </c>
      <c r="F800" s="470">
        <v>0</v>
      </c>
      <c r="G800" s="470">
        <v>0</v>
      </c>
      <c r="H800" s="87">
        <v>11</v>
      </c>
      <c r="I800" s="470">
        <v>0</v>
      </c>
      <c r="J800" s="470">
        <v>0</v>
      </c>
      <c r="K800" s="470">
        <v>0</v>
      </c>
      <c r="L800" s="470">
        <v>0</v>
      </c>
      <c r="M800" s="470">
        <v>0</v>
      </c>
      <c r="N800" s="470">
        <v>0</v>
      </c>
      <c r="O800" s="470">
        <v>0</v>
      </c>
      <c r="P800" s="470">
        <v>0</v>
      </c>
      <c r="Q800" s="470">
        <v>0</v>
      </c>
      <c r="R800" s="87">
        <v>0</v>
      </c>
      <c r="S800" s="470">
        <v>0</v>
      </c>
      <c r="T800" s="470">
        <v>2.0340600000000002</v>
      </c>
      <c r="U800" s="470">
        <v>0</v>
      </c>
      <c r="V800" s="470">
        <v>0</v>
      </c>
      <c r="W800" s="470">
        <v>0</v>
      </c>
      <c r="X800" s="470">
        <v>0</v>
      </c>
      <c r="Y800" s="470">
        <v>0</v>
      </c>
      <c r="Z800" s="470">
        <v>0</v>
      </c>
      <c r="AA800" s="470">
        <v>0</v>
      </c>
      <c r="AB800" s="470">
        <v>0</v>
      </c>
      <c r="AC800" s="470">
        <v>0</v>
      </c>
      <c r="AD800" s="470">
        <v>2.0340600000000002</v>
      </c>
      <c r="AE800" s="470">
        <v>13.03406</v>
      </c>
      <c r="AF800" s="473">
        <v>0</v>
      </c>
      <c r="AG800" s="473">
        <v>0</v>
      </c>
      <c r="AH800" s="473">
        <v>0</v>
      </c>
      <c r="AI800" s="473">
        <v>0</v>
      </c>
      <c r="AJ800" s="474">
        <v>13.03406</v>
      </c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</row>
    <row r="801" spans="1:55" s="40" customFormat="1" ht="13.5" customHeight="1" x14ac:dyDescent="0.25">
      <c r="A801" s="394"/>
      <c r="B801" s="110">
        <v>24</v>
      </c>
      <c r="C801" s="310" t="s">
        <v>826</v>
      </c>
      <c r="D801" s="471">
        <v>0</v>
      </c>
      <c r="E801" s="471">
        <v>2992.9388100000001</v>
      </c>
      <c r="F801" s="471">
        <v>0</v>
      </c>
      <c r="G801" s="471">
        <v>0</v>
      </c>
      <c r="H801" s="26">
        <v>2992.9388100000001</v>
      </c>
      <c r="I801" s="471">
        <v>64.155799999999999</v>
      </c>
      <c r="J801" s="471">
        <v>511.93709000000001</v>
      </c>
      <c r="K801" s="471">
        <v>384.005</v>
      </c>
      <c r="L801" s="471">
        <v>0</v>
      </c>
      <c r="M801" s="471">
        <v>0</v>
      </c>
      <c r="N801" s="471">
        <v>0</v>
      </c>
      <c r="O801" s="471">
        <v>0</v>
      </c>
      <c r="P801" s="471">
        <v>412.25562000000002</v>
      </c>
      <c r="Q801" s="471">
        <v>0</v>
      </c>
      <c r="R801" s="26">
        <v>1372.3535099999999</v>
      </c>
      <c r="S801" s="471">
        <v>0</v>
      </c>
      <c r="T801" s="471">
        <v>0</v>
      </c>
      <c r="U801" s="471">
        <v>0</v>
      </c>
      <c r="V801" s="471">
        <v>0</v>
      </c>
      <c r="W801" s="471">
        <v>0</v>
      </c>
      <c r="X801" s="471">
        <v>0</v>
      </c>
      <c r="Y801" s="471">
        <v>0</v>
      </c>
      <c r="Z801" s="471">
        <v>0</v>
      </c>
      <c r="AA801" s="471">
        <v>0</v>
      </c>
      <c r="AB801" s="471">
        <v>0</v>
      </c>
      <c r="AC801" s="471">
        <v>0</v>
      </c>
      <c r="AD801" s="471">
        <v>0</v>
      </c>
      <c r="AE801" s="471">
        <v>4365.2923200000005</v>
      </c>
      <c r="AF801" s="473">
        <v>384.005</v>
      </c>
      <c r="AG801" s="473">
        <v>0</v>
      </c>
      <c r="AH801" s="473">
        <v>0</v>
      </c>
      <c r="AI801" s="473">
        <v>0</v>
      </c>
      <c r="AJ801" s="474">
        <v>3981.2873199999999</v>
      </c>
    </row>
    <row r="802" spans="1:55" s="42" customFormat="1" ht="13.5" customHeight="1" x14ac:dyDescent="0.25">
      <c r="A802" s="395"/>
      <c r="B802" s="111">
        <v>2401</v>
      </c>
      <c r="C802" s="180" t="s">
        <v>95</v>
      </c>
      <c r="D802" s="470">
        <v>0</v>
      </c>
      <c r="E802" s="470">
        <v>2992.9388100000001</v>
      </c>
      <c r="F802" s="470">
        <v>0</v>
      </c>
      <c r="G802" s="470">
        <v>0</v>
      </c>
      <c r="H802" s="87">
        <v>2992.9388100000001</v>
      </c>
      <c r="I802" s="470">
        <v>64.155799999999999</v>
      </c>
      <c r="J802" s="470">
        <v>511.93709000000001</v>
      </c>
      <c r="K802" s="470">
        <v>384.005</v>
      </c>
      <c r="L802" s="470">
        <v>0</v>
      </c>
      <c r="M802" s="470">
        <v>0</v>
      </c>
      <c r="N802" s="470">
        <v>0</v>
      </c>
      <c r="O802" s="470">
        <v>0</v>
      </c>
      <c r="P802" s="470">
        <v>412.25562000000002</v>
      </c>
      <c r="Q802" s="470">
        <v>0</v>
      </c>
      <c r="R802" s="87">
        <v>1372.3535099999999</v>
      </c>
      <c r="S802" s="470">
        <v>0</v>
      </c>
      <c r="T802" s="470">
        <v>0</v>
      </c>
      <c r="U802" s="470">
        <v>0</v>
      </c>
      <c r="V802" s="470">
        <v>0</v>
      </c>
      <c r="W802" s="470">
        <v>0</v>
      </c>
      <c r="X802" s="470">
        <v>0</v>
      </c>
      <c r="Y802" s="470">
        <v>0</v>
      </c>
      <c r="Z802" s="470">
        <v>0</v>
      </c>
      <c r="AA802" s="470">
        <v>0</v>
      </c>
      <c r="AB802" s="470">
        <v>0</v>
      </c>
      <c r="AC802" s="470">
        <v>0</v>
      </c>
      <c r="AD802" s="470">
        <v>0</v>
      </c>
      <c r="AE802" s="470">
        <v>4365.2923200000005</v>
      </c>
      <c r="AF802" s="473">
        <v>384.005</v>
      </c>
      <c r="AG802" s="473">
        <v>0</v>
      </c>
      <c r="AH802" s="473">
        <v>0</v>
      </c>
      <c r="AI802" s="473">
        <v>0</v>
      </c>
      <c r="AJ802" s="474">
        <v>3981.2873199999999</v>
      </c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</row>
    <row r="803" spans="1:55" s="42" customFormat="1" ht="13.5" customHeight="1" x14ac:dyDescent="0.25">
      <c r="A803" s="395"/>
      <c r="B803" s="111">
        <v>2402</v>
      </c>
      <c r="C803" s="180" t="s">
        <v>96</v>
      </c>
      <c r="D803" s="470">
        <v>0</v>
      </c>
      <c r="E803" s="470">
        <v>0</v>
      </c>
      <c r="F803" s="470">
        <v>0</v>
      </c>
      <c r="G803" s="470">
        <v>0</v>
      </c>
      <c r="H803" s="87">
        <v>0</v>
      </c>
      <c r="I803" s="470">
        <v>0</v>
      </c>
      <c r="J803" s="470">
        <v>0</v>
      </c>
      <c r="K803" s="470">
        <v>0</v>
      </c>
      <c r="L803" s="470">
        <v>0</v>
      </c>
      <c r="M803" s="470">
        <v>0</v>
      </c>
      <c r="N803" s="470">
        <v>0</v>
      </c>
      <c r="O803" s="470">
        <v>0</v>
      </c>
      <c r="P803" s="470">
        <v>0</v>
      </c>
      <c r="Q803" s="470">
        <v>0</v>
      </c>
      <c r="R803" s="87">
        <v>0</v>
      </c>
      <c r="S803" s="470">
        <v>0</v>
      </c>
      <c r="T803" s="470">
        <v>0</v>
      </c>
      <c r="U803" s="470">
        <v>0</v>
      </c>
      <c r="V803" s="470">
        <v>0</v>
      </c>
      <c r="W803" s="470">
        <v>0</v>
      </c>
      <c r="X803" s="470">
        <v>0</v>
      </c>
      <c r="Y803" s="470">
        <v>0</v>
      </c>
      <c r="Z803" s="470">
        <v>0</v>
      </c>
      <c r="AA803" s="470">
        <v>0</v>
      </c>
      <c r="AB803" s="470">
        <v>0</v>
      </c>
      <c r="AC803" s="470">
        <v>0</v>
      </c>
      <c r="AD803" s="470">
        <v>0</v>
      </c>
      <c r="AE803" s="470">
        <v>0</v>
      </c>
      <c r="AF803" s="473">
        <v>0</v>
      </c>
      <c r="AG803" s="473">
        <v>0</v>
      </c>
      <c r="AH803" s="473">
        <v>0</v>
      </c>
      <c r="AI803" s="473">
        <v>0</v>
      </c>
      <c r="AJ803" s="474">
        <v>0</v>
      </c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</row>
    <row r="804" spans="1:55" s="40" customFormat="1" ht="13.5" customHeight="1" x14ac:dyDescent="0.25">
      <c r="A804" s="394"/>
      <c r="B804" s="110">
        <v>25</v>
      </c>
      <c r="C804" s="310" t="s">
        <v>273</v>
      </c>
      <c r="D804" s="471">
        <v>178613.9149</v>
      </c>
      <c r="E804" s="471">
        <v>203080.0196</v>
      </c>
      <c r="F804" s="471">
        <v>338176.14338999998</v>
      </c>
      <c r="G804" s="471">
        <v>164119.99255</v>
      </c>
      <c r="H804" s="26">
        <v>883990.07043999992</v>
      </c>
      <c r="I804" s="471">
        <v>46312.835570000003</v>
      </c>
      <c r="J804" s="471">
        <v>106616.58557</v>
      </c>
      <c r="K804" s="471">
        <v>27047.858</v>
      </c>
      <c r="L804" s="471">
        <v>532768.17139999999</v>
      </c>
      <c r="M804" s="471">
        <v>33382.640229999997</v>
      </c>
      <c r="N804" s="471">
        <v>137472.25203</v>
      </c>
      <c r="O804" s="471">
        <v>12172.08511</v>
      </c>
      <c r="P804" s="471">
        <v>17078.246780000001</v>
      </c>
      <c r="Q804" s="471">
        <v>35398.118369999997</v>
      </c>
      <c r="R804" s="26">
        <v>948248.79306000005</v>
      </c>
      <c r="S804" s="471">
        <v>11843.29624</v>
      </c>
      <c r="T804" s="471">
        <v>7143.8713500000003</v>
      </c>
      <c r="U804" s="471">
        <v>913.22925999999995</v>
      </c>
      <c r="V804" s="471">
        <v>1104.5375899999999</v>
      </c>
      <c r="W804" s="471">
        <v>3476.8131899999998</v>
      </c>
      <c r="X804" s="471">
        <v>1451.23902</v>
      </c>
      <c r="Y804" s="471">
        <v>2844.2935000000002</v>
      </c>
      <c r="Z804" s="471">
        <v>1208.0470399999999</v>
      </c>
      <c r="AA804" s="471">
        <v>3969.2261699999999</v>
      </c>
      <c r="AB804" s="471">
        <v>7605.7897000000003</v>
      </c>
      <c r="AC804" s="471">
        <v>2941.1769399999998</v>
      </c>
      <c r="AD804" s="471">
        <v>44501.520000000004</v>
      </c>
      <c r="AE804" s="471">
        <v>1876740.3835</v>
      </c>
      <c r="AF804" s="473">
        <v>164520.11003000001</v>
      </c>
      <c r="AG804" s="473">
        <v>567255.34921999997</v>
      </c>
      <c r="AH804" s="473">
        <v>0</v>
      </c>
      <c r="AI804" s="473">
        <v>9754.6966099999991</v>
      </c>
      <c r="AJ804" s="474">
        <v>1135210.2276399999</v>
      </c>
    </row>
    <row r="805" spans="1:55" s="42" customFormat="1" ht="13.5" customHeight="1" x14ac:dyDescent="0.25">
      <c r="A805" s="395"/>
      <c r="B805" s="111">
        <v>2501</v>
      </c>
      <c r="C805" s="180" t="s">
        <v>1574</v>
      </c>
      <c r="D805" s="470">
        <v>42033.85471</v>
      </c>
      <c r="E805" s="470">
        <v>66426.465119999993</v>
      </c>
      <c r="F805" s="470">
        <v>61342.590790000002</v>
      </c>
      <c r="G805" s="470">
        <v>37278.060940000003</v>
      </c>
      <c r="H805" s="87">
        <v>207080.97155999998</v>
      </c>
      <c r="I805" s="470">
        <v>18598.949489999999</v>
      </c>
      <c r="J805" s="470">
        <v>18583.456910000001</v>
      </c>
      <c r="K805" s="470">
        <v>0.73599999999999999</v>
      </c>
      <c r="L805" s="470">
        <v>22209.129410000001</v>
      </c>
      <c r="M805" s="470">
        <v>7660.4532900000004</v>
      </c>
      <c r="N805" s="470">
        <v>22080.063590000002</v>
      </c>
      <c r="O805" s="470">
        <v>4993.8448900000003</v>
      </c>
      <c r="P805" s="470">
        <v>7345.3644999999997</v>
      </c>
      <c r="Q805" s="470">
        <v>8824.3485999999994</v>
      </c>
      <c r="R805" s="87">
        <v>110296.34667999999</v>
      </c>
      <c r="S805" s="470">
        <v>4531.1298500000003</v>
      </c>
      <c r="T805" s="470">
        <v>2605.44283</v>
      </c>
      <c r="U805" s="470">
        <v>295.77883000000003</v>
      </c>
      <c r="V805" s="470">
        <v>193.58359999999999</v>
      </c>
      <c r="W805" s="470">
        <v>689.49172999999996</v>
      </c>
      <c r="X805" s="470">
        <v>519.33047999999997</v>
      </c>
      <c r="Y805" s="470">
        <v>2004.88383</v>
      </c>
      <c r="Z805" s="470">
        <v>160.32835</v>
      </c>
      <c r="AA805" s="470">
        <v>632.39170000000001</v>
      </c>
      <c r="AB805" s="470">
        <v>2998.7599599999999</v>
      </c>
      <c r="AC805" s="470">
        <v>921.61635999999999</v>
      </c>
      <c r="AD805" s="470">
        <v>15552.737520000001</v>
      </c>
      <c r="AE805" s="470">
        <v>332930.05575999996</v>
      </c>
      <c r="AF805" s="473">
        <v>22080.799590000002</v>
      </c>
      <c r="AG805" s="473">
        <v>30063.166300000004</v>
      </c>
      <c r="AH805" s="473">
        <v>0</v>
      </c>
      <c r="AI805" s="473">
        <v>3558.8918899999999</v>
      </c>
      <c r="AJ805" s="474">
        <v>277227.19798000011</v>
      </c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</row>
    <row r="806" spans="1:55" s="42" customFormat="1" ht="13.5" customHeight="1" x14ac:dyDescent="0.25">
      <c r="A806" s="395"/>
      <c r="B806" s="111">
        <v>250105</v>
      </c>
      <c r="C806" s="180" t="s">
        <v>243</v>
      </c>
      <c r="D806" s="470">
        <v>336.18414000000001</v>
      </c>
      <c r="E806" s="470">
        <v>22.51943</v>
      </c>
      <c r="F806" s="470">
        <v>4122.5138999999999</v>
      </c>
      <c r="G806" s="470">
        <v>484.48772000000002</v>
      </c>
      <c r="H806" s="87">
        <v>4965.7051899999997</v>
      </c>
      <c r="I806" s="470">
        <v>19.341480000000001</v>
      </c>
      <c r="J806" s="470">
        <v>0</v>
      </c>
      <c r="K806" s="470">
        <v>0</v>
      </c>
      <c r="L806" s="470">
        <v>0</v>
      </c>
      <c r="M806" s="470">
        <v>179.03174000000001</v>
      </c>
      <c r="N806" s="470">
        <v>722.10410999999999</v>
      </c>
      <c r="O806" s="470">
        <v>0</v>
      </c>
      <c r="P806" s="470">
        <v>18.934470000000001</v>
      </c>
      <c r="Q806" s="470">
        <v>8.4769999999999998E-2</v>
      </c>
      <c r="R806" s="87">
        <v>939.49657000000002</v>
      </c>
      <c r="S806" s="470">
        <v>63.996279999999999</v>
      </c>
      <c r="T806" s="470">
        <v>0.56725000000000003</v>
      </c>
      <c r="U806" s="470">
        <v>55.196779999999997</v>
      </c>
      <c r="V806" s="470">
        <v>1.8548899999999999</v>
      </c>
      <c r="W806" s="470">
        <v>0</v>
      </c>
      <c r="X806" s="470">
        <v>0</v>
      </c>
      <c r="Y806" s="470">
        <v>0.15157999999999999</v>
      </c>
      <c r="Z806" s="470">
        <v>4.163E-2</v>
      </c>
      <c r="AA806" s="470">
        <v>2.1507900000000002</v>
      </c>
      <c r="AB806" s="470">
        <v>0</v>
      </c>
      <c r="AC806" s="470">
        <v>4.7329999999999997E-2</v>
      </c>
      <c r="AD806" s="470">
        <v>124.00653</v>
      </c>
      <c r="AE806" s="470">
        <v>6029.2082899999996</v>
      </c>
      <c r="AF806" s="473">
        <v>722.10410999999999</v>
      </c>
      <c r="AG806" s="473">
        <v>180.88663000000003</v>
      </c>
      <c r="AH806" s="473">
        <v>0</v>
      </c>
      <c r="AI806" s="473">
        <v>2.3497000000000003</v>
      </c>
      <c r="AJ806" s="474">
        <v>5123.8678500000005</v>
      </c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</row>
    <row r="807" spans="1:55" s="42" customFormat="1" ht="13.5" customHeight="1" x14ac:dyDescent="0.25">
      <c r="A807" s="395"/>
      <c r="B807" s="111">
        <v>250110</v>
      </c>
      <c r="C807" s="180" t="s">
        <v>254</v>
      </c>
      <c r="D807" s="470">
        <v>0</v>
      </c>
      <c r="E807" s="470">
        <v>0</v>
      </c>
      <c r="F807" s="470">
        <v>3.3778700000000002</v>
      </c>
      <c r="G807" s="470">
        <v>0</v>
      </c>
      <c r="H807" s="87">
        <v>3.3778700000000002</v>
      </c>
      <c r="I807" s="470">
        <v>0</v>
      </c>
      <c r="J807" s="470">
        <v>0</v>
      </c>
      <c r="K807" s="470">
        <v>0</v>
      </c>
      <c r="L807" s="470">
        <v>0</v>
      </c>
      <c r="M807" s="470">
        <v>0</v>
      </c>
      <c r="N807" s="470">
        <v>0</v>
      </c>
      <c r="O807" s="470">
        <v>0</v>
      </c>
      <c r="P807" s="470">
        <v>0</v>
      </c>
      <c r="Q807" s="470">
        <v>0</v>
      </c>
      <c r="R807" s="87">
        <v>0</v>
      </c>
      <c r="S807" s="470">
        <v>0</v>
      </c>
      <c r="T807" s="470">
        <v>0</v>
      </c>
      <c r="U807" s="470">
        <v>0</v>
      </c>
      <c r="V807" s="470">
        <v>0</v>
      </c>
      <c r="W807" s="470">
        <v>0</v>
      </c>
      <c r="X807" s="470">
        <v>0</v>
      </c>
      <c r="Y807" s="470">
        <v>0</v>
      </c>
      <c r="Z807" s="470">
        <v>0</v>
      </c>
      <c r="AA807" s="470">
        <v>0</v>
      </c>
      <c r="AB807" s="470">
        <v>0</v>
      </c>
      <c r="AC807" s="470">
        <v>0</v>
      </c>
      <c r="AD807" s="470">
        <v>0</v>
      </c>
      <c r="AE807" s="470">
        <v>3.3778700000000002</v>
      </c>
      <c r="AF807" s="473">
        <v>0</v>
      </c>
      <c r="AG807" s="473">
        <v>0</v>
      </c>
      <c r="AH807" s="473">
        <v>0</v>
      </c>
      <c r="AI807" s="473">
        <v>0</v>
      </c>
      <c r="AJ807" s="474">
        <v>3.3778700000000002</v>
      </c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</row>
    <row r="808" spans="1:55" s="42" customFormat="1" ht="13.5" customHeight="1" x14ac:dyDescent="0.25">
      <c r="A808" s="395"/>
      <c r="B808" s="111">
        <v>250115</v>
      </c>
      <c r="C808" s="180" t="s">
        <v>258</v>
      </c>
      <c r="D808" s="470">
        <v>34310.693310000002</v>
      </c>
      <c r="E808" s="470">
        <v>60992.013879999999</v>
      </c>
      <c r="F808" s="470">
        <v>47395.606390000001</v>
      </c>
      <c r="G808" s="470">
        <v>27273.653409999999</v>
      </c>
      <c r="H808" s="87">
        <v>169971.96699000002</v>
      </c>
      <c r="I808" s="470">
        <v>18568.739280000002</v>
      </c>
      <c r="J808" s="470">
        <v>14743.560740000001</v>
      </c>
      <c r="K808" s="470">
        <v>0.73599999999999999</v>
      </c>
      <c r="L808" s="470">
        <v>21767.784049999998</v>
      </c>
      <c r="M808" s="470">
        <v>6971.0557200000003</v>
      </c>
      <c r="N808" s="470">
        <v>17965.720730000001</v>
      </c>
      <c r="O808" s="470">
        <v>4954.02466</v>
      </c>
      <c r="P808" s="470">
        <v>6608.7888700000003</v>
      </c>
      <c r="Q808" s="470">
        <v>5895.5616499999996</v>
      </c>
      <c r="R808" s="87">
        <v>97475.971700000009</v>
      </c>
      <c r="S808" s="470">
        <v>1828.8715400000001</v>
      </c>
      <c r="T808" s="470">
        <v>2510.1628300000002</v>
      </c>
      <c r="U808" s="470">
        <v>240.58205000000001</v>
      </c>
      <c r="V808" s="470">
        <v>191.72871000000001</v>
      </c>
      <c r="W808" s="470">
        <v>689.49172999999996</v>
      </c>
      <c r="X808" s="470">
        <v>519.33047999999997</v>
      </c>
      <c r="Y808" s="470">
        <v>1842.32539</v>
      </c>
      <c r="Z808" s="470">
        <v>160.28672</v>
      </c>
      <c r="AA808" s="470">
        <v>574.43237999999997</v>
      </c>
      <c r="AB808" s="470">
        <v>2675.9727800000001</v>
      </c>
      <c r="AC808" s="470">
        <v>253.89509000000001</v>
      </c>
      <c r="AD808" s="470">
        <v>11487.0797</v>
      </c>
      <c r="AE808" s="470">
        <v>278935.01839000004</v>
      </c>
      <c r="AF808" s="473">
        <v>17966.456730000002</v>
      </c>
      <c r="AG808" s="473">
        <v>28930.568479999998</v>
      </c>
      <c r="AH808" s="473">
        <v>0</v>
      </c>
      <c r="AI808" s="473">
        <v>2670.6528600000001</v>
      </c>
      <c r="AJ808" s="474">
        <v>229367.34031999999</v>
      </c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</row>
    <row r="809" spans="1:55" s="42" customFormat="1" ht="13.5" customHeight="1" x14ac:dyDescent="0.25">
      <c r="A809" s="395"/>
      <c r="B809" s="111">
        <v>250120</v>
      </c>
      <c r="C809" s="180" t="s">
        <v>275</v>
      </c>
      <c r="D809" s="470">
        <v>0</v>
      </c>
      <c r="E809" s="470">
        <v>0</v>
      </c>
      <c r="F809" s="470">
        <v>0</v>
      </c>
      <c r="G809" s="470">
        <v>0</v>
      </c>
      <c r="H809" s="87">
        <v>0</v>
      </c>
      <c r="I809" s="470">
        <v>0</v>
      </c>
      <c r="J809" s="470">
        <v>0</v>
      </c>
      <c r="K809" s="470">
        <v>0</v>
      </c>
      <c r="L809" s="470">
        <v>0</v>
      </c>
      <c r="M809" s="470">
        <v>0</v>
      </c>
      <c r="N809" s="470">
        <v>1841.03648</v>
      </c>
      <c r="O809" s="470">
        <v>0</v>
      </c>
      <c r="P809" s="470">
        <v>0</v>
      </c>
      <c r="Q809" s="470">
        <v>0</v>
      </c>
      <c r="R809" s="87">
        <v>1841.03648</v>
      </c>
      <c r="S809" s="470">
        <v>0</v>
      </c>
      <c r="T809" s="470">
        <v>0</v>
      </c>
      <c r="U809" s="470">
        <v>0</v>
      </c>
      <c r="V809" s="470">
        <v>0</v>
      </c>
      <c r="W809" s="470">
        <v>0</v>
      </c>
      <c r="X809" s="470">
        <v>0</v>
      </c>
      <c r="Y809" s="470">
        <v>0</v>
      </c>
      <c r="Z809" s="470">
        <v>0</v>
      </c>
      <c r="AA809" s="470">
        <v>0</v>
      </c>
      <c r="AB809" s="470">
        <v>0</v>
      </c>
      <c r="AC809" s="470">
        <v>0</v>
      </c>
      <c r="AD809" s="470">
        <v>0</v>
      </c>
      <c r="AE809" s="470">
        <v>1841.03648</v>
      </c>
      <c r="AF809" s="473">
        <v>1841.03648</v>
      </c>
      <c r="AG809" s="473">
        <v>0</v>
      </c>
      <c r="AH809" s="473">
        <v>0</v>
      </c>
      <c r="AI809" s="473">
        <v>0</v>
      </c>
      <c r="AJ809" s="474">
        <v>0</v>
      </c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</row>
    <row r="810" spans="1:55" s="42" customFormat="1" ht="13.5" customHeight="1" x14ac:dyDescent="0.25">
      <c r="A810" s="395"/>
      <c r="B810" s="111">
        <v>250125</v>
      </c>
      <c r="C810" s="180" t="s">
        <v>262</v>
      </c>
      <c r="D810" s="470">
        <v>0</v>
      </c>
      <c r="E810" s="470">
        <v>0</v>
      </c>
      <c r="F810" s="470">
        <v>0</v>
      </c>
      <c r="G810" s="470">
        <v>0</v>
      </c>
      <c r="H810" s="87">
        <v>0</v>
      </c>
      <c r="I810" s="470">
        <v>0</v>
      </c>
      <c r="J810" s="470">
        <v>0</v>
      </c>
      <c r="K810" s="470">
        <v>0</v>
      </c>
      <c r="L810" s="470">
        <v>0</v>
      </c>
      <c r="M810" s="470">
        <v>0</v>
      </c>
      <c r="N810" s="470">
        <v>0</v>
      </c>
      <c r="O810" s="470">
        <v>0</v>
      </c>
      <c r="P810" s="470">
        <v>0</v>
      </c>
      <c r="Q810" s="470">
        <v>0</v>
      </c>
      <c r="R810" s="87">
        <v>0</v>
      </c>
      <c r="S810" s="470">
        <v>0</v>
      </c>
      <c r="T810" s="470">
        <v>0</v>
      </c>
      <c r="U810" s="470">
        <v>0</v>
      </c>
      <c r="V810" s="470">
        <v>0</v>
      </c>
      <c r="W810" s="470">
        <v>0</v>
      </c>
      <c r="X810" s="470">
        <v>0</v>
      </c>
      <c r="Y810" s="470">
        <v>0</v>
      </c>
      <c r="Z810" s="470">
        <v>0</v>
      </c>
      <c r="AA810" s="470">
        <v>0</v>
      </c>
      <c r="AB810" s="470">
        <v>0</v>
      </c>
      <c r="AC810" s="470">
        <v>0</v>
      </c>
      <c r="AD810" s="470">
        <v>0</v>
      </c>
      <c r="AE810" s="470">
        <v>0</v>
      </c>
      <c r="AF810" s="473">
        <v>0</v>
      </c>
      <c r="AG810" s="473">
        <v>0</v>
      </c>
      <c r="AH810" s="473">
        <v>0</v>
      </c>
      <c r="AI810" s="473">
        <v>0</v>
      </c>
      <c r="AJ810" s="474">
        <v>0</v>
      </c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</row>
    <row r="811" spans="1:55" s="42" customFormat="1" ht="13.5" customHeight="1" x14ac:dyDescent="0.25">
      <c r="A811" s="395"/>
      <c r="B811" s="111">
        <v>250130</v>
      </c>
      <c r="C811" s="180" t="s">
        <v>31</v>
      </c>
      <c r="D811" s="470">
        <v>0</v>
      </c>
      <c r="E811" s="470">
        <v>0</v>
      </c>
      <c r="F811" s="470">
        <v>0</v>
      </c>
      <c r="G811" s="470">
        <v>0</v>
      </c>
      <c r="H811" s="87">
        <v>0</v>
      </c>
      <c r="I811" s="470">
        <v>0</v>
      </c>
      <c r="J811" s="470">
        <v>0</v>
      </c>
      <c r="K811" s="470">
        <v>0</v>
      </c>
      <c r="L811" s="470">
        <v>0</v>
      </c>
      <c r="M811" s="470">
        <v>0</v>
      </c>
      <c r="N811" s="470">
        <v>0</v>
      </c>
      <c r="O811" s="470">
        <v>0</v>
      </c>
      <c r="P811" s="470">
        <v>0</v>
      </c>
      <c r="Q811" s="470">
        <v>0</v>
      </c>
      <c r="R811" s="87">
        <v>0</v>
      </c>
      <c r="S811" s="470">
        <v>0</v>
      </c>
      <c r="T811" s="470">
        <v>0</v>
      </c>
      <c r="U811" s="470">
        <v>0</v>
      </c>
      <c r="V811" s="470">
        <v>0</v>
      </c>
      <c r="W811" s="470">
        <v>0</v>
      </c>
      <c r="X811" s="470">
        <v>0</v>
      </c>
      <c r="Y811" s="470">
        <v>0</v>
      </c>
      <c r="Z811" s="470">
        <v>0</v>
      </c>
      <c r="AA811" s="470">
        <v>0</v>
      </c>
      <c r="AB811" s="470">
        <v>0</v>
      </c>
      <c r="AC811" s="470">
        <v>0</v>
      </c>
      <c r="AD811" s="470">
        <v>0</v>
      </c>
      <c r="AE811" s="470">
        <v>0</v>
      </c>
      <c r="AF811" s="473">
        <v>0</v>
      </c>
      <c r="AG811" s="473">
        <v>0</v>
      </c>
      <c r="AH811" s="473">
        <v>0</v>
      </c>
      <c r="AI811" s="473">
        <v>0</v>
      </c>
      <c r="AJ811" s="474">
        <v>0</v>
      </c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</row>
    <row r="812" spans="1:55" s="42" customFormat="1" ht="13.5" customHeight="1" x14ac:dyDescent="0.25">
      <c r="A812" s="395"/>
      <c r="B812" s="111">
        <v>250135</v>
      </c>
      <c r="C812" s="180" t="s">
        <v>276</v>
      </c>
      <c r="D812" s="470">
        <v>4925.3402100000003</v>
      </c>
      <c r="E812" s="470">
        <v>5356.7335999999996</v>
      </c>
      <c r="F812" s="470">
        <v>7881.5419300000003</v>
      </c>
      <c r="G812" s="470">
        <v>9002.1690099999996</v>
      </c>
      <c r="H812" s="87">
        <v>27165.784749999999</v>
      </c>
      <c r="I812" s="470">
        <v>10.868729999999999</v>
      </c>
      <c r="J812" s="470">
        <v>3417.11726</v>
      </c>
      <c r="K812" s="470">
        <v>0</v>
      </c>
      <c r="L812" s="470">
        <v>441.34536000000003</v>
      </c>
      <c r="M812" s="470">
        <v>437.54694000000001</v>
      </c>
      <c r="N812" s="470">
        <v>1551.20227</v>
      </c>
      <c r="O812" s="470">
        <v>39.820230000000002</v>
      </c>
      <c r="P812" s="470">
        <v>299.74509</v>
      </c>
      <c r="Q812" s="470">
        <v>2928.7021800000002</v>
      </c>
      <c r="R812" s="87">
        <v>9126.3480600000003</v>
      </c>
      <c r="S812" s="470">
        <v>2638.2620299999999</v>
      </c>
      <c r="T812" s="470">
        <v>94.646069999999995</v>
      </c>
      <c r="U812" s="470">
        <v>0</v>
      </c>
      <c r="V812" s="470">
        <v>0</v>
      </c>
      <c r="W812" s="470">
        <v>0</v>
      </c>
      <c r="X812" s="470">
        <v>0</v>
      </c>
      <c r="Y812" s="470">
        <v>162.40685999999999</v>
      </c>
      <c r="Z812" s="470">
        <v>0</v>
      </c>
      <c r="AA812" s="470">
        <v>55.808529999999998</v>
      </c>
      <c r="AB812" s="470">
        <v>322.78717999999998</v>
      </c>
      <c r="AC812" s="470">
        <v>667.67394000000002</v>
      </c>
      <c r="AD812" s="470">
        <v>3941.5846099999994</v>
      </c>
      <c r="AE812" s="470">
        <v>40233.717419999994</v>
      </c>
      <c r="AF812" s="473">
        <v>1551.20227</v>
      </c>
      <c r="AG812" s="473">
        <v>878.89229999999998</v>
      </c>
      <c r="AH812" s="473">
        <v>0</v>
      </c>
      <c r="AI812" s="473">
        <v>885.88932999999997</v>
      </c>
      <c r="AJ812" s="474">
        <v>36917.733519999994</v>
      </c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</row>
    <row r="813" spans="1:55" s="42" customFormat="1" ht="13.5" customHeight="1" x14ac:dyDescent="0.25">
      <c r="A813" s="395"/>
      <c r="B813" s="111">
        <v>250140</v>
      </c>
      <c r="C813" s="180" t="s">
        <v>271</v>
      </c>
      <c r="D813" s="470">
        <v>0</v>
      </c>
      <c r="E813" s="470">
        <v>0</v>
      </c>
      <c r="F813" s="470">
        <v>0</v>
      </c>
      <c r="G813" s="470">
        <v>0</v>
      </c>
      <c r="H813" s="87">
        <v>0</v>
      </c>
      <c r="I813" s="470">
        <v>0</v>
      </c>
      <c r="J813" s="470">
        <v>0</v>
      </c>
      <c r="K813" s="470">
        <v>0</v>
      </c>
      <c r="L813" s="470">
        <v>0</v>
      </c>
      <c r="M813" s="470">
        <v>0</v>
      </c>
      <c r="N813" s="470">
        <v>0</v>
      </c>
      <c r="O813" s="470">
        <v>0</v>
      </c>
      <c r="P813" s="470">
        <v>0</v>
      </c>
      <c r="Q813" s="470">
        <v>0</v>
      </c>
      <c r="R813" s="87">
        <v>0</v>
      </c>
      <c r="S813" s="470">
        <v>0</v>
      </c>
      <c r="T813" s="470">
        <v>0</v>
      </c>
      <c r="U813" s="470">
        <v>0</v>
      </c>
      <c r="V813" s="470">
        <v>0</v>
      </c>
      <c r="W813" s="470">
        <v>0</v>
      </c>
      <c r="X813" s="470">
        <v>0</v>
      </c>
      <c r="Y813" s="470">
        <v>0</v>
      </c>
      <c r="Z813" s="470">
        <v>0</v>
      </c>
      <c r="AA813" s="470">
        <v>0</v>
      </c>
      <c r="AB813" s="470">
        <v>0</v>
      </c>
      <c r="AC813" s="470">
        <v>0</v>
      </c>
      <c r="AD813" s="470">
        <v>0</v>
      </c>
      <c r="AE813" s="470">
        <v>0</v>
      </c>
      <c r="AF813" s="473">
        <v>0</v>
      </c>
      <c r="AG813" s="473">
        <v>0</v>
      </c>
      <c r="AH813" s="473">
        <v>0</v>
      </c>
      <c r="AI813" s="473">
        <v>0</v>
      </c>
      <c r="AJ813" s="474">
        <v>0</v>
      </c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</row>
    <row r="814" spans="1:55" s="42" customFormat="1" ht="13.5" customHeight="1" x14ac:dyDescent="0.25">
      <c r="A814" s="395"/>
      <c r="B814" s="111">
        <v>250145</v>
      </c>
      <c r="C814" s="180" t="s">
        <v>272</v>
      </c>
      <c r="D814" s="470">
        <v>2461.6370499999998</v>
      </c>
      <c r="E814" s="470">
        <v>0</v>
      </c>
      <c r="F814" s="470">
        <v>1938.59575</v>
      </c>
      <c r="G814" s="470">
        <v>0</v>
      </c>
      <c r="H814" s="87">
        <v>4400.2327999999998</v>
      </c>
      <c r="I814" s="470">
        <v>0</v>
      </c>
      <c r="J814" s="470">
        <v>421.64443999999997</v>
      </c>
      <c r="K814" s="470">
        <v>0</v>
      </c>
      <c r="L814" s="470">
        <v>0</v>
      </c>
      <c r="M814" s="470">
        <v>72.818889999999996</v>
      </c>
      <c r="N814" s="470">
        <v>0</v>
      </c>
      <c r="O814" s="470">
        <v>0</v>
      </c>
      <c r="P814" s="470">
        <v>416.33247</v>
      </c>
      <c r="Q814" s="470">
        <v>0</v>
      </c>
      <c r="R814" s="87">
        <v>910.79579999999999</v>
      </c>
      <c r="S814" s="470">
        <v>0</v>
      </c>
      <c r="T814" s="470">
        <v>0</v>
      </c>
      <c r="U814" s="470">
        <v>0</v>
      </c>
      <c r="V814" s="470">
        <v>0</v>
      </c>
      <c r="W814" s="470">
        <v>0</v>
      </c>
      <c r="X814" s="470">
        <v>0</v>
      </c>
      <c r="Y814" s="470">
        <v>0</v>
      </c>
      <c r="Z814" s="470">
        <v>0</v>
      </c>
      <c r="AA814" s="470">
        <v>0</v>
      </c>
      <c r="AB814" s="470">
        <v>0</v>
      </c>
      <c r="AC814" s="470">
        <v>0</v>
      </c>
      <c r="AD814" s="470">
        <v>0</v>
      </c>
      <c r="AE814" s="470">
        <v>5311.0285999999996</v>
      </c>
      <c r="AF814" s="473">
        <v>0</v>
      </c>
      <c r="AG814" s="473">
        <v>72.818889999999996</v>
      </c>
      <c r="AH814" s="473">
        <v>0</v>
      </c>
      <c r="AI814" s="473">
        <v>0</v>
      </c>
      <c r="AJ814" s="474">
        <v>5238.2097100000001</v>
      </c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</row>
    <row r="815" spans="1:55" s="42" customFormat="1" ht="13.5" customHeight="1" x14ac:dyDescent="0.25">
      <c r="A815" s="395"/>
      <c r="B815" s="111">
        <v>250150</v>
      </c>
      <c r="C815" s="180" t="s">
        <v>157</v>
      </c>
      <c r="D815" s="470">
        <v>0</v>
      </c>
      <c r="E815" s="470">
        <v>3.7488299999999999</v>
      </c>
      <c r="F815" s="470">
        <v>0</v>
      </c>
      <c r="G815" s="470">
        <v>0</v>
      </c>
      <c r="H815" s="87">
        <v>3.7488299999999999</v>
      </c>
      <c r="I815" s="470">
        <v>0</v>
      </c>
      <c r="J815" s="470">
        <v>1.1344700000000001</v>
      </c>
      <c r="K815" s="470">
        <v>0</v>
      </c>
      <c r="L815" s="470">
        <v>0</v>
      </c>
      <c r="M815" s="470">
        <v>0</v>
      </c>
      <c r="N815" s="470">
        <v>0</v>
      </c>
      <c r="O815" s="470">
        <v>0</v>
      </c>
      <c r="P815" s="470">
        <v>0</v>
      </c>
      <c r="Q815" s="470">
        <v>0</v>
      </c>
      <c r="R815" s="87">
        <v>1.1344700000000001</v>
      </c>
      <c r="S815" s="470">
        <v>0</v>
      </c>
      <c r="T815" s="470">
        <v>6.6680000000000003E-2</v>
      </c>
      <c r="U815" s="470">
        <v>0</v>
      </c>
      <c r="V815" s="470">
        <v>0</v>
      </c>
      <c r="W815" s="470">
        <v>0</v>
      </c>
      <c r="X815" s="470">
        <v>0</v>
      </c>
      <c r="Y815" s="470">
        <v>0</v>
      </c>
      <c r="Z815" s="470">
        <v>0</v>
      </c>
      <c r="AA815" s="470">
        <v>0</v>
      </c>
      <c r="AB815" s="470">
        <v>0</v>
      </c>
      <c r="AC815" s="470">
        <v>0</v>
      </c>
      <c r="AD815" s="470">
        <v>6.6680000000000003E-2</v>
      </c>
      <c r="AE815" s="470">
        <v>4.94998</v>
      </c>
      <c r="AF815" s="473">
        <v>0</v>
      </c>
      <c r="AG815" s="473">
        <v>0</v>
      </c>
      <c r="AH815" s="473">
        <v>0</v>
      </c>
      <c r="AI815" s="473">
        <v>0</v>
      </c>
      <c r="AJ815" s="474">
        <v>4.94998</v>
      </c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</row>
    <row r="816" spans="1:55" s="42" customFormat="1" ht="13.5" customHeight="1" x14ac:dyDescent="0.25">
      <c r="A816" s="395"/>
      <c r="B816" s="111">
        <v>250190</v>
      </c>
      <c r="C816" s="180" t="s">
        <v>53</v>
      </c>
      <c r="D816" s="470">
        <v>0</v>
      </c>
      <c r="E816" s="470">
        <v>51.449379999999998</v>
      </c>
      <c r="F816" s="470">
        <v>0.95494999999999997</v>
      </c>
      <c r="G816" s="470">
        <v>517.75080000000003</v>
      </c>
      <c r="H816" s="87">
        <v>570.15512999999999</v>
      </c>
      <c r="I816" s="470">
        <v>0</v>
      </c>
      <c r="J816" s="470">
        <v>0</v>
      </c>
      <c r="K816" s="470">
        <v>0</v>
      </c>
      <c r="L816" s="470">
        <v>0</v>
      </c>
      <c r="M816" s="470">
        <v>0</v>
      </c>
      <c r="N816" s="470">
        <v>0</v>
      </c>
      <c r="O816" s="470">
        <v>0</v>
      </c>
      <c r="P816" s="470">
        <v>1.5636000000000001</v>
      </c>
      <c r="Q816" s="470">
        <v>0</v>
      </c>
      <c r="R816" s="87">
        <v>1.5636000000000001</v>
      </c>
      <c r="S816" s="470">
        <v>0</v>
      </c>
      <c r="T816" s="470">
        <v>0</v>
      </c>
      <c r="U816" s="470">
        <v>0</v>
      </c>
      <c r="V816" s="470">
        <v>0</v>
      </c>
      <c r="W816" s="470">
        <v>0</v>
      </c>
      <c r="X816" s="470">
        <v>0</v>
      </c>
      <c r="Y816" s="470">
        <v>0</v>
      </c>
      <c r="Z816" s="470">
        <v>0</v>
      </c>
      <c r="AA816" s="470">
        <v>0</v>
      </c>
      <c r="AB816" s="470">
        <v>0</v>
      </c>
      <c r="AC816" s="470">
        <v>0</v>
      </c>
      <c r="AD816" s="470">
        <v>0</v>
      </c>
      <c r="AE816" s="470">
        <v>571.71872999999994</v>
      </c>
      <c r="AF816" s="473">
        <v>0</v>
      </c>
      <c r="AG816" s="473">
        <v>0</v>
      </c>
      <c r="AH816" s="473">
        <v>0</v>
      </c>
      <c r="AI816" s="473">
        <v>0</v>
      </c>
      <c r="AJ816" s="474">
        <v>571.71872999999994</v>
      </c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</row>
    <row r="817" spans="1:55" s="42" customFormat="1" ht="13.5" customHeight="1" x14ac:dyDescent="0.25">
      <c r="A817" s="395"/>
      <c r="B817" s="111">
        <v>2502</v>
      </c>
      <c r="C817" s="180" t="s">
        <v>278</v>
      </c>
      <c r="D817" s="470">
        <v>0</v>
      </c>
      <c r="E817" s="470">
        <v>0</v>
      </c>
      <c r="F817" s="470">
        <v>0</v>
      </c>
      <c r="G817" s="470">
        <v>0</v>
      </c>
      <c r="H817" s="87">
        <v>0</v>
      </c>
      <c r="I817" s="470">
        <v>0</v>
      </c>
      <c r="J817" s="470">
        <v>0</v>
      </c>
      <c r="K817" s="470">
        <v>0</v>
      </c>
      <c r="L817" s="470">
        <v>0</v>
      </c>
      <c r="M817" s="470">
        <v>0</v>
      </c>
      <c r="N817" s="470">
        <v>0</v>
      </c>
      <c r="O817" s="470">
        <v>0</v>
      </c>
      <c r="P817" s="470">
        <v>0</v>
      </c>
      <c r="Q817" s="470">
        <v>0</v>
      </c>
      <c r="R817" s="87">
        <v>0</v>
      </c>
      <c r="S817" s="470">
        <v>13.333320000000001</v>
      </c>
      <c r="T817" s="470">
        <v>0</v>
      </c>
      <c r="U817" s="470">
        <v>0</v>
      </c>
      <c r="V817" s="470">
        <v>0</v>
      </c>
      <c r="W817" s="470">
        <v>0</v>
      </c>
      <c r="X817" s="470">
        <v>0</v>
      </c>
      <c r="Y817" s="470">
        <v>0</v>
      </c>
      <c r="Z817" s="470">
        <v>0</v>
      </c>
      <c r="AA817" s="470">
        <v>0</v>
      </c>
      <c r="AB817" s="470">
        <v>81.240549999999999</v>
      </c>
      <c r="AC817" s="470">
        <v>0</v>
      </c>
      <c r="AD817" s="470">
        <v>94.573869999999999</v>
      </c>
      <c r="AE817" s="470">
        <v>94.573869999999999</v>
      </c>
      <c r="AF817" s="473">
        <v>0</v>
      </c>
      <c r="AG817" s="473">
        <v>0</v>
      </c>
      <c r="AH817" s="473">
        <v>0</v>
      </c>
      <c r="AI817" s="473">
        <v>0</v>
      </c>
      <c r="AJ817" s="474">
        <v>94.573869999999999</v>
      </c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</row>
    <row r="818" spans="1:55" s="42" customFormat="1" ht="13.5" customHeight="1" x14ac:dyDescent="0.25">
      <c r="A818" s="395"/>
      <c r="B818" s="111">
        <v>2503</v>
      </c>
      <c r="C818" s="180" t="s">
        <v>279</v>
      </c>
      <c r="D818" s="470">
        <v>42837.206550000003</v>
      </c>
      <c r="E818" s="470">
        <v>38144.63985</v>
      </c>
      <c r="F818" s="470">
        <v>68146.047149999999</v>
      </c>
      <c r="G818" s="470">
        <v>30177.507590000001</v>
      </c>
      <c r="H818" s="87">
        <v>179305.40114</v>
      </c>
      <c r="I818" s="470">
        <v>6701.26919</v>
      </c>
      <c r="J818" s="470">
        <v>24397.978589999999</v>
      </c>
      <c r="K818" s="470">
        <v>7073.5389999999998</v>
      </c>
      <c r="L818" s="470">
        <v>20208.94283</v>
      </c>
      <c r="M818" s="470">
        <v>5488.1039000000001</v>
      </c>
      <c r="N818" s="470">
        <v>19453.115300000001</v>
      </c>
      <c r="O818" s="470">
        <v>3555.4683399999999</v>
      </c>
      <c r="P818" s="470">
        <v>6260.1231200000002</v>
      </c>
      <c r="Q818" s="470">
        <v>12755.145850000001</v>
      </c>
      <c r="R818" s="87">
        <v>105893.68612000001</v>
      </c>
      <c r="S818" s="470">
        <v>501.83731999999998</v>
      </c>
      <c r="T818" s="470">
        <v>673.49527</v>
      </c>
      <c r="U818" s="470">
        <v>396.25027</v>
      </c>
      <c r="V818" s="470">
        <v>872.97320000000002</v>
      </c>
      <c r="W818" s="470">
        <v>1994.40201</v>
      </c>
      <c r="X818" s="470">
        <v>480.02370999999999</v>
      </c>
      <c r="Y818" s="470">
        <v>451.40023000000002</v>
      </c>
      <c r="Z818" s="470">
        <v>551.95227999999997</v>
      </c>
      <c r="AA818" s="470">
        <v>1578.2479499999999</v>
      </c>
      <c r="AB818" s="470">
        <v>2914.36994</v>
      </c>
      <c r="AC818" s="470">
        <v>1291.22524</v>
      </c>
      <c r="AD818" s="470">
        <v>11706.17742</v>
      </c>
      <c r="AE818" s="470">
        <v>296905.26468000002</v>
      </c>
      <c r="AF818" s="473">
        <v>26526.654300000002</v>
      </c>
      <c r="AG818" s="473">
        <v>26570.019930000002</v>
      </c>
      <c r="AH818" s="473">
        <v>0</v>
      </c>
      <c r="AI818" s="473">
        <v>3320.8734199999999</v>
      </c>
      <c r="AJ818" s="474">
        <v>240487.71703</v>
      </c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</row>
    <row r="819" spans="1:55" s="42" customFormat="1" ht="13.5" customHeight="1" x14ac:dyDescent="0.25">
      <c r="A819" s="395"/>
      <c r="B819" s="111">
        <v>250305</v>
      </c>
      <c r="C819" s="180" t="s">
        <v>280</v>
      </c>
      <c r="D819" s="470">
        <v>0</v>
      </c>
      <c r="E819" s="470">
        <v>0</v>
      </c>
      <c r="F819" s="470">
        <v>0</v>
      </c>
      <c r="G819" s="470">
        <v>0</v>
      </c>
      <c r="H819" s="87">
        <v>0</v>
      </c>
      <c r="I819" s="470">
        <v>11.05367</v>
      </c>
      <c r="J819" s="470">
        <v>0</v>
      </c>
      <c r="K819" s="470">
        <v>0</v>
      </c>
      <c r="L819" s="470">
        <v>0</v>
      </c>
      <c r="M819" s="470">
        <v>0</v>
      </c>
      <c r="N819" s="470">
        <v>0</v>
      </c>
      <c r="O819" s="470">
        <v>0</v>
      </c>
      <c r="P819" s="470">
        <v>198.24651</v>
      </c>
      <c r="Q819" s="470">
        <v>0</v>
      </c>
      <c r="R819" s="87">
        <v>209.30018000000001</v>
      </c>
      <c r="S819" s="470">
        <v>0</v>
      </c>
      <c r="T819" s="470">
        <v>0</v>
      </c>
      <c r="U819" s="470">
        <v>0</v>
      </c>
      <c r="V819" s="470">
        <v>0</v>
      </c>
      <c r="W819" s="470">
        <v>0</v>
      </c>
      <c r="X819" s="470">
        <v>0</v>
      </c>
      <c r="Y819" s="470">
        <v>0.58411999999999997</v>
      </c>
      <c r="Z819" s="470">
        <v>0</v>
      </c>
      <c r="AA819" s="470">
        <v>0</v>
      </c>
      <c r="AB819" s="470">
        <v>10.98481</v>
      </c>
      <c r="AC819" s="470">
        <v>0</v>
      </c>
      <c r="AD819" s="470">
        <v>11.56893</v>
      </c>
      <c r="AE819" s="470">
        <v>220.86911000000001</v>
      </c>
      <c r="AF819" s="473">
        <v>0</v>
      </c>
      <c r="AG819" s="473">
        <v>0</v>
      </c>
      <c r="AH819" s="473">
        <v>0</v>
      </c>
      <c r="AI819" s="473">
        <v>0.58411999999999997</v>
      </c>
      <c r="AJ819" s="474">
        <v>220.28499000000002</v>
      </c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</row>
    <row r="820" spans="1:55" s="42" customFormat="1" ht="13.5" customHeight="1" x14ac:dyDescent="0.25">
      <c r="A820" s="395"/>
      <c r="B820" s="111">
        <v>250310</v>
      </c>
      <c r="C820" s="180" t="s">
        <v>281</v>
      </c>
      <c r="D820" s="470">
        <v>3498.5328</v>
      </c>
      <c r="E820" s="470">
        <v>2888.5199600000001</v>
      </c>
      <c r="F820" s="470">
        <v>5523.7965199999999</v>
      </c>
      <c r="G820" s="470">
        <v>22761.507590000001</v>
      </c>
      <c r="H820" s="87">
        <v>34672.356870000003</v>
      </c>
      <c r="I820" s="470">
        <v>1114.05548</v>
      </c>
      <c r="J820" s="470">
        <v>1976.1015</v>
      </c>
      <c r="K820" s="470">
        <v>5508.7389999999996</v>
      </c>
      <c r="L820" s="470">
        <v>13285.550590000001</v>
      </c>
      <c r="M820" s="470">
        <v>721.32870000000003</v>
      </c>
      <c r="N820" s="470">
        <v>1574.5072399999999</v>
      </c>
      <c r="O820" s="470">
        <v>443.77188000000001</v>
      </c>
      <c r="P820" s="470">
        <v>763.50450999999998</v>
      </c>
      <c r="Q820" s="470">
        <v>1663.8842199999999</v>
      </c>
      <c r="R820" s="87">
        <v>27051.443119999996</v>
      </c>
      <c r="S820" s="470">
        <v>294.26</v>
      </c>
      <c r="T820" s="470">
        <v>132.25565</v>
      </c>
      <c r="U820" s="470">
        <v>362.88308999999998</v>
      </c>
      <c r="V820" s="470">
        <v>89.68468</v>
      </c>
      <c r="W820" s="470">
        <v>1743.79874</v>
      </c>
      <c r="X820" s="470">
        <v>141.65133</v>
      </c>
      <c r="Y820" s="470">
        <v>192.6842</v>
      </c>
      <c r="Z820" s="470">
        <v>226.71375</v>
      </c>
      <c r="AA820" s="470">
        <v>523.88247000000001</v>
      </c>
      <c r="AB820" s="470">
        <v>48.713470000000001</v>
      </c>
      <c r="AC820" s="470">
        <v>309.88126</v>
      </c>
      <c r="AD820" s="470">
        <v>4066.4086400000006</v>
      </c>
      <c r="AE820" s="470">
        <v>65790.208629999994</v>
      </c>
      <c r="AF820" s="473">
        <v>7083.2462399999995</v>
      </c>
      <c r="AG820" s="473">
        <v>14096.563970000001</v>
      </c>
      <c r="AH820" s="473">
        <v>0</v>
      </c>
      <c r="AI820" s="473">
        <v>1026.44793</v>
      </c>
      <c r="AJ820" s="474">
        <v>43583.95049000001</v>
      </c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</row>
    <row r="821" spans="1:55" s="42" customFormat="1" ht="13.5" customHeight="1" x14ac:dyDescent="0.25">
      <c r="A821" s="395"/>
      <c r="B821" s="111">
        <v>250315</v>
      </c>
      <c r="C821" s="180" t="s">
        <v>282</v>
      </c>
      <c r="D821" s="470">
        <v>937.06142999999997</v>
      </c>
      <c r="E821" s="470">
        <v>803.56925999999999</v>
      </c>
      <c r="F821" s="470">
        <v>2086.22741</v>
      </c>
      <c r="G821" s="470">
        <v>0</v>
      </c>
      <c r="H821" s="87">
        <v>3826.8580999999999</v>
      </c>
      <c r="I821" s="470">
        <v>177.37022999999999</v>
      </c>
      <c r="J821" s="470">
        <v>542.11694</v>
      </c>
      <c r="K821" s="470">
        <v>123.07599999999999</v>
      </c>
      <c r="L821" s="470">
        <v>495.13824</v>
      </c>
      <c r="M821" s="470">
        <v>0</v>
      </c>
      <c r="N821" s="470">
        <v>351.05880999999999</v>
      </c>
      <c r="O821" s="470">
        <v>147.83360999999999</v>
      </c>
      <c r="P821" s="470">
        <v>198.84215</v>
      </c>
      <c r="Q821" s="470">
        <v>500.70355999999998</v>
      </c>
      <c r="R821" s="87">
        <v>2536.1395400000001</v>
      </c>
      <c r="S821" s="470">
        <v>52.993270000000003</v>
      </c>
      <c r="T821" s="470">
        <v>34.088720000000002</v>
      </c>
      <c r="U821" s="470">
        <v>20.64385</v>
      </c>
      <c r="V821" s="470">
        <v>20.807939999999999</v>
      </c>
      <c r="W821" s="470">
        <v>57.344850000000001</v>
      </c>
      <c r="X821" s="470">
        <v>10.82465</v>
      </c>
      <c r="Y821" s="470">
        <v>61.650869999999998</v>
      </c>
      <c r="Z821" s="470">
        <v>29.230329999999999</v>
      </c>
      <c r="AA821" s="470">
        <v>272.19112000000001</v>
      </c>
      <c r="AB821" s="470">
        <v>118.51125</v>
      </c>
      <c r="AC821" s="470">
        <v>79.87679</v>
      </c>
      <c r="AD821" s="470">
        <v>758.16363999999999</v>
      </c>
      <c r="AE821" s="470">
        <v>7121.1612799999994</v>
      </c>
      <c r="AF821" s="473">
        <v>474.13481000000002</v>
      </c>
      <c r="AG821" s="473">
        <v>515.94618000000003</v>
      </c>
      <c r="AH821" s="473">
        <v>0</v>
      </c>
      <c r="AI821" s="473">
        <v>413.71878000000004</v>
      </c>
      <c r="AJ821" s="474">
        <v>5717.3615099999997</v>
      </c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</row>
    <row r="822" spans="1:55" s="42" customFormat="1" ht="13.5" customHeight="1" x14ac:dyDescent="0.25">
      <c r="A822" s="395"/>
      <c r="B822" s="111">
        <v>250320</v>
      </c>
      <c r="C822" s="180" t="s">
        <v>283</v>
      </c>
      <c r="D822" s="470">
        <v>171.20398</v>
      </c>
      <c r="E822" s="470">
        <v>0</v>
      </c>
      <c r="F822" s="470">
        <v>86.095370000000003</v>
      </c>
      <c r="G822" s="470">
        <v>0</v>
      </c>
      <c r="H822" s="87">
        <v>257.29935</v>
      </c>
      <c r="I822" s="470">
        <v>10.33089</v>
      </c>
      <c r="J822" s="470">
        <v>237.35677000000001</v>
      </c>
      <c r="K822" s="470">
        <v>0</v>
      </c>
      <c r="L822" s="470">
        <v>11.665330000000001</v>
      </c>
      <c r="M822" s="470">
        <v>11.128539999999999</v>
      </c>
      <c r="N822" s="470">
        <v>32.869909999999997</v>
      </c>
      <c r="O822" s="470">
        <v>2.1434500000000001</v>
      </c>
      <c r="P822" s="470">
        <v>7.6547299999999998</v>
      </c>
      <c r="Q822" s="470">
        <v>16.83267</v>
      </c>
      <c r="R822" s="87">
        <v>329.98228999999998</v>
      </c>
      <c r="S822" s="470">
        <v>0</v>
      </c>
      <c r="T822" s="470">
        <v>0</v>
      </c>
      <c r="U822" s="470">
        <v>0.46495999999999998</v>
      </c>
      <c r="V822" s="470">
        <v>0.37963000000000002</v>
      </c>
      <c r="W822" s="470">
        <v>0.64781999999999995</v>
      </c>
      <c r="X822" s="470">
        <v>0.39868999999999999</v>
      </c>
      <c r="Y822" s="470">
        <v>1.0282500000000001</v>
      </c>
      <c r="Z822" s="470">
        <v>0.83508000000000004</v>
      </c>
      <c r="AA822" s="470">
        <v>3.1475399999999998</v>
      </c>
      <c r="AB822" s="470">
        <v>1.9762500000000001</v>
      </c>
      <c r="AC822" s="470">
        <v>2.21963</v>
      </c>
      <c r="AD822" s="470">
        <v>11.097850000000001</v>
      </c>
      <c r="AE822" s="470">
        <v>598.37948999999992</v>
      </c>
      <c r="AF822" s="473">
        <v>32.869909999999997</v>
      </c>
      <c r="AG822" s="473">
        <v>23.173500000000001</v>
      </c>
      <c r="AH822" s="473">
        <v>0</v>
      </c>
      <c r="AI822" s="473">
        <v>6.3954199999999997</v>
      </c>
      <c r="AJ822" s="474">
        <v>535.94066000000009</v>
      </c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</row>
    <row r="823" spans="1:55" s="42" customFormat="1" ht="13.5" customHeight="1" x14ac:dyDescent="0.25">
      <c r="A823" s="395"/>
      <c r="B823" s="111">
        <v>250325</v>
      </c>
      <c r="C823" s="180" t="s">
        <v>284</v>
      </c>
      <c r="D823" s="470">
        <v>11310.458000000001</v>
      </c>
      <c r="E823" s="470">
        <v>0</v>
      </c>
      <c r="F823" s="470">
        <v>18595.300589999999</v>
      </c>
      <c r="G823" s="470">
        <v>7416</v>
      </c>
      <c r="H823" s="87">
        <v>37321.758589999998</v>
      </c>
      <c r="I823" s="470">
        <v>2415.6092800000001</v>
      </c>
      <c r="J823" s="470">
        <v>6897.5349999999999</v>
      </c>
      <c r="K823" s="470">
        <v>790.09</v>
      </c>
      <c r="L823" s="470">
        <v>6416.5886700000001</v>
      </c>
      <c r="M823" s="470">
        <v>1880</v>
      </c>
      <c r="N823" s="470">
        <v>8134.5047100000002</v>
      </c>
      <c r="O823" s="470">
        <v>848.40704000000005</v>
      </c>
      <c r="P823" s="470">
        <v>720.89502000000005</v>
      </c>
      <c r="Q823" s="470">
        <v>1290</v>
      </c>
      <c r="R823" s="87">
        <v>29393.629720000001</v>
      </c>
      <c r="S823" s="470">
        <v>154.58404999999999</v>
      </c>
      <c r="T823" s="470">
        <v>8.1829300000000007</v>
      </c>
      <c r="U823" s="470">
        <v>11.70837</v>
      </c>
      <c r="V823" s="470">
        <v>0</v>
      </c>
      <c r="W823" s="470">
        <v>192.61060000000001</v>
      </c>
      <c r="X823" s="470">
        <v>0</v>
      </c>
      <c r="Y823" s="470">
        <v>0.32527</v>
      </c>
      <c r="Z823" s="470">
        <v>0</v>
      </c>
      <c r="AA823" s="470">
        <v>171.63104999999999</v>
      </c>
      <c r="AB823" s="470">
        <v>470.63213999999999</v>
      </c>
      <c r="AC823" s="470">
        <v>223.6977</v>
      </c>
      <c r="AD823" s="470">
        <v>1233.37211</v>
      </c>
      <c r="AE823" s="470">
        <v>67948.760419999991</v>
      </c>
      <c r="AF823" s="473">
        <v>8924.5947099999994</v>
      </c>
      <c r="AG823" s="473">
        <v>8296.588670000001</v>
      </c>
      <c r="AH823" s="473">
        <v>0</v>
      </c>
      <c r="AI823" s="473">
        <v>395.65401999999995</v>
      </c>
      <c r="AJ823" s="474">
        <v>50331.923019999995</v>
      </c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</row>
    <row r="824" spans="1:55" s="42" customFormat="1" ht="13.5" customHeight="1" x14ac:dyDescent="0.25">
      <c r="A824" s="395"/>
      <c r="B824" s="111">
        <v>250330</v>
      </c>
      <c r="C824" s="180" t="s">
        <v>285</v>
      </c>
      <c r="D824" s="470">
        <v>0</v>
      </c>
      <c r="E824" s="470">
        <v>0</v>
      </c>
      <c r="F824" s="470">
        <v>0</v>
      </c>
      <c r="G824" s="470">
        <v>0</v>
      </c>
      <c r="H824" s="87">
        <v>0</v>
      </c>
      <c r="I824" s="470">
        <v>0</v>
      </c>
      <c r="J824" s="470">
        <v>0</v>
      </c>
      <c r="K824" s="470">
        <v>0</v>
      </c>
      <c r="L824" s="470">
        <v>0</v>
      </c>
      <c r="M824" s="470">
        <v>0</v>
      </c>
      <c r="N824" s="470">
        <v>0</v>
      </c>
      <c r="O824" s="470">
        <v>0</v>
      </c>
      <c r="P824" s="470">
        <v>0</v>
      </c>
      <c r="Q824" s="470">
        <v>0</v>
      </c>
      <c r="R824" s="87">
        <v>0</v>
      </c>
      <c r="S824" s="470">
        <v>0</v>
      </c>
      <c r="T824" s="470">
        <v>0</v>
      </c>
      <c r="U824" s="470">
        <v>0</v>
      </c>
      <c r="V824" s="470">
        <v>0</v>
      </c>
      <c r="W824" s="470">
        <v>0</v>
      </c>
      <c r="X824" s="470">
        <v>0</v>
      </c>
      <c r="Y824" s="470">
        <v>0</v>
      </c>
      <c r="Z824" s="470">
        <v>0</v>
      </c>
      <c r="AA824" s="470">
        <v>0</v>
      </c>
      <c r="AB824" s="470">
        <v>0</v>
      </c>
      <c r="AC824" s="470">
        <v>0</v>
      </c>
      <c r="AD824" s="470">
        <v>0</v>
      </c>
      <c r="AE824" s="470">
        <v>0</v>
      </c>
      <c r="AF824" s="473">
        <v>0</v>
      </c>
      <c r="AG824" s="473">
        <v>0</v>
      </c>
      <c r="AH824" s="473">
        <v>0</v>
      </c>
      <c r="AI824" s="473">
        <v>0</v>
      </c>
      <c r="AJ824" s="474">
        <v>0</v>
      </c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</row>
    <row r="825" spans="1:55" s="42" customFormat="1" ht="13.5" customHeight="1" x14ac:dyDescent="0.25">
      <c r="A825" s="395"/>
      <c r="B825" s="111">
        <v>250390</v>
      </c>
      <c r="C825" s="180" t="s">
        <v>118</v>
      </c>
      <c r="D825" s="470">
        <v>26919.950339999999</v>
      </c>
      <c r="E825" s="470">
        <v>34452.550629999998</v>
      </c>
      <c r="F825" s="470">
        <v>41854.627260000001</v>
      </c>
      <c r="G825" s="470">
        <v>0</v>
      </c>
      <c r="H825" s="87">
        <v>103227.12823</v>
      </c>
      <c r="I825" s="470">
        <v>2972.8496399999999</v>
      </c>
      <c r="J825" s="470">
        <v>14744.86838</v>
      </c>
      <c r="K825" s="470">
        <v>651.63400000000001</v>
      </c>
      <c r="L825" s="470">
        <v>0</v>
      </c>
      <c r="M825" s="470">
        <v>2875.6466599999999</v>
      </c>
      <c r="N825" s="470">
        <v>9360.1746299999995</v>
      </c>
      <c r="O825" s="470">
        <v>2113.3123599999999</v>
      </c>
      <c r="P825" s="470">
        <v>4370.9802</v>
      </c>
      <c r="Q825" s="470">
        <v>9283.7253999999994</v>
      </c>
      <c r="R825" s="87">
        <v>46373.191269999996</v>
      </c>
      <c r="S825" s="470">
        <v>0</v>
      </c>
      <c r="T825" s="470">
        <v>498.96796999999998</v>
      </c>
      <c r="U825" s="470">
        <v>0.55000000000000004</v>
      </c>
      <c r="V825" s="470">
        <v>762.10095000000001</v>
      </c>
      <c r="W825" s="470">
        <v>0</v>
      </c>
      <c r="X825" s="470">
        <v>327.14904000000001</v>
      </c>
      <c r="Y825" s="470">
        <v>195.12752</v>
      </c>
      <c r="Z825" s="470">
        <v>295.17311999999998</v>
      </c>
      <c r="AA825" s="470">
        <v>607.39576999999997</v>
      </c>
      <c r="AB825" s="470">
        <v>2263.5520200000001</v>
      </c>
      <c r="AC825" s="470">
        <v>675.54985999999997</v>
      </c>
      <c r="AD825" s="470">
        <v>5625.5662500000008</v>
      </c>
      <c r="AE825" s="470">
        <v>155225.88574999999</v>
      </c>
      <c r="AF825" s="473">
        <v>10011.80863</v>
      </c>
      <c r="AG825" s="473">
        <v>3637.7476099999999</v>
      </c>
      <c r="AH825" s="473">
        <v>0</v>
      </c>
      <c r="AI825" s="473">
        <v>1478.0731499999999</v>
      </c>
      <c r="AJ825" s="474">
        <v>140098.25635999997</v>
      </c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</row>
    <row r="826" spans="1:55" s="42" customFormat="1" ht="13.5" customHeight="1" x14ac:dyDescent="0.25">
      <c r="A826" s="395"/>
      <c r="B826" s="111">
        <v>2504</v>
      </c>
      <c r="C826" s="180" t="s">
        <v>286</v>
      </c>
      <c r="D826" s="470">
        <v>30254.996660000001</v>
      </c>
      <c r="E826" s="470">
        <v>27073.828659999999</v>
      </c>
      <c r="F826" s="470">
        <v>35729.541770000003</v>
      </c>
      <c r="G826" s="470">
        <v>28047.93879</v>
      </c>
      <c r="H826" s="87">
        <v>121106.30588000001</v>
      </c>
      <c r="I826" s="470">
        <v>9528.5983099999994</v>
      </c>
      <c r="J826" s="470">
        <v>30269.724249999999</v>
      </c>
      <c r="K826" s="470">
        <v>14565.832</v>
      </c>
      <c r="L826" s="470">
        <v>19041.712439999999</v>
      </c>
      <c r="M826" s="470">
        <v>3199.4527499999999</v>
      </c>
      <c r="N826" s="470">
        <v>29865.950110000002</v>
      </c>
      <c r="O826" s="470">
        <v>676.62338</v>
      </c>
      <c r="P826" s="470">
        <v>699.41359</v>
      </c>
      <c r="Q826" s="470">
        <v>1678.2025900000001</v>
      </c>
      <c r="R826" s="87">
        <v>109525.50942</v>
      </c>
      <c r="S826" s="470">
        <v>2025.77675</v>
      </c>
      <c r="T826" s="470">
        <v>449.86007999999998</v>
      </c>
      <c r="U826" s="470">
        <v>36.04166</v>
      </c>
      <c r="V826" s="470">
        <v>17.97588</v>
      </c>
      <c r="W826" s="470">
        <v>101.50139</v>
      </c>
      <c r="X826" s="470">
        <v>89.252529999999993</v>
      </c>
      <c r="Y826" s="470">
        <v>108.94062</v>
      </c>
      <c r="Z826" s="470">
        <v>239.39080999999999</v>
      </c>
      <c r="AA826" s="470">
        <v>110.72939</v>
      </c>
      <c r="AB826" s="470">
        <v>124.32717</v>
      </c>
      <c r="AC826" s="470">
        <v>101.6583</v>
      </c>
      <c r="AD826" s="470">
        <v>3405.4545799999996</v>
      </c>
      <c r="AE826" s="470">
        <v>234037.26988000001</v>
      </c>
      <c r="AF826" s="473">
        <v>44431.78211</v>
      </c>
      <c r="AG826" s="473">
        <v>22259.141070000001</v>
      </c>
      <c r="AH826" s="473">
        <v>0</v>
      </c>
      <c r="AI826" s="473">
        <v>321.32830999999999</v>
      </c>
      <c r="AJ826" s="474">
        <v>167025.01839000001</v>
      </c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</row>
    <row r="827" spans="1:55" s="42" customFormat="1" ht="13.5" customHeight="1" x14ac:dyDescent="0.25">
      <c r="A827" s="395"/>
      <c r="B827" s="111">
        <v>250405</v>
      </c>
      <c r="C827" s="180" t="s">
        <v>287</v>
      </c>
      <c r="D827" s="470">
        <v>21778.20664</v>
      </c>
      <c r="E827" s="470">
        <v>14195.64205</v>
      </c>
      <c r="F827" s="470">
        <v>34503.562669999999</v>
      </c>
      <c r="G827" s="470">
        <v>24122.082109999999</v>
      </c>
      <c r="H827" s="87">
        <v>94599.493470000001</v>
      </c>
      <c r="I827" s="470">
        <v>9087.6044600000005</v>
      </c>
      <c r="J827" s="470">
        <v>20282.474630000001</v>
      </c>
      <c r="K827" s="470">
        <v>14094.178</v>
      </c>
      <c r="L827" s="470">
        <v>16852.815890000002</v>
      </c>
      <c r="M827" s="470">
        <v>643.41755000000001</v>
      </c>
      <c r="N827" s="470">
        <v>17296.68217</v>
      </c>
      <c r="O827" s="470">
        <v>624.31955000000005</v>
      </c>
      <c r="P827" s="470">
        <v>646.95964000000004</v>
      </c>
      <c r="Q827" s="470">
        <v>1413.1636100000001</v>
      </c>
      <c r="R827" s="87">
        <v>80941.6155</v>
      </c>
      <c r="S827" s="470">
        <v>1926.1086399999999</v>
      </c>
      <c r="T827" s="470">
        <v>175.59694999999999</v>
      </c>
      <c r="U827" s="470">
        <v>28.047979999999999</v>
      </c>
      <c r="V827" s="470">
        <v>17.961189999999998</v>
      </c>
      <c r="W827" s="470">
        <v>49.453769999999999</v>
      </c>
      <c r="X827" s="470">
        <v>11.420920000000001</v>
      </c>
      <c r="Y827" s="470">
        <v>0</v>
      </c>
      <c r="Z827" s="470">
        <v>31.74832</v>
      </c>
      <c r="AA827" s="470">
        <v>101.85807</v>
      </c>
      <c r="AB827" s="470">
        <v>114.43731</v>
      </c>
      <c r="AC827" s="470">
        <v>73.066640000000007</v>
      </c>
      <c r="AD827" s="470">
        <v>2529.6997900000001</v>
      </c>
      <c r="AE827" s="470">
        <v>178070.80876000001</v>
      </c>
      <c r="AF827" s="473">
        <v>31390.86017</v>
      </c>
      <c r="AG827" s="473">
        <v>17514.194630000002</v>
      </c>
      <c r="AH827" s="473">
        <v>0</v>
      </c>
      <c r="AI827" s="473">
        <v>174.92471</v>
      </c>
      <c r="AJ827" s="474">
        <v>128990.82925000001</v>
      </c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</row>
    <row r="828" spans="1:55" s="42" customFormat="1" ht="13.5" customHeight="1" x14ac:dyDescent="0.25">
      <c r="A828" s="395"/>
      <c r="B828" s="111">
        <v>250490</v>
      </c>
      <c r="C828" s="180" t="s">
        <v>288</v>
      </c>
      <c r="D828" s="470">
        <v>8476.7900200000004</v>
      </c>
      <c r="E828" s="470">
        <v>12878.186610000001</v>
      </c>
      <c r="F828" s="470">
        <v>1225.9791</v>
      </c>
      <c r="G828" s="470">
        <v>3925.8566799999999</v>
      </c>
      <c r="H828" s="87">
        <v>26506.812410000002</v>
      </c>
      <c r="I828" s="470">
        <v>440.99385000000001</v>
      </c>
      <c r="J828" s="470">
        <v>9987.2496200000005</v>
      </c>
      <c r="K828" s="470">
        <v>471.654</v>
      </c>
      <c r="L828" s="470">
        <v>2188.8965499999999</v>
      </c>
      <c r="M828" s="470">
        <v>2556.0351999999998</v>
      </c>
      <c r="N828" s="470">
        <v>12569.26794</v>
      </c>
      <c r="O828" s="470">
        <v>52.303829999999998</v>
      </c>
      <c r="P828" s="470">
        <v>52.453949999999999</v>
      </c>
      <c r="Q828" s="470">
        <v>265.03897999999998</v>
      </c>
      <c r="R828" s="87">
        <v>28583.893920000002</v>
      </c>
      <c r="S828" s="470">
        <v>99.668109999999999</v>
      </c>
      <c r="T828" s="470">
        <v>274.26312999999999</v>
      </c>
      <c r="U828" s="470">
        <v>7.9936800000000003</v>
      </c>
      <c r="V828" s="470">
        <v>1.469E-2</v>
      </c>
      <c r="W828" s="470">
        <v>52.047620000000002</v>
      </c>
      <c r="X828" s="470">
        <v>77.831609999999998</v>
      </c>
      <c r="Y828" s="470">
        <v>108.94062</v>
      </c>
      <c r="Z828" s="470">
        <v>207.64249000000001</v>
      </c>
      <c r="AA828" s="470">
        <v>8.8713200000000008</v>
      </c>
      <c r="AB828" s="470">
        <v>9.8898600000000005</v>
      </c>
      <c r="AC828" s="470">
        <v>28.591660000000001</v>
      </c>
      <c r="AD828" s="470">
        <v>875.75478999999996</v>
      </c>
      <c r="AE828" s="470">
        <v>55966.46112</v>
      </c>
      <c r="AF828" s="473">
        <v>13040.92194</v>
      </c>
      <c r="AG828" s="473">
        <v>4744.9464399999997</v>
      </c>
      <c r="AH828" s="473">
        <v>0</v>
      </c>
      <c r="AI828" s="473">
        <v>146.40359999999998</v>
      </c>
      <c r="AJ828" s="474">
        <v>38034.189139999995</v>
      </c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</row>
    <row r="829" spans="1:55" s="42" customFormat="1" ht="13.5" customHeight="1" x14ac:dyDescent="0.25">
      <c r="A829" s="395"/>
      <c r="B829" s="111">
        <v>2505</v>
      </c>
      <c r="C829" s="180" t="s">
        <v>289</v>
      </c>
      <c r="D829" s="470">
        <v>12323.545179999999</v>
      </c>
      <c r="E829" s="470">
        <v>5899.0016100000003</v>
      </c>
      <c r="F829" s="470">
        <v>26621.897110000002</v>
      </c>
      <c r="G829" s="470">
        <v>12991.5762</v>
      </c>
      <c r="H829" s="87">
        <v>57836.020099999994</v>
      </c>
      <c r="I829" s="470">
        <v>4586.6304499999997</v>
      </c>
      <c r="J829" s="470">
        <v>8372.1457800000007</v>
      </c>
      <c r="K829" s="470">
        <v>2178.2330000000002</v>
      </c>
      <c r="L829" s="470">
        <v>11514.20939</v>
      </c>
      <c r="M829" s="470">
        <v>2776.17976</v>
      </c>
      <c r="N829" s="470">
        <v>11894.64947</v>
      </c>
      <c r="O829" s="470">
        <v>1513.193</v>
      </c>
      <c r="P829" s="470">
        <v>1301.0046600000001</v>
      </c>
      <c r="Q829" s="470">
        <v>1765.1438499999999</v>
      </c>
      <c r="R829" s="87">
        <v>45901.389360000001</v>
      </c>
      <c r="S829" s="470">
        <v>0</v>
      </c>
      <c r="T829" s="470">
        <v>12.98358</v>
      </c>
      <c r="U829" s="470">
        <v>26.696359999999999</v>
      </c>
      <c r="V829" s="470">
        <v>0</v>
      </c>
      <c r="W829" s="470">
        <v>353.31290000000001</v>
      </c>
      <c r="X829" s="470">
        <v>0</v>
      </c>
      <c r="Y829" s="470">
        <v>35.575710000000001</v>
      </c>
      <c r="Z829" s="470">
        <v>39.655299999999997</v>
      </c>
      <c r="AA829" s="470">
        <v>339.18723</v>
      </c>
      <c r="AB829" s="470">
        <v>854.35072000000002</v>
      </c>
      <c r="AC829" s="470">
        <v>346.22575999999998</v>
      </c>
      <c r="AD829" s="470">
        <v>2007.9875600000003</v>
      </c>
      <c r="AE829" s="470">
        <v>105745.39701999999</v>
      </c>
      <c r="AF829" s="473">
        <v>14072.88247</v>
      </c>
      <c r="AG829" s="473">
        <v>14290.389149999999</v>
      </c>
      <c r="AH829" s="473">
        <v>0</v>
      </c>
      <c r="AI829" s="473">
        <v>720.98869999999999</v>
      </c>
      <c r="AJ829" s="474">
        <v>76661.136700000003</v>
      </c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</row>
    <row r="830" spans="1:55" s="42" customFormat="1" ht="13.5" customHeight="1" x14ac:dyDescent="0.25">
      <c r="A830" s="395"/>
      <c r="B830" s="111">
        <v>250505</v>
      </c>
      <c r="C830" s="180" t="s">
        <v>290</v>
      </c>
      <c r="D830" s="470">
        <v>11477.58289</v>
      </c>
      <c r="E830" s="470">
        <v>5894.2153900000003</v>
      </c>
      <c r="F830" s="470">
        <v>21211.860400000001</v>
      </c>
      <c r="G830" s="470">
        <v>12894</v>
      </c>
      <c r="H830" s="87">
        <v>51477.65868</v>
      </c>
      <c r="I830" s="470">
        <v>4586.6304499999997</v>
      </c>
      <c r="J830" s="470">
        <v>7472.98</v>
      </c>
      <c r="K830" s="470">
        <v>1789.076</v>
      </c>
      <c r="L830" s="470">
        <v>10058.920980000001</v>
      </c>
      <c r="M830" s="470">
        <v>2630</v>
      </c>
      <c r="N830" s="470">
        <v>11894.64947</v>
      </c>
      <c r="O830" s="470">
        <v>1196.3804399999999</v>
      </c>
      <c r="P830" s="470">
        <v>1249.19615</v>
      </c>
      <c r="Q830" s="470">
        <v>1710</v>
      </c>
      <c r="R830" s="87">
        <v>42587.833490000012</v>
      </c>
      <c r="S830" s="470">
        <v>0</v>
      </c>
      <c r="T830" s="470">
        <v>12.98357</v>
      </c>
      <c r="U830" s="470">
        <v>26.696359999999999</v>
      </c>
      <c r="V830" s="470">
        <v>0</v>
      </c>
      <c r="W830" s="470">
        <v>272.86500999999998</v>
      </c>
      <c r="X830" s="470">
        <v>0</v>
      </c>
      <c r="Y830" s="470">
        <v>0</v>
      </c>
      <c r="Z830" s="470">
        <v>0</v>
      </c>
      <c r="AA830" s="470">
        <v>318.29007999999999</v>
      </c>
      <c r="AB830" s="470">
        <v>769.77301999999997</v>
      </c>
      <c r="AC830" s="470">
        <v>343.59665999999999</v>
      </c>
      <c r="AD830" s="470">
        <v>1744.2047</v>
      </c>
      <c r="AE830" s="470">
        <v>95809.696870000014</v>
      </c>
      <c r="AF830" s="473">
        <v>13683.725470000001</v>
      </c>
      <c r="AG830" s="473">
        <v>12688.920980000001</v>
      </c>
      <c r="AH830" s="473">
        <v>0</v>
      </c>
      <c r="AI830" s="473">
        <v>661.88673999999992</v>
      </c>
      <c r="AJ830" s="474">
        <v>68775.163679999983</v>
      </c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</row>
    <row r="831" spans="1:55" s="42" customFormat="1" ht="13.5" customHeight="1" x14ac:dyDescent="0.25">
      <c r="A831" s="395"/>
      <c r="B831" s="111">
        <v>250510</v>
      </c>
      <c r="C831" s="180" t="s">
        <v>291</v>
      </c>
      <c r="D831" s="470">
        <v>0</v>
      </c>
      <c r="E831" s="470">
        <v>4.7862200000000001</v>
      </c>
      <c r="F831" s="470">
        <v>0</v>
      </c>
      <c r="G831" s="470">
        <v>0</v>
      </c>
      <c r="H831" s="87">
        <v>4.7862200000000001</v>
      </c>
      <c r="I831" s="470">
        <v>0</v>
      </c>
      <c r="J831" s="470">
        <v>0</v>
      </c>
      <c r="K831" s="470">
        <v>0</v>
      </c>
      <c r="L831" s="470">
        <v>0</v>
      </c>
      <c r="M831" s="470">
        <v>0</v>
      </c>
      <c r="N831" s="470">
        <v>0</v>
      </c>
      <c r="O831" s="470">
        <v>0</v>
      </c>
      <c r="P831" s="470">
        <v>0</v>
      </c>
      <c r="Q831" s="470">
        <v>0</v>
      </c>
      <c r="R831" s="87">
        <v>0</v>
      </c>
      <c r="S831" s="470">
        <v>0</v>
      </c>
      <c r="T831" s="470">
        <v>0</v>
      </c>
      <c r="U831" s="470">
        <v>0</v>
      </c>
      <c r="V831" s="470">
        <v>0</v>
      </c>
      <c r="W831" s="470">
        <v>0</v>
      </c>
      <c r="X831" s="470">
        <v>0</v>
      </c>
      <c r="Y831" s="470">
        <v>0</v>
      </c>
      <c r="Z831" s="470">
        <v>0</v>
      </c>
      <c r="AA831" s="470">
        <v>0</v>
      </c>
      <c r="AB831" s="470">
        <v>0</v>
      </c>
      <c r="AC831" s="470">
        <v>0</v>
      </c>
      <c r="AD831" s="470">
        <v>0</v>
      </c>
      <c r="AE831" s="470">
        <v>4.7862200000000001</v>
      </c>
      <c r="AF831" s="473">
        <v>0</v>
      </c>
      <c r="AG831" s="473">
        <v>0</v>
      </c>
      <c r="AH831" s="473">
        <v>0</v>
      </c>
      <c r="AI831" s="473">
        <v>0</v>
      </c>
      <c r="AJ831" s="474">
        <v>4.7862200000000001</v>
      </c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</row>
    <row r="832" spans="1:55" s="42" customFormat="1" ht="13.5" customHeight="1" x14ac:dyDescent="0.25">
      <c r="A832" s="395"/>
      <c r="B832" s="111">
        <v>250590</v>
      </c>
      <c r="C832" s="180" t="s">
        <v>292</v>
      </c>
      <c r="D832" s="470">
        <v>845.96229000000005</v>
      </c>
      <c r="E832" s="470">
        <v>0</v>
      </c>
      <c r="F832" s="470">
        <v>5410.0367100000003</v>
      </c>
      <c r="G832" s="470">
        <v>97.5762</v>
      </c>
      <c r="H832" s="87">
        <v>6353.5752000000011</v>
      </c>
      <c r="I832" s="470">
        <v>0</v>
      </c>
      <c r="J832" s="470">
        <v>899.16578000000004</v>
      </c>
      <c r="K832" s="470">
        <v>389.15699999999998</v>
      </c>
      <c r="L832" s="470">
        <v>1455.2884100000001</v>
      </c>
      <c r="M832" s="470">
        <v>146.17975999999999</v>
      </c>
      <c r="N832" s="470">
        <v>0</v>
      </c>
      <c r="O832" s="470">
        <v>316.81256000000002</v>
      </c>
      <c r="P832" s="470">
        <v>51.808509999999998</v>
      </c>
      <c r="Q832" s="470">
        <v>55.14385</v>
      </c>
      <c r="R832" s="87">
        <v>3313.5558699999997</v>
      </c>
      <c r="S832" s="470">
        <v>0</v>
      </c>
      <c r="T832" s="470">
        <v>1.0000000000000001E-5</v>
      </c>
      <c r="U832" s="470">
        <v>0</v>
      </c>
      <c r="V832" s="470">
        <v>0</v>
      </c>
      <c r="W832" s="470">
        <v>80.447890000000001</v>
      </c>
      <c r="X832" s="470">
        <v>0</v>
      </c>
      <c r="Y832" s="470">
        <v>35.575710000000001</v>
      </c>
      <c r="Z832" s="470">
        <v>39.655299999999997</v>
      </c>
      <c r="AA832" s="470">
        <v>20.89715</v>
      </c>
      <c r="AB832" s="470">
        <v>84.577699999999993</v>
      </c>
      <c r="AC832" s="470">
        <v>2.6291000000000002</v>
      </c>
      <c r="AD832" s="470">
        <v>263.78286000000003</v>
      </c>
      <c r="AE832" s="470">
        <v>9930.9139300000006</v>
      </c>
      <c r="AF832" s="473">
        <v>389.15699999999998</v>
      </c>
      <c r="AG832" s="473">
        <v>1601.4681700000001</v>
      </c>
      <c r="AH832" s="473">
        <v>0</v>
      </c>
      <c r="AI832" s="473">
        <v>59.101959999999998</v>
      </c>
      <c r="AJ832" s="474">
        <v>7881.1868000000022</v>
      </c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</row>
    <row r="833" spans="1:55" s="42" customFormat="1" ht="13.5" customHeight="1" x14ac:dyDescent="0.25">
      <c r="A833" s="395"/>
      <c r="B833" s="111">
        <v>2506</v>
      </c>
      <c r="C833" s="180" t="s">
        <v>293</v>
      </c>
      <c r="D833" s="470">
        <v>55.565559999999998</v>
      </c>
      <c r="E833" s="470">
        <v>241.83848</v>
      </c>
      <c r="F833" s="470">
        <v>4680.0300999999999</v>
      </c>
      <c r="G833" s="470">
        <v>0</v>
      </c>
      <c r="H833" s="87">
        <v>4977.4341400000003</v>
      </c>
      <c r="I833" s="470">
        <v>2168.6268399999999</v>
      </c>
      <c r="J833" s="470">
        <v>1184.5622000000001</v>
      </c>
      <c r="K833" s="470">
        <v>0</v>
      </c>
      <c r="L833" s="470">
        <v>72496.998989999993</v>
      </c>
      <c r="M833" s="470">
        <v>1019.6625299999999</v>
      </c>
      <c r="N833" s="470">
        <v>0</v>
      </c>
      <c r="O833" s="470">
        <v>557.82250999999997</v>
      </c>
      <c r="P833" s="470">
        <v>602.76737000000003</v>
      </c>
      <c r="Q833" s="470">
        <v>2172.1741400000001</v>
      </c>
      <c r="R833" s="87">
        <v>80202.614579999994</v>
      </c>
      <c r="S833" s="470">
        <v>124.87121999999999</v>
      </c>
      <c r="T833" s="470">
        <v>38.648240000000001</v>
      </c>
      <c r="U833" s="470">
        <v>62.361780000000003</v>
      </c>
      <c r="V833" s="470">
        <v>11.923959999999999</v>
      </c>
      <c r="W833" s="470">
        <v>242.84679</v>
      </c>
      <c r="X833" s="470">
        <v>0</v>
      </c>
      <c r="Y833" s="470">
        <v>0</v>
      </c>
      <c r="Z833" s="470">
        <v>118.48014999999999</v>
      </c>
      <c r="AA833" s="470">
        <v>942.86463000000003</v>
      </c>
      <c r="AB833" s="470">
        <v>143.45959999999999</v>
      </c>
      <c r="AC833" s="470">
        <v>1.4780500000000001</v>
      </c>
      <c r="AD833" s="470">
        <v>1686.9344199999998</v>
      </c>
      <c r="AE833" s="470">
        <v>86866.983139999997</v>
      </c>
      <c r="AF833" s="473">
        <v>0</v>
      </c>
      <c r="AG833" s="473">
        <v>73528.585479999994</v>
      </c>
      <c r="AH833" s="473">
        <v>0</v>
      </c>
      <c r="AI833" s="473">
        <v>944.34268000000009</v>
      </c>
      <c r="AJ833" s="474">
        <v>12394.054980000001</v>
      </c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</row>
    <row r="834" spans="1:55" s="42" customFormat="1" ht="13.5" customHeight="1" x14ac:dyDescent="0.25">
      <c r="A834" s="395"/>
      <c r="B834" s="111">
        <v>2507</v>
      </c>
      <c r="C834" s="180" t="s">
        <v>294</v>
      </c>
      <c r="D834" s="470">
        <v>0</v>
      </c>
      <c r="E834" s="470">
        <v>0</v>
      </c>
      <c r="F834" s="470">
        <v>0</v>
      </c>
      <c r="G834" s="470">
        <v>0.78088000000000002</v>
      </c>
      <c r="H834" s="87">
        <v>0.78088000000000002</v>
      </c>
      <c r="I834" s="470">
        <v>0</v>
      </c>
      <c r="J834" s="470">
        <v>0</v>
      </c>
      <c r="K834" s="470">
        <v>0</v>
      </c>
      <c r="L834" s="470">
        <v>0</v>
      </c>
      <c r="M834" s="470">
        <v>0.61721999999999999</v>
      </c>
      <c r="N834" s="470">
        <v>0</v>
      </c>
      <c r="O834" s="470">
        <v>0</v>
      </c>
      <c r="P834" s="470">
        <v>0</v>
      </c>
      <c r="Q834" s="470">
        <v>0</v>
      </c>
      <c r="R834" s="87">
        <v>0.61721999999999999</v>
      </c>
      <c r="S834" s="470">
        <v>0</v>
      </c>
      <c r="T834" s="470">
        <v>0</v>
      </c>
      <c r="U834" s="470">
        <v>0</v>
      </c>
      <c r="V834" s="470">
        <v>0</v>
      </c>
      <c r="W834" s="470">
        <v>0</v>
      </c>
      <c r="X834" s="470">
        <v>0</v>
      </c>
      <c r="Y834" s="470">
        <v>0</v>
      </c>
      <c r="Z834" s="470">
        <v>0</v>
      </c>
      <c r="AA834" s="470">
        <v>0</v>
      </c>
      <c r="AB834" s="470">
        <v>0</v>
      </c>
      <c r="AC834" s="470">
        <v>0</v>
      </c>
      <c r="AD834" s="470">
        <v>0</v>
      </c>
      <c r="AE834" s="470">
        <v>1.3980999999999999</v>
      </c>
      <c r="AF834" s="473">
        <v>0</v>
      </c>
      <c r="AG834" s="473">
        <v>0.61721999999999999</v>
      </c>
      <c r="AH834" s="473">
        <v>0</v>
      </c>
      <c r="AI834" s="473">
        <v>0</v>
      </c>
      <c r="AJ834" s="474">
        <v>0.78088000000000002</v>
      </c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</row>
    <row r="835" spans="1:55" s="42" customFormat="1" ht="13.5" customHeight="1" x14ac:dyDescent="0.25">
      <c r="A835" s="395"/>
      <c r="B835" s="111">
        <v>2508</v>
      </c>
      <c r="C835" s="180" t="s">
        <v>827</v>
      </c>
      <c r="D835" s="470">
        <v>0</v>
      </c>
      <c r="E835" s="470">
        <v>0</v>
      </c>
      <c r="F835" s="470">
        <v>0</v>
      </c>
      <c r="G835" s="470">
        <v>0</v>
      </c>
      <c r="H835" s="87">
        <v>0</v>
      </c>
      <c r="I835" s="470">
        <v>0</v>
      </c>
      <c r="J835" s="470">
        <v>0</v>
      </c>
      <c r="K835" s="470">
        <v>0</v>
      </c>
      <c r="L835" s="470">
        <v>0</v>
      </c>
      <c r="M835" s="470">
        <v>0</v>
      </c>
      <c r="N835" s="470">
        <v>0</v>
      </c>
      <c r="O835" s="470">
        <v>0</v>
      </c>
      <c r="P835" s="470">
        <v>0</v>
      </c>
      <c r="Q835" s="470">
        <v>0</v>
      </c>
      <c r="R835" s="87">
        <v>0</v>
      </c>
      <c r="S835" s="470">
        <v>0</v>
      </c>
      <c r="T835" s="470">
        <v>0</v>
      </c>
      <c r="U835" s="470">
        <v>0</v>
      </c>
      <c r="V835" s="470">
        <v>0</v>
      </c>
      <c r="W835" s="470">
        <v>0</v>
      </c>
      <c r="X835" s="470">
        <v>0</v>
      </c>
      <c r="Y835" s="470">
        <v>0</v>
      </c>
      <c r="Z835" s="470">
        <v>0</v>
      </c>
      <c r="AA835" s="470">
        <v>0</v>
      </c>
      <c r="AB835" s="470">
        <v>0</v>
      </c>
      <c r="AC835" s="470">
        <v>0</v>
      </c>
      <c r="AD835" s="470">
        <v>0</v>
      </c>
      <c r="AE835" s="470">
        <v>0</v>
      </c>
      <c r="AF835" s="473">
        <v>0</v>
      </c>
      <c r="AG835" s="473">
        <v>0</v>
      </c>
      <c r="AH835" s="473">
        <v>0</v>
      </c>
      <c r="AI835" s="473">
        <v>0</v>
      </c>
      <c r="AJ835" s="474">
        <v>0</v>
      </c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</row>
    <row r="836" spans="1:55" s="42" customFormat="1" ht="13.5" customHeight="1" x14ac:dyDescent="0.25">
      <c r="A836" s="395"/>
      <c r="B836" s="111">
        <v>250805</v>
      </c>
      <c r="C836" s="180" t="s">
        <v>803</v>
      </c>
      <c r="D836" s="470">
        <v>0</v>
      </c>
      <c r="E836" s="470">
        <v>0</v>
      </c>
      <c r="F836" s="470">
        <v>0</v>
      </c>
      <c r="G836" s="470">
        <v>0</v>
      </c>
      <c r="H836" s="87">
        <v>0</v>
      </c>
      <c r="I836" s="470">
        <v>0</v>
      </c>
      <c r="J836" s="470">
        <v>0</v>
      </c>
      <c r="K836" s="470">
        <v>0</v>
      </c>
      <c r="L836" s="470">
        <v>0</v>
      </c>
      <c r="M836" s="470">
        <v>0</v>
      </c>
      <c r="N836" s="470">
        <v>0</v>
      </c>
      <c r="O836" s="470">
        <v>0</v>
      </c>
      <c r="P836" s="470">
        <v>0</v>
      </c>
      <c r="Q836" s="470">
        <v>0</v>
      </c>
      <c r="R836" s="87">
        <v>0</v>
      </c>
      <c r="S836" s="470">
        <v>0</v>
      </c>
      <c r="T836" s="470">
        <v>0</v>
      </c>
      <c r="U836" s="470">
        <v>0</v>
      </c>
      <c r="V836" s="470">
        <v>0</v>
      </c>
      <c r="W836" s="470">
        <v>0</v>
      </c>
      <c r="X836" s="470">
        <v>0</v>
      </c>
      <c r="Y836" s="470">
        <v>0</v>
      </c>
      <c r="Z836" s="470">
        <v>0</v>
      </c>
      <c r="AA836" s="470">
        <v>0</v>
      </c>
      <c r="AB836" s="470">
        <v>0</v>
      </c>
      <c r="AC836" s="470">
        <v>0</v>
      </c>
      <c r="AD836" s="470">
        <v>0</v>
      </c>
      <c r="AE836" s="470">
        <v>0</v>
      </c>
      <c r="AF836" s="473">
        <v>0</v>
      </c>
      <c r="AG836" s="473">
        <v>0</v>
      </c>
      <c r="AH836" s="473">
        <v>0</v>
      </c>
      <c r="AI836" s="473">
        <v>0</v>
      </c>
      <c r="AJ836" s="474">
        <v>0</v>
      </c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</row>
    <row r="837" spans="1:55" s="42" customFormat="1" ht="13.5" customHeight="1" x14ac:dyDescent="0.25">
      <c r="A837" s="395"/>
      <c r="B837" s="111">
        <v>250810</v>
      </c>
      <c r="C837" s="180" t="s">
        <v>1547</v>
      </c>
      <c r="D837" s="470">
        <v>0</v>
      </c>
      <c r="E837" s="470">
        <v>0</v>
      </c>
      <c r="F837" s="470">
        <v>0</v>
      </c>
      <c r="G837" s="470">
        <v>0</v>
      </c>
      <c r="H837" s="87">
        <v>0</v>
      </c>
      <c r="I837" s="470">
        <v>0</v>
      </c>
      <c r="J837" s="470">
        <v>0</v>
      </c>
      <c r="K837" s="470">
        <v>0</v>
      </c>
      <c r="L837" s="470">
        <v>0</v>
      </c>
      <c r="M837" s="470">
        <v>0</v>
      </c>
      <c r="N837" s="470">
        <v>0</v>
      </c>
      <c r="O837" s="470">
        <v>0</v>
      </c>
      <c r="P837" s="470">
        <v>0</v>
      </c>
      <c r="Q837" s="470">
        <v>0</v>
      </c>
      <c r="R837" s="87">
        <v>0</v>
      </c>
      <c r="S837" s="470">
        <v>0</v>
      </c>
      <c r="T837" s="470">
        <v>0</v>
      </c>
      <c r="U837" s="470">
        <v>0</v>
      </c>
      <c r="V837" s="470">
        <v>0</v>
      </c>
      <c r="W837" s="470">
        <v>0</v>
      </c>
      <c r="X837" s="470">
        <v>0</v>
      </c>
      <c r="Y837" s="470">
        <v>0</v>
      </c>
      <c r="Z837" s="470">
        <v>0</v>
      </c>
      <c r="AA837" s="470">
        <v>0</v>
      </c>
      <c r="AB837" s="470">
        <v>0</v>
      </c>
      <c r="AC837" s="470">
        <v>0</v>
      </c>
      <c r="AD837" s="470">
        <v>0</v>
      </c>
      <c r="AE837" s="470">
        <v>0</v>
      </c>
      <c r="AF837" s="473">
        <v>0</v>
      </c>
      <c r="AG837" s="473">
        <v>0</v>
      </c>
      <c r="AH837" s="473">
        <v>0</v>
      </c>
      <c r="AI837" s="473">
        <v>0</v>
      </c>
      <c r="AJ837" s="474">
        <v>0</v>
      </c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</row>
    <row r="838" spans="1:55" s="42" customFormat="1" ht="13.5" customHeight="1" x14ac:dyDescent="0.25">
      <c r="A838" s="395"/>
      <c r="B838" s="111">
        <v>250815</v>
      </c>
      <c r="C838" s="180" t="s">
        <v>461</v>
      </c>
      <c r="D838" s="470">
        <v>0</v>
      </c>
      <c r="E838" s="470">
        <v>0</v>
      </c>
      <c r="F838" s="470">
        <v>0</v>
      </c>
      <c r="G838" s="470">
        <v>0</v>
      </c>
      <c r="H838" s="87">
        <v>0</v>
      </c>
      <c r="I838" s="470">
        <v>0</v>
      </c>
      <c r="J838" s="470">
        <v>0</v>
      </c>
      <c r="K838" s="470">
        <v>0</v>
      </c>
      <c r="L838" s="470">
        <v>0</v>
      </c>
      <c r="M838" s="470">
        <v>0</v>
      </c>
      <c r="N838" s="470">
        <v>0</v>
      </c>
      <c r="O838" s="470">
        <v>0</v>
      </c>
      <c r="P838" s="470">
        <v>0</v>
      </c>
      <c r="Q838" s="470">
        <v>0</v>
      </c>
      <c r="R838" s="87">
        <v>0</v>
      </c>
      <c r="S838" s="470">
        <v>0</v>
      </c>
      <c r="T838" s="470">
        <v>0</v>
      </c>
      <c r="U838" s="470">
        <v>0</v>
      </c>
      <c r="V838" s="470">
        <v>0</v>
      </c>
      <c r="W838" s="470">
        <v>0</v>
      </c>
      <c r="X838" s="470">
        <v>0</v>
      </c>
      <c r="Y838" s="470">
        <v>0</v>
      </c>
      <c r="Z838" s="470">
        <v>0</v>
      </c>
      <c r="AA838" s="470">
        <v>0</v>
      </c>
      <c r="AB838" s="470">
        <v>0</v>
      </c>
      <c r="AC838" s="470">
        <v>0</v>
      </c>
      <c r="AD838" s="470">
        <v>0</v>
      </c>
      <c r="AE838" s="470">
        <v>0</v>
      </c>
      <c r="AF838" s="473">
        <v>0</v>
      </c>
      <c r="AG838" s="473">
        <v>0</v>
      </c>
      <c r="AH838" s="473">
        <v>0</v>
      </c>
      <c r="AI838" s="473">
        <v>0</v>
      </c>
      <c r="AJ838" s="474">
        <v>0</v>
      </c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</row>
    <row r="839" spans="1:55" s="42" customFormat="1" ht="13.5" customHeight="1" x14ac:dyDescent="0.25">
      <c r="A839" s="395"/>
      <c r="B839" s="111">
        <v>2510</v>
      </c>
      <c r="C839" s="180" t="s">
        <v>295</v>
      </c>
      <c r="D839" s="470">
        <v>25068.032299999999</v>
      </c>
      <c r="E839" s="470">
        <v>38383.848760000001</v>
      </c>
      <c r="F839" s="470">
        <v>9881.1283999999996</v>
      </c>
      <c r="G839" s="470">
        <v>18200.085340000001</v>
      </c>
      <c r="H839" s="87">
        <v>91533.094800000006</v>
      </c>
      <c r="I839" s="470">
        <v>1083.6116</v>
      </c>
      <c r="J839" s="470">
        <v>9560.0395599999993</v>
      </c>
      <c r="K839" s="470">
        <v>0</v>
      </c>
      <c r="L839" s="470">
        <v>365813.00451</v>
      </c>
      <c r="M839" s="470">
        <v>0</v>
      </c>
      <c r="N839" s="470">
        <v>5578.7222000000002</v>
      </c>
      <c r="O839" s="470">
        <v>0</v>
      </c>
      <c r="P839" s="470">
        <v>0</v>
      </c>
      <c r="Q839" s="470">
        <v>2259.6694699999998</v>
      </c>
      <c r="R839" s="87">
        <v>384295.04734000005</v>
      </c>
      <c r="S839" s="470">
        <v>0</v>
      </c>
      <c r="T839" s="470">
        <v>0</v>
      </c>
      <c r="U839" s="470">
        <v>0</v>
      </c>
      <c r="V839" s="470">
        <v>0</v>
      </c>
      <c r="W839" s="470">
        <v>0</v>
      </c>
      <c r="X839" s="470">
        <v>0</v>
      </c>
      <c r="Y839" s="470">
        <v>0</v>
      </c>
      <c r="Z839" s="470">
        <v>0</v>
      </c>
      <c r="AA839" s="470">
        <v>0</v>
      </c>
      <c r="AB839" s="470">
        <v>0</v>
      </c>
      <c r="AC839" s="470">
        <v>0</v>
      </c>
      <c r="AD839" s="470">
        <v>0</v>
      </c>
      <c r="AE839" s="470">
        <v>475828.14214000007</v>
      </c>
      <c r="AF839" s="473">
        <v>5578.7222000000002</v>
      </c>
      <c r="AG839" s="473">
        <v>365813.00451</v>
      </c>
      <c r="AH839" s="473">
        <v>0</v>
      </c>
      <c r="AI839" s="473">
        <v>0</v>
      </c>
      <c r="AJ839" s="474">
        <v>104436.41543000001</v>
      </c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</row>
    <row r="840" spans="1:55" s="42" customFormat="1" ht="13.5" customHeight="1" x14ac:dyDescent="0.25">
      <c r="A840" s="395"/>
      <c r="B840" s="111">
        <v>2511</v>
      </c>
      <c r="C840" s="180" t="s">
        <v>296</v>
      </c>
      <c r="D840" s="470">
        <v>5094.6807099999996</v>
      </c>
      <c r="E840" s="470">
        <v>4135.6485899999998</v>
      </c>
      <c r="F840" s="470">
        <v>42065.191339999998</v>
      </c>
      <c r="G840" s="470">
        <v>2960.5280600000001</v>
      </c>
      <c r="H840" s="87">
        <v>54256.048699999992</v>
      </c>
      <c r="I840" s="470">
        <v>421.36108000000002</v>
      </c>
      <c r="J840" s="470">
        <v>3450.5533500000001</v>
      </c>
      <c r="K840" s="470">
        <v>2937.5250000000001</v>
      </c>
      <c r="L840" s="470">
        <v>5153.4306999999999</v>
      </c>
      <c r="M840" s="470">
        <v>1084.75287</v>
      </c>
      <c r="N840" s="470">
        <v>11165.88055</v>
      </c>
      <c r="O840" s="470">
        <v>288.84753000000001</v>
      </c>
      <c r="P840" s="470">
        <v>89.744540000000001</v>
      </c>
      <c r="Q840" s="470">
        <v>0</v>
      </c>
      <c r="R840" s="87">
        <v>24592.09562</v>
      </c>
      <c r="S840" s="470">
        <v>60.802900000000001</v>
      </c>
      <c r="T840" s="470">
        <v>40.025880000000001</v>
      </c>
      <c r="U840" s="470">
        <v>4.56142</v>
      </c>
      <c r="V840" s="470">
        <v>0.4</v>
      </c>
      <c r="W840" s="470">
        <v>0</v>
      </c>
      <c r="X840" s="470">
        <v>0</v>
      </c>
      <c r="Y840" s="470">
        <v>0</v>
      </c>
      <c r="Z840" s="470">
        <v>0</v>
      </c>
      <c r="AA840" s="470">
        <v>0</v>
      </c>
      <c r="AB840" s="470">
        <v>5.7336200000000002</v>
      </c>
      <c r="AC840" s="470">
        <v>0</v>
      </c>
      <c r="AD840" s="470">
        <v>111.52382</v>
      </c>
      <c r="AE840" s="470">
        <v>78959.668139999994</v>
      </c>
      <c r="AF840" s="473">
        <v>14103.405549999999</v>
      </c>
      <c r="AG840" s="473">
        <v>6238.5835699999998</v>
      </c>
      <c r="AH840" s="473">
        <v>0</v>
      </c>
      <c r="AI840" s="473">
        <v>0</v>
      </c>
      <c r="AJ840" s="474">
        <v>58617.679019999996</v>
      </c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</row>
    <row r="841" spans="1:55" s="42" customFormat="1" ht="13.5" customHeight="1" x14ac:dyDescent="0.25">
      <c r="A841" s="395"/>
      <c r="B841" s="111">
        <v>2590</v>
      </c>
      <c r="C841" s="180" t="s">
        <v>297</v>
      </c>
      <c r="D841" s="470">
        <v>20946.033230000001</v>
      </c>
      <c r="E841" s="470">
        <v>22774.748530000001</v>
      </c>
      <c r="F841" s="470">
        <v>89709.71673</v>
      </c>
      <c r="G841" s="470">
        <v>34463.514750000002</v>
      </c>
      <c r="H841" s="87">
        <v>167894.01324</v>
      </c>
      <c r="I841" s="470">
        <v>3223.7886100000001</v>
      </c>
      <c r="J841" s="470">
        <v>10798.12493</v>
      </c>
      <c r="K841" s="470">
        <v>291.99299999999999</v>
      </c>
      <c r="L841" s="470">
        <v>16330.743130000001</v>
      </c>
      <c r="M841" s="470">
        <v>12153.41791</v>
      </c>
      <c r="N841" s="470">
        <v>37433.87081</v>
      </c>
      <c r="O841" s="470">
        <v>586.28545999999994</v>
      </c>
      <c r="P841" s="470">
        <v>779.82899999999995</v>
      </c>
      <c r="Q841" s="470">
        <v>5943.4338699999998</v>
      </c>
      <c r="R841" s="87">
        <v>87541.486719999986</v>
      </c>
      <c r="S841" s="470">
        <v>4585.5448800000004</v>
      </c>
      <c r="T841" s="470">
        <v>3323.4154699999999</v>
      </c>
      <c r="U841" s="470">
        <v>91.538939999999997</v>
      </c>
      <c r="V841" s="470">
        <v>7.6809500000000002</v>
      </c>
      <c r="W841" s="470">
        <v>95.258369999999999</v>
      </c>
      <c r="X841" s="470">
        <v>362.63229999999999</v>
      </c>
      <c r="Y841" s="470">
        <v>243.49311</v>
      </c>
      <c r="Z841" s="470">
        <v>98.24015</v>
      </c>
      <c r="AA841" s="470">
        <v>365.80527000000001</v>
      </c>
      <c r="AB841" s="470">
        <v>483.54813999999999</v>
      </c>
      <c r="AC841" s="470">
        <v>278.97323</v>
      </c>
      <c r="AD841" s="470">
        <v>9936.1308100000006</v>
      </c>
      <c r="AE841" s="470">
        <v>265371.63076999999</v>
      </c>
      <c r="AF841" s="473">
        <v>37725.863810000003</v>
      </c>
      <c r="AG841" s="473">
        <v>28491.841990000001</v>
      </c>
      <c r="AH841" s="473">
        <v>0</v>
      </c>
      <c r="AI841" s="473">
        <v>888.27161000000001</v>
      </c>
      <c r="AJ841" s="474">
        <v>198265.65336</v>
      </c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</row>
    <row r="842" spans="1:55" s="42" customFormat="1" ht="13.5" customHeight="1" x14ac:dyDescent="0.25">
      <c r="A842" s="395"/>
      <c r="B842" s="111">
        <v>259005</v>
      </c>
      <c r="C842" s="180" t="s">
        <v>298</v>
      </c>
      <c r="D842" s="470">
        <v>1805.2068400000001</v>
      </c>
      <c r="E842" s="470">
        <v>0</v>
      </c>
      <c r="F842" s="470">
        <v>791.41701999999998</v>
      </c>
      <c r="G842" s="470">
        <v>316.14620000000002</v>
      </c>
      <c r="H842" s="87">
        <v>2912.7700600000003</v>
      </c>
      <c r="I842" s="470">
        <v>547.47724000000005</v>
      </c>
      <c r="J842" s="470">
        <v>922.08309999999994</v>
      </c>
      <c r="K842" s="470">
        <v>0</v>
      </c>
      <c r="L842" s="470">
        <v>4746.3968999999997</v>
      </c>
      <c r="M842" s="470">
        <v>126.16534</v>
      </c>
      <c r="N842" s="470">
        <v>392.92545999999999</v>
      </c>
      <c r="O842" s="470">
        <v>75.611940000000004</v>
      </c>
      <c r="P842" s="470">
        <v>24.64133</v>
      </c>
      <c r="Q842" s="470">
        <v>58.389519999999997</v>
      </c>
      <c r="R842" s="87">
        <v>6893.6908299999996</v>
      </c>
      <c r="S842" s="470">
        <v>0</v>
      </c>
      <c r="T842" s="470">
        <v>6.7722499999999997</v>
      </c>
      <c r="U842" s="470">
        <v>0</v>
      </c>
      <c r="V842" s="470">
        <v>0</v>
      </c>
      <c r="W842" s="470">
        <v>0</v>
      </c>
      <c r="X842" s="470">
        <v>0</v>
      </c>
      <c r="Y842" s="470">
        <v>0</v>
      </c>
      <c r="Z842" s="470">
        <v>0</v>
      </c>
      <c r="AA842" s="470">
        <v>0</v>
      </c>
      <c r="AB842" s="470">
        <v>5.08324</v>
      </c>
      <c r="AC842" s="470">
        <v>0</v>
      </c>
      <c r="AD842" s="470">
        <v>11.85549</v>
      </c>
      <c r="AE842" s="470">
        <v>9818.3163800000002</v>
      </c>
      <c r="AF842" s="473">
        <v>392.92545999999999</v>
      </c>
      <c r="AG842" s="473">
        <v>4872.5622399999993</v>
      </c>
      <c r="AH842" s="473">
        <v>0</v>
      </c>
      <c r="AI842" s="473">
        <v>0</v>
      </c>
      <c r="AJ842" s="474">
        <v>4552.8286800000005</v>
      </c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</row>
    <row r="843" spans="1:55" s="42" customFormat="1" ht="13.5" customHeight="1" x14ac:dyDescent="0.25">
      <c r="A843" s="395"/>
      <c r="B843" s="111">
        <v>259010</v>
      </c>
      <c r="C843" s="180" t="s">
        <v>299</v>
      </c>
      <c r="D843" s="470">
        <v>0</v>
      </c>
      <c r="E843" s="470">
        <v>0</v>
      </c>
      <c r="F843" s="470">
        <v>0</v>
      </c>
      <c r="G843" s="470">
        <v>0</v>
      </c>
      <c r="H843" s="87">
        <v>0</v>
      </c>
      <c r="I843" s="470">
        <v>0</v>
      </c>
      <c r="J843" s="470">
        <v>0</v>
      </c>
      <c r="K843" s="470">
        <v>0</v>
      </c>
      <c r="L843" s="470">
        <v>0</v>
      </c>
      <c r="M843" s="470">
        <v>0</v>
      </c>
      <c r="N843" s="470">
        <v>0</v>
      </c>
      <c r="O843" s="470">
        <v>0</v>
      </c>
      <c r="P843" s="470">
        <v>0</v>
      </c>
      <c r="Q843" s="470">
        <v>0</v>
      </c>
      <c r="R843" s="87">
        <v>0</v>
      </c>
      <c r="S843" s="470">
        <v>0</v>
      </c>
      <c r="T843" s="470">
        <v>0</v>
      </c>
      <c r="U843" s="470">
        <v>0</v>
      </c>
      <c r="V843" s="470">
        <v>0</v>
      </c>
      <c r="W843" s="470">
        <v>0</v>
      </c>
      <c r="X843" s="470">
        <v>0</v>
      </c>
      <c r="Y843" s="470">
        <v>0</v>
      </c>
      <c r="Z843" s="470">
        <v>0</v>
      </c>
      <c r="AA843" s="470">
        <v>0</v>
      </c>
      <c r="AB843" s="470">
        <v>0</v>
      </c>
      <c r="AC843" s="470">
        <v>0</v>
      </c>
      <c r="AD843" s="470">
        <v>0</v>
      </c>
      <c r="AE843" s="470">
        <v>0</v>
      </c>
      <c r="AF843" s="473">
        <v>0</v>
      </c>
      <c r="AG843" s="473">
        <v>0</v>
      </c>
      <c r="AH843" s="473">
        <v>0</v>
      </c>
      <c r="AI843" s="473">
        <v>0</v>
      </c>
      <c r="AJ843" s="474">
        <v>0</v>
      </c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</row>
    <row r="844" spans="1:55" s="42" customFormat="1" ht="13.5" customHeight="1" x14ac:dyDescent="0.25">
      <c r="A844" s="395"/>
      <c r="B844" s="111">
        <v>259015</v>
      </c>
      <c r="C844" s="180" t="s">
        <v>300</v>
      </c>
      <c r="D844" s="470">
        <v>223.42014</v>
      </c>
      <c r="E844" s="470">
        <v>258.90357999999998</v>
      </c>
      <c r="F844" s="470">
        <v>239.41745</v>
      </c>
      <c r="G844" s="470">
        <v>160.81335999999999</v>
      </c>
      <c r="H844" s="87">
        <v>882.55453</v>
      </c>
      <c r="I844" s="470">
        <v>46.687089999999998</v>
      </c>
      <c r="J844" s="470">
        <v>235.57228000000001</v>
      </c>
      <c r="K844" s="470">
        <v>17.225999999999999</v>
      </c>
      <c r="L844" s="470">
        <v>1009.1982</v>
      </c>
      <c r="M844" s="470">
        <v>52.643639999999998</v>
      </c>
      <c r="N844" s="470">
        <v>7.532</v>
      </c>
      <c r="O844" s="470">
        <v>0.7</v>
      </c>
      <c r="P844" s="470">
        <v>142.86350999999999</v>
      </c>
      <c r="Q844" s="470">
        <v>139.51992000000001</v>
      </c>
      <c r="R844" s="87">
        <v>1651.94264</v>
      </c>
      <c r="S844" s="470">
        <v>0</v>
      </c>
      <c r="T844" s="470">
        <v>11.395350000000001</v>
      </c>
      <c r="U844" s="470">
        <v>11.99174</v>
      </c>
      <c r="V844" s="470">
        <v>7.2581199999999999</v>
      </c>
      <c r="W844" s="470">
        <v>59.113509999999998</v>
      </c>
      <c r="X844" s="470">
        <v>68.968090000000004</v>
      </c>
      <c r="Y844" s="470">
        <v>0.28754999999999997</v>
      </c>
      <c r="Z844" s="470">
        <v>0</v>
      </c>
      <c r="AA844" s="470">
        <v>0</v>
      </c>
      <c r="AB844" s="470">
        <v>2.1479200000000001</v>
      </c>
      <c r="AC844" s="470">
        <v>0.87455000000000005</v>
      </c>
      <c r="AD844" s="470">
        <v>162.03683000000001</v>
      </c>
      <c r="AE844" s="470">
        <v>2696.5340000000001</v>
      </c>
      <c r="AF844" s="473">
        <v>24.757999999999999</v>
      </c>
      <c r="AG844" s="473">
        <v>1069.09996</v>
      </c>
      <c r="AH844" s="473">
        <v>0</v>
      </c>
      <c r="AI844" s="473">
        <v>1.1621000000000001</v>
      </c>
      <c r="AJ844" s="474">
        <v>1601.51394</v>
      </c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</row>
    <row r="845" spans="1:55" s="42" customFormat="1" ht="13.5" customHeight="1" x14ac:dyDescent="0.25">
      <c r="A845" s="395"/>
      <c r="B845" s="111">
        <v>259020</v>
      </c>
      <c r="C845" s="180" t="s">
        <v>301</v>
      </c>
      <c r="D845" s="470">
        <v>0</v>
      </c>
      <c r="E845" s="470">
        <v>0</v>
      </c>
      <c r="F845" s="470">
        <v>0</v>
      </c>
      <c r="G845" s="470">
        <v>0</v>
      </c>
      <c r="H845" s="87">
        <v>0</v>
      </c>
      <c r="I845" s="470">
        <v>0</v>
      </c>
      <c r="J845" s="470">
        <v>0</v>
      </c>
      <c r="K845" s="470">
        <v>0</v>
      </c>
      <c r="L845" s="470">
        <v>0</v>
      </c>
      <c r="M845" s="470">
        <v>0</v>
      </c>
      <c r="N845" s="470">
        <v>0</v>
      </c>
      <c r="O845" s="470">
        <v>0</v>
      </c>
      <c r="P845" s="470">
        <v>0</v>
      </c>
      <c r="Q845" s="470">
        <v>0</v>
      </c>
      <c r="R845" s="87">
        <v>0</v>
      </c>
      <c r="S845" s="470">
        <v>0</v>
      </c>
      <c r="T845" s="470">
        <v>0</v>
      </c>
      <c r="U845" s="470">
        <v>0</v>
      </c>
      <c r="V845" s="470">
        <v>0</v>
      </c>
      <c r="W845" s="470">
        <v>0</v>
      </c>
      <c r="X845" s="470">
        <v>0</v>
      </c>
      <c r="Y845" s="470">
        <v>0</v>
      </c>
      <c r="Z845" s="470">
        <v>0</v>
      </c>
      <c r="AA845" s="470">
        <v>0</v>
      </c>
      <c r="AB845" s="470">
        <v>0</v>
      </c>
      <c r="AC845" s="470">
        <v>0</v>
      </c>
      <c r="AD845" s="470">
        <v>0</v>
      </c>
      <c r="AE845" s="470">
        <v>0</v>
      </c>
      <c r="AF845" s="473">
        <v>0</v>
      </c>
      <c r="AG845" s="473">
        <v>0</v>
      </c>
      <c r="AH845" s="473">
        <v>0</v>
      </c>
      <c r="AI845" s="473">
        <v>0</v>
      </c>
      <c r="AJ845" s="474">
        <v>0</v>
      </c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</row>
    <row r="846" spans="1:55" s="42" customFormat="1" ht="13.5" customHeight="1" x14ac:dyDescent="0.25">
      <c r="A846" s="395"/>
      <c r="B846" s="111">
        <v>259090</v>
      </c>
      <c r="C846" s="180" t="s">
        <v>302</v>
      </c>
      <c r="D846" s="470">
        <v>18917.40625</v>
      </c>
      <c r="E846" s="470">
        <v>22515.844949999999</v>
      </c>
      <c r="F846" s="470">
        <v>88678.882259999998</v>
      </c>
      <c r="G846" s="470">
        <v>33986.555189999999</v>
      </c>
      <c r="H846" s="87">
        <v>164098.68865</v>
      </c>
      <c r="I846" s="470">
        <v>2629.62428</v>
      </c>
      <c r="J846" s="470">
        <v>9640.4695499999998</v>
      </c>
      <c r="K846" s="470">
        <v>274.767</v>
      </c>
      <c r="L846" s="470">
        <v>10575.14803</v>
      </c>
      <c r="M846" s="470">
        <v>11974.60893</v>
      </c>
      <c r="N846" s="470">
        <v>37033.413350000003</v>
      </c>
      <c r="O846" s="470">
        <v>509.97352000000001</v>
      </c>
      <c r="P846" s="470">
        <v>612.32416000000001</v>
      </c>
      <c r="Q846" s="470">
        <v>5745.5244300000004</v>
      </c>
      <c r="R846" s="87">
        <v>78995.853250000015</v>
      </c>
      <c r="S846" s="470">
        <v>4585.5448800000004</v>
      </c>
      <c r="T846" s="470">
        <v>3305.2478700000001</v>
      </c>
      <c r="U846" s="470">
        <v>79.547200000000004</v>
      </c>
      <c r="V846" s="470">
        <v>0.42282999999999998</v>
      </c>
      <c r="W846" s="470">
        <v>36.144860000000001</v>
      </c>
      <c r="X846" s="470">
        <v>293.66421000000003</v>
      </c>
      <c r="Y846" s="470">
        <v>243.20555999999999</v>
      </c>
      <c r="Z846" s="470">
        <v>98.24015</v>
      </c>
      <c r="AA846" s="470">
        <v>365.80527000000001</v>
      </c>
      <c r="AB846" s="470">
        <v>476.31698</v>
      </c>
      <c r="AC846" s="470">
        <v>278.09868</v>
      </c>
      <c r="AD846" s="470">
        <v>9762.2384900000015</v>
      </c>
      <c r="AE846" s="470">
        <v>252856.78039</v>
      </c>
      <c r="AF846" s="473">
        <v>37308.180350000002</v>
      </c>
      <c r="AG846" s="473">
        <v>22550.179790000002</v>
      </c>
      <c r="AH846" s="473">
        <v>0</v>
      </c>
      <c r="AI846" s="473">
        <v>887.10951</v>
      </c>
      <c r="AJ846" s="474">
        <v>192111.31073999996</v>
      </c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</row>
    <row r="847" spans="1:55" s="40" customFormat="1" ht="13.5" customHeight="1" x14ac:dyDescent="0.25">
      <c r="A847" s="394"/>
      <c r="B847" s="110">
        <v>26</v>
      </c>
      <c r="C847" s="310" t="s">
        <v>303</v>
      </c>
      <c r="D847" s="471">
        <v>455916.66544000001</v>
      </c>
      <c r="E847" s="471">
        <v>519714.64370999997</v>
      </c>
      <c r="F847" s="471">
        <v>284890.67363999999</v>
      </c>
      <c r="G847" s="471">
        <v>422097.24116999999</v>
      </c>
      <c r="H847" s="26">
        <v>1682619.2239600001</v>
      </c>
      <c r="I847" s="471">
        <v>807.56858</v>
      </c>
      <c r="J847" s="471">
        <v>254862.52908000001</v>
      </c>
      <c r="K847" s="471">
        <v>0</v>
      </c>
      <c r="L847" s="471">
        <v>41025</v>
      </c>
      <c r="M847" s="471">
        <v>30494.4048</v>
      </c>
      <c r="N847" s="471">
        <v>122583.33338</v>
      </c>
      <c r="O847" s="471">
        <v>5234.5899600000002</v>
      </c>
      <c r="P847" s="471">
        <v>24200.3</v>
      </c>
      <c r="Q847" s="471">
        <v>213604.91028000001</v>
      </c>
      <c r="R847" s="26">
        <v>692812.63607999997</v>
      </c>
      <c r="S847" s="471">
        <v>180263.27100000001</v>
      </c>
      <c r="T847" s="471">
        <v>13446.781779999999</v>
      </c>
      <c r="U847" s="471">
        <v>0</v>
      </c>
      <c r="V847" s="471">
        <v>0</v>
      </c>
      <c r="W847" s="471">
        <v>0</v>
      </c>
      <c r="X847" s="471">
        <v>0</v>
      </c>
      <c r="Y847" s="471">
        <v>10862.59678</v>
      </c>
      <c r="Z847" s="471">
        <v>0</v>
      </c>
      <c r="AA847" s="471">
        <v>47131.495269999999</v>
      </c>
      <c r="AB847" s="471">
        <v>26727.460849999999</v>
      </c>
      <c r="AC847" s="471">
        <v>51414.396739999996</v>
      </c>
      <c r="AD847" s="471">
        <v>329846.00241999998</v>
      </c>
      <c r="AE847" s="471">
        <v>2705277.86246</v>
      </c>
      <c r="AF847" s="473">
        <v>122583.33338</v>
      </c>
      <c r="AG847" s="473">
        <v>71519.404800000004</v>
      </c>
      <c r="AH847" s="473">
        <v>0</v>
      </c>
      <c r="AI847" s="473">
        <v>109408.48879</v>
      </c>
      <c r="AJ847" s="474">
        <v>2401766.6354900002</v>
      </c>
    </row>
    <row r="848" spans="1:55" s="42" customFormat="1" ht="13.5" customHeight="1" x14ac:dyDescent="0.25">
      <c r="A848" s="395"/>
      <c r="B848" s="111">
        <v>2601</v>
      </c>
      <c r="C848" s="180" t="s">
        <v>304</v>
      </c>
      <c r="D848" s="470">
        <v>0</v>
      </c>
      <c r="E848" s="470">
        <v>0</v>
      </c>
      <c r="F848" s="470">
        <v>19974.006990000002</v>
      </c>
      <c r="G848" s="470">
        <v>256.29611</v>
      </c>
      <c r="H848" s="87">
        <v>20230.303100000001</v>
      </c>
      <c r="I848" s="470">
        <v>0</v>
      </c>
      <c r="J848" s="470">
        <v>0</v>
      </c>
      <c r="K848" s="470">
        <v>0</v>
      </c>
      <c r="L848" s="470">
        <v>0</v>
      </c>
      <c r="M848" s="470">
        <v>0</v>
      </c>
      <c r="N848" s="470">
        <v>0</v>
      </c>
      <c r="O848" s="470">
        <v>0</v>
      </c>
      <c r="P848" s="470">
        <v>0</v>
      </c>
      <c r="Q848" s="470">
        <v>0</v>
      </c>
      <c r="R848" s="87">
        <v>0</v>
      </c>
      <c r="S848" s="470">
        <v>0</v>
      </c>
      <c r="T848" s="470">
        <v>0</v>
      </c>
      <c r="U848" s="470">
        <v>0</v>
      </c>
      <c r="V848" s="470">
        <v>0</v>
      </c>
      <c r="W848" s="470">
        <v>0</v>
      </c>
      <c r="X848" s="470">
        <v>0</v>
      </c>
      <c r="Y848" s="470">
        <v>0</v>
      </c>
      <c r="Z848" s="470">
        <v>0</v>
      </c>
      <c r="AA848" s="470">
        <v>0</v>
      </c>
      <c r="AB848" s="470">
        <v>0</v>
      </c>
      <c r="AC848" s="470">
        <v>0</v>
      </c>
      <c r="AD848" s="470">
        <v>0</v>
      </c>
      <c r="AE848" s="470">
        <v>20230.303100000001</v>
      </c>
      <c r="AF848" s="473">
        <v>0</v>
      </c>
      <c r="AG848" s="473">
        <v>0</v>
      </c>
      <c r="AH848" s="473">
        <v>0</v>
      </c>
      <c r="AI848" s="473">
        <v>0</v>
      </c>
      <c r="AJ848" s="474">
        <v>20230.303100000001</v>
      </c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</row>
    <row r="849" spans="1:55" s="42" customFormat="1" ht="13.5" customHeight="1" x14ac:dyDescent="0.25">
      <c r="A849" s="395"/>
      <c r="B849" s="111">
        <v>2602</v>
      </c>
      <c r="C849" s="180" t="s">
        <v>305</v>
      </c>
      <c r="D849" s="470">
        <v>7666.6670000000004</v>
      </c>
      <c r="E849" s="470">
        <v>69791.666580000005</v>
      </c>
      <c r="F849" s="470">
        <v>0</v>
      </c>
      <c r="G849" s="470">
        <v>0</v>
      </c>
      <c r="H849" s="87">
        <v>77458.333580000006</v>
      </c>
      <c r="I849" s="470">
        <v>0</v>
      </c>
      <c r="J849" s="470">
        <v>0</v>
      </c>
      <c r="K849" s="470">
        <v>0</v>
      </c>
      <c r="L849" s="470">
        <v>35000</v>
      </c>
      <c r="M849" s="470">
        <v>30354.797500000001</v>
      </c>
      <c r="N849" s="470">
        <v>0</v>
      </c>
      <c r="O849" s="470">
        <v>0</v>
      </c>
      <c r="P849" s="470">
        <v>0</v>
      </c>
      <c r="Q849" s="470">
        <v>0</v>
      </c>
      <c r="R849" s="87">
        <v>65354.797500000001</v>
      </c>
      <c r="S849" s="470">
        <v>0</v>
      </c>
      <c r="T849" s="470">
        <v>3830.4817800000001</v>
      </c>
      <c r="U849" s="470">
        <v>0</v>
      </c>
      <c r="V849" s="470">
        <v>0</v>
      </c>
      <c r="W849" s="470">
        <v>0</v>
      </c>
      <c r="X849" s="470">
        <v>0</v>
      </c>
      <c r="Y849" s="470">
        <v>2778.5447800000002</v>
      </c>
      <c r="Z849" s="470">
        <v>0</v>
      </c>
      <c r="AA849" s="470">
        <v>1260.04494</v>
      </c>
      <c r="AB849" s="470">
        <v>1781.9924900000001</v>
      </c>
      <c r="AC849" s="470">
        <v>0</v>
      </c>
      <c r="AD849" s="470">
        <v>9651.0639900000006</v>
      </c>
      <c r="AE849" s="470">
        <v>152464.19507000002</v>
      </c>
      <c r="AF849" s="473">
        <v>0</v>
      </c>
      <c r="AG849" s="473">
        <v>65354.797500000001</v>
      </c>
      <c r="AH849" s="473">
        <v>0</v>
      </c>
      <c r="AI849" s="473">
        <v>4038.5897199999999</v>
      </c>
      <c r="AJ849" s="474">
        <v>83070.807850000012</v>
      </c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</row>
    <row r="850" spans="1:55" s="42" customFormat="1" ht="13.5" customHeight="1" x14ac:dyDescent="0.25">
      <c r="A850" s="395"/>
      <c r="B850" s="111">
        <v>260205</v>
      </c>
      <c r="C850" s="180" t="s">
        <v>34</v>
      </c>
      <c r="D850" s="470">
        <v>958.33336999999995</v>
      </c>
      <c r="E850" s="470">
        <v>8402.4973699999991</v>
      </c>
      <c r="F850" s="470">
        <v>0</v>
      </c>
      <c r="G850" s="470">
        <v>0</v>
      </c>
      <c r="H850" s="87">
        <v>9360.8307399999994</v>
      </c>
      <c r="I850" s="470">
        <v>0</v>
      </c>
      <c r="J850" s="470">
        <v>0</v>
      </c>
      <c r="K850" s="470">
        <v>0</v>
      </c>
      <c r="L850" s="470">
        <v>0</v>
      </c>
      <c r="M850" s="470">
        <v>3513.5426200000002</v>
      </c>
      <c r="N850" s="470">
        <v>0</v>
      </c>
      <c r="O850" s="470">
        <v>0</v>
      </c>
      <c r="P850" s="470">
        <v>0</v>
      </c>
      <c r="Q850" s="470">
        <v>0</v>
      </c>
      <c r="R850" s="87">
        <v>3513.5426200000002</v>
      </c>
      <c r="S850" s="470">
        <v>0</v>
      </c>
      <c r="T850" s="470">
        <v>0</v>
      </c>
      <c r="U850" s="470">
        <v>0</v>
      </c>
      <c r="V850" s="470">
        <v>0</v>
      </c>
      <c r="W850" s="470">
        <v>0</v>
      </c>
      <c r="X850" s="470">
        <v>0</v>
      </c>
      <c r="Y850" s="470">
        <v>0</v>
      </c>
      <c r="Z850" s="470">
        <v>0</v>
      </c>
      <c r="AA850" s="470">
        <v>0</v>
      </c>
      <c r="AB850" s="470">
        <v>0</v>
      </c>
      <c r="AC850" s="470">
        <v>0</v>
      </c>
      <c r="AD850" s="470">
        <v>0</v>
      </c>
      <c r="AE850" s="470">
        <v>12874.37336</v>
      </c>
      <c r="AF850" s="473">
        <v>0</v>
      </c>
      <c r="AG850" s="473">
        <v>3513.5426200000002</v>
      </c>
      <c r="AH850" s="473">
        <v>0</v>
      </c>
      <c r="AI850" s="473">
        <v>0</v>
      </c>
      <c r="AJ850" s="474">
        <v>9360.8307399999994</v>
      </c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</row>
    <row r="851" spans="1:55" s="42" customFormat="1" ht="13.5" customHeight="1" x14ac:dyDescent="0.25">
      <c r="A851" s="395"/>
      <c r="B851" s="111">
        <v>260210</v>
      </c>
      <c r="C851" s="180" t="s">
        <v>35</v>
      </c>
      <c r="D851" s="470">
        <v>0</v>
      </c>
      <c r="E851" s="470">
        <v>4120.2768999999998</v>
      </c>
      <c r="F851" s="470">
        <v>0</v>
      </c>
      <c r="G851" s="470">
        <v>0</v>
      </c>
      <c r="H851" s="87">
        <v>4120.2768999999998</v>
      </c>
      <c r="I851" s="470">
        <v>0</v>
      </c>
      <c r="J851" s="470">
        <v>0</v>
      </c>
      <c r="K851" s="470">
        <v>0</v>
      </c>
      <c r="L851" s="470">
        <v>0</v>
      </c>
      <c r="M851" s="470">
        <v>412.88616999999999</v>
      </c>
      <c r="N851" s="470">
        <v>0</v>
      </c>
      <c r="O851" s="470">
        <v>0</v>
      </c>
      <c r="P851" s="470">
        <v>0</v>
      </c>
      <c r="Q851" s="470">
        <v>0</v>
      </c>
      <c r="R851" s="87">
        <v>412.88616999999999</v>
      </c>
      <c r="S851" s="470">
        <v>0</v>
      </c>
      <c r="T851" s="470">
        <v>0</v>
      </c>
      <c r="U851" s="470">
        <v>0</v>
      </c>
      <c r="V851" s="470">
        <v>0</v>
      </c>
      <c r="W851" s="470">
        <v>0</v>
      </c>
      <c r="X851" s="470">
        <v>0</v>
      </c>
      <c r="Y851" s="470">
        <v>226.27741</v>
      </c>
      <c r="Z851" s="470">
        <v>0</v>
      </c>
      <c r="AA851" s="470">
        <v>191.84486999999999</v>
      </c>
      <c r="AB851" s="470">
        <v>238.41799</v>
      </c>
      <c r="AC851" s="470">
        <v>0</v>
      </c>
      <c r="AD851" s="470">
        <v>656.54026999999996</v>
      </c>
      <c r="AE851" s="470">
        <v>5189.70334</v>
      </c>
      <c r="AF851" s="473">
        <v>0</v>
      </c>
      <c r="AG851" s="473">
        <v>412.88616999999999</v>
      </c>
      <c r="AH851" s="473">
        <v>0</v>
      </c>
      <c r="AI851" s="473">
        <v>418.12227999999999</v>
      </c>
      <c r="AJ851" s="474">
        <v>4358.6948899999998</v>
      </c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</row>
    <row r="852" spans="1:55" s="42" customFormat="1" ht="13.5" customHeight="1" x14ac:dyDescent="0.25">
      <c r="A852" s="395"/>
      <c r="B852" s="111">
        <v>260215</v>
      </c>
      <c r="C852" s="180" t="s">
        <v>36</v>
      </c>
      <c r="D852" s="470">
        <v>958.33336999999995</v>
      </c>
      <c r="E852" s="470">
        <v>12645.45478</v>
      </c>
      <c r="F852" s="470">
        <v>0</v>
      </c>
      <c r="G852" s="470">
        <v>0</v>
      </c>
      <c r="H852" s="87">
        <v>13603.78815</v>
      </c>
      <c r="I852" s="470">
        <v>0</v>
      </c>
      <c r="J852" s="470">
        <v>0</v>
      </c>
      <c r="K852" s="470">
        <v>0</v>
      </c>
      <c r="L852" s="470">
        <v>0</v>
      </c>
      <c r="M852" s="470">
        <v>3994.6673000000001</v>
      </c>
      <c r="N852" s="470">
        <v>0</v>
      </c>
      <c r="O852" s="470">
        <v>0</v>
      </c>
      <c r="P852" s="470">
        <v>0</v>
      </c>
      <c r="Q852" s="470">
        <v>0</v>
      </c>
      <c r="R852" s="87">
        <v>3994.6673000000001</v>
      </c>
      <c r="S852" s="470">
        <v>0</v>
      </c>
      <c r="T852" s="470">
        <v>172.40851000000001</v>
      </c>
      <c r="U852" s="470">
        <v>0</v>
      </c>
      <c r="V852" s="470">
        <v>0</v>
      </c>
      <c r="W852" s="470">
        <v>0</v>
      </c>
      <c r="X852" s="470">
        <v>0</v>
      </c>
      <c r="Y852" s="470">
        <v>231.2046</v>
      </c>
      <c r="Z852" s="470">
        <v>0</v>
      </c>
      <c r="AA852" s="470">
        <v>195.85507999999999</v>
      </c>
      <c r="AB852" s="470">
        <v>243.60955000000001</v>
      </c>
      <c r="AC852" s="470">
        <v>0</v>
      </c>
      <c r="AD852" s="470">
        <v>843.07774000000006</v>
      </c>
      <c r="AE852" s="470">
        <v>18441.533190000002</v>
      </c>
      <c r="AF852" s="473">
        <v>0</v>
      </c>
      <c r="AG852" s="473">
        <v>3994.6673000000001</v>
      </c>
      <c r="AH852" s="473">
        <v>0</v>
      </c>
      <c r="AI852" s="473">
        <v>427.05967999999996</v>
      </c>
      <c r="AJ852" s="474">
        <v>14019.806209999999</v>
      </c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</row>
    <row r="853" spans="1:55" s="42" customFormat="1" ht="13.5" customHeight="1" x14ac:dyDescent="0.25">
      <c r="A853" s="395"/>
      <c r="B853" s="111">
        <v>260220</v>
      </c>
      <c r="C853" s="180" t="s">
        <v>37</v>
      </c>
      <c r="D853" s="470">
        <v>1916.6667399999999</v>
      </c>
      <c r="E853" s="470">
        <v>25665.104309999999</v>
      </c>
      <c r="F853" s="470">
        <v>0</v>
      </c>
      <c r="G853" s="470">
        <v>0</v>
      </c>
      <c r="H853" s="87">
        <v>27581.771049999999</v>
      </c>
      <c r="I853" s="470">
        <v>0</v>
      </c>
      <c r="J853" s="470">
        <v>0</v>
      </c>
      <c r="K853" s="470">
        <v>0</v>
      </c>
      <c r="L853" s="470">
        <v>35000</v>
      </c>
      <c r="M853" s="470">
        <v>11315.90791</v>
      </c>
      <c r="N853" s="470">
        <v>0</v>
      </c>
      <c r="O853" s="470">
        <v>0</v>
      </c>
      <c r="P853" s="470">
        <v>0</v>
      </c>
      <c r="Q853" s="470">
        <v>0</v>
      </c>
      <c r="R853" s="87">
        <v>46315.907910000002</v>
      </c>
      <c r="S853" s="470">
        <v>0</v>
      </c>
      <c r="T853" s="470">
        <v>353.68583000000001</v>
      </c>
      <c r="U853" s="470">
        <v>0</v>
      </c>
      <c r="V853" s="470">
        <v>0</v>
      </c>
      <c r="W853" s="470">
        <v>0</v>
      </c>
      <c r="X853" s="470">
        <v>0</v>
      </c>
      <c r="Y853" s="470">
        <v>477.62227000000001</v>
      </c>
      <c r="Z853" s="470">
        <v>0</v>
      </c>
      <c r="AA853" s="470">
        <v>328.69801000000001</v>
      </c>
      <c r="AB853" s="470">
        <v>503.24838999999997</v>
      </c>
      <c r="AC853" s="470">
        <v>0</v>
      </c>
      <c r="AD853" s="470">
        <v>1663.2545</v>
      </c>
      <c r="AE853" s="470">
        <v>75560.93346</v>
      </c>
      <c r="AF853" s="473">
        <v>0</v>
      </c>
      <c r="AG853" s="473">
        <v>46315.907910000002</v>
      </c>
      <c r="AH853" s="473">
        <v>0</v>
      </c>
      <c r="AI853" s="473">
        <v>806.32028000000003</v>
      </c>
      <c r="AJ853" s="474">
        <v>28438.705269999999</v>
      </c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</row>
    <row r="854" spans="1:55" s="42" customFormat="1" ht="13.5" customHeight="1" x14ac:dyDescent="0.25">
      <c r="A854" s="395"/>
      <c r="B854" s="111">
        <v>260225</v>
      </c>
      <c r="C854" s="180" t="s">
        <v>38</v>
      </c>
      <c r="D854" s="470">
        <v>3833.3335200000001</v>
      </c>
      <c r="E854" s="470">
        <v>18958.33322</v>
      </c>
      <c r="F854" s="470">
        <v>0</v>
      </c>
      <c r="G854" s="470">
        <v>0</v>
      </c>
      <c r="H854" s="87">
        <v>22791.666740000001</v>
      </c>
      <c r="I854" s="470">
        <v>0</v>
      </c>
      <c r="J854" s="470">
        <v>0</v>
      </c>
      <c r="K854" s="470">
        <v>0</v>
      </c>
      <c r="L854" s="470">
        <v>0</v>
      </c>
      <c r="M854" s="470">
        <v>11117.7935</v>
      </c>
      <c r="N854" s="470">
        <v>0</v>
      </c>
      <c r="O854" s="470">
        <v>0</v>
      </c>
      <c r="P854" s="470">
        <v>0</v>
      </c>
      <c r="Q854" s="470">
        <v>0</v>
      </c>
      <c r="R854" s="87">
        <v>11117.7935</v>
      </c>
      <c r="S854" s="470">
        <v>0</v>
      </c>
      <c r="T854" s="470">
        <v>3304.38744</v>
      </c>
      <c r="U854" s="470">
        <v>0</v>
      </c>
      <c r="V854" s="470">
        <v>0</v>
      </c>
      <c r="W854" s="470">
        <v>0</v>
      </c>
      <c r="X854" s="470">
        <v>0</v>
      </c>
      <c r="Y854" s="470">
        <v>1843.4404999999999</v>
      </c>
      <c r="Z854" s="470">
        <v>0</v>
      </c>
      <c r="AA854" s="470">
        <v>543.64697999999999</v>
      </c>
      <c r="AB854" s="470">
        <v>796.71655999999996</v>
      </c>
      <c r="AC854" s="470">
        <v>0</v>
      </c>
      <c r="AD854" s="470">
        <v>6488.1914800000004</v>
      </c>
      <c r="AE854" s="470">
        <v>40397.651720000002</v>
      </c>
      <c r="AF854" s="473">
        <v>0</v>
      </c>
      <c r="AG854" s="473">
        <v>11117.7935</v>
      </c>
      <c r="AH854" s="473">
        <v>0</v>
      </c>
      <c r="AI854" s="473">
        <v>2387.0874800000001</v>
      </c>
      <c r="AJ854" s="474">
        <v>26892.77074</v>
      </c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</row>
    <row r="855" spans="1:55" s="42" customFormat="1" ht="13.5" customHeight="1" x14ac:dyDescent="0.25">
      <c r="A855" s="395"/>
      <c r="B855" s="111">
        <v>2603</v>
      </c>
      <c r="C855" s="180" t="s">
        <v>306</v>
      </c>
      <c r="D855" s="470">
        <v>395416.66499999998</v>
      </c>
      <c r="E855" s="470">
        <v>402103.47</v>
      </c>
      <c r="F855" s="470">
        <v>264916.66665000003</v>
      </c>
      <c r="G855" s="470">
        <v>237326.49573</v>
      </c>
      <c r="H855" s="87">
        <v>1299763.2973800001</v>
      </c>
      <c r="I855" s="470">
        <v>0</v>
      </c>
      <c r="J855" s="470">
        <v>140362.52908000001</v>
      </c>
      <c r="K855" s="470">
        <v>0</v>
      </c>
      <c r="L855" s="470">
        <v>6025</v>
      </c>
      <c r="M855" s="470">
        <v>0</v>
      </c>
      <c r="N855" s="470">
        <v>79583.333369999993</v>
      </c>
      <c r="O855" s="470">
        <v>0</v>
      </c>
      <c r="P855" s="470">
        <v>4200.3</v>
      </c>
      <c r="Q855" s="470">
        <v>213604.91028000001</v>
      </c>
      <c r="R855" s="87">
        <v>443776.07273000001</v>
      </c>
      <c r="S855" s="470">
        <v>30000</v>
      </c>
      <c r="T855" s="470">
        <v>0</v>
      </c>
      <c r="U855" s="470">
        <v>0</v>
      </c>
      <c r="V855" s="470">
        <v>0</v>
      </c>
      <c r="W855" s="470">
        <v>0</v>
      </c>
      <c r="X855" s="470">
        <v>0</v>
      </c>
      <c r="Y855" s="470">
        <v>1000</v>
      </c>
      <c r="Z855" s="470">
        <v>0</v>
      </c>
      <c r="AA855" s="470">
        <v>45871.45033</v>
      </c>
      <c r="AB855" s="470">
        <v>18369.885030000001</v>
      </c>
      <c r="AC855" s="470">
        <v>50414.396739999996</v>
      </c>
      <c r="AD855" s="470">
        <v>145655.73209999999</v>
      </c>
      <c r="AE855" s="470">
        <v>1889195.1022099999</v>
      </c>
      <c r="AF855" s="473">
        <v>79583.333369999993</v>
      </c>
      <c r="AG855" s="473">
        <v>6025</v>
      </c>
      <c r="AH855" s="473">
        <v>0</v>
      </c>
      <c r="AI855" s="473">
        <v>97285.847069999989</v>
      </c>
      <c r="AJ855" s="474">
        <v>1706300.9217700001</v>
      </c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</row>
    <row r="856" spans="1:55" s="42" customFormat="1" ht="13.5" customHeight="1" x14ac:dyDescent="0.25">
      <c r="A856" s="395"/>
      <c r="B856" s="111">
        <v>260305</v>
      </c>
      <c r="C856" s="180" t="s">
        <v>34</v>
      </c>
      <c r="D856" s="470">
        <v>19867.735000000001</v>
      </c>
      <c r="E856" s="470">
        <v>8823.5290000000005</v>
      </c>
      <c r="F856" s="470">
        <v>2833.3333299999999</v>
      </c>
      <c r="G856" s="470">
        <v>0</v>
      </c>
      <c r="H856" s="87">
        <v>31524.597330000004</v>
      </c>
      <c r="I856" s="470">
        <v>0</v>
      </c>
      <c r="J856" s="470">
        <v>6977.9137000000001</v>
      </c>
      <c r="K856" s="470">
        <v>0</v>
      </c>
      <c r="L856" s="470">
        <v>3525</v>
      </c>
      <c r="M856" s="470">
        <v>0</v>
      </c>
      <c r="N856" s="470">
        <v>0</v>
      </c>
      <c r="O856" s="470">
        <v>0</v>
      </c>
      <c r="P856" s="470">
        <v>0</v>
      </c>
      <c r="Q856" s="470">
        <v>2750</v>
      </c>
      <c r="R856" s="87">
        <v>13252.913700000001</v>
      </c>
      <c r="S856" s="470">
        <v>0</v>
      </c>
      <c r="T856" s="470">
        <v>0</v>
      </c>
      <c r="U856" s="470">
        <v>0</v>
      </c>
      <c r="V856" s="470">
        <v>0</v>
      </c>
      <c r="W856" s="470">
        <v>0</v>
      </c>
      <c r="X856" s="470">
        <v>0</v>
      </c>
      <c r="Y856" s="470">
        <v>0</v>
      </c>
      <c r="Z856" s="470">
        <v>0</v>
      </c>
      <c r="AA856" s="470">
        <v>1884.405</v>
      </c>
      <c r="AB856" s="470">
        <v>512.20000000000005</v>
      </c>
      <c r="AC856" s="470">
        <v>4673.73621</v>
      </c>
      <c r="AD856" s="470">
        <v>7070.3412100000005</v>
      </c>
      <c r="AE856" s="470">
        <v>51847.852240000007</v>
      </c>
      <c r="AF856" s="473">
        <v>0</v>
      </c>
      <c r="AG856" s="473">
        <v>3525</v>
      </c>
      <c r="AH856" s="473">
        <v>0</v>
      </c>
      <c r="AI856" s="473">
        <v>6558.1412099999998</v>
      </c>
      <c r="AJ856" s="474">
        <v>41764.711029999999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</row>
    <row r="857" spans="1:55" s="42" customFormat="1" ht="13.5" customHeight="1" x14ac:dyDescent="0.25">
      <c r="A857" s="395"/>
      <c r="B857" s="111">
        <v>260310</v>
      </c>
      <c r="C857" s="180" t="s">
        <v>35</v>
      </c>
      <c r="D857" s="470">
        <v>37929.269999999997</v>
      </c>
      <c r="E857" s="470">
        <v>32358.928800000002</v>
      </c>
      <c r="F857" s="470">
        <v>35416.666669999999</v>
      </c>
      <c r="G857" s="470">
        <v>15044.444450000001</v>
      </c>
      <c r="H857" s="87">
        <v>120749.30991999999</v>
      </c>
      <c r="I857" s="470">
        <v>0</v>
      </c>
      <c r="J857" s="470">
        <v>2500</v>
      </c>
      <c r="K857" s="470">
        <v>0</v>
      </c>
      <c r="L857" s="470">
        <v>0</v>
      </c>
      <c r="M857" s="470">
        <v>0</v>
      </c>
      <c r="N857" s="470">
        <v>0</v>
      </c>
      <c r="O857" s="470">
        <v>0</v>
      </c>
      <c r="P857" s="470">
        <v>0</v>
      </c>
      <c r="Q857" s="470">
        <v>8166.6710000000003</v>
      </c>
      <c r="R857" s="87">
        <v>10666.671</v>
      </c>
      <c r="S857" s="470">
        <v>0</v>
      </c>
      <c r="T857" s="470">
        <v>0</v>
      </c>
      <c r="U857" s="470">
        <v>0</v>
      </c>
      <c r="V857" s="470">
        <v>0</v>
      </c>
      <c r="W857" s="470">
        <v>0</v>
      </c>
      <c r="X857" s="470">
        <v>0</v>
      </c>
      <c r="Y857" s="470">
        <v>500</v>
      </c>
      <c r="Z857" s="470">
        <v>0</v>
      </c>
      <c r="AA857" s="470">
        <v>2234.7520399999999</v>
      </c>
      <c r="AB857" s="470">
        <v>2052.1091000000001</v>
      </c>
      <c r="AC857" s="470">
        <v>7207.4862999999996</v>
      </c>
      <c r="AD857" s="470">
        <v>11994.34744</v>
      </c>
      <c r="AE857" s="470">
        <v>143410.32835999998</v>
      </c>
      <c r="AF857" s="473">
        <v>0</v>
      </c>
      <c r="AG857" s="473">
        <v>0</v>
      </c>
      <c r="AH857" s="473">
        <v>0</v>
      </c>
      <c r="AI857" s="473">
        <v>9942.2383399999999</v>
      </c>
      <c r="AJ857" s="474">
        <v>133468.09001999997</v>
      </c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</row>
    <row r="858" spans="1:55" s="42" customFormat="1" ht="13.5" customHeight="1" x14ac:dyDescent="0.25">
      <c r="A858" s="395"/>
      <c r="B858" s="111">
        <v>260315</v>
      </c>
      <c r="C858" s="180" t="s">
        <v>36</v>
      </c>
      <c r="D858" s="470">
        <v>20839.038929999999</v>
      </c>
      <c r="E858" s="470">
        <v>46011.029000000002</v>
      </c>
      <c r="F858" s="470">
        <v>10416.666670000001</v>
      </c>
      <c r="G858" s="470">
        <v>9461.53845</v>
      </c>
      <c r="H858" s="87">
        <v>86728.273050000018</v>
      </c>
      <c r="I858" s="470">
        <v>0</v>
      </c>
      <c r="J858" s="470">
        <v>6057.6923100000004</v>
      </c>
      <c r="K858" s="470">
        <v>0</v>
      </c>
      <c r="L858" s="470">
        <v>0</v>
      </c>
      <c r="M858" s="470">
        <v>0</v>
      </c>
      <c r="N858" s="470">
        <v>15000</v>
      </c>
      <c r="O858" s="470">
        <v>0</v>
      </c>
      <c r="P858" s="470">
        <v>0</v>
      </c>
      <c r="Q858" s="470">
        <v>18179.833930000001</v>
      </c>
      <c r="R858" s="87">
        <v>39237.526239999999</v>
      </c>
      <c r="S858" s="470">
        <v>7875</v>
      </c>
      <c r="T858" s="470">
        <v>0</v>
      </c>
      <c r="U858" s="470">
        <v>0</v>
      </c>
      <c r="V858" s="470">
        <v>0</v>
      </c>
      <c r="W858" s="470">
        <v>0</v>
      </c>
      <c r="X858" s="470">
        <v>0</v>
      </c>
      <c r="Y858" s="470">
        <v>0</v>
      </c>
      <c r="Z858" s="470">
        <v>0</v>
      </c>
      <c r="AA858" s="470">
        <v>3994.2364400000001</v>
      </c>
      <c r="AB858" s="470">
        <v>542.54596000000004</v>
      </c>
      <c r="AC858" s="470">
        <v>5971.1077699999996</v>
      </c>
      <c r="AD858" s="470">
        <v>18382.890169999999</v>
      </c>
      <c r="AE858" s="470">
        <v>144348.68946000002</v>
      </c>
      <c r="AF858" s="473">
        <v>15000</v>
      </c>
      <c r="AG858" s="473">
        <v>0</v>
      </c>
      <c r="AH858" s="473">
        <v>0</v>
      </c>
      <c r="AI858" s="473">
        <v>9965.3442099999993</v>
      </c>
      <c r="AJ858" s="474">
        <v>119383.34525000003</v>
      </c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</row>
    <row r="859" spans="1:55" s="42" customFormat="1" ht="13.5" customHeight="1" x14ac:dyDescent="0.25">
      <c r="A859" s="395"/>
      <c r="B859" s="111">
        <v>260320</v>
      </c>
      <c r="C859" s="180" t="s">
        <v>37</v>
      </c>
      <c r="D859" s="470">
        <v>43646.017749999999</v>
      </c>
      <c r="E859" s="470">
        <v>59043.486799999999</v>
      </c>
      <c r="F859" s="470">
        <v>30833.333340000001</v>
      </c>
      <c r="G859" s="470">
        <v>6405.9828299999999</v>
      </c>
      <c r="H859" s="87">
        <v>139928.82071999999</v>
      </c>
      <c r="I859" s="470">
        <v>0</v>
      </c>
      <c r="J859" s="470">
        <v>28057.692309999999</v>
      </c>
      <c r="K859" s="470">
        <v>0</v>
      </c>
      <c r="L859" s="470">
        <v>0</v>
      </c>
      <c r="M859" s="470">
        <v>0</v>
      </c>
      <c r="N859" s="470">
        <v>13333.33337</v>
      </c>
      <c r="O859" s="470">
        <v>0</v>
      </c>
      <c r="P859" s="470">
        <v>4200.3</v>
      </c>
      <c r="Q859" s="470">
        <v>48778.571430000004</v>
      </c>
      <c r="R859" s="87">
        <v>94369.897110000005</v>
      </c>
      <c r="S859" s="470">
        <v>18375</v>
      </c>
      <c r="T859" s="470">
        <v>0</v>
      </c>
      <c r="U859" s="470">
        <v>0</v>
      </c>
      <c r="V859" s="470">
        <v>0</v>
      </c>
      <c r="W859" s="470">
        <v>0</v>
      </c>
      <c r="X859" s="470">
        <v>0</v>
      </c>
      <c r="Y859" s="470">
        <v>500</v>
      </c>
      <c r="Z859" s="470">
        <v>0</v>
      </c>
      <c r="AA859" s="470">
        <v>21537.538499999999</v>
      </c>
      <c r="AB859" s="470">
        <v>2597.23605</v>
      </c>
      <c r="AC859" s="470">
        <v>13802.747789999999</v>
      </c>
      <c r="AD859" s="470">
        <v>56812.522339999996</v>
      </c>
      <c r="AE859" s="470">
        <v>291111.24017</v>
      </c>
      <c r="AF859" s="473">
        <v>13333.33337</v>
      </c>
      <c r="AG859" s="473">
        <v>0</v>
      </c>
      <c r="AH859" s="473">
        <v>0</v>
      </c>
      <c r="AI859" s="473">
        <v>35840.286289999996</v>
      </c>
      <c r="AJ859" s="474">
        <v>241937.62050999998</v>
      </c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</row>
    <row r="860" spans="1:55" s="42" customFormat="1" ht="13.5" customHeight="1" x14ac:dyDescent="0.25">
      <c r="A860" s="395"/>
      <c r="B860" s="111">
        <v>260325</v>
      </c>
      <c r="C860" s="180" t="s">
        <v>38</v>
      </c>
      <c r="D860" s="470">
        <v>273134.60331999999</v>
      </c>
      <c r="E860" s="470">
        <v>255866.4964</v>
      </c>
      <c r="F860" s="470">
        <v>185416.66664000001</v>
      </c>
      <c r="G860" s="470">
        <v>206414.53</v>
      </c>
      <c r="H860" s="87">
        <v>920832.29636000004</v>
      </c>
      <c r="I860" s="470">
        <v>0</v>
      </c>
      <c r="J860" s="470">
        <v>96769.230760000006</v>
      </c>
      <c r="K860" s="470">
        <v>0</v>
      </c>
      <c r="L860" s="470">
        <v>2500</v>
      </c>
      <c r="M860" s="470">
        <v>0</v>
      </c>
      <c r="N860" s="470">
        <v>51250</v>
      </c>
      <c r="O860" s="470">
        <v>0</v>
      </c>
      <c r="P860" s="470">
        <v>0</v>
      </c>
      <c r="Q860" s="470">
        <v>135729.83392</v>
      </c>
      <c r="R860" s="87">
        <v>286249.06468000001</v>
      </c>
      <c r="S860" s="470">
        <v>3750</v>
      </c>
      <c r="T860" s="470">
        <v>0</v>
      </c>
      <c r="U860" s="470">
        <v>0</v>
      </c>
      <c r="V860" s="470">
        <v>0</v>
      </c>
      <c r="W860" s="470">
        <v>0</v>
      </c>
      <c r="X860" s="470">
        <v>0</v>
      </c>
      <c r="Y860" s="470">
        <v>0</v>
      </c>
      <c r="Z860" s="470">
        <v>0</v>
      </c>
      <c r="AA860" s="470">
        <v>16220.51835</v>
      </c>
      <c r="AB860" s="470">
        <v>12665.79392</v>
      </c>
      <c r="AC860" s="470">
        <v>18759.318670000001</v>
      </c>
      <c r="AD860" s="470">
        <v>51395.630940000003</v>
      </c>
      <c r="AE860" s="470">
        <v>1258476.9919800002</v>
      </c>
      <c r="AF860" s="473">
        <v>51250</v>
      </c>
      <c r="AG860" s="473">
        <v>2500</v>
      </c>
      <c r="AH860" s="473">
        <v>0</v>
      </c>
      <c r="AI860" s="473">
        <v>34979.837019999999</v>
      </c>
      <c r="AJ860" s="474">
        <v>1169747.15496</v>
      </c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</row>
    <row r="861" spans="1:55" s="42" customFormat="1" ht="13.5" customHeight="1" x14ac:dyDescent="0.25">
      <c r="A861" s="395"/>
      <c r="B861" s="111">
        <v>2604</v>
      </c>
      <c r="C861" s="180" t="s">
        <v>307</v>
      </c>
      <c r="D861" s="470">
        <v>0</v>
      </c>
      <c r="E861" s="470">
        <v>0</v>
      </c>
      <c r="F861" s="470">
        <v>0</v>
      </c>
      <c r="G861" s="470">
        <v>0</v>
      </c>
      <c r="H861" s="87">
        <v>0</v>
      </c>
      <c r="I861" s="470">
        <v>0</v>
      </c>
      <c r="J861" s="470">
        <v>0</v>
      </c>
      <c r="K861" s="470">
        <v>0</v>
      </c>
      <c r="L861" s="470">
        <v>0</v>
      </c>
      <c r="M861" s="470">
        <v>0</v>
      </c>
      <c r="N861" s="470">
        <v>0</v>
      </c>
      <c r="O861" s="470">
        <v>5000</v>
      </c>
      <c r="P861" s="470">
        <v>0</v>
      </c>
      <c r="Q861" s="470">
        <v>0</v>
      </c>
      <c r="R861" s="87">
        <v>5000</v>
      </c>
      <c r="S861" s="470">
        <v>0</v>
      </c>
      <c r="T861" s="470">
        <v>0</v>
      </c>
      <c r="U861" s="470">
        <v>0</v>
      </c>
      <c r="V861" s="470">
        <v>0</v>
      </c>
      <c r="W861" s="470">
        <v>0</v>
      </c>
      <c r="X861" s="470">
        <v>0</v>
      </c>
      <c r="Y861" s="470">
        <v>0</v>
      </c>
      <c r="Z861" s="470">
        <v>0</v>
      </c>
      <c r="AA861" s="470">
        <v>0</v>
      </c>
      <c r="AB861" s="470">
        <v>0</v>
      </c>
      <c r="AC861" s="470">
        <v>0</v>
      </c>
      <c r="AD861" s="470">
        <v>0</v>
      </c>
      <c r="AE861" s="470">
        <v>5000</v>
      </c>
      <c r="AF861" s="473">
        <v>0</v>
      </c>
      <c r="AG861" s="473">
        <v>0</v>
      </c>
      <c r="AH861" s="473">
        <v>0</v>
      </c>
      <c r="AI861" s="473">
        <v>0</v>
      </c>
      <c r="AJ861" s="474">
        <v>5000</v>
      </c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</row>
    <row r="862" spans="1:55" s="42" customFormat="1" ht="13.5" customHeight="1" x14ac:dyDescent="0.25">
      <c r="A862" s="395"/>
      <c r="B862" s="111">
        <v>260405</v>
      </c>
      <c r="C862" s="180" t="s">
        <v>34</v>
      </c>
      <c r="D862" s="470">
        <v>0</v>
      </c>
      <c r="E862" s="470">
        <v>0</v>
      </c>
      <c r="F862" s="470">
        <v>0</v>
      </c>
      <c r="G862" s="470">
        <v>0</v>
      </c>
      <c r="H862" s="87">
        <v>0</v>
      </c>
      <c r="I862" s="470">
        <v>0</v>
      </c>
      <c r="J862" s="470">
        <v>0</v>
      </c>
      <c r="K862" s="470">
        <v>0</v>
      </c>
      <c r="L862" s="470">
        <v>0</v>
      </c>
      <c r="M862" s="470">
        <v>0</v>
      </c>
      <c r="N862" s="470">
        <v>0</v>
      </c>
      <c r="O862" s="470">
        <v>0</v>
      </c>
      <c r="P862" s="470">
        <v>0</v>
      </c>
      <c r="Q862" s="470">
        <v>0</v>
      </c>
      <c r="R862" s="87">
        <v>0</v>
      </c>
      <c r="S862" s="470">
        <v>0</v>
      </c>
      <c r="T862" s="470">
        <v>0</v>
      </c>
      <c r="U862" s="470">
        <v>0</v>
      </c>
      <c r="V862" s="470">
        <v>0</v>
      </c>
      <c r="W862" s="470">
        <v>0</v>
      </c>
      <c r="X862" s="470">
        <v>0</v>
      </c>
      <c r="Y862" s="470">
        <v>0</v>
      </c>
      <c r="Z862" s="470">
        <v>0</v>
      </c>
      <c r="AA862" s="470">
        <v>0</v>
      </c>
      <c r="AB862" s="470">
        <v>0</v>
      </c>
      <c r="AC862" s="470">
        <v>0</v>
      </c>
      <c r="AD862" s="470">
        <v>0</v>
      </c>
      <c r="AE862" s="470">
        <v>0</v>
      </c>
      <c r="AF862" s="473">
        <v>0</v>
      </c>
      <c r="AG862" s="473">
        <v>0</v>
      </c>
      <c r="AH862" s="473">
        <v>0</v>
      </c>
      <c r="AI862" s="473">
        <v>0</v>
      </c>
      <c r="AJ862" s="474">
        <v>0</v>
      </c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</row>
    <row r="863" spans="1:55" s="42" customFormat="1" ht="13.5" customHeight="1" x14ac:dyDescent="0.25">
      <c r="A863" s="395"/>
      <c r="B863" s="111">
        <v>260410</v>
      </c>
      <c r="C863" s="180" t="s">
        <v>35</v>
      </c>
      <c r="D863" s="470">
        <v>0</v>
      </c>
      <c r="E863" s="470">
        <v>0</v>
      </c>
      <c r="F863" s="470">
        <v>0</v>
      </c>
      <c r="G863" s="470">
        <v>0</v>
      </c>
      <c r="H863" s="87">
        <v>0</v>
      </c>
      <c r="I863" s="470">
        <v>0</v>
      </c>
      <c r="J863" s="470">
        <v>0</v>
      </c>
      <c r="K863" s="470">
        <v>0</v>
      </c>
      <c r="L863" s="470">
        <v>0</v>
      </c>
      <c r="M863" s="470">
        <v>0</v>
      </c>
      <c r="N863" s="470">
        <v>0</v>
      </c>
      <c r="O863" s="470">
        <v>0</v>
      </c>
      <c r="P863" s="470">
        <v>0</v>
      </c>
      <c r="Q863" s="470">
        <v>0</v>
      </c>
      <c r="R863" s="87">
        <v>0</v>
      </c>
      <c r="S863" s="470">
        <v>0</v>
      </c>
      <c r="T863" s="470">
        <v>0</v>
      </c>
      <c r="U863" s="470">
        <v>0</v>
      </c>
      <c r="V863" s="470">
        <v>0</v>
      </c>
      <c r="W863" s="470">
        <v>0</v>
      </c>
      <c r="X863" s="470">
        <v>0</v>
      </c>
      <c r="Y863" s="470">
        <v>0</v>
      </c>
      <c r="Z863" s="470">
        <v>0</v>
      </c>
      <c r="AA863" s="470">
        <v>0</v>
      </c>
      <c r="AB863" s="470">
        <v>0</v>
      </c>
      <c r="AC863" s="470">
        <v>0</v>
      </c>
      <c r="AD863" s="470">
        <v>0</v>
      </c>
      <c r="AE863" s="470">
        <v>0</v>
      </c>
      <c r="AF863" s="473">
        <v>0</v>
      </c>
      <c r="AG863" s="473">
        <v>0</v>
      </c>
      <c r="AH863" s="473">
        <v>0</v>
      </c>
      <c r="AI863" s="473">
        <v>0</v>
      </c>
      <c r="AJ863" s="474">
        <v>0</v>
      </c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</row>
    <row r="864" spans="1:55" s="42" customFormat="1" ht="13.5" customHeight="1" x14ac:dyDescent="0.25">
      <c r="A864" s="395"/>
      <c r="B864" s="111">
        <v>260415</v>
      </c>
      <c r="C864" s="180" t="s">
        <v>36</v>
      </c>
      <c r="D864" s="470">
        <v>0</v>
      </c>
      <c r="E864" s="470">
        <v>0</v>
      </c>
      <c r="F864" s="470">
        <v>0</v>
      </c>
      <c r="G864" s="470">
        <v>0</v>
      </c>
      <c r="H864" s="87">
        <v>0</v>
      </c>
      <c r="I864" s="470">
        <v>0</v>
      </c>
      <c r="J864" s="470">
        <v>0</v>
      </c>
      <c r="K864" s="470">
        <v>0</v>
      </c>
      <c r="L864" s="470">
        <v>0</v>
      </c>
      <c r="M864" s="470">
        <v>0</v>
      </c>
      <c r="N864" s="470">
        <v>0</v>
      </c>
      <c r="O864" s="470">
        <v>0</v>
      </c>
      <c r="P864" s="470">
        <v>0</v>
      </c>
      <c r="Q864" s="470">
        <v>0</v>
      </c>
      <c r="R864" s="87">
        <v>0</v>
      </c>
      <c r="S864" s="470">
        <v>0</v>
      </c>
      <c r="T864" s="470">
        <v>0</v>
      </c>
      <c r="U864" s="470">
        <v>0</v>
      </c>
      <c r="V864" s="470">
        <v>0</v>
      </c>
      <c r="W864" s="470">
        <v>0</v>
      </c>
      <c r="X864" s="470">
        <v>0</v>
      </c>
      <c r="Y864" s="470">
        <v>0</v>
      </c>
      <c r="Z864" s="470">
        <v>0</v>
      </c>
      <c r="AA864" s="470">
        <v>0</v>
      </c>
      <c r="AB864" s="470">
        <v>0</v>
      </c>
      <c r="AC864" s="470">
        <v>0</v>
      </c>
      <c r="AD864" s="470">
        <v>0</v>
      </c>
      <c r="AE864" s="470">
        <v>0</v>
      </c>
      <c r="AF864" s="473">
        <v>0</v>
      </c>
      <c r="AG864" s="473">
        <v>0</v>
      </c>
      <c r="AH864" s="473">
        <v>0</v>
      </c>
      <c r="AI864" s="473">
        <v>0</v>
      </c>
      <c r="AJ864" s="474">
        <v>0</v>
      </c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</row>
    <row r="865" spans="1:55" s="42" customFormat="1" ht="13.5" customHeight="1" x14ac:dyDescent="0.25">
      <c r="A865" s="395"/>
      <c r="B865" s="111">
        <v>260420</v>
      </c>
      <c r="C865" s="180" t="s">
        <v>37</v>
      </c>
      <c r="D865" s="470">
        <v>0</v>
      </c>
      <c r="E865" s="470">
        <v>0</v>
      </c>
      <c r="F865" s="470">
        <v>0</v>
      </c>
      <c r="G865" s="470">
        <v>0</v>
      </c>
      <c r="H865" s="87">
        <v>0</v>
      </c>
      <c r="I865" s="470">
        <v>0</v>
      </c>
      <c r="J865" s="470">
        <v>0</v>
      </c>
      <c r="K865" s="470">
        <v>0</v>
      </c>
      <c r="L865" s="470">
        <v>0</v>
      </c>
      <c r="M865" s="470">
        <v>0</v>
      </c>
      <c r="N865" s="470">
        <v>0</v>
      </c>
      <c r="O865" s="470">
        <v>0</v>
      </c>
      <c r="P865" s="470">
        <v>0</v>
      </c>
      <c r="Q865" s="470">
        <v>0</v>
      </c>
      <c r="R865" s="87">
        <v>0</v>
      </c>
      <c r="S865" s="470">
        <v>0</v>
      </c>
      <c r="T865" s="470">
        <v>0</v>
      </c>
      <c r="U865" s="470">
        <v>0</v>
      </c>
      <c r="V865" s="470">
        <v>0</v>
      </c>
      <c r="W865" s="470">
        <v>0</v>
      </c>
      <c r="X865" s="470">
        <v>0</v>
      </c>
      <c r="Y865" s="470">
        <v>0</v>
      </c>
      <c r="Z865" s="470">
        <v>0</v>
      </c>
      <c r="AA865" s="470">
        <v>0</v>
      </c>
      <c r="AB865" s="470">
        <v>0</v>
      </c>
      <c r="AC865" s="470">
        <v>0</v>
      </c>
      <c r="AD865" s="470">
        <v>0</v>
      </c>
      <c r="AE865" s="470">
        <v>0</v>
      </c>
      <c r="AF865" s="473">
        <v>0</v>
      </c>
      <c r="AG865" s="473">
        <v>0</v>
      </c>
      <c r="AH865" s="473">
        <v>0</v>
      </c>
      <c r="AI865" s="473">
        <v>0</v>
      </c>
      <c r="AJ865" s="474">
        <v>0</v>
      </c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</row>
    <row r="866" spans="1:55" s="42" customFormat="1" ht="13.5" customHeight="1" x14ac:dyDescent="0.25">
      <c r="A866" s="395"/>
      <c r="B866" s="111">
        <v>260425</v>
      </c>
      <c r="C866" s="180" t="s">
        <v>38</v>
      </c>
      <c r="D866" s="470">
        <v>0</v>
      </c>
      <c r="E866" s="470">
        <v>0</v>
      </c>
      <c r="F866" s="470">
        <v>0</v>
      </c>
      <c r="G866" s="470">
        <v>0</v>
      </c>
      <c r="H866" s="87">
        <v>0</v>
      </c>
      <c r="I866" s="470">
        <v>0</v>
      </c>
      <c r="J866" s="470">
        <v>0</v>
      </c>
      <c r="K866" s="470">
        <v>0</v>
      </c>
      <c r="L866" s="470">
        <v>0</v>
      </c>
      <c r="M866" s="470">
        <v>0</v>
      </c>
      <c r="N866" s="470">
        <v>0</v>
      </c>
      <c r="O866" s="470">
        <v>5000</v>
      </c>
      <c r="P866" s="470">
        <v>0</v>
      </c>
      <c r="Q866" s="470">
        <v>0</v>
      </c>
      <c r="R866" s="87">
        <v>5000</v>
      </c>
      <c r="S866" s="470">
        <v>0</v>
      </c>
      <c r="T866" s="470">
        <v>0</v>
      </c>
      <c r="U866" s="470">
        <v>0</v>
      </c>
      <c r="V866" s="470">
        <v>0</v>
      </c>
      <c r="W866" s="470">
        <v>0</v>
      </c>
      <c r="X866" s="470">
        <v>0</v>
      </c>
      <c r="Y866" s="470">
        <v>0</v>
      </c>
      <c r="Z866" s="470">
        <v>0</v>
      </c>
      <c r="AA866" s="470">
        <v>0</v>
      </c>
      <c r="AB866" s="470">
        <v>0</v>
      </c>
      <c r="AC866" s="470">
        <v>0</v>
      </c>
      <c r="AD866" s="470">
        <v>0</v>
      </c>
      <c r="AE866" s="470">
        <v>5000</v>
      </c>
      <c r="AF866" s="473">
        <v>0</v>
      </c>
      <c r="AG866" s="473">
        <v>0</v>
      </c>
      <c r="AH866" s="473">
        <v>0</v>
      </c>
      <c r="AI866" s="473">
        <v>0</v>
      </c>
      <c r="AJ866" s="474">
        <v>5000</v>
      </c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</row>
    <row r="867" spans="1:55" s="42" customFormat="1" ht="13.5" customHeight="1" x14ac:dyDescent="0.25">
      <c r="A867" s="395"/>
      <c r="B867" s="111">
        <v>2605</v>
      </c>
      <c r="C867" s="180" t="s">
        <v>308</v>
      </c>
      <c r="D867" s="470">
        <v>0</v>
      </c>
      <c r="E867" s="470">
        <v>0</v>
      </c>
      <c r="F867" s="470">
        <v>0</v>
      </c>
      <c r="G867" s="470">
        <v>0</v>
      </c>
      <c r="H867" s="87">
        <v>0</v>
      </c>
      <c r="I867" s="470">
        <v>0</v>
      </c>
      <c r="J867" s="470">
        <v>0</v>
      </c>
      <c r="K867" s="470">
        <v>0</v>
      </c>
      <c r="L867" s="470">
        <v>0</v>
      </c>
      <c r="M867" s="470">
        <v>0</v>
      </c>
      <c r="N867" s="470">
        <v>0</v>
      </c>
      <c r="O867" s="470">
        <v>0</v>
      </c>
      <c r="P867" s="470">
        <v>0</v>
      </c>
      <c r="Q867" s="470">
        <v>0</v>
      </c>
      <c r="R867" s="87">
        <v>0</v>
      </c>
      <c r="S867" s="470">
        <v>0</v>
      </c>
      <c r="T867" s="470">
        <v>0</v>
      </c>
      <c r="U867" s="470">
        <v>0</v>
      </c>
      <c r="V867" s="470">
        <v>0</v>
      </c>
      <c r="W867" s="470">
        <v>0</v>
      </c>
      <c r="X867" s="470">
        <v>0</v>
      </c>
      <c r="Y867" s="470">
        <v>0</v>
      </c>
      <c r="Z867" s="470">
        <v>0</v>
      </c>
      <c r="AA867" s="470">
        <v>0</v>
      </c>
      <c r="AB867" s="470">
        <v>0</v>
      </c>
      <c r="AC867" s="470">
        <v>0</v>
      </c>
      <c r="AD867" s="470">
        <v>0</v>
      </c>
      <c r="AE867" s="470">
        <v>0</v>
      </c>
      <c r="AF867" s="473">
        <v>0</v>
      </c>
      <c r="AG867" s="473">
        <v>0</v>
      </c>
      <c r="AH867" s="473">
        <v>0</v>
      </c>
      <c r="AI867" s="473">
        <v>0</v>
      </c>
      <c r="AJ867" s="474">
        <v>0</v>
      </c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</row>
    <row r="868" spans="1:55" s="42" customFormat="1" ht="13.5" customHeight="1" x14ac:dyDescent="0.25">
      <c r="A868" s="395"/>
      <c r="B868" s="111">
        <v>260505</v>
      </c>
      <c r="C868" s="180" t="s">
        <v>34</v>
      </c>
      <c r="D868" s="470">
        <v>0</v>
      </c>
      <c r="E868" s="470">
        <v>0</v>
      </c>
      <c r="F868" s="470">
        <v>0</v>
      </c>
      <c r="G868" s="470">
        <v>0</v>
      </c>
      <c r="H868" s="87">
        <v>0</v>
      </c>
      <c r="I868" s="470">
        <v>0</v>
      </c>
      <c r="J868" s="470">
        <v>0</v>
      </c>
      <c r="K868" s="470">
        <v>0</v>
      </c>
      <c r="L868" s="470">
        <v>0</v>
      </c>
      <c r="M868" s="470">
        <v>0</v>
      </c>
      <c r="N868" s="470">
        <v>0</v>
      </c>
      <c r="O868" s="470">
        <v>0</v>
      </c>
      <c r="P868" s="470">
        <v>0</v>
      </c>
      <c r="Q868" s="470">
        <v>0</v>
      </c>
      <c r="R868" s="87">
        <v>0</v>
      </c>
      <c r="S868" s="470">
        <v>0</v>
      </c>
      <c r="T868" s="470">
        <v>0</v>
      </c>
      <c r="U868" s="470">
        <v>0</v>
      </c>
      <c r="V868" s="470">
        <v>0</v>
      </c>
      <c r="W868" s="470">
        <v>0</v>
      </c>
      <c r="X868" s="470">
        <v>0</v>
      </c>
      <c r="Y868" s="470">
        <v>0</v>
      </c>
      <c r="Z868" s="470">
        <v>0</v>
      </c>
      <c r="AA868" s="470">
        <v>0</v>
      </c>
      <c r="AB868" s="470">
        <v>0</v>
      </c>
      <c r="AC868" s="470">
        <v>0</v>
      </c>
      <c r="AD868" s="470">
        <v>0</v>
      </c>
      <c r="AE868" s="470">
        <v>0</v>
      </c>
      <c r="AF868" s="473">
        <v>0</v>
      </c>
      <c r="AG868" s="473">
        <v>0</v>
      </c>
      <c r="AH868" s="473">
        <v>0</v>
      </c>
      <c r="AI868" s="473">
        <v>0</v>
      </c>
      <c r="AJ868" s="474">
        <v>0</v>
      </c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</row>
    <row r="869" spans="1:55" s="42" customFormat="1" ht="13.5" customHeight="1" x14ac:dyDescent="0.25">
      <c r="A869" s="395"/>
      <c r="B869" s="111">
        <v>260510</v>
      </c>
      <c r="C869" s="180" t="s">
        <v>35</v>
      </c>
      <c r="D869" s="470">
        <v>0</v>
      </c>
      <c r="E869" s="470">
        <v>0</v>
      </c>
      <c r="F869" s="470">
        <v>0</v>
      </c>
      <c r="G869" s="470">
        <v>0</v>
      </c>
      <c r="H869" s="87">
        <v>0</v>
      </c>
      <c r="I869" s="470">
        <v>0</v>
      </c>
      <c r="J869" s="470">
        <v>0</v>
      </c>
      <c r="K869" s="470">
        <v>0</v>
      </c>
      <c r="L869" s="470">
        <v>0</v>
      </c>
      <c r="M869" s="470">
        <v>0</v>
      </c>
      <c r="N869" s="470">
        <v>0</v>
      </c>
      <c r="O869" s="470">
        <v>0</v>
      </c>
      <c r="P869" s="470">
        <v>0</v>
      </c>
      <c r="Q869" s="470">
        <v>0</v>
      </c>
      <c r="R869" s="87">
        <v>0</v>
      </c>
      <c r="S869" s="470">
        <v>0</v>
      </c>
      <c r="T869" s="470">
        <v>0</v>
      </c>
      <c r="U869" s="470">
        <v>0</v>
      </c>
      <c r="V869" s="470">
        <v>0</v>
      </c>
      <c r="W869" s="470">
        <v>0</v>
      </c>
      <c r="X869" s="470">
        <v>0</v>
      </c>
      <c r="Y869" s="470">
        <v>0</v>
      </c>
      <c r="Z869" s="470">
        <v>0</v>
      </c>
      <c r="AA869" s="470">
        <v>0</v>
      </c>
      <c r="AB869" s="470">
        <v>0</v>
      </c>
      <c r="AC869" s="470">
        <v>0</v>
      </c>
      <c r="AD869" s="470">
        <v>0</v>
      </c>
      <c r="AE869" s="470">
        <v>0</v>
      </c>
      <c r="AF869" s="473">
        <v>0</v>
      </c>
      <c r="AG869" s="473">
        <v>0</v>
      </c>
      <c r="AH869" s="473">
        <v>0</v>
      </c>
      <c r="AI869" s="473">
        <v>0</v>
      </c>
      <c r="AJ869" s="474">
        <v>0</v>
      </c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</row>
    <row r="870" spans="1:55" s="42" customFormat="1" ht="13.5" customHeight="1" x14ac:dyDescent="0.25">
      <c r="A870" s="395"/>
      <c r="B870" s="111">
        <v>260515</v>
      </c>
      <c r="C870" s="180" t="s">
        <v>36</v>
      </c>
      <c r="D870" s="470">
        <v>0</v>
      </c>
      <c r="E870" s="470">
        <v>0</v>
      </c>
      <c r="F870" s="470">
        <v>0</v>
      </c>
      <c r="G870" s="470">
        <v>0</v>
      </c>
      <c r="H870" s="87">
        <v>0</v>
      </c>
      <c r="I870" s="470">
        <v>0</v>
      </c>
      <c r="J870" s="470">
        <v>0</v>
      </c>
      <c r="K870" s="470">
        <v>0</v>
      </c>
      <c r="L870" s="470">
        <v>0</v>
      </c>
      <c r="M870" s="470">
        <v>0</v>
      </c>
      <c r="N870" s="470">
        <v>0</v>
      </c>
      <c r="O870" s="470">
        <v>0</v>
      </c>
      <c r="P870" s="470">
        <v>0</v>
      </c>
      <c r="Q870" s="470">
        <v>0</v>
      </c>
      <c r="R870" s="87">
        <v>0</v>
      </c>
      <c r="S870" s="470">
        <v>0</v>
      </c>
      <c r="T870" s="470">
        <v>0</v>
      </c>
      <c r="U870" s="470">
        <v>0</v>
      </c>
      <c r="V870" s="470">
        <v>0</v>
      </c>
      <c r="W870" s="470">
        <v>0</v>
      </c>
      <c r="X870" s="470">
        <v>0</v>
      </c>
      <c r="Y870" s="470">
        <v>0</v>
      </c>
      <c r="Z870" s="470">
        <v>0</v>
      </c>
      <c r="AA870" s="470">
        <v>0</v>
      </c>
      <c r="AB870" s="470">
        <v>0</v>
      </c>
      <c r="AC870" s="470">
        <v>0</v>
      </c>
      <c r="AD870" s="470">
        <v>0</v>
      </c>
      <c r="AE870" s="470">
        <v>0</v>
      </c>
      <c r="AF870" s="473">
        <v>0</v>
      </c>
      <c r="AG870" s="473">
        <v>0</v>
      </c>
      <c r="AH870" s="473">
        <v>0</v>
      </c>
      <c r="AI870" s="473">
        <v>0</v>
      </c>
      <c r="AJ870" s="474">
        <v>0</v>
      </c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</row>
    <row r="871" spans="1:55" s="42" customFormat="1" ht="13.5" customHeight="1" x14ac:dyDescent="0.25">
      <c r="A871" s="395"/>
      <c r="B871" s="111">
        <v>260520</v>
      </c>
      <c r="C871" s="180" t="s">
        <v>37</v>
      </c>
      <c r="D871" s="470">
        <v>0</v>
      </c>
      <c r="E871" s="470">
        <v>0</v>
      </c>
      <c r="F871" s="470">
        <v>0</v>
      </c>
      <c r="G871" s="470">
        <v>0</v>
      </c>
      <c r="H871" s="87">
        <v>0</v>
      </c>
      <c r="I871" s="470">
        <v>0</v>
      </c>
      <c r="J871" s="470">
        <v>0</v>
      </c>
      <c r="K871" s="470">
        <v>0</v>
      </c>
      <c r="L871" s="470">
        <v>0</v>
      </c>
      <c r="M871" s="470">
        <v>0</v>
      </c>
      <c r="N871" s="470">
        <v>0</v>
      </c>
      <c r="O871" s="470">
        <v>0</v>
      </c>
      <c r="P871" s="470">
        <v>0</v>
      </c>
      <c r="Q871" s="470">
        <v>0</v>
      </c>
      <c r="R871" s="87">
        <v>0</v>
      </c>
      <c r="S871" s="470">
        <v>0</v>
      </c>
      <c r="T871" s="470">
        <v>0</v>
      </c>
      <c r="U871" s="470">
        <v>0</v>
      </c>
      <c r="V871" s="470">
        <v>0</v>
      </c>
      <c r="W871" s="470">
        <v>0</v>
      </c>
      <c r="X871" s="470">
        <v>0</v>
      </c>
      <c r="Y871" s="470">
        <v>0</v>
      </c>
      <c r="Z871" s="470">
        <v>0</v>
      </c>
      <c r="AA871" s="470">
        <v>0</v>
      </c>
      <c r="AB871" s="470">
        <v>0</v>
      </c>
      <c r="AC871" s="470">
        <v>0</v>
      </c>
      <c r="AD871" s="470">
        <v>0</v>
      </c>
      <c r="AE871" s="470">
        <v>0</v>
      </c>
      <c r="AF871" s="473">
        <v>0</v>
      </c>
      <c r="AG871" s="473">
        <v>0</v>
      </c>
      <c r="AH871" s="473">
        <v>0</v>
      </c>
      <c r="AI871" s="473">
        <v>0</v>
      </c>
      <c r="AJ871" s="474">
        <v>0</v>
      </c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</row>
    <row r="872" spans="1:55" s="42" customFormat="1" ht="13.5" customHeight="1" x14ac:dyDescent="0.25">
      <c r="A872" s="395"/>
      <c r="B872" s="111">
        <v>260525</v>
      </c>
      <c r="C872" s="180" t="s">
        <v>38</v>
      </c>
      <c r="D872" s="470">
        <v>0</v>
      </c>
      <c r="E872" s="470">
        <v>0</v>
      </c>
      <c r="F872" s="470">
        <v>0</v>
      </c>
      <c r="G872" s="470">
        <v>0</v>
      </c>
      <c r="H872" s="87">
        <v>0</v>
      </c>
      <c r="I872" s="470">
        <v>0</v>
      </c>
      <c r="J872" s="470">
        <v>0</v>
      </c>
      <c r="K872" s="470">
        <v>0</v>
      </c>
      <c r="L872" s="470">
        <v>0</v>
      </c>
      <c r="M872" s="470">
        <v>0</v>
      </c>
      <c r="N872" s="470">
        <v>0</v>
      </c>
      <c r="O872" s="470">
        <v>0</v>
      </c>
      <c r="P872" s="470">
        <v>0</v>
      </c>
      <c r="Q872" s="470">
        <v>0</v>
      </c>
      <c r="R872" s="87">
        <v>0</v>
      </c>
      <c r="S872" s="470">
        <v>0</v>
      </c>
      <c r="T872" s="470">
        <v>0</v>
      </c>
      <c r="U872" s="470">
        <v>0</v>
      </c>
      <c r="V872" s="470">
        <v>0</v>
      </c>
      <c r="W872" s="470">
        <v>0</v>
      </c>
      <c r="X872" s="470">
        <v>0</v>
      </c>
      <c r="Y872" s="470">
        <v>0</v>
      </c>
      <c r="Z872" s="470">
        <v>0</v>
      </c>
      <c r="AA872" s="470">
        <v>0</v>
      </c>
      <c r="AB872" s="470">
        <v>0</v>
      </c>
      <c r="AC872" s="470">
        <v>0</v>
      </c>
      <c r="AD872" s="470">
        <v>0</v>
      </c>
      <c r="AE872" s="470">
        <v>0</v>
      </c>
      <c r="AF872" s="473">
        <v>0</v>
      </c>
      <c r="AG872" s="473">
        <v>0</v>
      </c>
      <c r="AH872" s="473">
        <v>0</v>
      </c>
      <c r="AI872" s="473">
        <v>0</v>
      </c>
      <c r="AJ872" s="474">
        <v>0</v>
      </c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</row>
    <row r="873" spans="1:55" s="42" customFormat="1" ht="13.5" customHeight="1" x14ac:dyDescent="0.25">
      <c r="A873" s="395"/>
      <c r="B873" s="111">
        <v>2606</v>
      </c>
      <c r="C873" s="180" t="s">
        <v>309</v>
      </c>
      <c r="D873" s="470">
        <v>0</v>
      </c>
      <c r="E873" s="470">
        <v>15819.50713</v>
      </c>
      <c r="F873" s="470">
        <v>0</v>
      </c>
      <c r="G873" s="470">
        <v>176.87432999999999</v>
      </c>
      <c r="H873" s="87">
        <v>15996.381460000001</v>
      </c>
      <c r="I873" s="470">
        <v>807.56858</v>
      </c>
      <c r="J873" s="470">
        <v>0</v>
      </c>
      <c r="K873" s="470">
        <v>0</v>
      </c>
      <c r="L873" s="470">
        <v>0</v>
      </c>
      <c r="M873" s="470">
        <v>139.60730000000001</v>
      </c>
      <c r="N873" s="470">
        <v>0</v>
      </c>
      <c r="O873" s="470">
        <v>234.58995999999999</v>
      </c>
      <c r="P873" s="470">
        <v>20000</v>
      </c>
      <c r="Q873" s="470">
        <v>0</v>
      </c>
      <c r="R873" s="87">
        <v>21181.76584</v>
      </c>
      <c r="S873" s="470">
        <v>13763.271000000001</v>
      </c>
      <c r="T873" s="470">
        <v>9616.2999999999993</v>
      </c>
      <c r="U873" s="470">
        <v>0</v>
      </c>
      <c r="V873" s="470">
        <v>0</v>
      </c>
      <c r="W873" s="470">
        <v>0</v>
      </c>
      <c r="X873" s="470">
        <v>0</v>
      </c>
      <c r="Y873" s="470">
        <v>2909.0520000000001</v>
      </c>
      <c r="Z873" s="470">
        <v>0</v>
      </c>
      <c r="AA873" s="470">
        <v>0</v>
      </c>
      <c r="AB873" s="470">
        <v>0</v>
      </c>
      <c r="AC873" s="470">
        <v>1000</v>
      </c>
      <c r="AD873" s="470">
        <v>27288.623</v>
      </c>
      <c r="AE873" s="470">
        <v>64466.770299999996</v>
      </c>
      <c r="AF873" s="473">
        <v>0</v>
      </c>
      <c r="AG873" s="473">
        <v>139.60730000000001</v>
      </c>
      <c r="AH873" s="473">
        <v>0</v>
      </c>
      <c r="AI873" s="473">
        <v>3909.0520000000001</v>
      </c>
      <c r="AJ873" s="474">
        <v>60418.111000000004</v>
      </c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</row>
    <row r="874" spans="1:55" s="42" customFormat="1" ht="13.5" customHeight="1" x14ac:dyDescent="0.25">
      <c r="A874" s="395"/>
      <c r="B874" s="111">
        <v>260605</v>
      </c>
      <c r="C874" s="180" t="s">
        <v>34</v>
      </c>
      <c r="D874" s="470">
        <v>0</v>
      </c>
      <c r="E874" s="470">
        <v>322.50441000000001</v>
      </c>
      <c r="F874" s="470">
        <v>0</v>
      </c>
      <c r="G874" s="470">
        <v>8.2972699999999993</v>
      </c>
      <c r="H874" s="87">
        <v>330.80168000000003</v>
      </c>
      <c r="I874" s="470">
        <v>99.429150000000007</v>
      </c>
      <c r="J874" s="470">
        <v>0</v>
      </c>
      <c r="K874" s="470">
        <v>0</v>
      </c>
      <c r="L874" s="470">
        <v>0</v>
      </c>
      <c r="M874" s="470">
        <v>11.44542</v>
      </c>
      <c r="N874" s="470">
        <v>0</v>
      </c>
      <c r="O874" s="470">
        <v>3.4098600000000001</v>
      </c>
      <c r="P874" s="470">
        <v>0</v>
      </c>
      <c r="Q874" s="470">
        <v>0</v>
      </c>
      <c r="R874" s="87">
        <v>114.28443</v>
      </c>
      <c r="S874" s="470">
        <v>0</v>
      </c>
      <c r="T874" s="470">
        <v>0</v>
      </c>
      <c r="U874" s="470">
        <v>0</v>
      </c>
      <c r="V874" s="470">
        <v>0</v>
      </c>
      <c r="W874" s="470">
        <v>0</v>
      </c>
      <c r="X874" s="470">
        <v>0</v>
      </c>
      <c r="Y874" s="470">
        <v>0</v>
      </c>
      <c r="Z874" s="470">
        <v>0</v>
      </c>
      <c r="AA874" s="470">
        <v>0</v>
      </c>
      <c r="AB874" s="470">
        <v>0</v>
      </c>
      <c r="AC874" s="470">
        <v>41.666670000000003</v>
      </c>
      <c r="AD874" s="470">
        <v>41.666670000000003</v>
      </c>
      <c r="AE874" s="470">
        <v>486.75278000000003</v>
      </c>
      <c r="AF874" s="473">
        <v>0</v>
      </c>
      <c r="AG874" s="473">
        <v>11.44542</v>
      </c>
      <c r="AH874" s="473">
        <v>0</v>
      </c>
      <c r="AI874" s="473">
        <v>41.666670000000003</v>
      </c>
      <c r="AJ874" s="474">
        <v>433.64069000000001</v>
      </c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</row>
    <row r="875" spans="1:55" s="42" customFormat="1" ht="13.5" customHeight="1" x14ac:dyDescent="0.25">
      <c r="A875" s="395"/>
      <c r="B875" s="111">
        <v>260610</v>
      </c>
      <c r="C875" s="180" t="s">
        <v>35</v>
      </c>
      <c r="D875" s="470">
        <v>0</v>
      </c>
      <c r="E875" s="470">
        <v>1001.05881</v>
      </c>
      <c r="F875" s="470">
        <v>0</v>
      </c>
      <c r="G875" s="470">
        <v>25.046800000000001</v>
      </c>
      <c r="H875" s="87">
        <v>1026.1056100000001</v>
      </c>
      <c r="I875" s="470">
        <v>120.13366000000001</v>
      </c>
      <c r="J875" s="470">
        <v>0</v>
      </c>
      <c r="K875" s="470">
        <v>0</v>
      </c>
      <c r="L875" s="470">
        <v>0</v>
      </c>
      <c r="M875" s="470">
        <v>21.958290000000002</v>
      </c>
      <c r="N875" s="470">
        <v>0</v>
      </c>
      <c r="O875" s="470">
        <v>20.490400000000001</v>
      </c>
      <c r="P875" s="470">
        <v>0</v>
      </c>
      <c r="Q875" s="470">
        <v>0</v>
      </c>
      <c r="R875" s="87">
        <v>162.58234999999999</v>
      </c>
      <c r="S875" s="470">
        <v>0</v>
      </c>
      <c r="T875" s="470">
        <v>0</v>
      </c>
      <c r="U875" s="470">
        <v>0</v>
      </c>
      <c r="V875" s="470">
        <v>0</v>
      </c>
      <c r="W875" s="470">
        <v>0</v>
      </c>
      <c r="X875" s="470">
        <v>0</v>
      </c>
      <c r="Y875" s="470">
        <v>0</v>
      </c>
      <c r="Z875" s="470">
        <v>0</v>
      </c>
      <c r="AA875" s="470">
        <v>0</v>
      </c>
      <c r="AB875" s="470">
        <v>0</v>
      </c>
      <c r="AC875" s="470">
        <v>83.333340000000007</v>
      </c>
      <c r="AD875" s="470">
        <v>83.333340000000007</v>
      </c>
      <c r="AE875" s="470">
        <v>1272.0212999999999</v>
      </c>
      <c r="AF875" s="473">
        <v>0</v>
      </c>
      <c r="AG875" s="473">
        <v>21.958290000000002</v>
      </c>
      <c r="AH875" s="473">
        <v>0</v>
      </c>
      <c r="AI875" s="473">
        <v>83.333340000000007</v>
      </c>
      <c r="AJ875" s="474">
        <v>1166.7296699999999</v>
      </c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</row>
    <row r="876" spans="1:55" s="42" customFormat="1" ht="13.5" customHeight="1" x14ac:dyDescent="0.25">
      <c r="A876" s="395"/>
      <c r="B876" s="111">
        <v>260615</v>
      </c>
      <c r="C876" s="180" t="s">
        <v>36</v>
      </c>
      <c r="D876" s="470">
        <v>0</v>
      </c>
      <c r="E876" s="470">
        <v>3124.20021</v>
      </c>
      <c r="F876" s="470">
        <v>0</v>
      </c>
      <c r="G876" s="470">
        <v>46.051879999999997</v>
      </c>
      <c r="H876" s="87">
        <v>3170.25209</v>
      </c>
      <c r="I876" s="470">
        <v>103.33676</v>
      </c>
      <c r="J876" s="470">
        <v>0</v>
      </c>
      <c r="K876" s="470">
        <v>0</v>
      </c>
      <c r="L876" s="470">
        <v>0</v>
      </c>
      <c r="M876" s="470">
        <v>24.294029999999999</v>
      </c>
      <c r="N876" s="470">
        <v>0</v>
      </c>
      <c r="O876" s="470">
        <v>10.49404</v>
      </c>
      <c r="P876" s="470">
        <v>0</v>
      </c>
      <c r="Q876" s="470">
        <v>0</v>
      </c>
      <c r="R876" s="87">
        <v>138.12483</v>
      </c>
      <c r="S876" s="470">
        <v>0</v>
      </c>
      <c r="T876" s="470">
        <v>0</v>
      </c>
      <c r="U876" s="470">
        <v>0</v>
      </c>
      <c r="V876" s="470">
        <v>0</v>
      </c>
      <c r="W876" s="470">
        <v>0</v>
      </c>
      <c r="X876" s="470">
        <v>0</v>
      </c>
      <c r="Y876" s="470">
        <v>0</v>
      </c>
      <c r="Z876" s="470">
        <v>0</v>
      </c>
      <c r="AA876" s="470">
        <v>0</v>
      </c>
      <c r="AB876" s="470">
        <v>0</v>
      </c>
      <c r="AC876" s="470">
        <v>125.00001</v>
      </c>
      <c r="AD876" s="470">
        <v>125.00001</v>
      </c>
      <c r="AE876" s="470">
        <v>3433.3769300000004</v>
      </c>
      <c r="AF876" s="473">
        <v>0</v>
      </c>
      <c r="AG876" s="473">
        <v>24.294029999999999</v>
      </c>
      <c r="AH876" s="473">
        <v>0</v>
      </c>
      <c r="AI876" s="473">
        <v>125.00001</v>
      </c>
      <c r="AJ876" s="474">
        <v>3284.0828900000001</v>
      </c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</row>
    <row r="877" spans="1:55" s="42" customFormat="1" ht="13.5" customHeight="1" x14ac:dyDescent="0.25">
      <c r="A877" s="395"/>
      <c r="B877" s="111">
        <v>260620</v>
      </c>
      <c r="C877" s="180" t="s">
        <v>37</v>
      </c>
      <c r="D877" s="470">
        <v>0</v>
      </c>
      <c r="E877" s="470">
        <v>2436.3316399999999</v>
      </c>
      <c r="F877" s="470">
        <v>0</v>
      </c>
      <c r="G877" s="470">
        <v>38.464509999999997</v>
      </c>
      <c r="H877" s="87">
        <v>2474.7961499999997</v>
      </c>
      <c r="I877" s="470">
        <v>182.14207999999999</v>
      </c>
      <c r="J877" s="470">
        <v>0</v>
      </c>
      <c r="K877" s="470">
        <v>0</v>
      </c>
      <c r="L877" s="470">
        <v>0</v>
      </c>
      <c r="M877" s="470">
        <v>34.314109999999999</v>
      </c>
      <c r="N877" s="470">
        <v>0</v>
      </c>
      <c r="O877" s="470">
        <v>32.050600000000003</v>
      </c>
      <c r="P877" s="470">
        <v>0</v>
      </c>
      <c r="Q877" s="470">
        <v>0</v>
      </c>
      <c r="R877" s="87">
        <v>248.50679</v>
      </c>
      <c r="S877" s="470">
        <v>571.42858000000001</v>
      </c>
      <c r="T877" s="470">
        <v>0</v>
      </c>
      <c r="U877" s="470">
        <v>0</v>
      </c>
      <c r="V877" s="470">
        <v>0</v>
      </c>
      <c r="W877" s="470">
        <v>0</v>
      </c>
      <c r="X877" s="470">
        <v>0</v>
      </c>
      <c r="Y877" s="470">
        <v>0</v>
      </c>
      <c r="Z877" s="470">
        <v>0</v>
      </c>
      <c r="AA877" s="470">
        <v>0</v>
      </c>
      <c r="AB877" s="470">
        <v>0</v>
      </c>
      <c r="AC877" s="470">
        <v>249.99997999999999</v>
      </c>
      <c r="AD877" s="470">
        <v>821.42856000000006</v>
      </c>
      <c r="AE877" s="470">
        <v>3544.7314999999999</v>
      </c>
      <c r="AF877" s="473">
        <v>0</v>
      </c>
      <c r="AG877" s="473">
        <v>34.314109999999999</v>
      </c>
      <c r="AH877" s="473">
        <v>0</v>
      </c>
      <c r="AI877" s="473">
        <v>249.99997999999999</v>
      </c>
      <c r="AJ877" s="474">
        <v>3260.41741</v>
      </c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</row>
    <row r="878" spans="1:55" s="42" customFormat="1" ht="13.5" customHeight="1" x14ac:dyDescent="0.25">
      <c r="A878" s="395"/>
      <c r="B878" s="111">
        <v>260625</v>
      </c>
      <c r="C878" s="180" t="s">
        <v>38</v>
      </c>
      <c r="D878" s="470">
        <v>0</v>
      </c>
      <c r="E878" s="470">
        <v>8935.4120600000006</v>
      </c>
      <c r="F878" s="470">
        <v>0</v>
      </c>
      <c r="G878" s="470">
        <v>59.013869999999997</v>
      </c>
      <c r="H878" s="87">
        <v>8994.4259300000012</v>
      </c>
      <c r="I878" s="470">
        <v>302.52692999999999</v>
      </c>
      <c r="J878" s="470">
        <v>0</v>
      </c>
      <c r="K878" s="470">
        <v>0</v>
      </c>
      <c r="L878" s="470">
        <v>0</v>
      </c>
      <c r="M878" s="470">
        <v>47.59545</v>
      </c>
      <c r="N878" s="470">
        <v>0</v>
      </c>
      <c r="O878" s="470">
        <v>168.14506</v>
      </c>
      <c r="P878" s="470">
        <v>20000</v>
      </c>
      <c r="Q878" s="470">
        <v>0</v>
      </c>
      <c r="R878" s="87">
        <v>20518.26744</v>
      </c>
      <c r="S878" s="470">
        <v>13191.842420000001</v>
      </c>
      <c r="T878" s="470">
        <v>9616.2999999999993</v>
      </c>
      <c r="U878" s="470">
        <v>0</v>
      </c>
      <c r="V878" s="470">
        <v>0</v>
      </c>
      <c r="W878" s="470">
        <v>0</v>
      </c>
      <c r="X878" s="470">
        <v>0</v>
      </c>
      <c r="Y878" s="470">
        <v>2909.0520000000001</v>
      </c>
      <c r="Z878" s="470">
        <v>0</v>
      </c>
      <c r="AA878" s="470">
        <v>0</v>
      </c>
      <c r="AB878" s="470">
        <v>0</v>
      </c>
      <c r="AC878" s="470">
        <v>500</v>
      </c>
      <c r="AD878" s="470">
        <v>26217.19442</v>
      </c>
      <c r="AE878" s="470">
        <v>55729.887790000001</v>
      </c>
      <c r="AF878" s="473">
        <v>0</v>
      </c>
      <c r="AG878" s="473">
        <v>47.59545</v>
      </c>
      <c r="AH878" s="473">
        <v>0</v>
      </c>
      <c r="AI878" s="473">
        <v>3409.0520000000001</v>
      </c>
      <c r="AJ878" s="474">
        <v>52273.240340000004</v>
      </c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</row>
    <row r="879" spans="1:55" s="42" customFormat="1" ht="13.5" customHeight="1" x14ac:dyDescent="0.25">
      <c r="A879" s="395"/>
      <c r="B879" s="111">
        <v>2607</v>
      </c>
      <c r="C879" s="180" t="s">
        <v>310</v>
      </c>
      <c r="D879" s="470">
        <v>52833.333440000002</v>
      </c>
      <c r="E879" s="470">
        <v>32000</v>
      </c>
      <c r="F879" s="470">
        <v>0</v>
      </c>
      <c r="G879" s="470">
        <v>168625</v>
      </c>
      <c r="H879" s="87">
        <v>253458.33344000002</v>
      </c>
      <c r="I879" s="470">
        <v>0</v>
      </c>
      <c r="J879" s="470">
        <v>114500</v>
      </c>
      <c r="K879" s="470">
        <v>0</v>
      </c>
      <c r="L879" s="470">
        <v>0</v>
      </c>
      <c r="M879" s="470">
        <v>0</v>
      </c>
      <c r="N879" s="470">
        <v>43000.000010000003</v>
      </c>
      <c r="O879" s="470">
        <v>0</v>
      </c>
      <c r="P879" s="470">
        <v>0</v>
      </c>
      <c r="Q879" s="470">
        <v>0</v>
      </c>
      <c r="R879" s="87">
        <v>157500.00001000002</v>
      </c>
      <c r="S879" s="470">
        <v>0</v>
      </c>
      <c r="T879" s="470">
        <v>0</v>
      </c>
      <c r="U879" s="470">
        <v>0</v>
      </c>
      <c r="V879" s="470">
        <v>0</v>
      </c>
      <c r="W879" s="470">
        <v>0</v>
      </c>
      <c r="X879" s="470">
        <v>0</v>
      </c>
      <c r="Y879" s="470">
        <v>0</v>
      </c>
      <c r="Z879" s="470">
        <v>0</v>
      </c>
      <c r="AA879" s="470">
        <v>0</v>
      </c>
      <c r="AB879" s="470">
        <v>0</v>
      </c>
      <c r="AC879" s="470">
        <v>0</v>
      </c>
      <c r="AD879" s="470">
        <v>0</v>
      </c>
      <c r="AE879" s="470">
        <v>410958.33345000003</v>
      </c>
      <c r="AF879" s="473">
        <v>43000.000010000003</v>
      </c>
      <c r="AG879" s="473">
        <v>0</v>
      </c>
      <c r="AH879" s="473">
        <v>0</v>
      </c>
      <c r="AI879" s="473">
        <v>0</v>
      </c>
      <c r="AJ879" s="474">
        <v>367958.33344000002</v>
      </c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</row>
    <row r="880" spans="1:55" s="42" customFormat="1" ht="13.5" customHeight="1" x14ac:dyDescent="0.25">
      <c r="A880" s="395"/>
      <c r="B880" s="111">
        <v>260705</v>
      </c>
      <c r="C880" s="180" t="s">
        <v>34</v>
      </c>
      <c r="D880" s="470">
        <v>12000</v>
      </c>
      <c r="E880" s="470">
        <v>0</v>
      </c>
      <c r="F880" s="470">
        <v>0</v>
      </c>
      <c r="G880" s="470">
        <v>11875</v>
      </c>
      <c r="H880" s="87">
        <v>23875</v>
      </c>
      <c r="I880" s="470">
        <v>0</v>
      </c>
      <c r="J880" s="470">
        <v>8750</v>
      </c>
      <c r="K880" s="470">
        <v>0</v>
      </c>
      <c r="L880" s="470">
        <v>0</v>
      </c>
      <c r="M880" s="470">
        <v>0</v>
      </c>
      <c r="N880" s="470">
        <v>0</v>
      </c>
      <c r="O880" s="470">
        <v>0</v>
      </c>
      <c r="P880" s="470">
        <v>0</v>
      </c>
      <c r="Q880" s="470">
        <v>0</v>
      </c>
      <c r="R880" s="87">
        <v>8750</v>
      </c>
      <c r="S880" s="470">
        <v>0</v>
      </c>
      <c r="T880" s="470">
        <v>0</v>
      </c>
      <c r="U880" s="470">
        <v>0</v>
      </c>
      <c r="V880" s="470">
        <v>0</v>
      </c>
      <c r="W880" s="470">
        <v>0</v>
      </c>
      <c r="X880" s="470">
        <v>0</v>
      </c>
      <c r="Y880" s="470">
        <v>0</v>
      </c>
      <c r="Z880" s="470">
        <v>0</v>
      </c>
      <c r="AA880" s="470">
        <v>0</v>
      </c>
      <c r="AB880" s="470">
        <v>0</v>
      </c>
      <c r="AC880" s="470">
        <v>0</v>
      </c>
      <c r="AD880" s="470">
        <v>0</v>
      </c>
      <c r="AE880" s="470">
        <v>32625</v>
      </c>
      <c r="AF880" s="473">
        <v>0</v>
      </c>
      <c r="AG880" s="473">
        <v>0</v>
      </c>
      <c r="AH880" s="473">
        <v>0</v>
      </c>
      <c r="AI880" s="473">
        <v>0</v>
      </c>
      <c r="AJ880" s="474">
        <v>32625</v>
      </c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</row>
    <row r="881" spans="1:55" s="42" customFormat="1" ht="13.5" customHeight="1" x14ac:dyDescent="0.25">
      <c r="A881" s="395"/>
      <c r="B881" s="111">
        <v>260710</v>
      </c>
      <c r="C881" s="180" t="s">
        <v>35</v>
      </c>
      <c r="D881" s="470">
        <v>0</v>
      </c>
      <c r="E881" s="470">
        <v>0</v>
      </c>
      <c r="F881" s="470">
        <v>0</v>
      </c>
      <c r="G881" s="470">
        <v>105500</v>
      </c>
      <c r="H881" s="87">
        <v>105500</v>
      </c>
      <c r="I881" s="470">
        <v>0</v>
      </c>
      <c r="J881" s="470">
        <v>0</v>
      </c>
      <c r="K881" s="470">
        <v>0</v>
      </c>
      <c r="L881" s="470">
        <v>0</v>
      </c>
      <c r="M881" s="470">
        <v>0</v>
      </c>
      <c r="N881" s="470">
        <v>0</v>
      </c>
      <c r="O881" s="470">
        <v>0</v>
      </c>
      <c r="P881" s="470">
        <v>0</v>
      </c>
      <c r="Q881" s="470">
        <v>0</v>
      </c>
      <c r="R881" s="87">
        <v>0</v>
      </c>
      <c r="S881" s="470">
        <v>0</v>
      </c>
      <c r="T881" s="470">
        <v>0</v>
      </c>
      <c r="U881" s="470">
        <v>0</v>
      </c>
      <c r="V881" s="470">
        <v>0</v>
      </c>
      <c r="W881" s="470">
        <v>0</v>
      </c>
      <c r="X881" s="470">
        <v>0</v>
      </c>
      <c r="Y881" s="470">
        <v>0</v>
      </c>
      <c r="Z881" s="470">
        <v>0</v>
      </c>
      <c r="AA881" s="470">
        <v>0</v>
      </c>
      <c r="AB881" s="470">
        <v>0</v>
      </c>
      <c r="AC881" s="470">
        <v>0</v>
      </c>
      <c r="AD881" s="470">
        <v>0</v>
      </c>
      <c r="AE881" s="470">
        <v>105500</v>
      </c>
      <c r="AF881" s="473">
        <v>0</v>
      </c>
      <c r="AG881" s="473">
        <v>0</v>
      </c>
      <c r="AH881" s="473">
        <v>0</v>
      </c>
      <c r="AI881" s="473">
        <v>0</v>
      </c>
      <c r="AJ881" s="474">
        <v>105500</v>
      </c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</row>
    <row r="882" spans="1:55" s="42" customFormat="1" ht="13.5" customHeight="1" x14ac:dyDescent="0.25">
      <c r="A882" s="395"/>
      <c r="B882" s="111">
        <v>260715</v>
      </c>
      <c r="C882" s="180" t="s">
        <v>36</v>
      </c>
      <c r="D882" s="470">
        <v>8333.3334400000003</v>
      </c>
      <c r="E882" s="470">
        <v>0</v>
      </c>
      <c r="F882" s="470">
        <v>0</v>
      </c>
      <c r="G882" s="470">
        <v>1875</v>
      </c>
      <c r="H882" s="87">
        <v>10208.33344</v>
      </c>
      <c r="I882" s="470">
        <v>0</v>
      </c>
      <c r="J882" s="470">
        <v>16500</v>
      </c>
      <c r="K882" s="470">
        <v>0</v>
      </c>
      <c r="L882" s="470">
        <v>0</v>
      </c>
      <c r="M882" s="470">
        <v>0</v>
      </c>
      <c r="N882" s="470">
        <v>0</v>
      </c>
      <c r="O882" s="470">
        <v>0</v>
      </c>
      <c r="P882" s="470">
        <v>0</v>
      </c>
      <c r="Q882" s="470">
        <v>0</v>
      </c>
      <c r="R882" s="87">
        <v>16500</v>
      </c>
      <c r="S882" s="470">
        <v>0</v>
      </c>
      <c r="T882" s="470">
        <v>0</v>
      </c>
      <c r="U882" s="470">
        <v>0</v>
      </c>
      <c r="V882" s="470">
        <v>0</v>
      </c>
      <c r="W882" s="470">
        <v>0</v>
      </c>
      <c r="X882" s="470">
        <v>0</v>
      </c>
      <c r="Y882" s="470">
        <v>0</v>
      </c>
      <c r="Z882" s="470">
        <v>0</v>
      </c>
      <c r="AA882" s="470">
        <v>0</v>
      </c>
      <c r="AB882" s="470">
        <v>0</v>
      </c>
      <c r="AC882" s="470">
        <v>0</v>
      </c>
      <c r="AD882" s="470">
        <v>0</v>
      </c>
      <c r="AE882" s="470">
        <v>26708.333440000002</v>
      </c>
      <c r="AF882" s="473">
        <v>0</v>
      </c>
      <c r="AG882" s="473">
        <v>0</v>
      </c>
      <c r="AH882" s="473">
        <v>0</v>
      </c>
      <c r="AI882" s="473">
        <v>0</v>
      </c>
      <c r="AJ882" s="474">
        <v>26708.333440000002</v>
      </c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</row>
    <row r="883" spans="1:55" s="42" customFormat="1" ht="13.5" customHeight="1" x14ac:dyDescent="0.25">
      <c r="A883" s="395"/>
      <c r="B883" s="111">
        <v>260720</v>
      </c>
      <c r="C883" s="180" t="s">
        <v>37</v>
      </c>
      <c r="D883" s="470">
        <v>12000</v>
      </c>
      <c r="E883" s="470">
        <v>32000</v>
      </c>
      <c r="F883" s="470">
        <v>0</v>
      </c>
      <c r="G883" s="470">
        <v>13750</v>
      </c>
      <c r="H883" s="87">
        <v>57750</v>
      </c>
      <c r="I883" s="470">
        <v>0</v>
      </c>
      <c r="J883" s="470">
        <v>22150</v>
      </c>
      <c r="K883" s="470">
        <v>0</v>
      </c>
      <c r="L883" s="470">
        <v>0</v>
      </c>
      <c r="M883" s="470">
        <v>0</v>
      </c>
      <c r="N883" s="470">
        <v>0</v>
      </c>
      <c r="O883" s="470">
        <v>0</v>
      </c>
      <c r="P883" s="470">
        <v>0</v>
      </c>
      <c r="Q883" s="470">
        <v>0</v>
      </c>
      <c r="R883" s="87">
        <v>22150</v>
      </c>
      <c r="S883" s="470">
        <v>0</v>
      </c>
      <c r="T883" s="470">
        <v>0</v>
      </c>
      <c r="U883" s="470">
        <v>0</v>
      </c>
      <c r="V883" s="470">
        <v>0</v>
      </c>
      <c r="W883" s="470">
        <v>0</v>
      </c>
      <c r="X883" s="470">
        <v>0</v>
      </c>
      <c r="Y883" s="470">
        <v>0</v>
      </c>
      <c r="Z883" s="470">
        <v>0</v>
      </c>
      <c r="AA883" s="470">
        <v>0</v>
      </c>
      <c r="AB883" s="470">
        <v>0</v>
      </c>
      <c r="AC883" s="470">
        <v>0</v>
      </c>
      <c r="AD883" s="470">
        <v>0</v>
      </c>
      <c r="AE883" s="470">
        <v>79900</v>
      </c>
      <c r="AF883" s="473">
        <v>0</v>
      </c>
      <c r="AG883" s="473">
        <v>0</v>
      </c>
      <c r="AH883" s="473">
        <v>0</v>
      </c>
      <c r="AI883" s="473">
        <v>0</v>
      </c>
      <c r="AJ883" s="474">
        <v>79900</v>
      </c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</row>
    <row r="884" spans="1:55" s="42" customFormat="1" ht="13.5" customHeight="1" x14ac:dyDescent="0.25">
      <c r="A884" s="395"/>
      <c r="B884" s="111">
        <v>260725</v>
      </c>
      <c r="C884" s="180" t="s">
        <v>38</v>
      </c>
      <c r="D884" s="470">
        <v>20500</v>
      </c>
      <c r="E884" s="470">
        <v>0</v>
      </c>
      <c r="F884" s="470">
        <v>0</v>
      </c>
      <c r="G884" s="470">
        <v>35625</v>
      </c>
      <c r="H884" s="87">
        <v>56125</v>
      </c>
      <c r="I884" s="470">
        <v>0</v>
      </c>
      <c r="J884" s="470">
        <v>67100</v>
      </c>
      <c r="K884" s="470">
        <v>0</v>
      </c>
      <c r="L884" s="470">
        <v>0</v>
      </c>
      <c r="M884" s="470">
        <v>0</v>
      </c>
      <c r="N884" s="470">
        <v>43000.000010000003</v>
      </c>
      <c r="O884" s="470">
        <v>0</v>
      </c>
      <c r="P884" s="470">
        <v>0</v>
      </c>
      <c r="Q884" s="470">
        <v>0</v>
      </c>
      <c r="R884" s="87">
        <v>110100.00001</v>
      </c>
      <c r="S884" s="470">
        <v>0</v>
      </c>
      <c r="T884" s="470">
        <v>0</v>
      </c>
      <c r="U884" s="470">
        <v>0</v>
      </c>
      <c r="V884" s="470">
        <v>0</v>
      </c>
      <c r="W884" s="470">
        <v>0</v>
      </c>
      <c r="X884" s="470">
        <v>0</v>
      </c>
      <c r="Y884" s="470">
        <v>0</v>
      </c>
      <c r="Z884" s="470">
        <v>0</v>
      </c>
      <c r="AA884" s="470">
        <v>0</v>
      </c>
      <c r="AB884" s="470">
        <v>0</v>
      </c>
      <c r="AC884" s="470">
        <v>0</v>
      </c>
      <c r="AD884" s="470">
        <v>0</v>
      </c>
      <c r="AE884" s="470">
        <v>166225.00001000002</v>
      </c>
      <c r="AF884" s="473">
        <v>43000.000010000003</v>
      </c>
      <c r="AG884" s="473">
        <v>0</v>
      </c>
      <c r="AH884" s="473">
        <v>0</v>
      </c>
      <c r="AI884" s="473">
        <v>0</v>
      </c>
      <c r="AJ884" s="474">
        <v>123225</v>
      </c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</row>
    <row r="885" spans="1:55" s="42" customFormat="1" ht="13.5" customHeight="1" x14ac:dyDescent="0.25">
      <c r="A885" s="395"/>
      <c r="B885" s="111">
        <v>2608</v>
      </c>
      <c r="C885" s="180" t="s">
        <v>311</v>
      </c>
      <c r="D885" s="470">
        <v>0</v>
      </c>
      <c r="E885" s="470">
        <v>0</v>
      </c>
      <c r="F885" s="470">
        <v>0</v>
      </c>
      <c r="G885" s="470">
        <v>0</v>
      </c>
      <c r="H885" s="87">
        <v>0</v>
      </c>
      <c r="I885" s="470">
        <v>0</v>
      </c>
      <c r="J885" s="470">
        <v>0</v>
      </c>
      <c r="K885" s="470">
        <v>0</v>
      </c>
      <c r="L885" s="470">
        <v>0</v>
      </c>
      <c r="M885" s="470">
        <v>0</v>
      </c>
      <c r="N885" s="470">
        <v>0</v>
      </c>
      <c r="O885" s="470">
        <v>0</v>
      </c>
      <c r="P885" s="470">
        <v>0</v>
      </c>
      <c r="Q885" s="470">
        <v>0</v>
      </c>
      <c r="R885" s="87">
        <v>0</v>
      </c>
      <c r="S885" s="470">
        <v>0</v>
      </c>
      <c r="T885" s="470">
        <v>0</v>
      </c>
      <c r="U885" s="470">
        <v>0</v>
      </c>
      <c r="V885" s="470">
        <v>0</v>
      </c>
      <c r="W885" s="470">
        <v>0</v>
      </c>
      <c r="X885" s="470">
        <v>0</v>
      </c>
      <c r="Y885" s="470">
        <v>0</v>
      </c>
      <c r="Z885" s="470">
        <v>0</v>
      </c>
      <c r="AA885" s="470">
        <v>0</v>
      </c>
      <c r="AB885" s="470">
        <v>0</v>
      </c>
      <c r="AC885" s="470">
        <v>0</v>
      </c>
      <c r="AD885" s="470">
        <v>0</v>
      </c>
      <c r="AE885" s="470">
        <v>0</v>
      </c>
      <c r="AF885" s="473">
        <v>0</v>
      </c>
      <c r="AG885" s="473">
        <v>0</v>
      </c>
      <c r="AH885" s="473">
        <v>0</v>
      </c>
      <c r="AI885" s="473">
        <v>0</v>
      </c>
      <c r="AJ885" s="474">
        <v>0</v>
      </c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</row>
    <row r="886" spans="1:55" s="42" customFormat="1" ht="13.5" customHeight="1" x14ac:dyDescent="0.25">
      <c r="A886" s="395"/>
      <c r="B886" s="111">
        <v>260805</v>
      </c>
      <c r="C886" s="180" t="s">
        <v>34</v>
      </c>
      <c r="D886" s="470">
        <v>0</v>
      </c>
      <c r="E886" s="470">
        <v>0</v>
      </c>
      <c r="F886" s="470">
        <v>0</v>
      </c>
      <c r="G886" s="470">
        <v>0</v>
      </c>
      <c r="H886" s="87">
        <v>0</v>
      </c>
      <c r="I886" s="470">
        <v>0</v>
      </c>
      <c r="J886" s="470">
        <v>0</v>
      </c>
      <c r="K886" s="470">
        <v>0</v>
      </c>
      <c r="L886" s="470">
        <v>0</v>
      </c>
      <c r="M886" s="470">
        <v>0</v>
      </c>
      <c r="N886" s="470">
        <v>0</v>
      </c>
      <c r="O886" s="470">
        <v>0</v>
      </c>
      <c r="P886" s="470">
        <v>0</v>
      </c>
      <c r="Q886" s="470">
        <v>0</v>
      </c>
      <c r="R886" s="87">
        <v>0</v>
      </c>
      <c r="S886" s="470">
        <v>0</v>
      </c>
      <c r="T886" s="470">
        <v>0</v>
      </c>
      <c r="U886" s="470">
        <v>0</v>
      </c>
      <c r="V886" s="470">
        <v>0</v>
      </c>
      <c r="W886" s="470">
        <v>0</v>
      </c>
      <c r="X886" s="470">
        <v>0</v>
      </c>
      <c r="Y886" s="470">
        <v>0</v>
      </c>
      <c r="Z886" s="470">
        <v>0</v>
      </c>
      <c r="AA886" s="470">
        <v>0</v>
      </c>
      <c r="AB886" s="470">
        <v>0</v>
      </c>
      <c r="AC886" s="470">
        <v>0</v>
      </c>
      <c r="AD886" s="470">
        <v>0</v>
      </c>
      <c r="AE886" s="470">
        <v>0</v>
      </c>
      <c r="AF886" s="473">
        <v>0</v>
      </c>
      <c r="AG886" s="473">
        <v>0</v>
      </c>
      <c r="AH886" s="473">
        <v>0</v>
      </c>
      <c r="AI886" s="473">
        <v>0</v>
      </c>
      <c r="AJ886" s="474">
        <v>0</v>
      </c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</row>
    <row r="887" spans="1:55" s="42" customFormat="1" ht="13.5" customHeight="1" x14ac:dyDescent="0.25">
      <c r="A887" s="395"/>
      <c r="B887" s="111">
        <v>260810</v>
      </c>
      <c r="C887" s="180" t="s">
        <v>35</v>
      </c>
      <c r="D887" s="470">
        <v>0</v>
      </c>
      <c r="E887" s="470">
        <v>0</v>
      </c>
      <c r="F887" s="470">
        <v>0</v>
      </c>
      <c r="G887" s="470">
        <v>0</v>
      </c>
      <c r="H887" s="87">
        <v>0</v>
      </c>
      <c r="I887" s="470">
        <v>0</v>
      </c>
      <c r="J887" s="470">
        <v>0</v>
      </c>
      <c r="K887" s="470">
        <v>0</v>
      </c>
      <c r="L887" s="470">
        <v>0</v>
      </c>
      <c r="M887" s="470">
        <v>0</v>
      </c>
      <c r="N887" s="470">
        <v>0</v>
      </c>
      <c r="O887" s="470">
        <v>0</v>
      </c>
      <c r="P887" s="470">
        <v>0</v>
      </c>
      <c r="Q887" s="470">
        <v>0</v>
      </c>
      <c r="R887" s="87">
        <v>0</v>
      </c>
      <c r="S887" s="470">
        <v>0</v>
      </c>
      <c r="T887" s="470">
        <v>0</v>
      </c>
      <c r="U887" s="470">
        <v>0</v>
      </c>
      <c r="V887" s="470">
        <v>0</v>
      </c>
      <c r="W887" s="470">
        <v>0</v>
      </c>
      <c r="X887" s="470">
        <v>0</v>
      </c>
      <c r="Y887" s="470">
        <v>0</v>
      </c>
      <c r="Z887" s="470">
        <v>0</v>
      </c>
      <c r="AA887" s="470">
        <v>0</v>
      </c>
      <c r="AB887" s="470">
        <v>0</v>
      </c>
      <c r="AC887" s="470">
        <v>0</v>
      </c>
      <c r="AD887" s="470">
        <v>0</v>
      </c>
      <c r="AE887" s="470">
        <v>0</v>
      </c>
      <c r="AF887" s="473">
        <v>0</v>
      </c>
      <c r="AG887" s="473">
        <v>0</v>
      </c>
      <c r="AH887" s="473">
        <v>0</v>
      </c>
      <c r="AI887" s="473">
        <v>0</v>
      </c>
      <c r="AJ887" s="474">
        <v>0</v>
      </c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</row>
    <row r="888" spans="1:55" s="42" customFormat="1" ht="13.5" customHeight="1" x14ac:dyDescent="0.25">
      <c r="A888" s="395"/>
      <c r="B888" s="111">
        <v>260815</v>
      </c>
      <c r="C888" s="180" t="s">
        <v>36</v>
      </c>
      <c r="D888" s="470">
        <v>0</v>
      </c>
      <c r="E888" s="470">
        <v>0</v>
      </c>
      <c r="F888" s="470">
        <v>0</v>
      </c>
      <c r="G888" s="470">
        <v>0</v>
      </c>
      <c r="H888" s="87">
        <v>0</v>
      </c>
      <c r="I888" s="470">
        <v>0</v>
      </c>
      <c r="J888" s="470">
        <v>0</v>
      </c>
      <c r="K888" s="470">
        <v>0</v>
      </c>
      <c r="L888" s="470">
        <v>0</v>
      </c>
      <c r="M888" s="470">
        <v>0</v>
      </c>
      <c r="N888" s="470">
        <v>0</v>
      </c>
      <c r="O888" s="470">
        <v>0</v>
      </c>
      <c r="P888" s="470">
        <v>0</v>
      </c>
      <c r="Q888" s="470">
        <v>0</v>
      </c>
      <c r="R888" s="87">
        <v>0</v>
      </c>
      <c r="S888" s="470">
        <v>0</v>
      </c>
      <c r="T888" s="470">
        <v>0</v>
      </c>
      <c r="U888" s="470">
        <v>0</v>
      </c>
      <c r="V888" s="470">
        <v>0</v>
      </c>
      <c r="W888" s="470">
        <v>0</v>
      </c>
      <c r="X888" s="470">
        <v>0</v>
      </c>
      <c r="Y888" s="470">
        <v>0</v>
      </c>
      <c r="Z888" s="470">
        <v>0</v>
      </c>
      <c r="AA888" s="470">
        <v>0</v>
      </c>
      <c r="AB888" s="470">
        <v>0</v>
      </c>
      <c r="AC888" s="470">
        <v>0</v>
      </c>
      <c r="AD888" s="470">
        <v>0</v>
      </c>
      <c r="AE888" s="470">
        <v>0</v>
      </c>
      <c r="AF888" s="473">
        <v>0</v>
      </c>
      <c r="AG888" s="473">
        <v>0</v>
      </c>
      <c r="AH888" s="473">
        <v>0</v>
      </c>
      <c r="AI888" s="473">
        <v>0</v>
      </c>
      <c r="AJ888" s="474">
        <v>0</v>
      </c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</row>
    <row r="889" spans="1:55" s="42" customFormat="1" ht="13.5" customHeight="1" x14ac:dyDescent="0.25">
      <c r="A889" s="395"/>
      <c r="B889" s="111">
        <v>260820</v>
      </c>
      <c r="C889" s="180" t="s">
        <v>37</v>
      </c>
      <c r="D889" s="470">
        <v>0</v>
      </c>
      <c r="E889" s="470">
        <v>0</v>
      </c>
      <c r="F889" s="470">
        <v>0</v>
      </c>
      <c r="G889" s="470">
        <v>0</v>
      </c>
      <c r="H889" s="87">
        <v>0</v>
      </c>
      <c r="I889" s="470">
        <v>0</v>
      </c>
      <c r="J889" s="470">
        <v>0</v>
      </c>
      <c r="K889" s="470">
        <v>0</v>
      </c>
      <c r="L889" s="470">
        <v>0</v>
      </c>
      <c r="M889" s="470">
        <v>0</v>
      </c>
      <c r="N889" s="470">
        <v>0</v>
      </c>
      <c r="O889" s="470">
        <v>0</v>
      </c>
      <c r="P889" s="470">
        <v>0</v>
      </c>
      <c r="Q889" s="470">
        <v>0</v>
      </c>
      <c r="R889" s="87">
        <v>0</v>
      </c>
      <c r="S889" s="470">
        <v>0</v>
      </c>
      <c r="T889" s="470">
        <v>0</v>
      </c>
      <c r="U889" s="470">
        <v>0</v>
      </c>
      <c r="V889" s="470">
        <v>0</v>
      </c>
      <c r="W889" s="470">
        <v>0</v>
      </c>
      <c r="X889" s="470">
        <v>0</v>
      </c>
      <c r="Y889" s="470">
        <v>0</v>
      </c>
      <c r="Z889" s="470">
        <v>0</v>
      </c>
      <c r="AA889" s="470">
        <v>0</v>
      </c>
      <c r="AB889" s="470">
        <v>0</v>
      </c>
      <c r="AC889" s="470">
        <v>0</v>
      </c>
      <c r="AD889" s="470">
        <v>0</v>
      </c>
      <c r="AE889" s="470">
        <v>0</v>
      </c>
      <c r="AF889" s="473">
        <v>0</v>
      </c>
      <c r="AG889" s="473">
        <v>0</v>
      </c>
      <c r="AH889" s="473">
        <v>0</v>
      </c>
      <c r="AI889" s="473">
        <v>0</v>
      </c>
      <c r="AJ889" s="474">
        <v>0</v>
      </c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</row>
    <row r="890" spans="1:55" s="42" customFormat="1" ht="13.5" customHeight="1" x14ac:dyDescent="0.25">
      <c r="A890" s="395"/>
      <c r="B890" s="111">
        <v>260825</v>
      </c>
      <c r="C890" s="180" t="s">
        <v>38</v>
      </c>
      <c r="D890" s="470">
        <v>0</v>
      </c>
      <c r="E890" s="470">
        <v>0</v>
      </c>
      <c r="F890" s="470">
        <v>0</v>
      </c>
      <c r="G890" s="470">
        <v>0</v>
      </c>
      <c r="H890" s="87">
        <v>0</v>
      </c>
      <c r="I890" s="470">
        <v>0</v>
      </c>
      <c r="J890" s="470">
        <v>0</v>
      </c>
      <c r="K890" s="470">
        <v>0</v>
      </c>
      <c r="L890" s="470">
        <v>0</v>
      </c>
      <c r="M890" s="470">
        <v>0</v>
      </c>
      <c r="N890" s="470">
        <v>0</v>
      </c>
      <c r="O890" s="470">
        <v>0</v>
      </c>
      <c r="P890" s="470">
        <v>0</v>
      </c>
      <c r="Q890" s="470">
        <v>0</v>
      </c>
      <c r="R890" s="87">
        <v>0</v>
      </c>
      <c r="S890" s="470">
        <v>0</v>
      </c>
      <c r="T890" s="470">
        <v>0</v>
      </c>
      <c r="U890" s="470">
        <v>0</v>
      </c>
      <c r="V890" s="470">
        <v>0</v>
      </c>
      <c r="W890" s="470">
        <v>0</v>
      </c>
      <c r="X890" s="470">
        <v>0</v>
      </c>
      <c r="Y890" s="470">
        <v>0</v>
      </c>
      <c r="Z890" s="470">
        <v>0</v>
      </c>
      <c r="AA890" s="470">
        <v>0</v>
      </c>
      <c r="AB890" s="470">
        <v>0</v>
      </c>
      <c r="AC890" s="470">
        <v>0</v>
      </c>
      <c r="AD890" s="470">
        <v>0</v>
      </c>
      <c r="AE890" s="470">
        <v>0</v>
      </c>
      <c r="AF890" s="473">
        <v>0</v>
      </c>
      <c r="AG890" s="473">
        <v>0</v>
      </c>
      <c r="AH890" s="473">
        <v>0</v>
      </c>
      <c r="AI890" s="473">
        <v>0</v>
      </c>
      <c r="AJ890" s="474">
        <v>0</v>
      </c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</row>
    <row r="891" spans="1:55" s="42" customFormat="1" ht="13.5" customHeight="1" x14ac:dyDescent="0.25">
      <c r="A891" s="395"/>
      <c r="B891" s="111">
        <v>2609</v>
      </c>
      <c r="C891" s="180" t="s">
        <v>312</v>
      </c>
      <c r="D891" s="470">
        <v>0</v>
      </c>
      <c r="E891" s="470">
        <v>0</v>
      </c>
      <c r="F891" s="470">
        <v>0</v>
      </c>
      <c r="G891" s="470">
        <v>0</v>
      </c>
      <c r="H891" s="87">
        <v>0</v>
      </c>
      <c r="I891" s="470">
        <v>0</v>
      </c>
      <c r="J891" s="470">
        <v>0</v>
      </c>
      <c r="K891" s="470">
        <v>0</v>
      </c>
      <c r="L891" s="470">
        <v>0</v>
      </c>
      <c r="M891" s="470">
        <v>0</v>
      </c>
      <c r="N891" s="470">
        <v>0</v>
      </c>
      <c r="O891" s="470">
        <v>0</v>
      </c>
      <c r="P891" s="470">
        <v>0</v>
      </c>
      <c r="Q891" s="470">
        <v>0</v>
      </c>
      <c r="R891" s="87">
        <v>0</v>
      </c>
      <c r="S891" s="470">
        <v>0</v>
      </c>
      <c r="T891" s="470">
        <v>0</v>
      </c>
      <c r="U891" s="470">
        <v>0</v>
      </c>
      <c r="V891" s="470">
        <v>0</v>
      </c>
      <c r="W891" s="470">
        <v>0</v>
      </c>
      <c r="X891" s="470">
        <v>0</v>
      </c>
      <c r="Y891" s="470">
        <v>0</v>
      </c>
      <c r="Z891" s="470">
        <v>0</v>
      </c>
      <c r="AA891" s="470">
        <v>0</v>
      </c>
      <c r="AB891" s="470">
        <v>0</v>
      </c>
      <c r="AC891" s="470">
        <v>0</v>
      </c>
      <c r="AD891" s="470">
        <v>0</v>
      </c>
      <c r="AE891" s="470">
        <v>0</v>
      </c>
      <c r="AF891" s="473">
        <v>0</v>
      </c>
      <c r="AG891" s="473">
        <v>0</v>
      </c>
      <c r="AH891" s="473">
        <v>0</v>
      </c>
      <c r="AI891" s="473">
        <v>0</v>
      </c>
      <c r="AJ891" s="474">
        <v>0</v>
      </c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</row>
    <row r="892" spans="1:55" s="42" customFormat="1" ht="13.5" customHeight="1" x14ac:dyDescent="0.25">
      <c r="A892" s="395"/>
      <c r="B892" s="111">
        <v>260905</v>
      </c>
      <c r="C892" s="180" t="s">
        <v>34</v>
      </c>
      <c r="D892" s="470">
        <v>0</v>
      </c>
      <c r="E892" s="470">
        <v>0</v>
      </c>
      <c r="F892" s="470">
        <v>0</v>
      </c>
      <c r="G892" s="470">
        <v>0</v>
      </c>
      <c r="H892" s="87">
        <v>0</v>
      </c>
      <c r="I892" s="470">
        <v>0</v>
      </c>
      <c r="J892" s="470">
        <v>0</v>
      </c>
      <c r="K892" s="470">
        <v>0</v>
      </c>
      <c r="L892" s="470">
        <v>0</v>
      </c>
      <c r="M892" s="470">
        <v>0</v>
      </c>
      <c r="N892" s="470">
        <v>0</v>
      </c>
      <c r="O892" s="470">
        <v>0</v>
      </c>
      <c r="P892" s="470">
        <v>0</v>
      </c>
      <c r="Q892" s="470">
        <v>0</v>
      </c>
      <c r="R892" s="87">
        <v>0</v>
      </c>
      <c r="S892" s="470">
        <v>0</v>
      </c>
      <c r="T892" s="470">
        <v>0</v>
      </c>
      <c r="U892" s="470">
        <v>0</v>
      </c>
      <c r="V892" s="470">
        <v>0</v>
      </c>
      <c r="W892" s="470">
        <v>0</v>
      </c>
      <c r="X892" s="470">
        <v>0</v>
      </c>
      <c r="Y892" s="470">
        <v>0</v>
      </c>
      <c r="Z892" s="470">
        <v>0</v>
      </c>
      <c r="AA892" s="470">
        <v>0</v>
      </c>
      <c r="AB892" s="470">
        <v>0</v>
      </c>
      <c r="AC892" s="470">
        <v>0</v>
      </c>
      <c r="AD892" s="470">
        <v>0</v>
      </c>
      <c r="AE892" s="470">
        <v>0</v>
      </c>
      <c r="AF892" s="473">
        <v>0</v>
      </c>
      <c r="AG892" s="473">
        <v>0</v>
      </c>
      <c r="AH892" s="473">
        <v>0</v>
      </c>
      <c r="AI892" s="473">
        <v>0</v>
      </c>
      <c r="AJ892" s="474">
        <v>0</v>
      </c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</row>
    <row r="893" spans="1:55" s="42" customFormat="1" ht="13.5" customHeight="1" x14ac:dyDescent="0.25">
      <c r="A893" s="395"/>
      <c r="B893" s="111">
        <v>260910</v>
      </c>
      <c r="C893" s="180" t="s">
        <v>35</v>
      </c>
      <c r="D893" s="470">
        <v>0</v>
      </c>
      <c r="E893" s="470">
        <v>0</v>
      </c>
      <c r="F893" s="470">
        <v>0</v>
      </c>
      <c r="G893" s="470">
        <v>0</v>
      </c>
      <c r="H893" s="87">
        <v>0</v>
      </c>
      <c r="I893" s="470">
        <v>0</v>
      </c>
      <c r="J893" s="470">
        <v>0</v>
      </c>
      <c r="K893" s="470">
        <v>0</v>
      </c>
      <c r="L893" s="470">
        <v>0</v>
      </c>
      <c r="M893" s="470">
        <v>0</v>
      </c>
      <c r="N893" s="470">
        <v>0</v>
      </c>
      <c r="O893" s="470">
        <v>0</v>
      </c>
      <c r="P893" s="470">
        <v>0</v>
      </c>
      <c r="Q893" s="470">
        <v>0</v>
      </c>
      <c r="R893" s="87">
        <v>0</v>
      </c>
      <c r="S893" s="470">
        <v>0</v>
      </c>
      <c r="T893" s="470">
        <v>0</v>
      </c>
      <c r="U893" s="470">
        <v>0</v>
      </c>
      <c r="V893" s="470">
        <v>0</v>
      </c>
      <c r="W893" s="470">
        <v>0</v>
      </c>
      <c r="X893" s="470">
        <v>0</v>
      </c>
      <c r="Y893" s="470">
        <v>0</v>
      </c>
      <c r="Z893" s="470">
        <v>0</v>
      </c>
      <c r="AA893" s="470">
        <v>0</v>
      </c>
      <c r="AB893" s="470">
        <v>0</v>
      </c>
      <c r="AC893" s="470">
        <v>0</v>
      </c>
      <c r="AD893" s="470">
        <v>0</v>
      </c>
      <c r="AE893" s="470">
        <v>0</v>
      </c>
      <c r="AF893" s="473">
        <v>0</v>
      </c>
      <c r="AG893" s="473">
        <v>0</v>
      </c>
      <c r="AH893" s="473">
        <v>0</v>
      </c>
      <c r="AI893" s="473">
        <v>0</v>
      </c>
      <c r="AJ893" s="474">
        <v>0</v>
      </c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</row>
    <row r="894" spans="1:55" s="42" customFormat="1" ht="13.5" customHeight="1" x14ac:dyDescent="0.25">
      <c r="A894" s="395"/>
      <c r="B894" s="111">
        <v>260915</v>
      </c>
      <c r="C894" s="180" t="s">
        <v>36</v>
      </c>
      <c r="D894" s="470">
        <v>0</v>
      </c>
      <c r="E894" s="470">
        <v>0</v>
      </c>
      <c r="F894" s="470">
        <v>0</v>
      </c>
      <c r="G894" s="470">
        <v>0</v>
      </c>
      <c r="H894" s="87">
        <v>0</v>
      </c>
      <c r="I894" s="470">
        <v>0</v>
      </c>
      <c r="J894" s="470">
        <v>0</v>
      </c>
      <c r="K894" s="470">
        <v>0</v>
      </c>
      <c r="L894" s="470">
        <v>0</v>
      </c>
      <c r="M894" s="470">
        <v>0</v>
      </c>
      <c r="N894" s="470">
        <v>0</v>
      </c>
      <c r="O894" s="470">
        <v>0</v>
      </c>
      <c r="P894" s="470">
        <v>0</v>
      </c>
      <c r="Q894" s="470">
        <v>0</v>
      </c>
      <c r="R894" s="87">
        <v>0</v>
      </c>
      <c r="S894" s="470">
        <v>0</v>
      </c>
      <c r="T894" s="470">
        <v>0</v>
      </c>
      <c r="U894" s="470">
        <v>0</v>
      </c>
      <c r="V894" s="470">
        <v>0</v>
      </c>
      <c r="W894" s="470">
        <v>0</v>
      </c>
      <c r="X894" s="470">
        <v>0</v>
      </c>
      <c r="Y894" s="470">
        <v>0</v>
      </c>
      <c r="Z894" s="470">
        <v>0</v>
      </c>
      <c r="AA894" s="470">
        <v>0</v>
      </c>
      <c r="AB894" s="470">
        <v>0</v>
      </c>
      <c r="AC894" s="470">
        <v>0</v>
      </c>
      <c r="AD894" s="470">
        <v>0</v>
      </c>
      <c r="AE894" s="470">
        <v>0</v>
      </c>
      <c r="AF894" s="473">
        <v>0</v>
      </c>
      <c r="AG894" s="473">
        <v>0</v>
      </c>
      <c r="AH894" s="473">
        <v>0</v>
      </c>
      <c r="AI894" s="473">
        <v>0</v>
      </c>
      <c r="AJ894" s="474">
        <v>0</v>
      </c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</row>
    <row r="895" spans="1:55" s="42" customFormat="1" ht="13.5" customHeight="1" x14ac:dyDescent="0.25">
      <c r="A895" s="395"/>
      <c r="B895" s="111">
        <v>260920</v>
      </c>
      <c r="C895" s="180" t="s">
        <v>37</v>
      </c>
      <c r="D895" s="470">
        <v>0</v>
      </c>
      <c r="E895" s="470">
        <v>0</v>
      </c>
      <c r="F895" s="470">
        <v>0</v>
      </c>
      <c r="G895" s="470">
        <v>0</v>
      </c>
      <c r="H895" s="87">
        <v>0</v>
      </c>
      <c r="I895" s="470">
        <v>0</v>
      </c>
      <c r="J895" s="470">
        <v>0</v>
      </c>
      <c r="K895" s="470">
        <v>0</v>
      </c>
      <c r="L895" s="470">
        <v>0</v>
      </c>
      <c r="M895" s="470">
        <v>0</v>
      </c>
      <c r="N895" s="470">
        <v>0</v>
      </c>
      <c r="O895" s="470">
        <v>0</v>
      </c>
      <c r="P895" s="470">
        <v>0</v>
      </c>
      <c r="Q895" s="470">
        <v>0</v>
      </c>
      <c r="R895" s="87">
        <v>0</v>
      </c>
      <c r="S895" s="470">
        <v>0</v>
      </c>
      <c r="T895" s="470">
        <v>0</v>
      </c>
      <c r="U895" s="470">
        <v>0</v>
      </c>
      <c r="V895" s="470">
        <v>0</v>
      </c>
      <c r="W895" s="470">
        <v>0</v>
      </c>
      <c r="X895" s="470">
        <v>0</v>
      </c>
      <c r="Y895" s="470">
        <v>0</v>
      </c>
      <c r="Z895" s="470">
        <v>0</v>
      </c>
      <c r="AA895" s="470">
        <v>0</v>
      </c>
      <c r="AB895" s="470">
        <v>0</v>
      </c>
      <c r="AC895" s="470">
        <v>0</v>
      </c>
      <c r="AD895" s="470">
        <v>0</v>
      </c>
      <c r="AE895" s="470">
        <v>0</v>
      </c>
      <c r="AF895" s="473">
        <v>0</v>
      </c>
      <c r="AG895" s="473">
        <v>0</v>
      </c>
      <c r="AH895" s="473">
        <v>0</v>
      </c>
      <c r="AI895" s="473">
        <v>0</v>
      </c>
      <c r="AJ895" s="474">
        <v>0</v>
      </c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</row>
    <row r="896" spans="1:55" s="42" customFormat="1" ht="13.5" customHeight="1" x14ac:dyDescent="0.25">
      <c r="A896" s="395"/>
      <c r="B896" s="111">
        <v>260925</v>
      </c>
      <c r="C896" s="180" t="s">
        <v>38</v>
      </c>
      <c r="D896" s="470">
        <v>0</v>
      </c>
      <c r="E896" s="470">
        <v>0</v>
      </c>
      <c r="F896" s="470">
        <v>0</v>
      </c>
      <c r="G896" s="470">
        <v>0</v>
      </c>
      <c r="H896" s="87">
        <v>0</v>
      </c>
      <c r="I896" s="470">
        <v>0</v>
      </c>
      <c r="J896" s="470">
        <v>0</v>
      </c>
      <c r="K896" s="470">
        <v>0</v>
      </c>
      <c r="L896" s="470">
        <v>0</v>
      </c>
      <c r="M896" s="470">
        <v>0</v>
      </c>
      <c r="N896" s="470">
        <v>0</v>
      </c>
      <c r="O896" s="470">
        <v>0</v>
      </c>
      <c r="P896" s="470">
        <v>0</v>
      </c>
      <c r="Q896" s="470">
        <v>0</v>
      </c>
      <c r="R896" s="87">
        <v>0</v>
      </c>
      <c r="S896" s="470">
        <v>0</v>
      </c>
      <c r="T896" s="470">
        <v>0</v>
      </c>
      <c r="U896" s="470">
        <v>0</v>
      </c>
      <c r="V896" s="470">
        <v>0</v>
      </c>
      <c r="W896" s="470">
        <v>0</v>
      </c>
      <c r="X896" s="470">
        <v>0</v>
      </c>
      <c r="Y896" s="470">
        <v>0</v>
      </c>
      <c r="Z896" s="470">
        <v>0</v>
      </c>
      <c r="AA896" s="470">
        <v>0</v>
      </c>
      <c r="AB896" s="470">
        <v>0</v>
      </c>
      <c r="AC896" s="470">
        <v>0</v>
      </c>
      <c r="AD896" s="470">
        <v>0</v>
      </c>
      <c r="AE896" s="470">
        <v>0</v>
      </c>
      <c r="AF896" s="473">
        <v>0</v>
      </c>
      <c r="AG896" s="473">
        <v>0</v>
      </c>
      <c r="AH896" s="473">
        <v>0</v>
      </c>
      <c r="AI896" s="473">
        <v>0</v>
      </c>
      <c r="AJ896" s="474">
        <v>0</v>
      </c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</row>
    <row r="897" spans="1:55" s="42" customFormat="1" ht="13.5" customHeight="1" x14ac:dyDescent="0.25">
      <c r="A897" s="395"/>
      <c r="B897" s="111">
        <v>2610</v>
      </c>
      <c r="C897" s="180" t="s">
        <v>828</v>
      </c>
      <c r="D897" s="470">
        <v>0</v>
      </c>
      <c r="E897" s="470">
        <v>0</v>
      </c>
      <c r="F897" s="470">
        <v>0</v>
      </c>
      <c r="G897" s="470">
        <v>0</v>
      </c>
      <c r="H897" s="87">
        <v>0</v>
      </c>
      <c r="I897" s="470">
        <v>0</v>
      </c>
      <c r="J897" s="470">
        <v>0</v>
      </c>
      <c r="K897" s="470">
        <v>0</v>
      </c>
      <c r="L897" s="470">
        <v>0</v>
      </c>
      <c r="M897" s="470">
        <v>0</v>
      </c>
      <c r="N897" s="470">
        <v>0</v>
      </c>
      <c r="O897" s="470">
        <v>0</v>
      </c>
      <c r="P897" s="470">
        <v>0</v>
      </c>
      <c r="Q897" s="470">
        <v>0</v>
      </c>
      <c r="R897" s="87">
        <v>0</v>
      </c>
      <c r="S897" s="470">
        <v>0</v>
      </c>
      <c r="T897" s="470">
        <v>0</v>
      </c>
      <c r="U897" s="470">
        <v>0</v>
      </c>
      <c r="V897" s="470">
        <v>0</v>
      </c>
      <c r="W897" s="470">
        <v>0</v>
      </c>
      <c r="X897" s="470">
        <v>0</v>
      </c>
      <c r="Y897" s="470">
        <v>0</v>
      </c>
      <c r="Z897" s="470">
        <v>0</v>
      </c>
      <c r="AA897" s="470">
        <v>0</v>
      </c>
      <c r="AB897" s="470">
        <v>0</v>
      </c>
      <c r="AC897" s="470">
        <v>0</v>
      </c>
      <c r="AD897" s="470">
        <v>0</v>
      </c>
      <c r="AE897" s="470">
        <v>0</v>
      </c>
      <c r="AF897" s="473">
        <v>0</v>
      </c>
      <c r="AG897" s="473">
        <v>0</v>
      </c>
      <c r="AH897" s="473">
        <v>0</v>
      </c>
      <c r="AI897" s="473">
        <v>0</v>
      </c>
      <c r="AJ897" s="474">
        <v>0</v>
      </c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</row>
    <row r="898" spans="1:55" s="42" customFormat="1" ht="13.5" customHeight="1" x14ac:dyDescent="0.25">
      <c r="A898" s="395"/>
      <c r="B898" s="111">
        <v>261005</v>
      </c>
      <c r="C898" s="180" t="s">
        <v>829</v>
      </c>
      <c r="D898" s="470">
        <v>0</v>
      </c>
      <c r="E898" s="470">
        <v>0</v>
      </c>
      <c r="F898" s="470">
        <v>0</v>
      </c>
      <c r="G898" s="470">
        <v>0</v>
      </c>
      <c r="H898" s="87">
        <v>0</v>
      </c>
      <c r="I898" s="470">
        <v>0</v>
      </c>
      <c r="J898" s="470">
        <v>0</v>
      </c>
      <c r="K898" s="470">
        <v>0</v>
      </c>
      <c r="L898" s="470">
        <v>0</v>
      </c>
      <c r="M898" s="470">
        <v>0</v>
      </c>
      <c r="N898" s="470">
        <v>0</v>
      </c>
      <c r="O898" s="470">
        <v>0</v>
      </c>
      <c r="P898" s="470">
        <v>0</v>
      </c>
      <c r="Q898" s="470">
        <v>0</v>
      </c>
      <c r="R898" s="87">
        <v>0</v>
      </c>
      <c r="S898" s="470">
        <v>0</v>
      </c>
      <c r="T898" s="470">
        <v>0</v>
      </c>
      <c r="U898" s="470">
        <v>0</v>
      </c>
      <c r="V898" s="470">
        <v>0</v>
      </c>
      <c r="W898" s="470">
        <v>0</v>
      </c>
      <c r="X898" s="470">
        <v>0</v>
      </c>
      <c r="Y898" s="470">
        <v>0</v>
      </c>
      <c r="Z898" s="470">
        <v>0</v>
      </c>
      <c r="AA898" s="470">
        <v>0</v>
      </c>
      <c r="AB898" s="470">
        <v>0</v>
      </c>
      <c r="AC898" s="470">
        <v>0</v>
      </c>
      <c r="AD898" s="470">
        <v>0</v>
      </c>
      <c r="AE898" s="470">
        <v>0</v>
      </c>
      <c r="AF898" s="473">
        <v>0</v>
      </c>
      <c r="AG898" s="473">
        <v>0</v>
      </c>
      <c r="AH898" s="473">
        <v>0</v>
      </c>
      <c r="AI898" s="473">
        <v>0</v>
      </c>
      <c r="AJ898" s="474">
        <v>0</v>
      </c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</row>
    <row r="899" spans="1:55" s="42" customFormat="1" ht="13.5" customHeight="1" x14ac:dyDescent="0.25">
      <c r="A899" s="395"/>
      <c r="B899" s="111">
        <v>261010</v>
      </c>
      <c r="C899" s="180" t="s">
        <v>830</v>
      </c>
      <c r="D899" s="470">
        <v>0</v>
      </c>
      <c r="E899" s="470">
        <v>0</v>
      </c>
      <c r="F899" s="470">
        <v>0</v>
      </c>
      <c r="G899" s="470">
        <v>0</v>
      </c>
      <c r="H899" s="87">
        <v>0</v>
      </c>
      <c r="I899" s="470">
        <v>0</v>
      </c>
      <c r="J899" s="470">
        <v>0</v>
      </c>
      <c r="K899" s="470">
        <v>0</v>
      </c>
      <c r="L899" s="470">
        <v>0</v>
      </c>
      <c r="M899" s="470">
        <v>0</v>
      </c>
      <c r="N899" s="470">
        <v>0</v>
      </c>
      <c r="O899" s="470">
        <v>0</v>
      </c>
      <c r="P899" s="470">
        <v>0</v>
      </c>
      <c r="Q899" s="470">
        <v>0</v>
      </c>
      <c r="R899" s="87">
        <v>0</v>
      </c>
      <c r="S899" s="470">
        <v>0</v>
      </c>
      <c r="T899" s="470">
        <v>0</v>
      </c>
      <c r="U899" s="470">
        <v>0</v>
      </c>
      <c r="V899" s="470">
        <v>0</v>
      </c>
      <c r="W899" s="470">
        <v>0</v>
      </c>
      <c r="X899" s="470">
        <v>0</v>
      </c>
      <c r="Y899" s="470">
        <v>0</v>
      </c>
      <c r="Z899" s="470">
        <v>0</v>
      </c>
      <c r="AA899" s="470">
        <v>0</v>
      </c>
      <c r="AB899" s="470">
        <v>0</v>
      </c>
      <c r="AC899" s="470">
        <v>0</v>
      </c>
      <c r="AD899" s="470">
        <v>0</v>
      </c>
      <c r="AE899" s="470">
        <v>0</v>
      </c>
      <c r="AF899" s="473">
        <v>0</v>
      </c>
      <c r="AG899" s="473">
        <v>0</v>
      </c>
      <c r="AH899" s="473">
        <v>0</v>
      </c>
      <c r="AI899" s="473">
        <v>0</v>
      </c>
      <c r="AJ899" s="474">
        <v>0</v>
      </c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</row>
    <row r="900" spans="1:55" s="42" customFormat="1" ht="13.5" customHeight="1" x14ac:dyDescent="0.25">
      <c r="A900" s="395"/>
      <c r="B900" s="111">
        <v>2690</v>
      </c>
      <c r="C900" s="180" t="s">
        <v>313</v>
      </c>
      <c r="D900" s="470">
        <v>0</v>
      </c>
      <c r="E900" s="470">
        <v>0</v>
      </c>
      <c r="F900" s="470">
        <v>0</v>
      </c>
      <c r="G900" s="470">
        <v>15712.575000000001</v>
      </c>
      <c r="H900" s="87">
        <v>15712.575000000001</v>
      </c>
      <c r="I900" s="470">
        <v>0</v>
      </c>
      <c r="J900" s="470">
        <v>0</v>
      </c>
      <c r="K900" s="470">
        <v>0</v>
      </c>
      <c r="L900" s="470">
        <v>0</v>
      </c>
      <c r="M900" s="470">
        <v>0</v>
      </c>
      <c r="N900" s="470">
        <v>0</v>
      </c>
      <c r="O900" s="470">
        <v>0</v>
      </c>
      <c r="P900" s="470">
        <v>0</v>
      </c>
      <c r="Q900" s="470">
        <v>0</v>
      </c>
      <c r="R900" s="87">
        <v>0</v>
      </c>
      <c r="S900" s="470">
        <v>136500</v>
      </c>
      <c r="T900" s="470">
        <v>0</v>
      </c>
      <c r="U900" s="470">
        <v>0</v>
      </c>
      <c r="V900" s="470">
        <v>0</v>
      </c>
      <c r="W900" s="470">
        <v>0</v>
      </c>
      <c r="X900" s="470">
        <v>0</v>
      </c>
      <c r="Y900" s="470">
        <v>4175</v>
      </c>
      <c r="Z900" s="470">
        <v>0</v>
      </c>
      <c r="AA900" s="470">
        <v>0</v>
      </c>
      <c r="AB900" s="470">
        <v>6575.5833300000004</v>
      </c>
      <c r="AC900" s="470">
        <v>0</v>
      </c>
      <c r="AD900" s="470">
        <v>147250.58332999999</v>
      </c>
      <c r="AE900" s="470">
        <v>162963.15833000001</v>
      </c>
      <c r="AF900" s="473">
        <v>0</v>
      </c>
      <c r="AG900" s="473">
        <v>0</v>
      </c>
      <c r="AH900" s="473">
        <v>0</v>
      </c>
      <c r="AI900" s="473">
        <v>4175</v>
      </c>
      <c r="AJ900" s="474">
        <v>158788.15833000001</v>
      </c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</row>
    <row r="901" spans="1:55" s="42" customFormat="1" ht="13.5" customHeight="1" x14ac:dyDescent="0.25">
      <c r="A901" s="395"/>
      <c r="B901" s="111">
        <v>269005</v>
      </c>
      <c r="C901" s="180" t="s">
        <v>34</v>
      </c>
      <c r="D901" s="470">
        <v>0</v>
      </c>
      <c r="E901" s="470">
        <v>0</v>
      </c>
      <c r="F901" s="470">
        <v>0</v>
      </c>
      <c r="G901" s="470">
        <v>0</v>
      </c>
      <c r="H901" s="87">
        <v>0</v>
      </c>
      <c r="I901" s="470">
        <v>0</v>
      </c>
      <c r="J901" s="470">
        <v>0</v>
      </c>
      <c r="K901" s="470">
        <v>0</v>
      </c>
      <c r="L901" s="470">
        <v>0</v>
      </c>
      <c r="M901" s="470">
        <v>0</v>
      </c>
      <c r="N901" s="470">
        <v>0</v>
      </c>
      <c r="O901" s="470">
        <v>0</v>
      </c>
      <c r="P901" s="470">
        <v>0</v>
      </c>
      <c r="Q901" s="470">
        <v>0</v>
      </c>
      <c r="R901" s="87">
        <v>0</v>
      </c>
      <c r="S901" s="470">
        <v>0</v>
      </c>
      <c r="T901" s="470">
        <v>0</v>
      </c>
      <c r="U901" s="470">
        <v>0</v>
      </c>
      <c r="V901" s="470">
        <v>0</v>
      </c>
      <c r="W901" s="470">
        <v>0</v>
      </c>
      <c r="X901" s="470">
        <v>0</v>
      </c>
      <c r="Y901" s="470">
        <v>0</v>
      </c>
      <c r="Z901" s="470">
        <v>0</v>
      </c>
      <c r="AA901" s="470">
        <v>0</v>
      </c>
      <c r="AB901" s="470">
        <v>1000</v>
      </c>
      <c r="AC901" s="470">
        <v>0</v>
      </c>
      <c r="AD901" s="470">
        <v>1000</v>
      </c>
      <c r="AE901" s="470">
        <v>1000</v>
      </c>
      <c r="AF901" s="473">
        <v>0</v>
      </c>
      <c r="AG901" s="473">
        <v>0</v>
      </c>
      <c r="AH901" s="473">
        <v>0</v>
      </c>
      <c r="AI901" s="473">
        <v>0</v>
      </c>
      <c r="AJ901" s="474">
        <v>1000</v>
      </c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</row>
    <row r="902" spans="1:55" s="42" customFormat="1" ht="13.5" customHeight="1" x14ac:dyDescent="0.25">
      <c r="A902" s="395"/>
      <c r="B902" s="111">
        <v>269010</v>
      </c>
      <c r="C902" s="180" t="s">
        <v>35</v>
      </c>
      <c r="D902" s="470">
        <v>0</v>
      </c>
      <c r="E902" s="470">
        <v>0</v>
      </c>
      <c r="F902" s="470">
        <v>0</v>
      </c>
      <c r="G902" s="470">
        <v>0</v>
      </c>
      <c r="H902" s="87">
        <v>0</v>
      </c>
      <c r="I902" s="470">
        <v>0</v>
      </c>
      <c r="J902" s="470">
        <v>0</v>
      </c>
      <c r="K902" s="470">
        <v>0</v>
      </c>
      <c r="L902" s="470">
        <v>0</v>
      </c>
      <c r="M902" s="470">
        <v>0</v>
      </c>
      <c r="N902" s="470">
        <v>0</v>
      </c>
      <c r="O902" s="470">
        <v>0</v>
      </c>
      <c r="P902" s="470">
        <v>0</v>
      </c>
      <c r="Q902" s="470">
        <v>0</v>
      </c>
      <c r="R902" s="87">
        <v>0</v>
      </c>
      <c r="S902" s="470">
        <v>4000</v>
      </c>
      <c r="T902" s="470">
        <v>0</v>
      </c>
      <c r="U902" s="470">
        <v>0</v>
      </c>
      <c r="V902" s="470">
        <v>0</v>
      </c>
      <c r="W902" s="470">
        <v>0</v>
      </c>
      <c r="X902" s="470">
        <v>0</v>
      </c>
      <c r="Y902" s="470">
        <v>2500</v>
      </c>
      <c r="Z902" s="470">
        <v>0</v>
      </c>
      <c r="AA902" s="470">
        <v>0</v>
      </c>
      <c r="AB902" s="470">
        <v>0</v>
      </c>
      <c r="AC902" s="470">
        <v>0</v>
      </c>
      <c r="AD902" s="470">
        <v>6500</v>
      </c>
      <c r="AE902" s="470">
        <v>6500</v>
      </c>
      <c r="AF902" s="473">
        <v>0</v>
      </c>
      <c r="AG902" s="473">
        <v>0</v>
      </c>
      <c r="AH902" s="473">
        <v>0</v>
      </c>
      <c r="AI902" s="473">
        <v>2500</v>
      </c>
      <c r="AJ902" s="474">
        <v>4000</v>
      </c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</row>
    <row r="903" spans="1:55" s="42" customFormat="1" ht="13.5" customHeight="1" x14ac:dyDescent="0.25">
      <c r="A903" s="395"/>
      <c r="B903" s="111">
        <v>269015</v>
      </c>
      <c r="C903" s="180" t="s">
        <v>36</v>
      </c>
      <c r="D903" s="470">
        <v>0</v>
      </c>
      <c r="E903" s="470">
        <v>0</v>
      </c>
      <c r="F903" s="470">
        <v>0</v>
      </c>
      <c r="G903" s="470">
        <v>0</v>
      </c>
      <c r="H903" s="87">
        <v>0</v>
      </c>
      <c r="I903" s="470">
        <v>0</v>
      </c>
      <c r="J903" s="470">
        <v>0</v>
      </c>
      <c r="K903" s="470">
        <v>0</v>
      </c>
      <c r="L903" s="470">
        <v>0</v>
      </c>
      <c r="M903" s="470">
        <v>0</v>
      </c>
      <c r="N903" s="470">
        <v>0</v>
      </c>
      <c r="O903" s="470">
        <v>0</v>
      </c>
      <c r="P903" s="470">
        <v>0</v>
      </c>
      <c r="Q903" s="470">
        <v>0</v>
      </c>
      <c r="R903" s="87">
        <v>0</v>
      </c>
      <c r="S903" s="470">
        <v>3000</v>
      </c>
      <c r="T903" s="470">
        <v>0</v>
      </c>
      <c r="U903" s="470">
        <v>0</v>
      </c>
      <c r="V903" s="470">
        <v>0</v>
      </c>
      <c r="W903" s="470">
        <v>0</v>
      </c>
      <c r="X903" s="470">
        <v>0</v>
      </c>
      <c r="Y903" s="470">
        <v>0</v>
      </c>
      <c r="Z903" s="470">
        <v>0</v>
      </c>
      <c r="AA903" s="470">
        <v>0</v>
      </c>
      <c r="AB903" s="470">
        <v>765.11667</v>
      </c>
      <c r="AC903" s="470">
        <v>0</v>
      </c>
      <c r="AD903" s="470">
        <v>3765.1166699999999</v>
      </c>
      <c r="AE903" s="470">
        <v>3765.1166699999999</v>
      </c>
      <c r="AF903" s="473">
        <v>0</v>
      </c>
      <c r="AG903" s="473">
        <v>0</v>
      </c>
      <c r="AH903" s="473">
        <v>0</v>
      </c>
      <c r="AI903" s="473">
        <v>0</v>
      </c>
      <c r="AJ903" s="474">
        <v>3765.1166699999999</v>
      </c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</row>
    <row r="904" spans="1:55" s="42" customFormat="1" ht="13.5" customHeight="1" x14ac:dyDescent="0.25">
      <c r="A904" s="395"/>
      <c r="B904" s="111">
        <v>269020</v>
      </c>
      <c r="C904" s="180" t="s">
        <v>37</v>
      </c>
      <c r="D904" s="470">
        <v>0</v>
      </c>
      <c r="E904" s="470">
        <v>0</v>
      </c>
      <c r="F904" s="470">
        <v>0</v>
      </c>
      <c r="G904" s="470">
        <v>0</v>
      </c>
      <c r="H904" s="87">
        <v>0</v>
      </c>
      <c r="I904" s="470">
        <v>0</v>
      </c>
      <c r="J904" s="470">
        <v>0</v>
      </c>
      <c r="K904" s="470">
        <v>0</v>
      </c>
      <c r="L904" s="470">
        <v>0</v>
      </c>
      <c r="M904" s="470">
        <v>0</v>
      </c>
      <c r="N904" s="470">
        <v>0</v>
      </c>
      <c r="O904" s="470">
        <v>0</v>
      </c>
      <c r="P904" s="470">
        <v>0</v>
      </c>
      <c r="Q904" s="470">
        <v>0</v>
      </c>
      <c r="R904" s="87">
        <v>0</v>
      </c>
      <c r="S904" s="470">
        <v>14000</v>
      </c>
      <c r="T904" s="470">
        <v>0</v>
      </c>
      <c r="U904" s="470">
        <v>0</v>
      </c>
      <c r="V904" s="470">
        <v>0</v>
      </c>
      <c r="W904" s="470">
        <v>0</v>
      </c>
      <c r="X904" s="470">
        <v>0</v>
      </c>
      <c r="Y904" s="470">
        <v>1675</v>
      </c>
      <c r="Z904" s="470">
        <v>0</v>
      </c>
      <c r="AA904" s="470">
        <v>0</v>
      </c>
      <c r="AB904" s="470">
        <v>1431.7833599999999</v>
      </c>
      <c r="AC904" s="470">
        <v>0</v>
      </c>
      <c r="AD904" s="470">
        <v>17106.783360000001</v>
      </c>
      <c r="AE904" s="470">
        <v>17106.783360000001</v>
      </c>
      <c r="AF904" s="473">
        <v>0</v>
      </c>
      <c r="AG904" s="473">
        <v>0</v>
      </c>
      <c r="AH904" s="473">
        <v>0</v>
      </c>
      <c r="AI904" s="473">
        <v>1675</v>
      </c>
      <c r="AJ904" s="474">
        <v>15431.783359999999</v>
      </c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</row>
    <row r="905" spans="1:55" s="42" customFormat="1" ht="13.5" customHeight="1" x14ac:dyDescent="0.25">
      <c r="A905" s="395"/>
      <c r="B905" s="111">
        <v>269025</v>
      </c>
      <c r="C905" s="180" t="s">
        <v>38</v>
      </c>
      <c r="D905" s="470">
        <v>0</v>
      </c>
      <c r="E905" s="470">
        <v>0</v>
      </c>
      <c r="F905" s="470">
        <v>0</v>
      </c>
      <c r="G905" s="470">
        <v>15712.575000000001</v>
      </c>
      <c r="H905" s="87">
        <v>15712.575000000001</v>
      </c>
      <c r="I905" s="470">
        <v>0</v>
      </c>
      <c r="J905" s="470">
        <v>0</v>
      </c>
      <c r="K905" s="470">
        <v>0</v>
      </c>
      <c r="L905" s="470">
        <v>0</v>
      </c>
      <c r="M905" s="470">
        <v>0</v>
      </c>
      <c r="N905" s="470">
        <v>0</v>
      </c>
      <c r="O905" s="470">
        <v>0</v>
      </c>
      <c r="P905" s="470">
        <v>0</v>
      </c>
      <c r="Q905" s="470">
        <v>0</v>
      </c>
      <c r="R905" s="87">
        <v>0</v>
      </c>
      <c r="S905" s="470">
        <v>115500</v>
      </c>
      <c r="T905" s="470">
        <v>0</v>
      </c>
      <c r="U905" s="470">
        <v>0</v>
      </c>
      <c r="V905" s="470">
        <v>0</v>
      </c>
      <c r="W905" s="470">
        <v>0</v>
      </c>
      <c r="X905" s="470">
        <v>0</v>
      </c>
      <c r="Y905" s="470">
        <v>0</v>
      </c>
      <c r="Z905" s="470">
        <v>0</v>
      </c>
      <c r="AA905" s="470">
        <v>0</v>
      </c>
      <c r="AB905" s="470">
        <v>3378.6833000000001</v>
      </c>
      <c r="AC905" s="470">
        <v>0</v>
      </c>
      <c r="AD905" s="470">
        <v>118878.6833</v>
      </c>
      <c r="AE905" s="470">
        <v>134591.25830000002</v>
      </c>
      <c r="AF905" s="473">
        <v>0</v>
      </c>
      <c r="AG905" s="473">
        <v>0</v>
      </c>
      <c r="AH905" s="473">
        <v>0</v>
      </c>
      <c r="AI905" s="473">
        <v>0</v>
      </c>
      <c r="AJ905" s="474">
        <v>134591.25830000002</v>
      </c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</row>
    <row r="906" spans="1:55" s="40" customFormat="1" ht="13.5" customHeight="1" x14ac:dyDescent="0.25">
      <c r="A906" s="394"/>
      <c r="B906" s="110">
        <v>27</v>
      </c>
      <c r="C906" s="310" t="s">
        <v>831</v>
      </c>
      <c r="D906" s="471">
        <v>20004.022000000001</v>
      </c>
      <c r="E906" s="471">
        <v>0</v>
      </c>
      <c r="F906" s="471">
        <v>131250</v>
      </c>
      <c r="G906" s="471">
        <v>0</v>
      </c>
      <c r="H906" s="26">
        <v>151254.022</v>
      </c>
      <c r="I906" s="471">
        <v>0</v>
      </c>
      <c r="J906" s="471">
        <v>0</v>
      </c>
      <c r="K906" s="471">
        <v>0</v>
      </c>
      <c r="L906" s="471">
        <v>0</v>
      </c>
      <c r="M906" s="471">
        <v>0</v>
      </c>
      <c r="N906" s="471">
        <v>0</v>
      </c>
      <c r="O906" s="471">
        <v>0</v>
      </c>
      <c r="P906" s="471">
        <v>0</v>
      </c>
      <c r="Q906" s="471">
        <v>0</v>
      </c>
      <c r="R906" s="26">
        <v>0</v>
      </c>
      <c r="S906" s="471">
        <v>0</v>
      </c>
      <c r="T906" s="471">
        <v>0</v>
      </c>
      <c r="U906" s="471">
        <v>0</v>
      </c>
      <c r="V906" s="471">
        <v>0</v>
      </c>
      <c r="W906" s="471">
        <v>0</v>
      </c>
      <c r="X906" s="471">
        <v>0</v>
      </c>
      <c r="Y906" s="471">
        <v>0</v>
      </c>
      <c r="Z906" s="471">
        <v>0</v>
      </c>
      <c r="AA906" s="471">
        <v>0</v>
      </c>
      <c r="AB906" s="471">
        <v>0</v>
      </c>
      <c r="AC906" s="471">
        <v>0</v>
      </c>
      <c r="AD906" s="471">
        <v>0</v>
      </c>
      <c r="AE906" s="471">
        <v>151254.022</v>
      </c>
      <c r="AF906" s="473">
        <v>0</v>
      </c>
      <c r="AG906" s="473">
        <v>0</v>
      </c>
      <c r="AH906" s="473">
        <v>0</v>
      </c>
      <c r="AI906" s="473">
        <v>0</v>
      </c>
      <c r="AJ906" s="474">
        <v>151254.022</v>
      </c>
    </row>
    <row r="907" spans="1:55" s="42" customFormat="1" ht="13.5" customHeight="1" x14ac:dyDescent="0.25">
      <c r="A907" s="395"/>
      <c r="B907" s="111">
        <v>2701</v>
      </c>
      <c r="C907" s="180" t="s">
        <v>271</v>
      </c>
      <c r="D907" s="470">
        <v>0</v>
      </c>
      <c r="E907" s="470">
        <v>0</v>
      </c>
      <c r="F907" s="470">
        <v>0</v>
      </c>
      <c r="G907" s="470">
        <v>0</v>
      </c>
      <c r="H907" s="87">
        <v>0</v>
      </c>
      <c r="I907" s="470">
        <v>0</v>
      </c>
      <c r="J907" s="470">
        <v>0</v>
      </c>
      <c r="K907" s="470">
        <v>0</v>
      </c>
      <c r="L907" s="470">
        <v>0</v>
      </c>
      <c r="M907" s="470">
        <v>0</v>
      </c>
      <c r="N907" s="470">
        <v>0</v>
      </c>
      <c r="O907" s="470">
        <v>0</v>
      </c>
      <c r="P907" s="470">
        <v>0</v>
      </c>
      <c r="Q907" s="470">
        <v>0</v>
      </c>
      <c r="R907" s="87">
        <v>0</v>
      </c>
      <c r="S907" s="470">
        <v>0</v>
      </c>
      <c r="T907" s="470">
        <v>0</v>
      </c>
      <c r="U907" s="470">
        <v>0</v>
      </c>
      <c r="V907" s="470">
        <v>0</v>
      </c>
      <c r="W907" s="470">
        <v>0</v>
      </c>
      <c r="X907" s="470">
        <v>0</v>
      </c>
      <c r="Y907" s="470">
        <v>0</v>
      </c>
      <c r="Z907" s="470">
        <v>0</v>
      </c>
      <c r="AA907" s="470">
        <v>0</v>
      </c>
      <c r="AB907" s="470">
        <v>0</v>
      </c>
      <c r="AC907" s="470">
        <v>0</v>
      </c>
      <c r="AD907" s="470">
        <v>0</v>
      </c>
      <c r="AE907" s="470">
        <v>0</v>
      </c>
      <c r="AF907" s="473">
        <v>0</v>
      </c>
      <c r="AG907" s="473">
        <v>0</v>
      </c>
      <c r="AH907" s="473">
        <v>0</v>
      </c>
      <c r="AI907" s="473">
        <v>0</v>
      </c>
      <c r="AJ907" s="474">
        <v>0</v>
      </c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</row>
    <row r="908" spans="1:55" s="42" customFormat="1" ht="13.5" customHeight="1" x14ac:dyDescent="0.25">
      <c r="A908" s="395"/>
      <c r="B908" s="111">
        <v>270105</v>
      </c>
      <c r="C908" s="180" t="s">
        <v>314</v>
      </c>
      <c r="D908" s="470">
        <v>0</v>
      </c>
      <c r="E908" s="470">
        <v>0</v>
      </c>
      <c r="F908" s="470">
        <v>0</v>
      </c>
      <c r="G908" s="470">
        <v>0</v>
      </c>
      <c r="H908" s="87">
        <v>0</v>
      </c>
      <c r="I908" s="470">
        <v>0</v>
      </c>
      <c r="J908" s="470">
        <v>0</v>
      </c>
      <c r="K908" s="470">
        <v>0</v>
      </c>
      <c r="L908" s="470">
        <v>0</v>
      </c>
      <c r="M908" s="470">
        <v>0</v>
      </c>
      <c r="N908" s="470">
        <v>0</v>
      </c>
      <c r="O908" s="470">
        <v>0</v>
      </c>
      <c r="P908" s="470">
        <v>0</v>
      </c>
      <c r="Q908" s="470">
        <v>0</v>
      </c>
      <c r="R908" s="87">
        <v>0</v>
      </c>
      <c r="S908" s="470">
        <v>0</v>
      </c>
      <c r="T908" s="470">
        <v>0</v>
      </c>
      <c r="U908" s="470">
        <v>0</v>
      </c>
      <c r="V908" s="470">
        <v>0</v>
      </c>
      <c r="W908" s="470">
        <v>0</v>
      </c>
      <c r="X908" s="470">
        <v>0</v>
      </c>
      <c r="Y908" s="470">
        <v>0</v>
      </c>
      <c r="Z908" s="470">
        <v>0</v>
      </c>
      <c r="AA908" s="470">
        <v>0</v>
      </c>
      <c r="AB908" s="470">
        <v>0</v>
      </c>
      <c r="AC908" s="470">
        <v>0</v>
      </c>
      <c r="AD908" s="470">
        <v>0</v>
      </c>
      <c r="AE908" s="470">
        <v>0</v>
      </c>
      <c r="AF908" s="473">
        <v>0</v>
      </c>
      <c r="AG908" s="473">
        <v>0</v>
      </c>
      <c r="AH908" s="473">
        <v>0</v>
      </c>
      <c r="AI908" s="473">
        <v>0</v>
      </c>
      <c r="AJ908" s="474">
        <v>0</v>
      </c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</row>
    <row r="909" spans="1:55" s="42" customFormat="1" ht="13.5" customHeight="1" x14ac:dyDescent="0.25">
      <c r="A909" s="395"/>
      <c r="B909" s="111">
        <v>270110</v>
      </c>
      <c r="C909" s="180" t="s">
        <v>315</v>
      </c>
      <c r="D909" s="470">
        <v>0</v>
      </c>
      <c r="E909" s="470">
        <v>0</v>
      </c>
      <c r="F909" s="470">
        <v>0</v>
      </c>
      <c r="G909" s="470">
        <v>0</v>
      </c>
      <c r="H909" s="87">
        <v>0</v>
      </c>
      <c r="I909" s="470">
        <v>0</v>
      </c>
      <c r="J909" s="470">
        <v>0</v>
      </c>
      <c r="K909" s="470">
        <v>0</v>
      </c>
      <c r="L909" s="470">
        <v>0</v>
      </c>
      <c r="M909" s="470">
        <v>0</v>
      </c>
      <c r="N909" s="470">
        <v>0</v>
      </c>
      <c r="O909" s="470">
        <v>0</v>
      </c>
      <c r="P909" s="470">
        <v>0</v>
      </c>
      <c r="Q909" s="470">
        <v>0</v>
      </c>
      <c r="R909" s="87">
        <v>0</v>
      </c>
      <c r="S909" s="470">
        <v>0</v>
      </c>
      <c r="T909" s="470">
        <v>0</v>
      </c>
      <c r="U909" s="470">
        <v>0</v>
      </c>
      <c r="V909" s="470">
        <v>0</v>
      </c>
      <c r="W909" s="470">
        <v>0</v>
      </c>
      <c r="X909" s="470">
        <v>0</v>
      </c>
      <c r="Y909" s="470">
        <v>0</v>
      </c>
      <c r="Z909" s="470">
        <v>0</v>
      </c>
      <c r="AA909" s="470">
        <v>0</v>
      </c>
      <c r="AB909" s="470">
        <v>0</v>
      </c>
      <c r="AC909" s="470">
        <v>0</v>
      </c>
      <c r="AD909" s="470">
        <v>0</v>
      </c>
      <c r="AE909" s="470">
        <v>0</v>
      </c>
      <c r="AF909" s="473">
        <v>0</v>
      </c>
      <c r="AG909" s="473">
        <v>0</v>
      </c>
      <c r="AH909" s="473">
        <v>0</v>
      </c>
      <c r="AI909" s="473">
        <v>0</v>
      </c>
      <c r="AJ909" s="474">
        <v>0</v>
      </c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</row>
    <row r="910" spans="1:55" s="42" customFormat="1" ht="13.5" customHeight="1" x14ac:dyDescent="0.25">
      <c r="A910" s="395"/>
      <c r="B910" s="111">
        <v>270115</v>
      </c>
      <c r="C910" s="180" t="s">
        <v>316</v>
      </c>
      <c r="D910" s="470">
        <v>0</v>
      </c>
      <c r="E910" s="470">
        <v>0</v>
      </c>
      <c r="F910" s="470">
        <v>0</v>
      </c>
      <c r="G910" s="470">
        <v>0</v>
      </c>
      <c r="H910" s="87">
        <v>0</v>
      </c>
      <c r="I910" s="470">
        <v>0</v>
      </c>
      <c r="J910" s="470">
        <v>0</v>
      </c>
      <c r="K910" s="470">
        <v>0</v>
      </c>
      <c r="L910" s="470">
        <v>0</v>
      </c>
      <c r="M910" s="470">
        <v>0</v>
      </c>
      <c r="N910" s="470">
        <v>0</v>
      </c>
      <c r="O910" s="470">
        <v>0</v>
      </c>
      <c r="P910" s="470">
        <v>0</v>
      </c>
      <c r="Q910" s="470">
        <v>0</v>
      </c>
      <c r="R910" s="87">
        <v>0</v>
      </c>
      <c r="S910" s="470">
        <v>0</v>
      </c>
      <c r="T910" s="470">
        <v>0</v>
      </c>
      <c r="U910" s="470">
        <v>0</v>
      </c>
      <c r="V910" s="470">
        <v>0</v>
      </c>
      <c r="W910" s="470">
        <v>0</v>
      </c>
      <c r="X910" s="470">
        <v>0</v>
      </c>
      <c r="Y910" s="470">
        <v>0</v>
      </c>
      <c r="Z910" s="470">
        <v>0</v>
      </c>
      <c r="AA910" s="470">
        <v>0</v>
      </c>
      <c r="AB910" s="470">
        <v>0</v>
      </c>
      <c r="AC910" s="470">
        <v>0</v>
      </c>
      <c r="AD910" s="470">
        <v>0</v>
      </c>
      <c r="AE910" s="470">
        <v>0</v>
      </c>
      <c r="AF910" s="473">
        <v>0</v>
      </c>
      <c r="AG910" s="473">
        <v>0</v>
      </c>
      <c r="AH910" s="473">
        <v>0</v>
      </c>
      <c r="AI910" s="473">
        <v>0</v>
      </c>
      <c r="AJ910" s="474">
        <v>0</v>
      </c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</row>
    <row r="911" spans="1:55" s="42" customFormat="1" ht="13.5" customHeight="1" x14ac:dyDescent="0.25">
      <c r="A911" s="395"/>
      <c r="B911" s="111">
        <v>2702</v>
      </c>
      <c r="C911" s="180" t="s">
        <v>272</v>
      </c>
      <c r="D911" s="470">
        <v>20000</v>
      </c>
      <c r="E911" s="470">
        <v>0</v>
      </c>
      <c r="F911" s="470">
        <v>131250</v>
      </c>
      <c r="G911" s="470">
        <v>0</v>
      </c>
      <c r="H911" s="87">
        <v>151250</v>
      </c>
      <c r="I911" s="470">
        <v>0</v>
      </c>
      <c r="J911" s="470">
        <v>0</v>
      </c>
      <c r="K911" s="470">
        <v>0</v>
      </c>
      <c r="L911" s="470">
        <v>0</v>
      </c>
      <c r="M911" s="470">
        <v>0</v>
      </c>
      <c r="N911" s="470">
        <v>0</v>
      </c>
      <c r="O911" s="470">
        <v>0</v>
      </c>
      <c r="P911" s="470">
        <v>0</v>
      </c>
      <c r="Q911" s="470">
        <v>0</v>
      </c>
      <c r="R911" s="87">
        <v>0</v>
      </c>
      <c r="S911" s="470">
        <v>0</v>
      </c>
      <c r="T911" s="470">
        <v>0</v>
      </c>
      <c r="U911" s="470">
        <v>0</v>
      </c>
      <c r="V911" s="470">
        <v>0</v>
      </c>
      <c r="W911" s="470">
        <v>0</v>
      </c>
      <c r="X911" s="470">
        <v>0</v>
      </c>
      <c r="Y911" s="470">
        <v>0</v>
      </c>
      <c r="Z911" s="470">
        <v>0</v>
      </c>
      <c r="AA911" s="470">
        <v>0</v>
      </c>
      <c r="AB911" s="470">
        <v>0</v>
      </c>
      <c r="AC911" s="470">
        <v>0</v>
      </c>
      <c r="AD911" s="470">
        <v>0</v>
      </c>
      <c r="AE911" s="470">
        <v>151250</v>
      </c>
      <c r="AF911" s="473">
        <v>0</v>
      </c>
      <c r="AG911" s="473">
        <v>0</v>
      </c>
      <c r="AH911" s="473">
        <v>0</v>
      </c>
      <c r="AI911" s="473">
        <v>0</v>
      </c>
      <c r="AJ911" s="474">
        <v>151250</v>
      </c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</row>
    <row r="912" spans="1:55" s="42" customFormat="1" ht="13.5" customHeight="1" x14ac:dyDescent="0.25">
      <c r="A912" s="395"/>
      <c r="B912" s="111">
        <v>270205</v>
      </c>
      <c r="C912" s="180" t="s">
        <v>317</v>
      </c>
      <c r="D912" s="470">
        <v>20000</v>
      </c>
      <c r="E912" s="470">
        <v>0</v>
      </c>
      <c r="F912" s="470">
        <v>131250</v>
      </c>
      <c r="G912" s="470">
        <v>0</v>
      </c>
      <c r="H912" s="87">
        <v>151250</v>
      </c>
      <c r="I912" s="470">
        <v>0</v>
      </c>
      <c r="J912" s="470">
        <v>0</v>
      </c>
      <c r="K912" s="470">
        <v>0</v>
      </c>
      <c r="L912" s="470">
        <v>0</v>
      </c>
      <c r="M912" s="470">
        <v>0</v>
      </c>
      <c r="N912" s="470">
        <v>0</v>
      </c>
      <c r="O912" s="470">
        <v>0</v>
      </c>
      <c r="P912" s="470">
        <v>0</v>
      </c>
      <c r="Q912" s="470">
        <v>0</v>
      </c>
      <c r="R912" s="87">
        <v>0</v>
      </c>
      <c r="S912" s="470">
        <v>0</v>
      </c>
      <c r="T912" s="470">
        <v>0</v>
      </c>
      <c r="U912" s="470">
        <v>0</v>
      </c>
      <c r="V912" s="470">
        <v>0</v>
      </c>
      <c r="W912" s="470">
        <v>0</v>
      </c>
      <c r="X912" s="470">
        <v>0</v>
      </c>
      <c r="Y912" s="470">
        <v>0</v>
      </c>
      <c r="Z912" s="470">
        <v>0</v>
      </c>
      <c r="AA912" s="470">
        <v>0</v>
      </c>
      <c r="AB912" s="470">
        <v>0</v>
      </c>
      <c r="AC912" s="470">
        <v>0</v>
      </c>
      <c r="AD912" s="470">
        <v>0</v>
      </c>
      <c r="AE912" s="470">
        <v>151250</v>
      </c>
      <c r="AF912" s="473">
        <v>0</v>
      </c>
      <c r="AG912" s="473">
        <v>0</v>
      </c>
      <c r="AH912" s="473">
        <v>0</v>
      </c>
      <c r="AI912" s="473">
        <v>0</v>
      </c>
      <c r="AJ912" s="474">
        <v>151250</v>
      </c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</row>
    <row r="913" spans="1:55" s="42" customFormat="1" ht="13.5" customHeight="1" x14ac:dyDescent="0.25">
      <c r="A913" s="395"/>
      <c r="B913" s="111">
        <v>270210</v>
      </c>
      <c r="C913" s="180" t="s">
        <v>318</v>
      </c>
      <c r="D913" s="470">
        <v>0</v>
      </c>
      <c r="E913" s="470">
        <v>0</v>
      </c>
      <c r="F913" s="470">
        <v>0</v>
      </c>
      <c r="G913" s="470">
        <v>0</v>
      </c>
      <c r="H913" s="87">
        <v>0</v>
      </c>
      <c r="I913" s="470">
        <v>0</v>
      </c>
      <c r="J913" s="470">
        <v>0</v>
      </c>
      <c r="K913" s="470">
        <v>0</v>
      </c>
      <c r="L913" s="470">
        <v>0</v>
      </c>
      <c r="M913" s="470">
        <v>0</v>
      </c>
      <c r="N913" s="470">
        <v>0</v>
      </c>
      <c r="O913" s="470">
        <v>0</v>
      </c>
      <c r="P913" s="470">
        <v>0</v>
      </c>
      <c r="Q913" s="470">
        <v>0</v>
      </c>
      <c r="R913" s="87">
        <v>0</v>
      </c>
      <c r="S913" s="470">
        <v>0</v>
      </c>
      <c r="T913" s="470">
        <v>0</v>
      </c>
      <c r="U913" s="470">
        <v>0</v>
      </c>
      <c r="V913" s="470">
        <v>0</v>
      </c>
      <c r="W913" s="470">
        <v>0</v>
      </c>
      <c r="X913" s="470">
        <v>0</v>
      </c>
      <c r="Y913" s="470">
        <v>0</v>
      </c>
      <c r="Z913" s="470">
        <v>0</v>
      </c>
      <c r="AA913" s="470">
        <v>0</v>
      </c>
      <c r="AB913" s="470">
        <v>0</v>
      </c>
      <c r="AC913" s="470">
        <v>0</v>
      </c>
      <c r="AD913" s="470">
        <v>0</v>
      </c>
      <c r="AE913" s="470">
        <v>0</v>
      </c>
      <c r="AF913" s="473">
        <v>0</v>
      </c>
      <c r="AG913" s="473">
        <v>0</v>
      </c>
      <c r="AH913" s="473">
        <v>0</v>
      </c>
      <c r="AI913" s="473">
        <v>0</v>
      </c>
      <c r="AJ913" s="474">
        <v>0</v>
      </c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</row>
    <row r="914" spans="1:55" s="42" customFormat="1" ht="13.5" customHeight="1" x14ac:dyDescent="0.25">
      <c r="A914" s="395"/>
      <c r="B914" s="111">
        <v>2703</v>
      </c>
      <c r="C914" s="180" t="s">
        <v>157</v>
      </c>
      <c r="D914" s="470">
        <v>4.0220000000000002</v>
      </c>
      <c r="E914" s="470">
        <v>0</v>
      </c>
      <c r="F914" s="470">
        <v>0</v>
      </c>
      <c r="G914" s="470">
        <v>0</v>
      </c>
      <c r="H914" s="87">
        <v>4.0220000000000002</v>
      </c>
      <c r="I914" s="470">
        <v>0</v>
      </c>
      <c r="J914" s="470">
        <v>0</v>
      </c>
      <c r="K914" s="470">
        <v>0</v>
      </c>
      <c r="L914" s="470">
        <v>0</v>
      </c>
      <c r="M914" s="470">
        <v>0</v>
      </c>
      <c r="N914" s="470">
        <v>0</v>
      </c>
      <c r="O914" s="470">
        <v>0</v>
      </c>
      <c r="P914" s="470">
        <v>0</v>
      </c>
      <c r="Q914" s="470">
        <v>0</v>
      </c>
      <c r="R914" s="87">
        <v>0</v>
      </c>
      <c r="S914" s="470">
        <v>0</v>
      </c>
      <c r="T914" s="470">
        <v>0</v>
      </c>
      <c r="U914" s="470">
        <v>0</v>
      </c>
      <c r="V914" s="470">
        <v>0</v>
      </c>
      <c r="W914" s="470">
        <v>0</v>
      </c>
      <c r="X914" s="470">
        <v>0</v>
      </c>
      <c r="Y914" s="470">
        <v>0</v>
      </c>
      <c r="Z914" s="470">
        <v>0</v>
      </c>
      <c r="AA914" s="470">
        <v>0</v>
      </c>
      <c r="AB914" s="470">
        <v>0</v>
      </c>
      <c r="AC914" s="470">
        <v>0</v>
      </c>
      <c r="AD914" s="470">
        <v>0</v>
      </c>
      <c r="AE914" s="470">
        <v>4.0220000000000002</v>
      </c>
      <c r="AF914" s="473">
        <v>0</v>
      </c>
      <c r="AG914" s="473">
        <v>0</v>
      </c>
      <c r="AH914" s="473">
        <v>0</v>
      </c>
      <c r="AI914" s="473">
        <v>0</v>
      </c>
      <c r="AJ914" s="474">
        <v>4.0220000000000002</v>
      </c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</row>
    <row r="915" spans="1:55" s="42" customFormat="1" ht="13.5" customHeight="1" x14ac:dyDescent="0.25">
      <c r="A915" s="395"/>
      <c r="B915" s="111">
        <v>270305</v>
      </c>
      <c r="C915" s="180" t="s">
        <v>319</v>
      </c>
      <c r="D915" s="470">
        <v>4.0220000000000002</v>
      </c>
      <c r="E915" s="470">
        <v>0</v>
      </c>
      <c r="F915" s="470">
        <v>0</v>
      </c>
      <c r="G915" s="470">
        <v>0</v>
      </c>
      <c r="H915" s="87">
        <v>4.0220000000000002</v>
      </c>
      <c r="I915" s="470">
        <v>0</v>
      </c>
      <c r="J915" s="470">
        <v>0</v>
      </c>
      <c r="K915" s="470">
        <v>0</v>
      </c>
      <c r="L915" s="470">
        <v>0</v>
      </c>
      <c r="M915" s="470">
        <v>0</v>
      </c>
      <c r="N915" s="470">
        <v>0</v>
      </c>
      <c r="O915" s="470">
        <v>0</v>
      </c>
      <c r="P915" s="470">
        <v>0</v>
      </c>
      <c r="Q915" s="470">
        <v>0</v>
      </c>
      <c r="R915" s="87">
        <v>0</v>
      </c>
      <c r="S915" s="470">
        <v>0</v>
      </c>
      <c r="T915" s="470">
        <v>0</v>
      </c>
      <c r="U915" s="470">
        <v>0</v>
      </c>
      <c r="V915" s="470">
        <v>0</v>
      </c>
      <c r="W915" s="470">
        <v>0</v>
      </c>
      <c r="X915" s="470">
        <v>0</v>
      </c>
      <c r="Y915" s="470">
        <v>0</v>
      </c>
      <c r="Z915" s="470">
        <v>0</v>
      </c>
      <c r="AA915" s="470">
        <v>0</v>
      </c>
      <c r="AB915" s="470">
        <v>0</v>
      </c>
      <c r="AC915" s="470">
        <v>0</v>
      </c>
      <c r="AD915" s="470">
        <v>0</v>
      </c>
      <c r="AE915" s="470">
        <v>4.0220000000000002</v>
      </c>
      <c r="AF915" s="473">
        <v>0</v>
      </c>
      <c r="AG915" s="473">
        <v>0</v>
      </c>
      <c r="AH915" s="473">
        <v>0</v>
      </c>
      <c r="AI915" s="473">
        <v>0</v>
      </c>
      <c r="AJ915" s="474">
        <v>4.0220000000000002</v>
      </c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</row>
    <row r="916" spans="1:55" s="42" customFormat="1" ht="13.5" customHeight="1" x14ac:dyDescent="0.25">
      <c r="A916" s="395"/>
      <c r="B916" s="111">
        <v>270310</v>
      </c>
      <c r="C916" s="180" t="s">
        <v>320</v>
      </c>
      <c r="D916" s="470">
        <v>0</v>
      </c>
      <c r="E916" s="470">
        <v>0</v>
      </c>
      <c r="F916" s="470">
        <v>0</v>
      </c>
      <c r="G916" s="470">
        <v>0</v>
      </c>
      <c r="H916" s="87">
        <v>0</v>
      </c>
      <c r="I916" s="470">
        <v>0</v>
      </c>
      <c r="J916" s="470">
        <v>0</v>
      </c>
      <c r="K916" s="470">
        <v>0</v>
      </c>
      <c r="L916" s="470">
        <v>0</v>
      </c>
      <c r="M916" s="470">
        <v>0</v>
      </c>
      <c r="N916" s="470">
        <v>0</v>
      </c>
      <c r="O916" s="470">
        <v>0</v>
      </c>
      <c r="P916" s="470">
        <v>0</v>
      </c>
      <c r="Q916" s="470">
        <v>0</v>
      </c>
      <c r="R916" s="87">
        <v>0</v>
      </c>
      <c r="S916" s="470">
        <v>0</v>
      </c>
      <c r="T916" s="470">
        <v>0</v>
      </c>
      <c r="U916" s="470">
        <v>0</v>
      </c>
      <c r="V916" s="470">
        <v>0</v>
      </c>
      <c r="W916" s="470">
        <v>0</v>
      </c>
      <c r="X916" s="470">
        <v>0</v>
      </c>
      <c r="Y916" s="470">
        <v>0</v>
      </c>
      <c r="Z916" s="470">
        <v>0</v>
      </c>
      <c r="AA916" s="470">
        <v>0</v>
      </c>
      <c r="AB916" s="470">
        <v>0</v>
      </c>
      <c r="AC916" s="470">
        <v>0</v>
      </c>
      <c r="AD916" s="470">
        <v>0</v>
      </c>
      <c r="AE916" s="470">
        <v>0</v>
      </c>
      <c r="AF916" s="473">
        <v>0</v>
      </c>
      <c r="AG916" s="473">
        <v>0</v>
      </c>
      <c r="AH916" s="473">
        <v>0</v>
      </c>
      <c r="AI916" s="473">
        <v>0</v>
      </c>
      <c r="AJ916" s="474">
        <v>0</v>
      </c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</row>
    <row r="917" spans="1:55" s="42" customFormat="1" ht="13.5" customHeight="1" x14ac:dyDescent="0.25">
      <c r="A917" s="395"/>
      <c r="B917" s="111">
        <v>270315</v>
      </c>
      <c r="C917" s="180" t="s">
        <v>321</v>
      </c>
      <c r="D917" s="470">
        <v>0</v>
      </c>
      <c r="E917" s="470">
        <v>0</v>
      </c>
      <c r="F917" s="470">
        <v>0</v>
      </c>
      <c r="G917" s="470">
        <v>0</v>
      </c>
      <c r="H917" s="87">
        <v>0</v>
      </c>
      <c r="I917" s="470">
        <v>0</v>
      </c>
      <c r="J917" s="470">
        <v>0</v>
      </c>
      <c r="K917" s="470">
        <v>0</v>
      </c>
      <c r="L917" s="470">
        <v>0</v>
      </c>
      <c r="M917" s="470">
        <v>0</v>
      </c>
      <c r="N917" s="470">
        <v>0</v>
      </c>
      <c r="O917" s="470">
        <v>0</v>
      </c>
      <c r="P917" s="470">
        <v>0</v>
      </c>
      <c r="Q917" s="470">
        <v>0</v>
      </c>
      <c r="R917" s="87">
        <v>0</v>
      </c>
      <c r="S917" s="470">
        <v>0</v>
      </c>
      <c r="T917" s="470">
        <v>0</v>
      </c>
      <c r="U917" s="470">
        <v>0</v>
      </c>
      <c r="V917" s="470">
        <v>0</v>
      </c>
      <c r="W917" s="470">
        <v>0</v>
      </c>
      <c r="X917" s="470">
        <v>0</v>
      </c>
      <c r="Y917" s="470">
        <v>0</v>
      </c>
      <c r="Z917" s="470">
        <v>0</v>
      </c>
      <c r="AA917" s="470">
        <v>0</v>
      </c>
      <c r="AB917" s="470">
        <v>0</v>
      </c>
      <c r="AC917" s="470">
        <v>0</v>
      </c>
      <c r="AD917" s="470">
        <v>0</v>
      </c>
      <c r="AE917" s="470">
        <v>0</v>
      </c>
      <c r="AF917" s="473">
        <v>0</v>
      </c>
      <c r="AG917" s="473">
        <v>0</v>
      </c>
      <c r="AH917" s="473">
        <v>0</v>
      </c>
      <c r="AI917" s="473">
        <v>0</v>
      </c>
      <c r="AJ917" s="474">
        <v>0</v>
      </c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</row>
    <row r="918" spans="1:55" s="42" customFormat="1" ht="13.5" customHeight="1" x14ac:dyDescent="0.25">
      <c r="A918" s="395"/>
      <c r="B918" s="111">
        <v>270390</v>
      </c>
      <c r="C918" s="180" t="s">
        <v>157</v>
      </c>
      <c r="D918" s="470">
        <v>0</v>
      </c>
      <c r="E918" s="470">
        <v>0</v>
      </c>
      <c r="F918" s="470">
        <v>0</v>
      </c>
      <c r="G918" s="470">
        <v>0</v>
      </c>
      <c r="H918" s="87">
        <v>0</v>
      </c>
      <c r="I918" s="470">
        <v>0</v>
      </c>
      <c r="J918" s="470">
        <v>0</v>
      </c>
      <c r="K918" s="470">
        <v>0</v>
      </c>
      <c r="L918" s="470">
        <v>0</v>
      </c>
      <c r="M918" s="470">
        <v>0</v>
      </c>
      <c r="N918" s="470">
        <v>0</v>
      </c>
      <c r="O918" s="470">
        <v>0</v>
      </c>
      <c r="P918" s="470">
        <v>0</v>
      </c>
      <c r="Q918" s="470">
        <v>0</v>
      </c>
      <c r="R918" s="87">
        <v>0</v>
      </c>
      <c r="S918" s="470">
        <v>0</v>
      </c>
      <c r="T918" s="470">
        <v>0</v>
      </c>
      <c r="U918" s="470">
        <v>0</v>
      </c>
      <c r="V918" s="470">
        <v>0</v>
      </c>
      <c r="W918" s="470">
        <v>0</v>
      </c>
      <c r="X918" s="470">
        <v>0</v>
      </c>
      <c r="Y918" s="470">
        <v>0</v>
      </c>
      <c r="Z918" s="470">
        <v>0</v>
      </c>
      <c r="AA918" s="470">
        <v>0</v>
      </c>
      <c r="AB918" s="470">
        <v>0</v>
      </c>
      <c r="AC918" s="470">
        <v>0</v>
      </c>
      <c r="AD918" s="470">
        <v>0</v>
      </c>
      <c r="AE918" s="470">
        <v>0</v>
      </c>
      <c r="AF918" s="473">
        <v>0</v>
      </c>
      <c r="AG918" s="473">
        <v>0</v>
      </c>
      <c r="AH918" s="473">
        <v>0</v>
      </c>
      <c r="AI918" s="473">
        <v>0</v>
      </c>
      <c r="AJ918" s="474">
        <v>0</v>
      </c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</row>
    <row r="919" spans="1:55" s="42" customFormat="1" ht="13.5" customHeight="1" x14ac:dyDescent="0.25">
      <c r="A919" s="395"/>
      <c r="B919" s="111">
        <v>2790</v>
      </c>
      <c r="C919" s="180" t="s">
        <v>322</v>
      </c>
      <c r="D919" s="470">
        <v>0</v>
      </c>
      <c r="E919" s="470">
        <v>0</v>
      </c>
      <c r="F919" s="470">
        <v>0</v>
      </c>
      <c r="G919" s="470">
        <v>0</v>
      </c>
      <c r="H919" s="87">
        <v>0</v>
      </c>
      <c r="I919" s="470">
        <v>0</v>
      </c>
      <c r="J919" s="470">
        <v>0</v>
      </c>
      <c r="K919" s="470">
        <v>0</v>
      </c>
      <c r="L919" s="470">
        <v>0</v>
      </c>
      <c r="M919" s="470">
        <v>0</v>
      </c>
      <c r="N919" s="470">
        <v>0</v>
      </c>
      <c r="O919" s="470">
        <v>0</v>
      </c>
      <c r="P919" s="470">
        <v>0</v>
      </c>
      <c r="Q919" s="470">
        <v>0</v>
      </c>
      <c r="R919" s="87">
        <v>0</v>
      </c>
      <c r="S919" s="470">
        <v>0</v>
      </c>
      <c r="T919" s="470">
        <v>0</v>
      </c>
      <c r="U919" s="470">
        <v>0</v>
      </c>
      <c r="V919" s="470">
        <v>0</v>
      </c>
      <c r="W919" s="470">
        <v>0</v>
      </c>
      <c r="X919" s="470">
        <v>0</v>
      </c>
      <c r="Y919" s="470">
        <v>0</v>
      </c>
      <c r="Z919" s="470">
        <v>0</v>
      </c>
      <c r="AA919" s="470">
        <v>0</v>
      </c>
      <c r="AB919" s="470">
        <v>0</v>
      </c>
      <c r="AC919" s="470">
        <v>0</v>
      </c>
      <c r="AD919" s="470">
        <v>0</v>
      </c>
      <c r="AE919" s="470">
        <v>0</v>
      </c>
      <c r="AF919" s="473">
        <v>0</v>
      </c>
      <c r="AG919" s="473">
        <v>0</v>
      </c>
      <c r="AH919" s="473">
        <v>0</v>
      </c>
      <c r="AI919" s="473">
        <v>0</v>
      </c>
      <c r="AJ919" s="474">
        <v>0</v>
      </c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</row>
    <row r="920" spans="1:55" s="40" customFormat="1" ht="13.5" customHeight="1" x14ac:dyDescent="0.25">
      <c r="A920" s="394"/>
      <c r="B920" s="110">
        <v>28</v>
      </c>
      <c r="C920" s="310" t="s">
        <v>832</v>
      </c>
      <c r="D920" s="471">
        <v>49974.712879999999</v>
      </c>
      <c r="E920" s="471">
        <v>0</v>
      </c>
      <c r="F920" s="471">
        <v>242500</v>
      </c>
      <c r="G920" s="471">
        <v>118500</v>
      </c>
      <c r="H920" s="26">
        <v>410974.71288000001</v>
      </c>
      <c r="I920" s="471">
        <v>0</v>
      </c>
      <c r="J920" s="471">
        <v>30010.29016</v>
      </c>
      <c r="K920" s="471">
        <v>0</v>
      </c>
      <c r="L920" s="471">
        <v>0</v>
      </c>
      <c r="M920" s="471">
        <v>9832.5926999999992</v>
      </c>
      <c r="N920" s="471">
        <v>0</v>
      </c>
      <c r="O920" s="471">
        <v>0</v>
      </c>
      <c r="P920" s="471">
        <v>15000</v>
      </c>
      <c r="Q920" s="471">
        <v>0</v>
      </c>
      <c r="R920" s="26">
        <v>54842.882859999998</v>
      </c>
      <c r="S920" s="471">
        <v>10000</v>
      </c>
      <c r="T920" s="471">
        <v>0</v>
      </c>
      <c r="U920" s="471">
        <v>0</v>
      </c>
      <c r="V920" s="471">
        <v>1E-3</v>
      </c>
      <c r="W920" s="471">
        <v>0</v>
      </c>
      <c r="X920" s="471">
        <v>0</v>
      </c>
      <c r="Y920" s="471">
        <v>0</v>
      </c>
      <c r="Z920" s="471">
        <v>0</v>
      </c>
      <c r="AA920" s="471">
        <v>0</v>
      </c>
      <c r="AB920" s="471">
        <v>4.3796900000000001</v>
      </c>
      <c r="AC920" s="471">
        <v>0</v>
      </c>
      <c r="AD920" s="471">
        <v>10004.38069</v>
      </c>
      <c r="AE920" s="471">
        <v>475821.97643000004</v>
      </c>
      <c r="AF920" s="473">
        <v>0</v>
      </c>
      <c r="AG920" s="473">
        <v>9832.5936999999994</v>
      </c>
      <c r="AH920" s="473">
        <v>0</v>
      </c>
      <c r="AI920" s="473">
        <v>0</v>
      </c>
      <c r="AJ920" s="474">
        <v>465989.38272999995</v>
      </c>
    </row>
    <row r="921" spans="1:55" s="42" customFormat="1" ht="13.5" customHeight="1" x14ac:dyDescent="0.25">
      <c r="A921" s="395"/>
      <c r="B921" s="111">
        <v>2801</v>
      </c>
      <c r="C921" s="180" t="s">
        <v>323</v>
      </c>
      <c r="D921" s="470">
        <v>49974.712879999999</v>
      </c>
      <c r="E921" s="470">
        <v>0</v>
      </c>
      <c r="F921" s="470">
        <v>0</v>
      </c>
      <c r="G921" s="470">
        <v>0</v>
      </c>
      <c r="H921" s="87">
        <v>49974.712879999999</v>
      </c>
      <c r="I921" s="470">
        <v>0</v>
      </c>
      <c r="J921" s="470">
        <v>20010.29016</v>
      </c>
      <c r="K921" s="470">
        <v>0</v>
      </c>
      <c r="L921" s="470">
        <v>0</v>
      </c>
      <c r="M921" s="470">
        <v>9832.5926999999992</v>
      </c>
      <c r="N921" s="470">
        <v>0</v>
      </c>
      <c r="O921" s="470">
        <v>0</v>
      </c>
      <c r="P921" s="470">
        <v>15000</v>
      </c>
      <c r="Q921" s="470">
        <v>0</v>
      </c>
      <c r="R921" s="87">
        <v>44842.882859999998</v>
      </c>
      <c r="S921" s="470">
        <v>0</v>
      </c>
      <c r="T921" s="470">
        <v>0</v>
      </c>
      <c r="U921" s="470">
        <v>0</v>
      </c>
      <c r="V921" s="470">
        <v>0</v>
      </c>
      <c r="W921" s="470">
        <v>0</v>
      </c>
      <c r="X921" s="470">
        <v>0</v>
      </c>
      <c r="Y921" s="470">
        <v>0</v>
      </c>
      <c r="Z921" s="470">
        <v>0</v>
      </c>
      <c r="AA921" s="470">
        <v>0</v>
      </c>
      <c r="AB921" s="470">
        <v>0</v>
      </c>
      <c r="AC921" s="470">
        <v>0</v>
      </c>
      <c r="AD921" s="470">
        <v>0</v>
      </c>
      <c r="AE921" s="470">
        <v>94817.59573999999</v>
      </c>
      <c r="AF921" s="473">
        <v>0</v>
      </c>
      <c r="AG921" s="473">
        <v>9832.5926999999992</v>
      </c>
      <c r="AH921" s="473">
        <v>0</v>
      </c>
      <c r="AI921" s="473">
        <v>0</v>
      </c>
      <c r="AJ921" s="474">
        <v>84985.003039999996</v>
      </c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</row>
    <row r="922" spans="1:55" s="42" customFormat="1" ht="13.5" customHeight="1" x14ac:dyDescent="0.25">
      <c r="A922" s="395"/>
      <c r="B922" s="111">
        <v>280105</v>
      </c>
      <c r="C922" s="180" t="s">
        <v>323</v>
      </c>
      <c r="D922" s="470">
        <v>50000</v>
      </c>
      <c r="E922" s="470">
        <v>0</v>
      </c>
      <c r="F922" s="470">
        <v>0</v>
      </c>
      <c r="G922" s="470">
        <v>0</v>
      </c>
      <c r="H922" s="87">
        <v>50000</v>
      </c>
      <c r="I922" s="470">
        <v>0</v>
      </c>
      <c r="J922" s="470">
        <v>20000</v>
      </c>
      <c r="K922" s="470">
        <v>0</v>
      </c>
      <c r="L922" s="470">
        <v>0</v>
      </c>
      <c r="M922" s="470">
        <v>10000</v>
      </c>
      <c r="N922" s="470">
        <v>0</v>
      </c>
      <c r="O922" s="470">
        <v>0</v>
      </c>
      <c r="P922" s="470">
        <v>15000</v>
      </c>
      <c r="Q922" s="470">
        <v>0</v>
      </c>
      <c r="R922" s="87">
        <v>45000</v>
      </c>
      <c r="S922" s="470">
        <v>0</v>
      </c>
      <c r="T922" s="470">
        <v>0</v>
      </c>
      <c r="U922" s="470">
        <v>0</v>
      </c>
      <c r="V922" s="470">
        <v>0</v>
      </c>
      <c r="W922" s="470">
        <v>0</v>
      </c>
      <c r="X922" s="470">
        <v>0</v>
      </c>
      <c r="Y922" s="470">
        <v>0</v>
      </c>
      <c r="Z922" s="470">
        <v>0</v>
      </c>
      <c r="AA922" s="470">
        <v>0</v>
      </c>
      <c r="AB922" s="470">
        <v>0</v>
      </c>
      <c r="AC922" s="470">
        <v>0</v>
      </c>
      <c r="AD922" s="470">
        <v>0</v>
      </c>
      <c r="AE922" s="470">
        <v>95000</v>
      </c>
      <c r="AF922" s="473">
        <v>0</v>
      </c>
      <c r="AG922" s="473">
        <v>10000</v>
      </c>
      <c r="AH922" s="473">
        <v>0</v>
      </c>
      <c r="AI922" s="473">
        <v>0</v>
      </c>
      <c r="AJ922" s="474">
        <v>85000</v>
      </c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</row>
    <row r="923" spans="1:55" s="42" customFormat="1" ht="13.5" customHeight="1" x14ac:dyDescent="0.25">
      <c r="A923" s="395"/>
      <c r="B923" s="111">
        <v>280110</v>
      </c>
      <c r="C923" s="180" t="s">
        <v>324</v>
      </c>
      <c r="D923" s="470">
        <v>-25.287120000000002</v>
      </c>
      <c r="E923" s="470">
        <v>0</v>
      </c>
      <c r="F923" s="470">
        <v>0</v>
      </c>
      <c r="G923" s="470">
        <v>0</v>
      </c>
      <c r="H923" s="87">
        <v>-25.287120000000002</v>
      </c>
      <c r="I923" s="470">
        <v>0</v>
      </c>
      <c r="J923" s="470">
        <v>10.29016</v>
      </c>
      <c r="K923" s="470">
        <v>0</v>
      </c>
      <c r="L923" s="470">
        <v>0</v>
      </c>
      <c r="M923" s="470">
        <v>-167.40729999999999</v>
      </c>
      <c r="N923" s="470">
        <v>0</v>
      </c>
      <c r="O923" s="470">
        <v>0</v>
      </c>
      <c r="P923" s="470">
        <v>0</v>
      </c>
      <c r="Q923" s="470">
        <v>0</v>
      </c>
      <c r="R923" s="87">
        <v>-157.11714000000001</v>
      </c>
      <c r="S923" s="470">
        <v>0</v>
      </c>
      <c r="T923" s="470">
        <v>0</v>
      </c>
      <c r="U923" s="470">
        <v>0</v>
      </c>
      <c r="V923" s="470">
        <v>0</v>
      </c>
      <c r="W923" s="470">
        <v>0</v>
      </c>
      <c r="X923" s="470">
        <v>0</v>
      </c>
      <c r="Y923" s="470">
        <v>0</v>
      </c>
      <c r="Z923" s="470">
        <v>0</v>
      </c>
      <c r="AA923" s="470">
        <v>0</v>
      </c>
      <c r="AB923" s="470">
        <v>0</v>
      </c>
      <c r="AC923" s="470">
        <v>0</v>
      </c>
      <c r="AD923" s="470">
        <v>0</v>
      </c>
      <c r="AE923" s="470">
        <v>-182.40426000000002</v>
      </c>
      <c r="AF923" s="473">
        <v>0</v>
      </c>
      <c r="AG923" s="473">
        <v>-167.40729999999999</v>
      </c>
      <c r="AH923" s="473">
        <v>0</v>
      </c>
      <c r="AI923" s="473">
        <v>0</v>
      </c>
      <c r="AJ923" s="474">
        <v>-14.996960000000001</v>
      </c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</row>
    <row r="924" spans="1:55" s="42" customFormat="1" ht="13.5" customHeight="1" x14ac:dyDescent="0.25">
      <c r="A924" s="395"/>
      <c r="B924" s="111">
        <v>2802</v>
      </c>
      <c r="C924" s="180" t="s">
        <v>325</v>
      </c>
      <c r="D924" s="470">
        <v>0</v>
      </c>
      <c r="E924" s="470">
        <v>0</v>
      </c>
      <c r="F924" s="470">
        <v>0</v>
      </c>
      <c r="G924" s="470">
        <v>0</v>
      </c>
      <c r="H924" s="87">
        <v>0</v>
      </c>
      <c r="I924" s="470">
        <v>0</v>
      </c>
      <c r="J924" s="470">
        <v>0</v>
      </c>
      <c r="K924" s="470">
        <v>0</v>
      </c>
      <c r="L924" s="470">
        <v>0</v>
      </c>
      <c r="M924" s="470">
        <v>0</v>
      </c>
      <c r="N924" s="470">
        <v>0</v>
      </c>
      <c r="O924" s="470">
        <v>0</v>
      </c>
      <c r="P924" s="470">
        <v>0</v>
      </c>
      <c r="Q924" s="470">
        <v>0</v>
      </c>
      <c r="R924" s="87">
        <v>0</v>
      </c>
      <c r="S924" s="470">
        <v>0</v>
      </c>
      <c r="T924" s="470">
        <v>0</v>
      </c>
      <c r="U924" s="470">
        <v>0</v>
      </c>
      <c r="V924" s="470">
        <v>1E-3</v>
      </c>
      <c r="W924" s="470">
        <v>0</v>
      </c>
      <c r="X924" s="470">
        <v>0</v>
      </c>
      <c r="Y924" s="470">
        <v>0</v>
      </c>
      <c r="Z924" s="470">
        <v>0</v>
      </c>
      <c r="AA924" s="470">
        <v>0</v>
      </c>
      <c r="AB924" s="470">
        <v>4.3796900000000001</v>
      </c>
      <c r="AC924" s="470">
        <v>0</v>
      </c>
      <c r="AD924" s="470">
        <v>4.3806900000000004</v>
      </c>
      <c r="AE924" s="470">
        <v>4.3806900000000004</v>
      </c>
      <c r="AF924" s="473">
        <v>0</v>
      </c>
      <c r="AG924" s="473">
        <v>1E-3</v>
      </c>
      <c r="AH924" s="473">
        <v>0</v>
      </c>
      <c r="AI924" s="473">
        <v>0</v>
      </c>
      <c r="AJ924" s="474">
        <v>4.3796900000000001</v>
      </c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</row>
    <row r="925" spans="1:55" s="42" customFormat="1" ht="13.5" customHeight="1" x14ac:dyDescent="0.25">
      <c r="A925" s="395"/>
      <c r="B925" s="111">
        <v>2803</v>
      </c>
      <c r="C925" s="180" t="s">
        <v>833</v>
      </c>
      <c r="D925" s="470">
        <v>0</v>
      </c>
      <c r="E925" s="470">
        <v>0</v>
      </c>
      <c r="F925" s="470">
        <v>242500</v>
      </c>
      <c r="G925" s="470">
        <v>118500</v>
      </c>
      <c r="H925" s="87">
        <v>361000</v>
      </c>
      <c r="I925" s="470">
        <v>0</v>
      </c>
      <c r="J925" s="470">
        <v>10000</v>
      </c>
      <c r="K925" s="470">
        <v>0</v>
      </c>
      <c r="L925" s="470">
        <v>0</v>
      </c>
      <c r="M925" s="470">
        <v>0</v>
      </c>
      <c r="N925" s="470">
        <v>0</v>
      </c>
      <c r="O925" s="470">
        <v>0</v>
      </c>
      <c r="P925" s="470">
        <v>0</v>
      </c>
      <c r="Q925" s="470">
        <v>0</v>
      </c>
      <c r="R925" s="87">
        <v>10000</v>
      </c>
      <c r="S925" s="470">
        <v>10000</v>
      </c>
      <c r="T925" s="470">
        <v>0</v>
      </c>
      <c r="U925" s="470">
        <v>0</v>
      </c>
      <c r="V925" s="470">
        <v>0</v>
      </c>
      <c r="W925" s="470">
        <v>0</v>
      </c>
      <c r="X925" s="470">
        <v>0</v>
      </c>
      <c r="Y925" s="470">
        <v>0</v>
      </c>
      <c r="Z925" s="470">
        <v>0</v>
      </c>
      <c r="AA925" s="470">
        <v>0</v>
      </c>
      <c r="AB925" s="470">
        <v>0</v>
      </c>
      <c r="AC925" s="470">
        <v>0</v>
      </c>
      <c r="AD925" s="470">
        <v>10000</v>
      </c>
      <c r="AE925" s="470">
        <v>381000</v>
      </c>
      <c r="AF925" s="473">
        <v>0</v>
      </c>
      <c r="AG925" s="473">
        <v>0</v>
      </c>
      <c r="AH925" s="473">
        <v>0</v>
      </c>
      <c r="AI925" s="473">
        <v>0</v>
      </c>
      <c r="AJ925" s="474">
        <v>381000</v>
      </c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</row>
    <row r="926" spans="1:55" s="42" customFormat="1" ht="13.5" customHeight="1" x14ac:dyDescent="0.25">
      <c r="A926" s="395"/>
      <c r="B926" s="111">
        <v>280305</v>
      </c>
      <c r="C926" s="180" t="s">
        <v>834</v>
      </c>
      <c r="D926" s="470">
        <v>0</v>
      </c>
      <c r="E926" s="470">
        <v>0</v>
      </c>
      <c r="F926" s="470">
        <v>242500</v>
      </c>
      <c r="G926" s="470">
        <v>118500</v>
      </c>
      <c r="H926" s="87">
        <v>361000</v>
      </c>
      <c r="I926" s="470">
        <v>0</v>
      </c>
      <c r="J926" s="470">
        <v>10000</v>
      </c>
      <c r="K926" s="470">
        <v>0</v>
      </c>
      <c r="L926" s="470">
        <v>0</v>
      </c>
      <c r="M926" s="470">
        <v>0</v>
      </c>
      <c r="N926" s="470">
        <v>0</v>
      </c>
      <c r="O926" s="470">
        <v>0</v>
      </c>
      <c r="P926" s="470">
        <v>0</v>
      </c>
      <c r="Q926" s="470">
        <v>0</v>
      </c>
      <c r="R926" s="87">
        <v>10000</v>
      </c>
      <c r="S926" s="470">
        <v>10000</v>
      </c>
      <c r="T926" s="470">
        <v>0</v>
      </c>
      <c r="U926" s="470">
        <v>0</v>
      </c>
      <c r="V926" s="470">
        <v>0</v>
      </c>
      <c r="W926" s="470">
        <v>0</v>
      </c>
      <c r="X926" s="470">
        <v>0</v>
      </c>
      <c r="Y926" s="470">
        <v>0</v>
      </c>
      <c r="Z926" s="470">
        <v>0</v>
      </c>
      <c r="AA926" s="470">
        <v>0</v>
      </c>
      <c r="AB926" s="470">
        <v>0</v>
      </c>
      <c r="AC926" s="470">
        <v>0</v>
      </c>
      <c r="AD926" s="470">
        <v>10000</v>
      </c>
      <c r="AE926" s="470">
        <v>381000</v>
      </c>
      <c r="AF926" s="473">
        <v>0</v>
      </c>
      <c r="AG926" s="473">
        <v>0</v>
      </c>
      <c r="AH926" s="473">
        <v>0</v>
      </c>
      <c r="AI926" s="473">
        <v>0</v>
      </c>
      <c r="AJ926" s="474">
        <v>381000</v>
      </c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</row>
    <row r="927" spans="1:55" s="42" customFormat="1" ht="13.5" customHeight="1" x14ac:dyDescent="0.25">
      <c r="A927" s="395"/>
      <c r="B927" s="111">
        <v>280310</v>
      </c>
      <c r="C927" s="180" t="s">
        <v>835</v>
      </c>
      <c r="D927" s="470">
        <v>0</v>
      </c>
      <c r="E927" s="470">
        <v>0</v>
      </c>
      <c r="F927" s="470">
        <v>0</v>
      </c>
      <c r="G927" s="470">
        <v>0</v>
      </c>
      <c r="H927" s="87">
        <v>0</v>
      </c>
      <c r="I927" s="470">
        <v>0</v>
      </c>
      <c r="J927" s="470">
        <v>0</v>
      </c>
      <c r="K927" s="470">
        <v>0</v>
      </c>
      <c r="L927" s="470">
        <v>0</v>
      </c>
      <c r="M927" s="470">
        <v>0</v>
      </c>
      <c r="N927" s="470">
        <v>0</v>
      </c>
      <c r="O927" s="470">
        <v>0</v>
      </c>
      <c r="P927" s="470">
        <v>0</v>
      </c>
      <c r="Q927" s="470">
        <v>0</v>
      </c>
      <c r="R927" s="87">
        <v>0</v>
      </c>
      <c r="S927" s="470">
        <v>0</v>
      </c>
      <c r="T927" s="470">
        <v>0</v>
      </c>
      <c r="U927" s="470">
        <v>0</v>
      </c>
      <c r="V927" s="470">
        <v>0</v>
      </c>
      <c r="W927" s="470">
        <v>0</v>
      </c>
      <c r="X927" s="470">
        <v>0</v>
      </c>
      <c r="Y927" s="470">
        <v>0</v>
      </c>
      <c r="Z927" s="470">
        <v>0</v>
      </c>
      <c r="AA927" s="470">
        <v>0</v>
      </c>
      <c r="AB927" s="470">
        <v>0</v>
      </c>
      <c r="AC927" s="470">
        <v>0</v>
      </c>
      <c r="AD927" s="470">
        <v>0</v>
      </c>
      <c r="AE927" s="470">
        <v>0</v>
      </c>
      <c r="AF927" s="473">
        <v>0</v>
      </c>
      <c r="AG927" s="473">
        <v>0</v>
      </c>
      <c r="AH927" s="473">
        <v>0</v>
      </c>
      <c r="AI927" s="473">
        <v>0</v>
      </c>
      <c r="AJ927" s="474">
        <v>0</v>
      </c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</row>
    <row r="928" spans="1:55" s="40" customFormat="1" ht="13.5" customHeight="1" x14ac:dyDescent="0.25">
      <c r="A928" s="394"/>
      <c r="B928" s="110">
        <v>29</v>
      </c>
      <c r="C928" s="310" t="s">
        <v>326</v>
      </c>
      <c r="D928" s="471">
        <v>1557.46333</v>
      </c>
      <c r="E928" s="471">
        <v>46496.371659999997</v>
      </c>
      <c r="F928" s="471">
        <v>65983.697520000002</v>
      </c>
      <c r="G928" s="471">
        <v>26410.393459999999</v>
      </c>
      <c r="H928" s="26">
        <v>140447.92596999998</v>
      </c>
      <c r="I928" s="471">
        <v>5279.3334800000002</v>
      </c>
      <c r="J928" s="471">
        <v>7671.43379</v>
      </c>
      <c r="K928" s="471">
        <v>465.68799999999999</v>
      </c>
      <c r="L928" s="471">
        <v>79954.656780000005</v>
      </c>
      <c r="M928" s="471">
        <v>5809.0312700000004</v>
      </c>
      <c r="N928" s="471">
        <v>4388.9822299999996</v>
      </c>
      <c r="O928" s="471">
        <v>8696.1516599999995</v>
      </c>
      <c r="P928" s="471">
        <v>3963.7746299999999</v>
      </c>
      <c r="Q928" s="471">
        <v>2096.4820399999999</v>
      </c>
      <c r="R928" s="26">
        <v>118325.53388000002</v>
      </c>
      <c r="S928" s="471">
        <v>214.57454999999999</v>
      </c>
      <c r="T928" s="471">
        <v>578.17097000000001</v>
      </c>
      <c r="U928" s="471">
        <v>309.45353</v>
      </c>
      <c r="V928" s="471">
        <v>157.0924</v>
      </c>
      <c r="W928" s="471">
        <v>33.210459999999998</v>
      </c>
      <c r="X928" s="471">
        <v>651.47796000000005</v>
      </c>
      <c r="Y928" s="471">
        <v>600.40580999999997</v>
      </c>
      <c r="Z928" s="471">
        <v>429.33208999999999</v>
      </c>
      <c r="AA928" s="471">
        <v>331.19110999999998</v>
      </c>
      <c r="AB928" s="471">
        <v>339.52247999999997</v>
      </c>
      <c r="AC928" s="471">
        <v>120.51826</v>
      </c>
      <c r="AD928" s="471">
        <v>3764.9496199999999</v>
      </c>
      <c r="AE928" s="471">
        <v>262538.40947000001</v>
      </c>
      <c r="AF928" s="473">
        <v>4854.6702299999997</v>
      </c>
      <c r="AG928" s="473">
        <v>85920.780450000006</v>
      </c>
      <c r="AH928" s="473">
        <v>0</v>
      </c>
      <c r="AI928" s="473">
        <v>1052.11518</v>
      </c>
      <c r="AJ928" s="474">
        <v>170710.84361000001</v>
      </c>
    </row>
    <row r="929" spans="1:55" s="42" customFormat="1" ht="13.5" customHeight="1" x14ac:dyDescent="0.25">
      <c r="A929" s="395"/>
      <c r="B929" s="111">
        <v>2901</v>
      </c>
      <c r="C929" s="180" t="s">
        <v>327</v>
      </c>
      <c r="D929" s="470">
        <v>937.72073</v>
      </c>
      <c r="E929" s="470">
        <v>995.15066999999999</v>
      </c>
      <c r="F929" s="470">
        <v>3514.6636199999998</v>
      </c>
      <c r="G929" s="470">
        <v>39.232660000000003</v>
      </c>
      <c r="H929" s="87">
        <v>5486.767679999999</v>
      </c>
      <c r="I929" s="470">
        <v>730.26157999999998</v>
      </c>
      <c r="J929" s="470">
        <v>940.70164999999997</v>
      </c>
      <c r="K929" s="470">
        <v>417.73200000000003</v>
      </c>
      <c r="L929" s="470">
        <v>8636.8716600000007</v>
      </c>
      <c r="M929" s="470">
        <v>1168.6744000000001</v>
      </c>
      <c r="N929" s="470">
        <v>1040.8764799999999</v>
      </c>
      <c r="O929" s="470">
        <v>0</v>
      </c>
      <c r="P929" s="470">
        <v>602.67845999999997</v>
      </c>
      <c r="Q929" s="470">
        <v>391.35696999999999</v>
      </c>
      <c r="R929" s="87">
        <v>13929.153200000001</v>
      </c>
      <c r="S929" s="470">
        <v>0</v>
      </c>
      <c r="T929" s="470">
        <v>71.428569999999993</v>
      </c>
      <c r="U929" s="470">
        <v>0</v>
      </c>
      <c r="V929" s="470">
        <v>5.21082</v>
      </c>
      <c r="W929" s="470">
        <v>0</v>
      </c>
      <c r="X929" s="470">
        <v>364.32868000000002</v>
      </c>
      <c r="Y929" s="470">
        <v>0</v>
      </c>
      <c r="Z929" s="470">
        <v>0</v>
      </c>
      <c r="AA929" s="470">
        <v>0</v>
      </c>
      <c r="AB929" s="470">
        <v>22.783000000000001</v>
      </c>
      <c r="AC929" s="470">
        <v>0</v>
      </c>
      <c r="AD929" s="470">
        <v>463.75107000000003</v>
      </c>
      <c r="AE929" s="470">
        <v>19879.671949999996</v>
      </c>
      <c r="AF929" s="473">
        <v>1458.6084799999999</v>
      </c>
      <c r="AG929" s="473">
        <v>9810.7568800000008</v>
      </c>
      <c r="AH929" s="473">
        <v>0</v>
      </c>
      <c r="AI929" s="473">
        <v>0</v>
      </c>
      <c r="AJ929" s="474">
        <v>8610.3065899999983</v>
      </c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</row>
    <row r="930" spans="1:55" s="42" customFormat="1" ht="13.5" customHeight="1" x14ac:dyDescent="0.25">
      <c r="A930" s="395"/>
      <c r="B930" s="111">
        <v>290105</v>
      </c>
      <c r="C930" s="180" t="s">
        <v>1575</v>
      </c>
      <c r="D930" s="470">
        <v>935.47987999999998</v>
      </c>
      <c r="E930" s="470">
        <v>0.77044999999999997</v>
      </c>
      <c r="F930" s="470">
        <v>0</v>
      </c>
      <c r="G930" s="470">
        <v>0</v>
      </c>
      <c r="H930" s="87">
        <v>936.25032999999996</v>
      </c>
      <c r="I930" s="470">
        <v>0</v>
      </c>
      <c r="J930" s="470">
        <v>940.69465000000002</v>
      </c>
      <c r="K930" s="470">
        <v>0</v>
      </c>
      <c r="L930" s="470">
        <v>0</v>
      </c>
      <c r="M930" s="470">
        <v>0</v>
      </c>
      <c r="N930" s="470">
        <v>0</v>
      </c>
      <c r="O930" s="470">
        <v>0</v>
      </c>
      <c r="P930" s="470">
        <v>0</v>
      </c>
      <c r="Q930" s="470">
        <v>0</v>
      </c>
      <c r="R930" s="87">
        <v>940.69465000000002</v>
      </c>
      <c r="S930" s="470">
        <v>0</v>
      </c>
      <c r="T930" s="470">
        <v>0</v>
      </c>
      <c r="U930" s="470">
        <v>0</v>
      </c>
      <c r="V930" s="470">
        <v>5.21082</v>
      </c>
      <c r="W930" s="470">
        <v>0</v>
      </c>
      <c r="X930" s="470">
        <v>0</v>
      </c>
      <c r="Y930" s="470">
        <v>0</v>
      </c>
      <c r="Z930" s="470">
        <v>0</v>
      </c>
      <c r="AA930" s="470">
        <v>0</v>
      </c>
      <c r="AB930" s="470">
        <v>0</v>
      </c>
      <c r="AC930" s="470">
        <v>0</v>
      </c>
      <c r="AD930" s="470">
        <v>5.21082</v>
      </c>
      <c r="AE930" s="470">
        <v>1882.1558</v>
      </c>
      <c r="AF930" s="473">
        <v>0</v>
      </c>
      <c r="AG930" s="473">
        <v>5.21082</v>
      </c>
      <c r="AH930" s="473">
        <v>0</v>
      </c>
      <c r="AI930" s="473">
        <v>0</v>
      </c>
      <c r="AJ930" s="474">
        <v>1876.94498</v>
      </c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</row>
    <row r="931" spans="1:55" s="42" customFormat="1" ht="13.5" customHeight="1" x14ac:dyDescent="0.25">
      <c r="A931" s="395"/>
      <c r="B931" s="111">
        <v>290110</v>
      </c>
      <c r="C931" s="180" t="s">
        <v>329</v>
      </c>
      <c r="D931" s="470">
        <v>0</v>
      </c>
      <c r="E931" s="470">
        <v>0</v>
      </c>
      <c r="F931" s="470">
        <v>0</v>
      </c>
      <c r="G931" s="470">
        <v>0</v>
      </c>
      <c r="H931" s="87">
        <v>0</v>
      </c>
      <c r="I931" s="470">
        <v>0</v>
      </c>
      <c r="J931" s="470">
        <v>0</v>
      </c>
      <c r="K931" s="470">
        <v>0</v>
      </c>
      <c r="L931" s="470">
        <v>0</v>
      </c>
      <c r="M931" s="470">
        <v>0</v>
      </c>
      <c r="N931" s="470">
        <v>0</v>
      </c>
      <c r="O931" s="470">
        <v>0</v>
      </c>
      <c r="P931" s="470">
        <v>0</v>
      </c>
      <c r="Q931" s="470">
        <v>0</v>
      </c>
      <c r="R931" s="87">
        <v>0</v>
      </c>
      <c r="S931" s="470">
        <v>0</v>
      </c>
      <c r="T931" s="470">
        <v>0</v>
      </c>
      <c r="U931" s="470">
        <v>0</v>
      </c>
      <c r="V931" s="470">
        <v>0</v>
      </c>
      <c r="W931" s="470">
        <v>0</v>
      </c>
      <c r="X931" s="470">
        <v>0</v>
      </c>
      <c r="Y931" s="470">
        <v>0</v>
      </c>
      <c r="Z931" s="470">
        <v>0</v>
      </c>
      <c r="AA931" s="470">
        <v>0</v>
      </c>
      <c r="AB931" s="470">
        <v>0</v>
      </c>
      <c r="AC931" s="470">
        <v>0</v>
      </c>
      <c r="AD931" s="470">
        <v>0</v>
      </c>
      <c r="AE931" s="470">
        <v>0</v>
      </c>
      <c r="AF931" s="473">
        <v>0</v>
      </c>
      <c r="AG931" s="473">
        <v>0</v>
      </c>
      <c r="AH931" s="473">
        <v>0</v>
      </c>
      <c r="AI931" s="473">
        <v>0</v>
      </c>
      <c r="AJ931" s="474">
        <v>0</v>
      </c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</row>
    <row r="932" spans="1:55" s="42" customFormat="1" ht="13.5" customHeight="1" x14ac:dyDescent="0.25">
      <c r="A932" s="395"/>
      <c r="B932" s="111">
        <v>290115</v>
      </c>
      <c r="C932" s="180" t="s">
        <v>330</v>
      </c>
      <c r="D932" s="470">
        <v>2.24085</v>
      </c>
      <c r="E932" s="470">
        <v>4.5853700000000002</v>
      </c>
      <c r="F932" s="470">
        <v>803.70762000000002</v>
      </c>
      <c r="G932" s="470">
        <v>0</v>
      </c>
      <c r="H932" s="87">
        <v>810.53384000000005</v>
      </c>
      <c r="I932" s="470">
        <v>60.25712</v>
      </c>
      <c r="J932" s="470">
        <v>0</v>
      </c>
      <c r="K932" s="470">
        <v>0</v>
      </c>
      <c r="L932" s="470">
        <v>0</v>
      </c>
      <c r="M932" s="470">
        <v>0</v>
      </c>
      <c r="N932" s="470">
        <v>0</v>
      </c>
      <c r="O932" s="470">
        <v>0</v>
      </c>
      <c r="P932" s="470">
        <v>0</v>
      </c>
      <c r="Q932" s="470">
        <v>0</v>
      </c>
      <c r="R932" s="87">
        <v>60.25712</v>
      </c>
      <c r="S932" s="470">
        <v>0</v>
      </c>
      <c r="T932" s="470">
        <v>71.428569999999993</v>
      </c>
      <c r="U932" s="470">
        <v>0</v>
      </c>
      <c r="V932" s="470">
        <v>0</v>
      </c>
      <c r="W932" s="470">
        <v>0</v>
      </c>
      <c r="X932" s="470">
        <v>0</v>
      </c>
      <c r="Y932" s="470">
        <v>0</v>
      </c>
      <c r="Z932" s="470">
        <v>0</v>
      </c>
      <c r="AA932" s="470">
        <v>0</v>
      </c>
      <c r="AB932" s="470">
        <v>0</v>
      </c>
      <c r="AC932" s="470">
        <v>0</v>
      </c>
      <c r="AD932" s="470">
        <v>71.428569999999993</v>
      </c>
      <c r="AE932" s="470">
        <v>942.21953000000008</v>
      </c>
      <c r="AF932" s="473">
        <v>0</v>
      </c>
      <c r="AG932" s="473">
        <v>0</v>
      </c>
      <c r="AH932" s="473">
        <v>0</v>
      </c>
      <c r="AI932" s="473">
        <v>0</v>
      </c>
      <c r="AJ932" s="474">
        <v>942.21953000000008</v>
      </c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</row>
    <row r="933" spans="1:55" s="42" customFormat="1" ht="13.5" customHeight="1" x14ac:dyDescent="0.25">
      <c r="A933" s="395"/>
      <c r="B933" s="111">
        <v>290120</v>
      </c>
      <c r="C933" s="180" t="s">
        <v>331</v>
      </c>
      <c r="D933" s="470">
        <v>0</v>
      </c>
      <c r="E933" s="470">
        <v>0</v>
      </c>
      <c r="F933" s="470">
        <v>0</v>
      </c>
      <c r="G933" s="470">
        <v>0</v>
      </c>
      <c r="H933" s="87">
        <v>0</v>
      </c>
      <c r="I933" s="470">
        <v>0</v>
      </c>
      <c r="J933" s="470">
        <v>0</v>
      </c>
      <c r="K933" s="470">
        <v>0</v>
      </c>
      <c r="L933" s="470">
        <v>8636.8716600000007</v>
      </c>
      <c r="M933" s="470">
        <v>0</v>
      </c>
      <c r="N933" s="470">
        <v>0</v>
      </c>
      <c r="O933" s="470">
        <v>0</v>
      </c>
      <c r="P933" s="470">
        <v>0</v>
      </c>
      <c r="Q933" s="470">
        <v>0</v>
      </c>
      <c r="R933" s="87">
        <v>8636.8716600000007</v>
      </c>
      <c r="S933" s="470">
        <v>0</v>
      </c>
      <c r="T933" s="470">
        <v>0</v>
      </c>
      <c r="U933" s="470">
        <v>0</v>
      </c>
      <c r="V933" s="470">
        <v>0</v>
      </c>
      <c r="W933" s="470">
        <v>0</v>
      </c>
      <c r="X933" s="470">
        <v>0</v>
      </c>
      <c r="Y933" s="470">
        <v>0</v>
      </c>
      <c r="Z933" s="470">
        <v>0</v>
      </c>
      <c r="AA933" s="470">
        <v>0</v>
      </c>
      <c r="AB933" s="470">
        <v>0</v>
      </c>
      <c r="AC933" s="470">
        <v>0</v>
      </c>
      <c r="AD933" s="470">
        <v>0</v>
      </c>
      <c r="AE933" s="470">
        <v>8636.8716600000007</v>
      </c>
      <c r="AF933" s="473">
        <v>0</v>
      </c>
      <c r="AG933" s="473">
        <v>8636.8716600000007</v>
      </c>
      <c r="AH933" s="473">
        <v>0</v>
      </c>
      <c r="AI933" s="473">
        <v>0</v>
      </c>
      <c r="AJ933" s="474">
        <v>0</v>
      </c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</row>
    <row r="934" spans="1:55" s="42" customFormat="1" ht="13.5" customHeight="1" x14ac:dyDescent="0.25">
      <c r="A934" s="395"/>
      <c r="B934" s="111">
        <v>290125</v>
      </c>
      <c r="C934" s="180" t="s">
        <v>836</v>
      </c>
      <c r="D934" s="470">
        <v>0</v>
      </c>
      <c r="E934" s="470">
        <v>0</v>
      </c>
      <c r="F934" s="470">
        <v>0</v>
      </c>
      <c r="G934" s="470">
        <v>0</v>
      </c>
      <c r="H934" s="87">
        <v>0</v>
      </c>
      <c r="I934" s="470">
        <v>0</v>
      </c>
      <c r="J934" s="470">
        <v>0</v>
      </c>
      <c r="K934" s="470">
        <v>0</v>
      </c>
      <c r="L934" s="470">
        <v>0</v>
      </c>
      <c r="M934" s="470">
        <v>0</v>
      </c>
      <c r="N934" s="470">
        <v>0</v>
      </c>
      <c r="O934" s="470">
        <v>0</v>
      </c>
      <c r="P934" s="470">
        <v>0</v>
      </c>
      <c r="Q934" s="470">
        <v>0</v>
      </c>
      <c r="R934" s="87">
        <v>0</v>
      </c>
      <c r="S934" s="470">
        <v>0</v>
      </c>
      <c r="T934" s="470">
        <v>0</v>
      </c>
      <c r="U934" s="470">
        <v>0</v>
      </c>
      <c r="V934" s="470">
        <v>0</v>
      </c>
      <c r="W934" s="470">
        <v>0</v>
      </c>
      <c r="X934" s="470">
        <v>0</v>
      </c>
      <c r="Y934" s="470">
        <v>0</v>
      </c>
      <c r="Z934" s="470">
        <v>0</v>
      </c>
      <c r="AA934" s="470">
        <v>0</v>
      </c>
      <c r="AB934" s="470">
        <v>0</v>
      </c>
      <c r="AC934" s="470">
        <v>0</v>
      </c>
      <c r="AD934" s="470">
        <v>0</v>
      </c>
      <c r="AE934" s="470">
        <v>0</v>
      </c>
      <c r="AF934" s="473">
        <v>0</v>
      </c>
      <c r="AG934" s="473">
        <v>0</v>
      </c>
      <c r="AH934" s="473">
        <v>0</v>
      </c>
      <c r="AI934" s="473">
        <v>0</v>
      </c>
      <c r="AJ934" s="474">
        <v>0</v>
      </c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</row>
    <row r="935" spans="1:55" s="42" customFormat="1" ht="13.5" customHeight="1" x14ac:dyDescent="0.25">
      <c r="A935" s="395"/>
      <c r="B935" s="111">
        <v>290190</v>
      </c>
      <c r="C935" s="180" t="s">
        <v>53</v>
      </c>
      <c r="D935" s="470">
        <v>0</v>
      </c>
      <c r="E935" s="470">
        <v>989.79485</v>
      </c>
      <c r="F935" s="470">
        <v>2710.9560000000001</v>
      </c>
      <c r="G935" s="470">
        <v>39.232660000000003</v>
      </c>
      <c r="H935" s="87">
        <v>3739.9835100000005</v>
      </c>
      <c r="I935" s="470">
        <v>670.00445999999999</v>
      </c>
      <c r="J935" s="470">
        <v>7.0000000000000001E-3</v>
      </c>
      <c r="K935" s="470">
        <v>417.73200000000003</v>
      </c>
      <c r="L935" s="470">
        <v>0</v>
      </c>
      <c r="M935" s="470">
        <v>1168.6744000000001</v>
      </c>
      <c r="N935" s="470">
        <v>1040.8764799999999</v>
      </c>
      <c r="O935" s="470">
        <v>0</v>
      </c>
      <c r="P935" s="470">
        <v>602.67845999999997</v>
      </c>
      <c r="Q935" s="470">
        <v>391.35696999999999</v>
      </c>
      <c r="R935" s="87">
        <v>4291.3297700000003</v>
      </c>
      <c r="S935" s="470">
        <v>0</v>
      </c>
      <c r="T935" s="470">
        <v>0</v>
      </c>
      <c r="U935" s="470">
        <v>0</v>
      </c>
      <c r="V935" s="470">
        <v>0</v>
      </c>
      <c r="W935" s="470">
        <v>0</v>
      </c>
      <c r="X935" s="470">
        <v>364.32868000000002</v>
      </c>
      <c r="Y935" s="470">
        <v>0</v>
      </c>
      <c r="Z935" s="470">
        <v>0</v>
      </c>
      <c r="AA935" s="470">
        <v>0</v>
      </c>
      <c r="AB935" s="470">
        <v>22.783000000000001</v>
      </c>
      <c r="AC935" s="470">
        <v>0</v>
      </c>
      <c r="AD935" s="470">
        <v>387.11168000000004</v>
      </c>
      <c r="AE935" s="470">
        <v>8418.4249600000003</v>
      </c>
      <c r="AF935" s="473">
        <v>1458.6084799999999</v>
      </c>
      <c r="AG935" s="473">
        <v>1168.6744000000001</v>
      </c>
      <c r="AH935" s="473">
        <v>0</v>
      </c>
      <c r="AI935" s="473">
        <v>0</v>
      </c>
      <c r="AJ935" s="474">
        <v>5791.1420799999996</v>
      </c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</row>
    <row r="936" spans="1:55" s="42" customFormat="1" ht="13.5" customHeight="1" x14ac:dyDescent="0.25">
      <c r="A936" s="395"/>
      <c r="B936" s="111">
        <v>2902</v>
      </c>
      <c r="C936" s="180" t="s">
        <v>332</v>
      </c>
      <c r="D936" s="470">
        <v>0</v>
      </c>
      <c r="E936" s="470">
        <v>0</v>
      </c>
      <c r="F936" s="470">
        <v>0</v>
      </c>
      <c r="G936" s="470">
        <v>0</v>
      </c>
      <c r="H936" s="87">
        <v>0</v>
      </c>
      <c r="I936" s="470">
        <v>0</v>
      </c>
      <c r="J936" s="470">
        <v>0</v>
      </c>
      <c r="K936" s="470">
        <v>0</v>
      </c>
      <c r="L936" s="470">
        <v>0</v>
      </c>
      <c r="M936" s="470">
        <v>0</v>
      </c>
      <c r="N936" s="470">
        <v>0</v>
      </c>
      <c r="O936" s="470">
        <v>0</v>
      </c>
      <c r="P936" s="470">
        <v>0</v>
      </c>
      <c r="Q936" s="470">
        <v>0</v>
      </c>
      <c r="R936" s="87">
        <v>0</v>
      </c>
      <c r="S936" s="470">
        <v>0</v>
      </c>
      <c r="T936" s="470">
        <v>0</v>
      </c>
      <c r="U936" s="470">
        <v>0</v>
      </c>
      <c r="V936" s="470">
        <v>0</v>
      </c>
      <c r="W936" s="470">
        <v>0</v>
      </c>
      <c r="X936" s="470">
        <v>0</v>
      </c>
      <c r="Y936" s="470">
        <v>0</v>
      </c>
      <c r="Z936" s="470">
        <v>0</v>
      </c>
      <c r="AA936" s="470">
        <v>0</v>
      </c>
      <c r="AB936" s="470">
        <v>0</v>
      </c>
      <c r="AC936" s="470">
        <v>0</v>
      </c>
      <c r="AD936" s="470">
        <v>0</v>
      </c>
      <c r="AE936" s="470">
        <v>0</v>
      </c>
      <c r="AF936" s="473">
        <v>0</v>
      </c>
      <c r="AG936" s="473">
        <v>0</v>
      </c>
      <c r="AH936" s="473">
        <v>0</v>
      </c>
      <c r="AI936" s="473">
        <v>0</v>
      </c>
      <c r="AJ936" s="474">
        <v>0</v>
      </c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</row>
    <row r="937" spans="1:55" s="42" customFormat="1" ht="13.5" customHeight="1" x14ac:dyDescent="0.25">
      <c r="A937" s="395"/>
      <c r="B937" s="111">
        <v>2903</v>
      </c>
      <c r="C937" s="180" t="s">
        <v>333</v>
      </c>
      <c r="D937" s="470">
        <v>0</v>
      </c>
      <c r="E937" s="470">
        <v>0</v>
      </c>
      <c r="F937" s="470">
        <v>0</v>
      </c>
      <c r="G937" s="470">
        <v>0</v>
      </c>
      <c r="H937" s="87">
        <v>0</v>
      </c>
      <c r="I937" s="470">
        <v>0</v>
      </c>
      <c r="J937" s="470">
        <v>0</v>
      </c>
      <c r="K937" s="470">
        <v>0</v>
      </c>
      <c r="L937" s="470">
        <v>0</v>
      </c>
      <c r="M937" s="470">
        <v>0</v>
      </c>
      <c r="N937" s="470">
        <v>0</v>
      </c>
      <c r="O937" s="470">
        <v>0</v>
      </c>
      <c r="P937" s="470">
        <v>0</v>
      </c>
      <c r="Q937" s="470">
        <v>0</v>
      </c>
      <c r="R937" s="87">
        <v>0</v>
      </c>
      <c r="S937" s="470">
        <v>0</v>
      </c>
      <c r="T937" s="470">
        <v>0</v>
      </c>
      <c r="U937" s="470">
        <v>0</v>
      </c>
      <c r="V937" s="470">
        <v>0</v>
      </c>
      <c r="W937" s="470">
        <v>0</v>
      </c>
      <c r="X937" s="470">
        <v>0</v>
      </c>
      <c r="Y937" s="470">
        <v>0</v>
      </c>
      <c r="Z937" s="470">
        <v>0</v>
      </c>
      <c r="AA937" s="470">
        <v>0</v>
      </c>
      <c r="AB937" s="470">
        <v>0</v>
      </c>
      <c r="AC937" s="470">
        <v>0</v>
      </c>
      <c r="AD937" s="470">
        <v>0</v>
      </c>
      <c r="AE937" s="470">
        <v>0</v>
      </c>
      <c r="AF937" s="473">
        <v>0</v>
      </c>
      <c r="AG937" s="473">
        <v>0</v>
      </c>
      <c r="AH937" s="473">
        <v>0</v>
      </c>
      <c r="AI937" s="473">
        <v>0</v>
      </c>
      <c r="AJ937" s="474">
        <v>0</v>
      </c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</row>
    <row r="938" spans="1:55" s="42" customFormat="1" ht="13.5" customHeight="1" x14ac:dyDescent="0.25">
      <c r="A938" s="395"/>
      <c r="B938" s="111">
        <v>2904</v>
      </c>
      <c r="C938" s="180" t="s">
        <v>277</v>
      </c>
      <c r="D938" s="470">
        <v>0</v>
      </c>
      <c r="E938" s="470">
        <v>0</v>
      </c>
      <c r="F938" s="470">
        <v>0</v>
      </c>
      <c r="G938" s="470">
        <v>17.944210000000002</v>
      </c>
      <c r="H938" s="87">
        <v>17.944210000000002</v>
      </c>
      <c r="I938" s="470">
        <v>0</v>
      </c>
      <c r="J938" s="470">
        <v>0</v>
      </c>
      <c r="K938" s="470">
        <v>0.26200000000000001</v>
      </c>
      <c r="L938" s="470">
        <v>0</v>
      </c>
      <c r="M938" s="470">
        <v>0</v>
      </c>
      <c r="N938" s="470">
        <v>0</v>
      </c>
      <c r="O938" s="470">
        <v>0</v>
      </c>
      <c r="P938" s="470">
        <v>0</v>
      </c>
      <c r="Q938" s="470">
        <v>0</v>
      </c>
      <c r="R938" s="87">
        <v>0.26200000000000001</v>
      </c>
      <c r="S938" s="470">
        <v>4.0072799999999997</v>
      </c>
      <c r="T938" s="470">
        <v>0</v>
      </c>
      <c r="U938" s="470">
        <v>0</v>
      </c>
      <c r="V938" s="470">
        <v>0</v>
      </c>
      <c r="W938" s="470">
        <v>0</v>
      </c>
      <c r="X938" s="470">
        <v>0</v>
      </c>
      <c r="Y938" s="470">
        <v>0</v>
      </c>
      <c r="Z938" s="470">
        <v>0</v>
      </c>
      <c r="AA938" s="470">
        <v>0</v>
      </c>
      <c r="AB938" s="470">
        <v>0</v>
      </c>
      <c r="AC938" s="470">
        <v>0</v>
      </c>
      <c r="AD938" s="470">
        <v>4.0072799999999997</v>
      </c>
      <c r="AE938" s="470">
        <v>22.21349</v>
      </c>
      <c r="AF938" s="473">
        <v>0.26200000000000001</v>
      </c>
      <c r="AG938" s="473">
        <v>0</v>
      </c>
      <c r="AH938" s="473">
        <v>0</v>
      </c>
      <c r="AI938" s="473">
        <v>0</v>
      </c>
      <c r="AJ938" s="474">
        <v>21.95149</v>
      </c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</row>
    <row r="939" spans="1:55" s="42" customFormat="1" ht="13.5" customHeight="1" x14ac:dyDescent="0.25">
      <c r="A939" s="395"/>
      <c r="B939" s="111">
        <v>2905</v>
      </c>
      <c r="C939" s="180" t="s">
        <v>334</v>
      </c>
      <c r="D939" s="470">
        <v>0</v>
      </c>
      <c r="E939" s="470">
        <v>0</v>
      </c>
      <c r="F939" s="470">
        <v>0</v>
      </c>
      <c r="G939" s="470">
        <v>0</v>
      </c>
      <c r="H939" s="87">
        <v>0</v>
      </c>
      <c r="I939" s="470">
        <v>0</v>
      </c>
      <c r="J939" s="470">
        <v>0</v>
      </c>
      <c r="K939" s="470">
        <v>0</v>
      </c>
      <c r="L939" s="470">
        <v>0</v>
      </c>
      <c r="M939" s="470">
        <v>0</v>
      </c>
      <c r="N939" s="470">
        <v>0</v>
      </c>
      <c r="O939" s="470">
        <v>0</v>
      </c>
      <c r="P939" s="470">
        <v>0</v>
      </c>
      <c r="Q939" s="470">
        <v>0</v>
      </c>
      <c r="R939" s="87">
        <v>0</v>
      </c>
      <c r="S939" s="470">
        <v>0</v>
      </c>
      <c r="T939" s="470">
        <v>0</v>
      </c>
      <c r="U939" s="470">
        <v>0</v>
      </c>
      <c r="V939" s="470">
        <v>0</v>
      </c>
      <c r="W939" s="470">
        <v>0</v>
      </c>
      <c r="X939" s="470">
        <v>0</v>
      </c>
      <c r="Y939" s="470">
        <v>0</v>
      </c>
      <c r="Z939" s="470">
        <v>0</v>
      </c>
      <c r="AA939" s="470">
        <v>0</v>
      </c>
      <c r="AB939" s="470">
        <v>0</v>
      </c>
      <c r="AC939" s="470">
        <v>0</v>
      </c>
      <c r="AD939" s="470">
        <v>0</v>
      </c>
      <c r="AE939" s="470">
        <v>0</v>
      </c>
      <c r="AF939" s="473">
        <v>0</v>
      </c>
      <c r="AG939" s="473">
        <v>0</v>
      </c>
      <c r="AH939" s="473">
        <v>0</v>
      </c>
      <c r="AI939" s="473">
        <v>0</v>
      </c>
      <c r="AJ939" s="474">
        <v>0</v>
      </c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</row>
    <row r="940" spans="1:55" s="42" customFormat="1" ht="13.5" customHeight="1" x14ac:dyDescent="0.25">
      <c r="A940" s="395"/>
      <c r="B940" s="111">
        <v>2906</v>
      </c>
      <c r="C940" s="180" t="s">
        <v>837</v>
      </c>
      <c r="D940" s="470">
        <v>0</v>
      </c>
      <c r="E940" s="470">
        <v>0</v>
      </c>
      <c r="F940" s="470">
        <v>0</v>
      </c>
      <c r="G940" s="470">
        <v>0</v>
      </c>
      <c r="H940" s="87">
        <v>0</v>
      </c>
      <c r="I940" s="470">
        <v>0</v>
      </c>
      <c r="J940" s="470">
        <v>0</v>
      </c>
      <c r="K940" s="470">
        <v>0</v>
      </c>
      <c r="L940" s="470">
        <v>0</v>
      </c>
      <c r="M940" s="470">
        <v>0</v>
      </c>
      <c r="N940" s="470">
        <v>0</v>
      </c>
      <c r="O940" s="470">
        <v>0</v>
      </c>
      <c r="P940" s="470">
        <v>0</v>
      </c>
      <c r="Q940" s="470">
        <v>0</v>
      </c>
      <c r="R940" s="87">
        <v>0</v>
      </c>
      <c r="S940" s="470">
        <v>0</v>
      </c>
      <c r="T940" s="470">
        <v>0</v>
      </c>
      <c r="U940" s="470">
        <v>0</v>
      </c>
      <c r="V940" s="470">
        <v>0</v>
      </c>
      <c r="W940" s="470">
        <v>0</v>
      </c>
      <c r="X940" s="470">
        <v>0</v>
      </c>
      <c r="Y940" s="470">
        <v>0</v>
      </c>
      <c r="Z940" s="470">
        <v>0</v>
      </c>
      <c r="AA940" s="470">
        <v>0</v>
      </c>
      <c r="AB940" s="470">
        <v>0</v>
      </c>
      <c r="AC940" s="470">
        <v>0</v>
      </c>
      <c r="AD940" s="470">
        <v>0</v>
      </c>
      <c r="AE940" s="470">
        <v>0</v>
      </c>
      <c r="AF940" s="473">
        <v>0</v>
      </c>
      <c r="AG940" s="473">
        <v>0</v>
      </c>
      <c r="AH940" s="473">
        <v>0</v>
      </c>
      <c r="AI940" s="473">
        <v>0</v>
      </c>
      <c r="AJ940" s="474">
        <v>0</v>
      </c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</row>
    <row r="941" spans="1:55" s="42" customFormat="1" ht="13.5" customHeight="1" x14ac:dyDescent="0.25">
      <c r="A941" s="395"/>
      <c r="B941" s="111">
        <v>2908</v>
      </c>
      <c r="C941" s="180" t="s">
        <v>229</v>
      </c>
      <c r="D941" s="470">
        <v>0</v>
      </c>
      <c r="E941" s="470">
        <v>0</v>
      </c>
      <c r="F941" s="470">
        <v>0</v>
      </c>
      <c r="G941" s="470">
        <v>1.2999999999999999E-4</v>
      </c>
      <c r="H941" s="87">
        <v>1.2999999999999999E-4</v>
      </c>
      <c r="I941" s="470">
        <v>0</v>
      </c>
      <c r="J941" s="470">
        <v>0</v>
      </c>
      <c r="K941" s="470">
        <v>0</v>
      </c>
      <c r="L941" s="470">
        <v>0</v>
      </c>
      <c r="M941" s="470">
        <v>4.2474999999999996</v>
      </c>
      <c r="N941" s="470">
        <v>0</v>
      </c>
      <c r="O941" s="470">
        <v>0</v>
      </c>
      <c r="P941" s="470">
        <v>0</v>
      </c>
      <c r="Q941" s="470">
        <v>0</v>
      </c>
      <c r="R941" s="87">
        <v>4.2474999999999996</v>
      </c>
      <c r="S941" s="470">
        <v>0</v>
      </c>
      <c r="T941" s="470">
        <v>0</v>
      </c>
      <c r="U941" s="470">
        <v>0</v>
      </c>
      <c r="V941" s="470">
        <v>0</v>
      </c>
      <c r="W941" s="470">
        <v>0</v>
      </c>
      <c r="X941" s="470">
        <v>0</v>
      </c>
      <c r="Y941" s="470">
        <v>0</v>
      </c>
      <c r="Z941" s="470">
        <v>0</v>
      </c>
      <c r="AA941" s="470">
        <v>0</v>
      </c>
      <c r="AB941" s="470">
        <v>0</v>
      </c>
      <c r="AC941" s="470">
        <v>0</v>
      </c>
      <c r="AD941" s="470">
        <v>0</v>
      </c>
      <c r="AE941" s="470">
        <v>4.24763</v>
      </c>
      <c r="AF941" s="473">
        <v>0</v>
      </c>
      <c r="AG941" s="473">
        <v>4.2474999999999996</v>
      </c>
      <c r="AH941" s="473">
        <v>0</v>
      </c>
      <c r="AI941" s="473">
        <v>0</v>
      </c>
      <c r="AJ941" s="474">
        <v>1.2999999999999999E-4</v>
      </c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</row>
    <row r="942" spans="1:55" s="42" customFormat="1" ht="13.5" customHeight="1" x14ac:dyDescent="0.25">
      <c r="A942" s="395"/>
      <c r="B942" s="111">
        <v>2910</v>
      </c>
      <c r="C942" s="180" t="s">
        <v>335</v>
      </c>
      <c r="D942" s="470">
        <v>0</v>
      </c>
      <c r="E942" s="470">
        <v>0</v>
      </c>
      <c r="F942" s="470">
        <v>0</v>
      </c>
      <c r="G942" s="470">
        <v>0</v>
      </c>
      <c r="H942" s="87">
        <v>0</v>
      </c>
      <c r="I942" s="470">
        <v>0</v>
      </c>
      <c r="J942" s="470">
        <v>0</v>
      </c>
      <c r="K942" s="470">
        <v>0</v>
      </c>
      <c r="L942" s="470">
        <v>0</v>
      </c>
      <c r="M942" s="470">
        <v>0</v>
      </c>
      <c r="N942" s="470">
        <v>0</v>
      </c>
      <c r="O942" s="470">
        <v>0</v>
      </c>
      <c r="P942" s="470">
        <v>0</v>
      </c>
      <c r="Q942" s="470">
        <v>0</v>
      </c>
      <c r="R942" s="87">
        <v>0</v>
      </c>
      <c r="S942" s="470">
        <v>0</v>
      </c>
      <c r="T942" s="470">
        <v>0</v>
      </c>
      <c r="U942" s="470">
        <v>0</v>
      </c>
      <c r="V942" s="470">
        <v>0</v>
      </c>
      <c r="W942" s="470">
        <v>0</v>
      </c>
      <c r="X942" s="470">
        <v>0</v>
      </c>
      <c r="Y942" s="470">
        <v>0</v>
      </c>
      <c r="Z942" s="470">
        <v>0</v>
      </c>
      <c r="AA942" s="470">
        <v>0</v>
      </c>
      <c r="AB942" s="470">
        <v>0</v>
      </c>
      <c r="AC942" s="470">
        <v>0</v>
      </c>
      <c r="AD942" s="470">
        <v>0</v>
      </c>
      <c r="AE942" s="470">
        <v>0</v>
      </c>
      <c r="AF942" s="473">
        <v>0</v>
      </c>
      <c r="AG942" s="473">
        <v>0</v>
      </c>
      <c r="AH942" s="473">
        <v>0</v>
      </c>
      <c r="AI942" s="473">
        <v>0</v>
      </c>
      <c r="AJ942" s="474">
        <v>0</v>
      </c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</row>
    <row r="943" spans="1:55" s="42" customFormat="1" ht="13.5" customHeight="1" x14ac:dyDescent="0.25">
      <c r="A943" s="395"/>
      <c r="B943" s="111">
        <v>2911</v>
      </c>
      <c r="C943" s="180" t="s">
        <v>1576</v>
      </c>
      <c r="D943" s="470">
        <v>0</v>
      </c>
      <c r="E943" s="470">
        <v>0</v>
      </c>
      <c r="F943" s="470">
        <v>0</v>
      </c>
      <c r="G943" s="470">
        <v>0</v>
      </c>
      <c r="H943" s="87">
        <v>0</v>
      </c>
      <c r="I943" s="470">
        <v>0</v>
      </c>
      <c r="J943" s="470">
        <v>0</v>
      </c>
      <c r="K943" s="470">
        <v>0</v>
      </c>
      <c r="L943" s="470">
        <v>0</v>
      </c>
      <c r="M943" s="470">
        <v>0</v>
      </c>
      <c r="N943" s="470">
        <v>0</v>
      </c>
      <c r="O943" s="470">
        <v>0</v>
      </c>
      <c r="P943" s="470">
        <v>0</v>
      </c>
      <c r="Q943" s="470">
        <v>0</v>
      </c>
      <c r="R943" s="87">
        <v>0</v>
      </c>
      <c r="S943" s="470">
        <v>0</v>
      </c>
      <c r="T943" s="470">
        <v>0</v>
      </c>
      <c r="U943" s="470">
        <v>0</v>
      </c>
      <c r="V943" s="470">
        <v>0</v>
      </c>
      <c r="W943" s="470">
        <v>0</v>
      </c>
      <c r="X943" s="470">
        <v>0</v>
      </c>
      <c r="Y943" s="470">
        <v>0</v>
      </c>
      <c r="Z943" s="470">
        <v>0</v>
      </c>
      <c r="AA943" s="470">
        <v>0</v>
      </c>
      <c r="AB943" s="470">
        <v>0</v>
      </c>
      <c r="AC943" s="470">
        <v>0</v>
      </c>
      <c r="AD943" s="470">
        <v>0</v>
      </c>
      <c r="AE943" s="470">
        <v>0</v>
      </c>
      <c r="AF943" s="473">
        <v>0</v>
      </c>
      <c r="AG943" s="473">
        <v>0</v>
      </c>
      <c r="AH943" s="473">
        <v>0</v>
      </c>
      <c r="AI943" s="473">
        <v>0</v>
      </c>
      <c r="AJ943" s="474">
        <v>0</v>
      </c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</row>
    <row r="944" spans="1:55" s="42" customFormat="1" ht="13.5" customHeight="1" x14ac:dyDescent="0.25">
      <c r="A944" s="395"/>
      <c r="B944" s="111">
        <v>291105</v>
      </c>
      <c r="C944" s="180" t="s">
        <v>838</v>
      </c>
      <c r="D944" s="470">
        <v>0</v>
      </c>
      <c r="E944" s="470">
        <v>0</v>
      </c>
      <c r="F944" s="470">
        <v>0</v>
      </c>
      <c r="G944" s="470">
        <v>0</v>
      </c>
      <c r="H944" s="87">
        <v>0</v>
      </c>
      <c r="I944" s="470">
        <v>0</v>
      </c>
      <c r="J944" s="470">
        <v>0</v>
      </c>
      <c r="K944" s="470">
        <v>0</v>
      </c>
      <c r="L944" s="470">
        <v>0</v>
      </c>
      <c r="M944" s="470">
        <v>0</v>
      </c>
      <c r="N944" s="470">
        <v>0</v>
      </c>
      <c r="O944" s="470">
        <v>0</v>
      </c>
      <c r="P944" s="470">
        <v>0</v>
      </c>
      <c r="Q944" s="470">
        <v>0</v>
      </c>
      <c r="R944" s="87">
        <v>0</v>
      </c>
      <c r="S944" s="470">
        <v>0</v>
      </c>
      <c r="T944" s="470">
        <v>0</v>
      </c>
      <c r="U944" s="470">
        <v>0</v>
      </c>
      <c r="V944" s="470">
        <v>0</v>
      </c>
      <c r="W944" s="470">
        <v>0</v>
      </c>
      <c r="X944" s="470">
        <v>0</v>
      </c>
      <c r="Y944" s="470">
        <v>0</v>
      </c>
      <c r="Z944" s="470">
        <v>0</v>
      </c>
      <c r="AA944" s="470">
        <v>0</v>
      </c>
      <c r="AB944" s="470">
        <v>0</v>
      </c>
      <c r="AC944" s="470">
        <v>0</v>
      </c>
      <c r="AD944" s="470">
        <v>0</v>
      </c>
      <c r="AE944" s="470">
        <v>0</v>
      </c>
      <c r="AF944" s="473">
        <v>0</v>
      </c>
      <c r="AG944" s="473">
        <v>0</v>
      </c>
      <c r="AH944" s="473">
        <v>0</v>
      </c>
      <c r="AI944" s="473">
        <v>0</v>
      </c>
      <c r="AJ944" s="474">
        <v>0</v>
      </c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</row>
    <row r="945" spans="1:55" s="42" customFormat="1" ht="13.5" customHeight="1" x14ac:dyDescent="0.25">
      <c r="A945" s="395"/>
      <c r="B945" s="111">
        <v>291110</v>
      </c>
      <c r="C945" s="180" t="s">
        <v>839</v>
      </c>
      <c r="D945" s="470">
        <v>0</v>
      </c>
      <c r="E945" s="470">
        <v>0</v>
      </c>
      <c r="F945" s="470">
        <v>0</v>
      </c>
      <c r="G945" s="470">
        <v>0</v>
      </c>
      <c r="H945" s="87">
        <v>0</v>
      </c>
      <c r="I945" s="470">
        <v>0</v>
      </c>
      <c r="J945" s="470">
        <v>0</v>
      </c>
      <c r="K945" s="470">
        <v>0</v>
      </c>
      <c r="L945" s="470">
        <v>0</v>
      </c>
      <c r="M945" s="470">
        <v>0</v>
      </c>
      <c r="N945" s="470">
        <v>0</v>
      </c>
      <c r="O945" s="470">
        <v>0</v>
      </c>
      <c r="P945" s="470">
        <v>0</v>
      </c>
      <c r="Q945" s="470">
        <v>0</v>
      </c>
      <c r="R945" s="87">
        <v>0</v>
      </c>
      <c r="S945" s="470">
        <v>0</v>
      </c>
      <c r="T945" s="470">
        <v>0</v>
      </c>
      <c r="U945" s="470">
        <v>0</v>
      </c>
      <c r="V945" s="470">
        <v>0</v>
      </c>
      <c r="W945" s="470">
        <v>0</v>
      </c>
      <c r="X945" s="470">
        <v>0</v>
      </c>
      <c r="Y945" s="470">
        <v>0</v>
      </c>
      <c r="Z945" s="470">
        <v>0</v>
      </c>
      <c r="AA945" s="470">
        <v>0</v>
      </c>
      <c r="AB945" s="470">
        <v>0</v>
      </c>
      <c r="AC945" s="470">
        <v>0</v>
      </c>
      <c r="AD945" s="470">
        <v>0</v>
      </c>
      <c r="AE945" s="470">
        <v>0</v>
      </c>
      <c r="AF945" s="473">
        <v>0</v>
      </c>
      <c r="AG945" s="473">
        <v>0</v>
      </c>
      <c r="AH945" s="473">
        <v>0</v>
      </c>
      <c r="AI945" s="473">
        <v>0</v>
      </c>
      <c r="AJ945" s="474">
        <v>0</v>
      </c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</row>
    <row r="946" spans="1:55" s="42" customFormat="1" ht="13.5" customHeight="1" x14ac:dyDescent="0.25">
      <c r="A946" s="395"/>
      <c r="B946" s="111">
        <v>2912</v>
      </c>
      <c r="C946" s="180" t="s">
        <v>840</v>
      </c>
      <c r="D946" s="470">
        <v>0</v>
      </c>
      <c r="E946" s="470">
        <v>0</v>
      </c>
      <c r="F946" s="470">
        <v>0</v>
      </c>
      <c r="G946" s="470">
        <v>0</v>
      </c>
      <c r="H946" s="87">
        <v>0</v>
      </c>
      <c r="I946" s="470">
        <v>0</v>
      </c>
      <c r="J946" s="470">
        <v>0</v>
      </c>
      <c r="K946" s="470">
        <v>0</v>
      </c>
      <c r="L946" s="470">
        <v>0</v>
      </c>
      <c r="M946" s="470">
        <v>0</v>
      </c>
      <c r="N946" s="470">
        <v>0</v>
      </c>
      <c r="O946" s="470">
        <v>0</v>
      </c>
      <c r="P946" s="470">
        <v>0</v>
      </c>
      <c r="Q946" s="470">
        <v>0</v>
      </c>
      <c r="R946" s="87">
        <v>0</v>
      </c>
      <c r="S946" s="470">
        <v>0</v>
      </c>
      <c r="T946" s="470">
        <v>0</v>
      </c>
      <c r="U946" s="470">
        <v>0</v>
      </c>
      <c r="V946" s="470">
        <v>0</v>
      </c>
      <c r="W946" s="470">
        <v>0</v>
      </c>
      <c r="X946" s="470">
        <v>0</v>
      </c>
      <c r="Y946" s="470">
        <v>0</v>
      </c>
      <c r="Z946" s="470">
        <v>0</v>
      </c>
      <c r="AA946" s="470">
        <v>0</v>
      </c>
      <c r="AB946" s="470">
        <v>0</v>
      </c>
      <c r="AC946" s="470">
        <v>0</v>
      </c>
      <c r="AD946" s="470">
        <v>0</v>
      </c>
      <c r="AE946" s="470">
        <v>0</v>
      </c>
      <c r="AF946" s="473">
        <v>0</v>
      </c>
      <c r="AG946" s="473">
        <v>0</v>
      </c>
      <c r="AH946" s="473">
        <v>0</v>
      </c>
      <c r="AI946" s="473">
        <v>0</v>
      </c>
      <c r="AJ946" s="474">
        <v>0</v>
      </c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</row>
    <row r="947" spans="1:55" s="42" customFormat="1" ht="13.5" customHeight="1" x14ac:dyDescent="0.25">
      <c r="A947" s="395"/>
      <c r="B947" s="111">
        <v>2990</v>
      </c>
      <c r="C947" s="180" t="s">
        <v>53</v>
      </c>
      <c r="D947" s="470">
        <v>619.74260000000004</v>
      </c>
      <c r="E947" s="470">
        <v>45501.220990000002</v>
      </c>
      <c r="F947" s="470">
        <v>62469.033900000002</v>
      </c>
      <c r="G947" s="470">
        <v>26353.21646</v>
      </c>
      <c r="H947" s="87">
        <v>134943.21395</v>
      </c>
      <c r="I947" s="470">
        <v>4549.0718999999999</v>
      </c>
      <c r="J947" s="470">
        <v>6730.7321400000001</v>
      </c>
      <c r="K947" s="470">
        <v>47.694000000000003</v>
      </c>
      <c r="L947" s="470">
        <v>71317.78512</v>
      </c>
      <c r="M947" s="470">
        <v>4636.1093700000001</v>
      </c>
      <c r="N947" s="470">
        <v>3348.1057500000002</v>
      </c>
      <c r="O947" s="470">
        <v>8696.1516599999995</v>
      </c>
      <c r="P947" s="470">
        <v>3361.0961699999998</v>
      </c>
      <c r="Q947" s="470">
        <v>1705.1250700000001</v>
      </c>
      <c r="R947" s="87">
        <v>104391.87118</v>
      </c>
      <c r="S947" s="470">
        <v>210.56727000000001</v>
      </c>
      <c r="T947" s="470">
        <v>506.74239999999998</v>
      </c>
      <c r="U947" s="470">
        <v>309.45353</v>
      </c>
      <c r="V947" s="470">
        <v>151.88158000000001</v>
      </c>
      <c r="W947" s="470">
        <v>33.210459999999998</v>
      </c>
      <c r="X947" s="470">
        <v>287.14927999999998</v>
      </c>
      <c r="Y947" s="470">
        <v>600.40580999999997</v>
      </c>
      <c r="Z947" s="470">
        <v>429.33208999999999</v>
      </c>
      <c r="AA947" s="470">
        <v>331.19110999999998</v>
      </c>
      <c r="AB947" s="470">
        <v>316.73948000000001</v>
      </c>
      <c r="AC947" s="470">
        <v>120.51826</v>
      </c>
      <c r="AD947" s="470">
        <v>3297.1912699999993</v>
      </c>
      <c r="AE947" s="470">
        <v>242632.27640000003</v>
      </c>
      <c r="AF947" s="473">
        <v>3395.7997500000001</v>
      </c>
      <c r="AG947" s="473">
        <v>76105.776070000007</v>
      </c>
      <c r="AH947" s="473">
        <v>0</v>
      </c>
      <c r="AI947" s="473">
        <v>1052.11518</v>
      </c>
      <c r="AJ947" s="474">
        <v>162078.58540000004</v>
      </c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</row>
    <row r="948" spans="1:55" s="42" customFormat="1" ht="13.5" customHeight="1" x14ac:dyDescent="0.25">
      <c r="A948" s="395"/>
      <c r="B948" s="111">
        <v>299005</v>
      </c>
      <c r="C948" s="180" t="s">
        <v>336</v>
      </c>
      <c r="D948" s="470">
        <v>0</v>
      </c>
      <c r="E948" s="470">
        <v>6105.3156600000002</v>
      </c>
      <c r="F948" s="470">
        <v>6734.0062099999996</v>
      </c>
      <c r="G948" s="470">
        <v>138.24752000000001</v>
      </c>
      <c r="H948" s="87">
        <v>12977.569390000001</v>
      </c>
      <c r="I948" s="470">
        <v>112.43691</v>
      </c>
      <c r="J948" s="470">
        <v>229.79219000000001</v>
      </c>
      <c r="K948" s="470">
        <v>7.1999999999999995E-2</v>
      </c>
      <c r="L948" s="470">
        <v>0</v>
      </c>
      <c r="M948" s="470">
        <v>34.469259999999998</v>
      </c>
      <c r="N948" s="470">
        <v>30.060890000000001</v>
      </c>
      <c r="O948" s="470">
        <v>140.03710000000001</v>
      </c>
      <c r="P948" s="470">
        <v>86.174409999999995</v>
      </c>
      <c r="Q948" s="470">
        <v>40.123060000000002</v>
      </c>
      <c r="R948" s="87">
        <v>673.16582000000005</v>
      </c>
      <c r="S948" s="470">
        <v>129.63233</v>
      </c>
      <c r="T948" s="470">
        <v>2.0157799999999999</v>
      </c>
      <c r="U948" s="470">
        <v>11.816330000000001</v>
      </c>
      <c r="V948" s="470">
        <v>2.0066299999999999</v>
      </c>
      <c r="W948" s="470">
        <v>21.09394</v>
      </c>
      <c r="X948" s="470">
        <v>2.2571300000000001</v>
      </c>
      <c r="Y948" s="470">
        <v>0</v>
      </c>
      <c r="Z948" s="470">
        <v>2.9831599999999998</v>
      </c>
      <c r="AA948" s="470">
        <v>6.3840399999999997</v>
      </c>
      <c r="AB948" s="470">
        <v>6.19848</v>
      </c>
      <c r="AC948" s="470">
        <v>1.6552800000000001</v>
      </c>
      <c r="AD948" s="470">
        <v>186.04309999999998</v>
      </c>
      <c r="AE948" s="470">
        <v>13836.778310000002</v>
      </c>
      <c r="AF948" s="473">
        <v>30.13289</v>
      </c>
      <c r="AG948" s="473">
        <v>36.47589</v>
      </c>
      <c r="AH948" s="473">
        <v>0</v>
      </c>
      <c r="AI948" s="473">
        <v>8.03932</v>
      </c>
      <c r="AJ948" s="474">
        <v>13762.130209999999</v>
      </c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</row>
    <row r="949" spans="1:55" s="42" customFormat="1" ht="13.5" customHeight="1" x14ac:dyDescent="0.25">
      <c r="A949" s="395"/>
      <c r="B949" s="111">
        <v>299010</v>
      </c>
      <c r="C949" s="180" t="s">
        <v>337</v>
      </c>
      <c r="D949" s="470">
        <v>0</v>
      </c>
      <c r="E949" s="470">
        <v>0</v>
      </c>
      <c r="F949" s="470">
        <v>0</v>
      </c>
      <c r="G949" s="470">
        <v>0</v>
      </c>
      <c r="H949" s="87">
        <v>0</v>
      </c>
      <c r="I949" s="470">
        <v>0</v>
      </c>
      <c r="J949" s="470">
        <v>0</v>
      </c>
      <c r="K949" s="470">
        <v>0</v>
      </c>
      <c r="L949" s="470">
        <v>0</v>
      </c>
      <c r="M949" s="470">
        <v>0</v>
      </c>
      <c r="N949" s="470">
        <v>0</v>
      </c>
      <c r="O949" s="470">
        <v>0</v>
      </c>
      <c r="P949" s="470">
        <v>0</v>
      </c>
      <c r="Q949" s="470">
        <v>0</v>
      </c>
      <c r="R949" s="87">
        <v>0</v>
      </c>
      <c r="S949" s="470">
        <v>0</v>
      </c>
      <c r="T949" s="470">
        <v>0</v>
      </c>
      <c r="U949" s="470">
        <v>0</v>
      </c>
      <c r="V949" s="470">
        <v>0</v>
      </c>
      <c r="W949" s="470">
        <v>0</v>
      </c>
      <c r="X949" s="470">
        <v>0</v>
      </c>
      <c r="Y949" s="470">
        <v>0</v>
      </c>
      <c r="Z949" s="470">
        <v>0</v>
      </c>
      <c r="AA949" s="470">
        <v>0</v>
      </c>
      <c r="AB949" s="470">
        <v>0</v>
      </c>
      <c r="AC949" s="470">
        <v>0</v>
      </c>
      <c r="AD949" s="470">
        <v>0</v>
      </c>
      <c r="AE949" s="470">
        <v>0</v>
      </c>
      <c r="AF949" s="473">
        <v>0</v>
      </c>
      <c r="AG949" s="473">
        <v>0</v>
      </c>
      <c r="AH949" s="473">
        <v>0</v>
      </c>
      <c r="AI949" s="473">
        <v>0</v>
      </c>
      <c r="AJ949" s="474">
        <v>0</v>
      </c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</row>
    <row r="950" spans="1:55" s="42" customFormat="1" ht="13.5" customHeight="1" x14ac:dyDescent="0.25">
      <c r="A950" s="395"/>
      <c r="B950" s="111">
        <v>299015</v>
      </c>
      <c r="C950" s="180" t="s">
        <v>1577</v>
      </c>
      <c r="D950" s="470">
        <v>0</v>
      </c>
      <c r="E950" s="470">
        <v>0</v>
      </c>
      <c r="F950" s="470">
        <v>10864.09564</v>
      </c>
      <c r="G950" s="470">
        <v>0</v>
      </c>
      <c r="H950" s="87">
        <v>10864.09564</v>
      </c>
      <c r="I950" s="470">
        <v>0</v>
      </c>
      <c r="J950" s="470">
        <v>0</v>
      </c>
      <c r="K950" s="470">
        <v>0</v>
      </c>
      <c r="L950" s="470">
        <v>0</v>
      </c>
      <c r="M950" s="470">
        <v>1802.19146</v>
      </c>
      <c r="N950" s="470">
        <v>3010.1750400000001</v>
      </c>
      <c r="O950" s="470">
        <v>0</v>
      </c>
      <c r="P950" s="470">
        <v>0</v>
      </c>
      <c r="Q950" s="470">
        <v>0</v>
      </c>
      <c r="R950" s="87">
        <v>4812.3665000000001</v>
      </c>
      <c r="S950" s="470">
        <v>0</v>
      </c>
      <c r="T950" s="470">
        <v>0</v>
      </c>
      <c r="U950" s="470">
        <v>0</v>
      </c>
      <c r="V950" s="470">
        <v>0</v>
      </c>
      <c r="W950" s="470">
        <v>0</v>
      </c>
      <c r="X950" s="470">
        <v>0</v>
      </c>
      <c r="Y950" s="470">
        <v>0</v>
      </c>
      <c r="Z950" s="470">
        <v>0</v>
      </c>
      <c r="AA950" s="470">
        <v>0</v>
      </c>
      <c r="AB950" s="470">
        <v>0</v>
      </c>
      <c r="AC950" s="470">
        <v>0</v>
      </c>
      <c r="AD950" s="470">
        <v>0</v>
      </c>
      <c r="AE950" s="470">
        <v>15676.46214</v>
      </c>
      <c r="AF950" s="473">
        <v>3010.1750400000001</v>
      </c>
      <c r="AG950" s="473">
        <v>1802.19146</v>
      </c>
      <c r="AH950" s="473">
        <v>0</v>
      </c>
      <c r="AI950" s="473">
        <v>0</v>
      </c>
      <c r="AJ950" s="474">
        <v>10864.09564</v>
      </c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</row>
    <row r="951" spans="1:55" s="42" customFormat="1" ht="13.5" customHeight="1" x14ac:dyDescent="0.25">
      <c r="A951" s="395"/>
      <c r="B951" s="111">
        <v>299090</v>
      </c>
      <c r="C951" s="180" t="s">
        <v>1290</v>
      </c>
      <c r="D951" s="470">
        <v>619.74260000000004</v>
      </c>
      <c r="E951" s="470">
        <v>39395.905330000001</v>
      </c>
      <c r="F951" s="470">
        <v>44870.932050000003</v>
      </c>
      <c r="G951" s="470">
        <v>26214.968939999999</v>
      </c>
      <c r="H951" s="87">
        <v>111101.54892</v>
      </c>
      <c r="I951" s="470">
        <v>4436.6349899999996</v>
      </c>
      <c r="J951" s="470">
        <v>6500.93995</v>
      </c>
      <c r="K951" s="470">
        <v>47.622</v>
      </c>
      <c r="L951" s="470">
        <v>71317.78512</v>
      </c>
      <c r="M951" s="470">
        <v>2799.4486499999998</v>
      </c>
      <c r="N951" s="470">
        <v>307.86982</v>
      </c>
      <c r="O951" s="470">
        <v>8556.11456</v>
      </c>
      <c r="P951" s="470">
        <v>3274.9217600000002</v>
      </c>
      <c r="Q951" s="470">
        <v>1665.0020099999999</v>
      </c>
      <c r="R951" s="87">
        <v>98906.338860000003</v>
      </c>
      <c r="S951" s="470">
        <v>80.934939999999997</v>
      </c>
      <c r="T951" s="470">
        <v>504.72662000000003</v>
      </c>
      <c r="U951" s="470">
        <v>297.63720000000001</v>
      </c>
      <c r="V951" s="470">
        <v>149.87495000000001</v>
      </c>
      <c r="W951" s="470">
        <v>12.11652</v>
      </c>
      <c r="X951" s="470">
        <v>284.89215000000002</v>
      </c>
      <c r="Y951" s="470">
        <v>600.40580999999997</v>
      </c>
      <c r="Z951" s="470">
        <v>426.34893</v>
      </c>
      <c r="AA951" s="470">
        <v>324.80707000000001</v>
      </c>
      <c r="AB951" s="470">
        <v>310.541</v>
      </c>
      <c r="AC951" s="470">
        <v>118.86297999999999</v>
      </c>
      <c r="AD951" s="470">
        <v>3111.1481699999999</v>
      </c>
      <c r="AE951" s="470">
        <v>213119.03594999999</v>
      </c>
      <c r="AF951" s="473">
        <v>355.49182000000002</v>
      </c>
      <c r="AG951" s="473">
        <v>74267.108720000004</v>
      </c>
      <c r="AH951" s="473">
        <v>0</v>
      </c>
      <c r="AI951" s="473">
        <v>1044.0758599999999</v>
      </c>
      <c r="AJ951" s="474">
        <v>137452.35955000002</v>
      </c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</row>
    <row r="952" spans="1:55" s="40" customFormat="1" ht="13.5" customHeight="1" x14ac:dyDescent="0.25">
      <c r="A952" s="394"/>
      <c r="B952" s="110">
        <v>2</v>
      </c>
      <c r="C952" s="310" t="s">
        <v>841</v>
      </c>
      <c r="D952" s="471">
        <v>5639754.9807799999</v>
      </c>
      <c r="E952" s="471">
        <v>6234507.0519399997</v>
      </c>
      <c r="F952" s="471">
        <v>11226591.80883</v>
      </c>
      <c r="G952" s="471">
        <v>5368798.99914</v>
      </c>
      <c r="H952" s="26">
        <v>28469652.840690002</v>
      </c>
      <c r="I952" s="471">
        <v>2098426.4857100002</v>
      </c>
      <c r="J952" s="471">
        <v>3935381.7616900001</v>
      </c>
      <c r="K952" s="471">
        <v>596268.52899999998</v>
      </c>
      <c r="L952" s="471">
        <v>1793956.7777100001</v>
      </c>
      <c r="M952" s="471">
        <v>928180.22415999998</v>
      </c>
      <c r="N952" s="471">
        <v>3774321.3389400002</v>
      </c>
      <c r="O952" s="471">
        <v>566585.59225999995</v>
      </c>
      <c r="P952" s="471">
        <v>880069.77190000005</v>
      </c>
      <c r="Q952" s="471">
        <v>635513.15341000003</v>
      </c>
      <c r="R952" s="26">
        <v>15208703.634780003</v>
      </c>
      <c r="S952" s="471">
        <v>504035.20782000001</v>
      </c>
      <c r="T952" s="471">
        <v>227140.86295000001</v>
      </c>
      <c r="U952" s="471">
        <v>48841.366139999998</v>
      </c>
      <c r="V952" s="471">
        <v>26152.248230000001</v>
      </c>
      <c r="W952" s="471">
        <v>161769.47609000001</v>
      </c>
      <c r="X952" s="471">
        <v>26928.869910000001</v>
      </c>
      <c r="Y952" s="471">
        <v>82100.049650000001</v>
      </c>
      <c r="Z952" s="471">
        <v>21227.251240000001</v>
      </c>
      <c r="AA952" s="471">
        <v>93578.508719999998</v>
      </c>
      <c r="AB952" s="471">
        <v>196973.37570999999</v>
      </c>
      <c r="AC952" s="471">
        <v>69860.019539999994</v>
      </c>
      <c r="AD952" s="471">
        <v>1458607.236</v>
      </c>
      <c r="AE952" s="471">
        <v>45136963.711470008</v>
      </c>
      <c r="AF952" s="473">
        <v>4370589.8679400003</v>
      </c>
      <c r="AG952" s="473">
        <v>2748289.2500999998</v>
      </c>
      <c r="AH952" s="473">
        <v>0</v>
      </c>
      <c r="AI952" s="473">
        <v>245538.57790999999</v>
      </c>
      <c r="AJ952" s="474">
        <v>37772546.015520006</v>
      </c>
    </row>
    <row r="953" spans="1:55" s="40" customFormat="1" ht="13.5" customHeight="1" x14ac:dyDescent="0.25">
      <c r="A953" s="394"/>
      <c r="B953" s="110"/>
      <c r="C953" s="310"/>
      <c r="D953" s="470"/>
      <c r="E953" s="470"/>
      <c r="F953" s="470"/>
      <c r="G953" s="470"/>
      <c r="H953" s="87"/>
      <c r="I953" s="470"/>
      <c r="J953" s="470"/>
      <c r="K953" s="470"/>
      <c r="L953" s="470"/>
      <c r="M953" s="470"/>
      <c r="N953" s="470"/>
      <c r="O953" s="470"/>
      <c r="P953" s="470"/>
      <c r="Q953" s="470"/>
      <c r="R953" s="87"/>
      <c r="S953" s="470"/>
      <c r="T953" s="470"/>
      <c r="U953" s="470"/>
      <c r="V953" s="470"/>
      <c r="W953" s="470"/>
      <c r="X953" s="470"/>
      <c r="Y953" s="470"/>
      <c r="Z953" s="470"/>
      <c r="AA953" s="470"/>
      <c r="AB953" s="470"/>
      <c r="AC953" s="470"/>
      <c r="AD953" s="470"/>
      <c r="AE953" s="470"/>
      <c r="AF953" s="227"/>
      <c r="AG953" s="227"/>
      <c r="AH953" s="227"/>
      <c r="AI953" s="227"/>
      <c r="AJ953" s="475"/>
    </row>
    <row r="954" spans="1:55" s="40" customFormat="1" ht="13.5" customHeight="1" x14ac:dyDescent="0.25">
      <c r="A954" s="394"/>
      <c r="B954" s="110"/>
      <c r="C954" s="310" t="s">
        <v>7</v>
      </c>
      <c r="D954" s="471"/>
      <c r="E954" s="471"/>
      <c r="F954" s="471"/>
      <c r="G954" s="471"/>
      <c r="H954" s="26"/>
      <c r="I954" s="471"/>
      <c r="J954" s="471"/>
      <c r="K954" s="471"/>
      <c r="L954" s="471"/>
      <c r="M954" s="471"/>
      <c r="N954" s="471"/>
      <c r="O954" s="471"/>
      <c r="P954" s="471"/>
      <c r="Q954" s="471"/>
      <c r="R954" s="26"/>
      <c r="S954" s="471"/>
      <c r="T954" s="471"/>
      <c r="U954" s="471"/>
      <c r="V954" s="471"/>
      <c r="W954" s="471"/>
      <c r="X954" s="471"/>
      <c r="Y954" s="471"/>
      <c r="Z954" s="471"/>
      <c r="AA954" s="471"/>
      <c r="AB954" s="471"/>
      <c r="AC954" s="471"/>
      <c r="AD954" s="471"/>
      <c r="AE954" s="471"/>
      <c r="AF954" s="473"/>
      <c r="AG954" s="473"/>
      <c r="AH954" s="473"/>
      <c r="AI954" s="473"/>
      <c r="AJ954" s="474"/>
    </row>
    <row r="955" spans="1:55" s="40" customFormat="1" ht="13.5" customHeight="1" x14ac:dyDescent="0.25">
      <c r="A955" s="394"/>
      <c r="B955" s="110">
        <v>31</v>
      </c>
      <c r="C955" s="310" t="s">
        <v>338</v>
      </c>
      <c r="D955" s="471">
        <v>449900</v>
      </c>
      <c r="E955" s="471">
        <v>582479.73600000003</v>
      </c>
      <c r="F955" s="471">
        <v>919241.6</v>
      </c>
      <c r="G955" s="471">
        <v>394760</v>
      </c>
      <c r="H955" s="26">
        <v>2346381.3360000001</v>
      </c>
      <c r="I955" s="471">
        <v>146000</v>
      </c>
      <c r="J955" s="471">
        <v>300000</v>
      </c>
      <c r="K955" s="471">
        <v>68559.042000000001</v>
      </c>
      <c r="L955" s="471">
        <v>220000</v>
      </c>
      <c r="M955" s="471">
        <v>70334.804999999993</v>
      </c>
      <c r="N955" s="471">
        <v>310159.20899999997</v>
      </c>
      <c r="O955" s="471">
        <v>46700</v>
      </c>
      <c r="P955" s="471">
        <v>56300</v>
      </c>
      <c r="Q955" s="471">
        <v>95457.728000000003</v>
      </c>
      <c r="R955" s="26">
        <v>1313510.784</v>
      </c>
      <c r="S955" s="471">
        <v>51748</v>
      </c>
      <c r="T955" s="471">
        <v>21083.922999999999</v>
      </c>
      <c r="U955" s="471">
        <v>11000</v>
      </c>
      <c r="V955" s="471">
        <v>11090.785</v>
      </c>
      <c r="W955" s="471">
        <v>21738.120999999999</v>
      </c>
      <c r="X955" s="471">
        <v>14000</v>
      </c>
      <c r="Y955" s="471">
        <v>18663.2</v>
      </c>
      <c r="Z955" s="471">
        <v>11271.944649999999</v>
      </c>
      <c r="AA955" s="471">
        <v>20968.599999999999</v>
      </c>
      <c r="AB955" s="471">
        <v>19470.599999999999</v>
      </c>
      <c r="AC955" s="471">
        <v>16701.099999999999</v>
      </c>
      <c r="AD955" s="471">
        <v>217736.27365000002</v>
      </c>
      <c r="AE955" s="471">
        <v>3877628.39365</v>
      </c>
      <c r="AF955" s="473">
        <v>378718.25099999999</v>
      </c>
      <c r="AG955" s="473">
        <v>301425.58999999997</v>
      </c>
      <c r="AH955" s="473">
        <v>0</v>
      </c>
      <c r="AI955" s="473">
        <v>56332.9</v>
      </c>
      <c r="AJ955" s="474">
        <v>3141151.6526500001</v>
      </c>
    </row>
    <row r="956" spans="1:55" s="42" customFormat="1" ht="13.5" customHeight="1" x14ac:dyDescent="0.25">
      <c r="A956" s="395"/>
      <c r="B956" s="111">
        <v>3101</v>
      </c>
      <c r="C956" s="180" t="s">
        <v>339</v>
      </c>
      <c r="D956" s="470">
        <v>449900</v>
      </c>
      <c r="E956" s="470">
        <v>582479.73600000003</v>
      </c>
      <c r="F956" s="470">
        <v>919241.6</v>
      </c>
      <c r="G956" s="470">
        <v>394760</v>
      </c>
      <c r="H956" s="87">
        <v>2346381.3360000001</v>
      </c>
      <c r="I956" s="470">
        <v>146000</v>
      </c>
      <c r="J956" s="470">
        <v>300000</v>
      </c>
      <c r="K956" s="470">
        <v>68559.042000000001</v>
      </c>
      <c r="L956" s="470">
        <v>220000</v>
      </c>
      <c r="M956" s="470">
        <v>70334.804999999993</v>
      </c>
      <c r="N956" s="470">
        <v>310159.20899999997</v>
      </c>
      <c r="O956" s="470">
        <v>46700</v>
      </c>
      <c r="P956" s="470">
        <v>56300</v>
      </c>
      <c r="Q956" s="470">
        <v>100997.65</v>
      </c>
      <c r="R956" s="87">
        <v>1319050.706</v>
      </c>
      <c r="S956" s="470">
        <v>51748</v>
      </c>
      <c r="T956" s="470">
        <v>21083.922999999999</v>
      </c>
      <c r="U956" s="470">
        <v>11000</v>
      </c>
      <c r="V956" s="470">
        <v>11090.785</v>
      </c>
      <c r="W956" s="470">
        <v>21738.120999999999</v>
      </c>
      <c r="X956" s="470">
        <v>14000</v>
      </c>
      <c r="Y956" s="470">
        <v>18663.2</v>
      </c>
      <c r="Z956" s="470">
        <v>11271.944649999999</v>
      </c>
      <c r="AA956" s="470">
        <v>20968.599999999999</v>
      </c>
      <c r="AB956" s="470">
        <v>19470.599999999999</v>
      </c>
      <c r="AC956" s="470">
        <v>16701.099999999999</v>
      </c>
      <c r="AD956" s="470">
        <v>217736.27365000002</v>
      </c>
      <c r="AE956" s="470">
        <v>3883168.3156500002</v>
      </c>
      <c r="AF956" s="473">
        <v>378718.25099999999</v>
      </c>
      <c r="AG956" s="473">
        <v>301425.58999999997</v>
      </c>
      <c r="AH956" s="473">
        <v>0</v>
      </c>
      <c r="AI956" s="473">
        <v>56332.9</v>
      </c>
      <c r="AJ956" s="474">
        <v>3146691.5746499998</v>
      </c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</row>
    <row r="957" spans="1:55" s="42" customFormat="1" ht="13.5" customHeight="1" x14ac:dyDescent="0.25">
      <c r="A957" s="395"/>
      <c r="B957" s="111">
        <v>3102</v>
      </c>
      <c r="C957" s="180" t="s">
        <v>340</v>
      </c>
      <c r="D957" s="470">
        <v>0</v>
      </c>
      <c r="E957" s="470">
        <v>0</v>
      </c>
      <c r="F957" s="470">
        <v>0</v>
      </c>
      <c r="G957" s="470">
        <v>0</v>
      </c>
      <c r="H957" s="87">
        <v>0</v>
      </c>
      <c r="I957" s="470">
        <v>0</v>
      </c>
      <c r="J957" s="470">
        <v>0</v>
      </c>
      <c r="K957" s="470">
        <v>0</v>
      </c>
      <c r="L957" s="470">
        <v>0</v>
      </c>
      <c r="M957" s="470">
        <v>0</v>
      </c>
      <c r="N957" s="470">
        <v>0</v>
      </c>
      <c r="O957" s="470">
        <v>0</v>
      </c>
      <c r="P957" s="470">
        <v>0</v>
      </c>
      <c r="Q957" s="470">
        <v>-5539.9219999999996</v>
      </c>
      <c r="R957" s="87">
        <v>-5539.9219999999996</v>
      </c>
      <c r="S957" s="470">
        <v>0</v>
      </c>
      <c r="T957" s="470">
        <v>0</v>
      </c>
      <c r="U957" s="470">
        <v>0</v>
      </c>
      <c r="V957" s="470">
        <v>0</v>
      </c>
      <c r="W957" s="470">
        <v>0</v>
      </c>
      <c r="X957" s="470">
        <v>0</v>
      </c>
      <c r="Y957" s="470">
        <v>0</v>
      </c>
      <c r="Z957" s="470">
        <v>0</v>
      </c>
      <c r="AA957" s="470">
        <v>0</v>
      </c>
      <c r="AB957" s="470">
        <v>0</v>
      </c>
      <c r="AC957" s="470">
        <v>0</v>
      </c>
      <c r="AD957" s="470">
        <v>0</v>
      </c>
      <c r="AE957" s="470">
        <v>-5539.9219999999996</v>
      </c>
      <c r="AF957" s="473">
        <v>0</v>
      </c>
      <c r="AG957" s="473">
        <v>0</v>
      </c>
      <c r="AH957" s="473">
        <v>0</v>
      </c>
      <c r="AI957" s="473">
        <v>0</v>
      </c>
      <c r="AJ957" s="474">
        <v>-5539.9219999999996</v>
      </c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</row>
    <row r="958" spans="1:55" s="42" customFormat="1" ht="13.5" customHeight="1" x14ac:dyDescent="0.25">
      <c r="A958" s="395"/>
      <c r="B958" s="111">
        <v>3103</v>
      </c>
      <c r="C958" s="180" t="s">
        <v>341</v>
      </c>
      <c r="D958" s="470">
        <v>0</v>
      </c>
      <c r="E958" s="470">
        <v>0</v>
      </c>
      <c r="F958" s="470">
        <v>0</v>
      </c>
      <c r="G958" s="470">
        <v>0</v>
      </c>
      <c r="H958" s="87">
        <v>0</v>
      </c>
      <c r="I958" s="470">
        <v>0</v>
      </c>
      <c r="J958" s="470">
        <v>0</v>
      </c>
      <c r="K958" s="470">
        <v>0</v>
      </c>
      <c r="L958" s="470">
        <v>0</v>
      </c>
      <c r="M958" s="470">
        <v>0</v>
      </c>
      <c r="N958" s="470">
        <v>0</v>
      </c>
      <c r="O958" s="470">
        <v>0</v>
      </c>
      <c r="P958" s="470">
        <v>0</v>
      </c>
      <c r="Q958" s="470">
        <v>0</v>
      </c>
      <c r="R958" s="87">
        <v>0</v>
      </c>
      <c r="S958" s="470">
        <v>0</v>
      </c>
      <c r="T958" s="470">
        <v>0</v>
      </c>
      <c r="U958" s="470">
        <v>0</v>
      </c>
      <c r="V958" s="470">
        <v>0</v>
      </c>
      <c r="W958" s="470">
        <v>0</v>
      </c>
      <c r="X958" s="470">
        <v>0</v>
      </c>
      <c r="Y958" s="470">
        <v>0</v>
      </c>
      <c r="Z958" s="470">
        <v>0</v>
      </c>
      <c r="AA958" s="470">
        <v>0</v>
      </c>
      <c r="AB958" s="470">
        <v>0</v>
      </c>
      <c r="AC958" s="470">
        <v>0</v>
      </c>
      <c r="AD958" s="470">
        <v>0</v>
      </c>
      <c r="AE958" s="470">
        <v>0</v>
      </c>
      <c r="AF958" s="473">
        <v>0</v>
      </c>
      <c r="AG958" s="473">
        <v>0</v>
      </c>
      <c r="AH958" s="473">
        <v>0</v>
      </c>
      <c r="AI958" s="473">
        <v>0</v>
      </c>
      <c r="AJ958" s="474">
        <v>0</v>
      </c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</row>
    <row r="959" spans="1:55" s="40" customFormat="1" ht="13.5" customHeight="1" x14ac:dyDescent="0.25">
      <c r="A959" s="394"/>
      <c r="B959" s="110">
        <v>32</v>
      </c>
      <c r="C959" s="310" t="s">
        <v>842</v>
      </c>
      <c r="D959" s="471">
        <v>0</v>
      </c>
      <c r="E959" s="471">
        <v>0</v>
      </c>
      <c r="F959" s="471">
        <v>0</v>
      </c>
      <c r="G959" s="471">
        <v>1104.7742000000001</v>
      </c>
      <c r="H959" s="26">
        <v>1104.7742000000001</v>
      </c>
      <c r="I959" s="471">
        <v>0</v>
      </c>
      <c r="J959" s="471">
        <v>0</v>
      </c>
      <c r="K959" s="471">
        <v>0</v>
      </c>
      <c r="L959" s="471">
        <v>0</v>
      </c>
      <c r="M959" s="471">
        <v>0</v>
      </c>
      <c r="N959" s="471">
        <v>0</v>
      </c>
      <c r="O959" s="471">
        <v>0</v>
      </c>
      <c r="P959" s="471">
        <v>0</v>
      </c>
      <c r="Q959" s="471">
        <v>1107.9844000000001</v>
      </c>
      <c r="R959" s="26">
        <v>1107.9844000000001</v>
      </c>
      <c r="S959" s="471">
        <v>0</v>
      </c>
      <c r="T959" s="471">
        <v>0</v>
      </c>
      <c r="U959" s="471">
        <v>0</v>
      </c>
      <c r="V959" s="471">
        <v>0</v>
      </c>
      <c r="W959" s="471">
        <v>0</v>
      </c>
      <c r="X959" s="471">
        <v>0</v>
      </c>
      <c r="Y959" s="471">
        <v>0</v>
      </c>
      <c r="Z959" s="471">
        <v>0</v>
      </c>
      <c r="AA959" s="471">
        <v>0</v>
      </c>
      <c r="AB959" s="471">
        <v>0</v>
      </c>
      <c r="AC959" s="471">
        <v>0</v>
      </c>
      <c r="AD959" s="471">
        <v>0</v>
      </c>
      <c r="AE959" s="471">
        <v>2212.7586000000001</v>
      </c>
      <c r="AF959" s="473">
        <v>0</v>
      </c>
      <c r="AG959" s="473">
        <v>0</v>
      </c>
      <c r="AH959" s="473">
        <v>0</v>
      </c>
      <c r="AI959" s="473">
        <v>0</v>
      </c>
      <c r="AJ959" s="474">
        <v>2212.7586000000001</v>
      </c>
    </row>
    <row r="960" spans="1:55" s="42" customFormat="1" ht="13.5" customHeight="1" x14ac:dyDescent="0.25">
      <c r="A960" s="395"/>
      <c r="B960" s="111">
        <v>3201</v>
      </c>
      <c r="C960" s="180" t="s">
        <v>1578</v>
      </c>
      <c r="D960" s="470">
        <v>0</v>
      </c>
      <c r="E960" s="470">
        <v>0</v>
      </c>
      <c r="F960" s="470">
        <v>0</v>
      </c>
      <c r="G960" s="470">
        <v>1104.7742000000001</v>
      </c>
      <c r="H960" s="87">
        <v>1104.7742000000001</v>
      </c>
      <c r="I960" s="470">
        <v>0</v>
      </c>
      <c r="J960" s="470">
        <v>0</v>
      </c>
      <c r="K960" s="470">
        <v>0</v>
      </c>
      <c r="L960" s="470">
        <v>0</v>
      </c>
      <c r="M960" s="470">
        <v>0</v>
      </c>
      <c r="N960" s="470">
        <v>0</v>
      </c>
      <c r="O960" s="470">
        <v>0</v>
      </c>
      <c r="P960" s="470">
        <v>0</v>
      </c>
      <c r="Q960" s="470">
        <v>1107.9844000000001</v>
      </c>
      <c r="R960" s="87">
        <v>1107.9844000000001</v>
      </c>
      <c r="S960" s="470">
        <v>0</v>
      </c>
      <c r="T960" s="470">
        <v>0</v>
      </c>
      <c r="U960" s="470">
        <v>0</v>
      </c>
      <c r="V960" s="470">
        <v>0</v>
      </c>
      <c r="W960" s="470">
        <v>0</v>
      </c>
      <c r="X960" s="470">
        <v>0</v>
      </c>
      <c r="Y960" s="470">
        <v>0</v>
      </c>
      <c r="Z960" s="470">
        <v>0</v>
      </c>
      <c r="AA960" s="470">
        <v>0</v>
      </c>
      <c r="AB960" s="470">
        <v>0</v>
      </c>
      <c r="AC960" s="470">
        <v>0</v>
      </c>
      <c r="AD960" s="470">
        <v>0</v>
      </c>
      <c r="AE960" s="470">
        <v>2212.7586000000001</v>
      </c>
      <c r="AF960" s="473">
        <v>0</v>
      </c>
      <c r="AG960" s="473">
        <v>0</v>
      </c>
      <c r="AH960" s="473">
        <v>0</v>
      </c>
      <c r="AI960" s="473">
        <v>0</v>
      </c>
      <c r="AJ960" s="474">
        <v>2212.7586000000001</v>
      </c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</row>
    <row r="961" spans="1:47" s="42" customFormat="1" ht="13.5" customHeight="1" x14ac:dyDescent="0.25">
      <c r="A961" s="395"/>
      <c r="B961" s="111">
        <v>3202</v>
      </c>
      <c r="C961" s="180" t="s">
        <v>342</v>
      </c>
      <c r="D961" s="470">
        <v>0</v>
      </c>
      <c r="E961" s="470">
        <v>0</v>
      </c>
      <c r="F961" s="470">
        <v>0</v>
      </c>
      <c r="G961" s="470">
        <v>0</v>
      </c>
      <c r="H961" s="87">
        <v>0</v>
      </c>
      <c r="I961" s="470">
        <v>0</v>
      </c>
      <c r="J961" s="470">
        <v>0</v>
      </c>
      <c r="K961" s="470">
        <v>0</v>
      </c>
      <c r="L961" s="470">
        <v>0</v>
      </c>
      <c r="M961" s="470">
        <v>0</v>
      </c>
      <c r="N961" s="470">
        <v>0</v>
      </c>
      <c r="O961" s="470">
        <v>0</v>
      </c>
      <c r="P961" s="470">
        <v>0</v>
      </c>
      <c r="Q961" s="470">
        <v>0</v>
      </c>
      <c r="R961" s="87">
        <v>0</v>
      </c>
      <c r="S961" s="470">
        <v>0</v>
      </c>
      <c r="T961" s="470">
        <v>0</v>
      </c>
      <c r="U961" s="470">
        <v>0</v>
      </c>
      <c r="V961" s="470">
        <v>0</v>
      </c>
      <c r="W961" s="470">
        <v>0</v>
      </c>
      <c r="X961" s="470">
        <v>0</v>
      </c>
      <c r="Y961" s="470">
        <v>0</v>
      </c>
      <c r="Z961" s="470">
        <v>0</v>
      </c>
      <c r="AA961" s="470">
        <v>0</v>
      </c>
      <c r="AB961" s="470">
        <v>0</v>
      </c>
      <c r="AC961" s="470">
        <v>0</v>
      </c>
      <c r="AD961" s="470">
        <v>0</v>
      </c>
      <c r="AE961" s="470">
        <v>0</v>
      </c>
      <c r="AF961" s="473">
        <v>0</v>
      </c>
      <c r="AG961" s="473">
        <v>0</v>
      </c>
      <c r="AH961" s="473">
        <v>0</v>
      </c>
      <c r="AI961" s="473">
        <v>0</v>
      </c>
      <c r="AJ961" s="474">
        <v>0</v>
      </c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</row>
    <row r="962" spans="1:47" s="40" customFormat="1" ht="13.5" customHeight="1" x14ac:dyDescent="0.25">
      <c r="A962" s="394"/>
      <c r="B962" s="110">
        <v>33</v>
      </c>
      <c r="C962" s="310" t="s">
        <v>343</v>
      </c>
      <c r="D962" s="471">
        <v>72784.288660000006</v>
      </c>
      <c r="E962" s="471">
        <v>148771.15104</v>
      </c>
      <c r="F962" s="471">
        <v>213197.36512</v>
      </c>
      <c r="G962" s="471">
        <v>58100.995510000001</v>
      </c>
      <c r="H962" s="26">
        <v>492853.80032999994</v>
      </c>
      <c r="I962" s="471">
        <v>33863.243139999999</v>
      </c>
      <c r="J962" s="471">
        <v>47910.101060000001</v>
      </c>
      <c r="K962" s="471">
        <v>11670.269</v>
      </c>
      <c r="L962" s="471">
        <v>198164.24119999999</v>
      </c>
      <c r="M962" s="471">
        <v>10224.346649999999</v>
      </c>
      <c r="N962" s="471">
        <v>50875.199840000001</v>
      </c>
      <c r="O962" s="471">
        <v>9425.7691599999998</v>
      </c>
      <c r="P962" s="471">
        <v>4597.8224099999998</v>
      </c>
      <c r="Q962" s="471">
        <v>20914.71571</v>
      </c>
      <c r="R962" s="26">
        <v>387645.70817000006</v>
      </c>
      <c r="S962" s="471">
        <v>5842.27171</v>
      </c>
      <c r="T962" s="471">
        <v>1648.58664</v>
      </c>
      <c r="U962" s="471">
        <v>1475.4078</v>
      </c>
      <c r="V962" s="471">
        <v>449.26413000000002</v>
      </c>
      <c r="W962" s="471">
        <v>7585.9768299999996</v>
      </c>
      <c r="X962" s="471">
        <v>0</v>
      </c>
      <c r="Y962" s="471">
        <v>2.6579999999999999E-2</v>
      </c>
      <c r="Z962" s="471">
        <v>102.71679</v>
      </c>
      <c r="AA962" s="471">
        <v>1082.1643899999999</v>
      </c>
      <c r="AB962" s="471">
        <v>2929.73477</v>
      </c>
      <c r="AC962" s="471">
        <v>849.16792999999996</v>
      </c>
      <c r="AD962" s="471">
        <v>21965.317569999999</v>
      </c>
      <c r="AE962" s="471">
        <v>902464.82606999995</v>
      </c>
      <c r="AF962" s="473">
        <v>62545.468840000001</v>
      </c>
      <c r="AG962" s="473">
        <v>208837.85197999998</v>
      </c>
      <c r="AH962" s="473">
        <v>0</v>
      </c>
      <c r="AI962" s="473">
        <v>1931.3588999999997</v>
      </c>
      <c r="AJ962" s="474">
        <v>629150.14635000005</v>
      </c>
    </row>
    <row r="963" spans="1:47" s="42" customFormat="1" ht="13.5" customHeight="1" x14ac:dyDescent="0.25">
      <c r="A963" s="395"/>
      <c r="B963" s="111">
        <v>3301</v>
      </c>
      <c r="C963" s="180" t="s">
        <v>344</v>
      </c>
      <c r="D963" s="470">
        <v>71552.932910000003</v>
      </c>
      <c r="E963" s="470">
        <v>148770.31692000001</v>
      </c>
      <c r="F963" s="470">
        <v>134879.44219</v>
      </c>
      <c r="G963" s="470">
        <v>58100.995510000001</v>
      </c>
      <c r="H963" s="87">
        <v>413303.68753</v>
      </c>
      <c r="I963" s="470">
        <v>16983.51195</v>
      </c>
      <c r="J963" s="470">
        <v>44919.03155</v>
      </c>
      <c r="K963" s="470">
        <v>11670.269</v>
      </c>
      <c r="L963" s="470">
        <v>63398.475789999997</v>
      </c>
      <c r="M963" s="470">
        <v>10224.346649999999</v>
      </c>
      <c r="N963" s="470">
        <v>50875.199840000001</v>
      </c>
      <c r="O963" s="470">
        <v>7876.5938699999997</v>
      </c>
      <c r="P963" s="470">
        <v>4595.0250800000003</v>
      </c>
      <c r="Q963" s="470">
        <v>17323.912410000001</v>
      </c>
      <c r="R963" s="87">
        <v>227866.36613999997</v>
      </c>
      <c r="S963" s="470">
        <v>5626.1191799999997</v>
      </c>
      <c r="T963" s="470">
        <v>1464.4356399999999</v>
      </c>
      <c r="U963" s="470">
        <v>962.70059000000003</v>
      </c>
      <c r="V963" s="470">
        <v>403.79620999999997</v>
      </c>
      <c r="W963" s="470">
        <v>6550.009</v>
      </c>
      <c r="X963" s="470">
        <v>0</v>
      </c>
      <c r="Y963" s="470">
        <v>2.6579999999999999E-2</v>
      </c>
      <c r="Z963" s="470">
        <v>102.71679</v>
      </c>
      <c r="AA963" s="470">
        <v>1082.11068</v>
      </c>
      <c r="AB963" s="470">
        <v>2886.7855800000002</v>
      </c>
      <c r="AC963" s="470">
        <v>848.57538999999997</v>
      </c>
      <c r="AD963" s="470">
        <v>19927.27564</v>
      </c>
      <c r="AE963" s="470">
        <v>661097.32930999994</v>
      </c>
      <c r="AF963" s="473">
        <v>62545.468840000001</v>
      </c>
      <c r="AG963" s="473">
        <v>74026.618649999989</v>
      </c>
      <c r="AH963" s="473">
        <v>0</v>
      </c>
      <c r="AI963" s="473">
        <v>1930.7126499999999</v>
      </c>
      <c r="AJ963" s="474">
        <v>522594.52916999999</v>
      </c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</row>
    <row r="964" spans="1:47" s="42" customFormat="1" ht="13.5" customHeight="1" x14ac:dyDescent="0.25">
      <c r="A964" s="395"/>
      <c r="B964" s="111">
        <v>3302</v>
      </c>
      <c r="C964" s="180" t="s">
        <v>345</v>
      </c>
      <c r="D964" s="470">
        <v>0</v>
      </c>
      <c r="E964" s="470">
        <v>0</v>
      </c>
      <c r="F964" s="470">
        <v>0</v>
      </c>
      <c r="G964" s="470">
        <v>0</v>
      </c>
      <c r="H964" s="87">
        <v>0</v>
      </c>
      <c r="I964" s="470">
        <v>0</v>
      </c>
      <c r="J964" s="470">
        <v>0</v>
      </c>
      <c r="K964" s="470">
        <v>0</v>
      </c>
      <c r="L964" s="470">
        <v>0</v>
      </c>
      <c r="M964" s="470">
        <v>0</v>
      </c>
      <c r="N964" s="470">
        <v>0</v>
      </c>
      <c r="O964" s="470">
        <v>0</v>
      </c>
      <c r="P964" s="470">
        <v>0</v>
      </c>
      <c r="Q964" s="470">
        <v>0</v>
      </c>
      <c r="R964" s="87">
        <v>0</v>
      </c>
      <c r="S964" s="470">
        <v>0</v>
      </c>
      <c r="T964" s="470">
        <v>0</v>
      </c>
      <c r="U964" s="470">
        <v>0</v>
      </c>
      <c r="V964" s="470">
        <v>0</v>
      </c>
      <c r="W964" s="470">
        <v>0</v>
      </c>
      <c r="X964" s="470">
        <v>0</v>
      </c>
      <c r="Y964" s="470">
        <v>0</v>
      </c>
      <c r="Z964" s="470">
        <v>0</v>
      </c>
      <c r="AA964" s="470">
        <v>0</v>
      </c>
      <c r="AB964" s="470">
        <v>0</v>
      </c>
      <c r="AC964" s="470">
        <v>0</v>
      </c>
      <c r="AD964" s="470">
        <v>0</v>
      </c>
      <c r="AE964" s="470">
        <v>0</v>
      </c>
      <c r="AF964" s="473">
        <v>0</v>
      </c>
      <c r="AG964" s="473">
        <v>0</v>
      </c>
      <c r="AH964" s="473">
        <v>0</v>
      </c>
      <c r="AI964" s="473">
        <v>0</v>
      </c>
      <c r="AJ964" s="474">
        <v>0</v>
      </c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</row>
    <row r="965" spans="1:47" s="42" customFormat="1" ht="13.5" customHeight="1" x14ac:dyDescent="0.25">
      <c r="A965" s="395"/>
      <c r="B965" s="111">
        <v>3303</v>
      </c>
      <c r="C965" s="180" t="s">
        <v>346</v>
      </c>
      <c r="D965" s="470">
        <v>4.5484200000000001</v>
      </c>
      <c r="E965" s="470">
        <v>0.83411999999999997</v>
      </c>
      <c r="F965" s="470">
        <v>47431.698750000003</v>
      </c>
      <c r="G965" s="470">
        <v>0</v>
      </c>
      <c r="H965" s="87">
        <v>47437.081290000002</v>
      </c>
      <c r="I965" s="470">
        <v>12881.363729999999</v>
      </c>
      <c r="J965" s="470">
        <v>32.160350000000001</v>
      </c>
      <c r="K965" s="470">
        <v>0</v>
      </c>
      <c r="L965" s="470">
        <v>131803.46789</v>
      </c>
      <c r="M965" s="470">
        <v>0</v>
      </c>
      <c r="N965" s="470">
        <v>0</v>
      </c>
      <c r="O965" s="470">
        <v>6.4026399999999999</v>
      </c>
      <c r="P965" s="470">
        <v>0</v>
      </c>
      <c r="Q965" s="470">
        <v>1286.1009899999999</v>
      </c>
      <c r="R965" s="87">
        <v>146009.49559999999</v>
      </c>
      <c r="S965" s="470">
        <v>216.15253000000001</v>
      </c>
      <c r="T965" s="470">
        <v>184.15100000000001</v>
      </c>
      <c r="U965" s="470">
        <v>221.95578</v>
      </c>
      <c r="V965" s="470">
        <v>45.467919999999999</v>
      </c>
      <c r="W965" s="470">
        <v>64.34845</v>
      </c>
      <c r="X965" s="470">
        <v>0</v>
      </c>
      <c r="Y965" s="470">
        <v>0</v>
      </c>
      <c r="Z965" s="470">
        <v>0</v>
      </c>
      <c r="AA965" s="470">
        <v>5.3710000000000001E-2</v>
      </c>
      <c r="AB965" s="470">
        <v>15.291969999999999</v>
      </c>
      <c r="AC965" s="470">
        <v>0.59253999999999996</v>
      </c>
      <c r="AD965" s="470">
        <v>748.01390000000004</v>
      </c>
      <c r="AE965" s="470">
        <v>194194.59078999999</v>
      </c>
      <c r="AF965" s="473">
        <v>0</v>
      </c>
      <c r="AG965" s="473">
        <v>131848.93581</v>
      </c>
      <c r="AH965" s="473">
        <v>0</v>
      </c>
      <c r="AI965" s="473">
        <v>0.64624999999999999</v>
      </c>
      <c r="AJ965" s="474">
        <v>62345.008729999987</v>
      </c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</row>
    <row r="966" spans="1:47" s="42" customFormat="1" ht="13.5" customHeight="1" x14ac:dyDescent="0.25">
      <c r="A966" s="395"/>
      <c r="B966" s="111">
        <v>330305</v>
      </c>
      <c r="C966" s="180" t="s">
        <v>347</v>
      </c>
      <c r="D966" s="470">
        <v>0</v>
      </c>
      <c r="E966" s="470">
        <v>0</v>
      </c>
      <c r="F966" s="470">
        <v>0</v>
      </c>
      <c r="G966" s="470">
        <v>0</v>
      </c>
      <c r="H966" s="87">
        <v>0</v>
      </c>
      <c r="I966" s="470">
        <v>0</v>
      </c>
      <c r="J966" s="470">
        <v>0</v>
      </c>
      <c r="K966" s="470">
        <v>0</v>
      </c>
      <c r="L966" s="470">
        <v>58965.37816</v>
      </c>
      <c r="M966" s="470">
        <v>0</v>
      </c>
      <c r="N966" s="470">
        <v>0</v>
      </c>
      <c r="O966" s="470">
        <v>5.9898999999999996</v>
      </c>
      <c r="P966" s="470">
        <v>0</v>
      </c>
      <c r="Q966" s="470">
        <v>0</v>
      </c>
      <c r="R966" s="87">
        <v>58971.368060000001</v>
      </c>
      <c r="S966" s="470">
        <v>0</v>
      </c>
      <c r="T966" s="470">
        <v>0</v>
      </c>
      <c r="U966" s="470">
        <v>0</v>
      </c>
      <c r="V966" s="470">
        <v>0</v>
      </c>
      <c r="W966" s="470">
        <v>0</v>
      </c>
      <c r="X966" s="470">
        <v>0</v>
      </c>
      <c r="Y966" s="470">
        <v>0</v>
      </c>
      <c r="Z966" s="470">
        <v>0</v>
      </c>
      <c r="AA966" s="470">
        <v>0</v>
      </c>
      <c r="AB966" s="470">
        <v>0</v>
      </c>
      <c r="AC966" s="470">
        <v>0</v>
      </c>
      <c r="AD966" s="470">
        <v>0</v>
      </c>
      <c r="AE966" s="470">
        <v>58971.368060000001</v>
      </c>
      <c r="AF966" s="473">
        <v>0</v>
      </c>
      <c r="AG966" s="473">
        <v>58965.37816</v>
      </c>
      <c r="AH966" s="473">
        <v>0</v>
      </c>
      <c r="AI966" s="473">
        <v>0</v>
      </c>
      <c r="AJ966" s="474">
        <v>5.9898999999999996</v>
      </c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</row>
    <row r="967" spans="1:47" s="42" customFormat="1" ht="13.5" customHeight="1" x14ac:dyDescent="0.25">
      <c r="A967" s="395"/>
      <c r="B967" s="111">
        <v>330310</v>
      </c>
      <c r="C967" s="180" t="s">
        <v>348</v>
      </c>
      <c r="D967" s="470">
        <v>4.5484200000000001</v>
      </c>
      <c r="E967" s="470">
        <v>0.83411999999999997</v>
      </c>
      <c r="F967" s="470">
        <v>47431.698750000003</v>
      </c>
      <c r="G967" s="470">
        <v>0</v>
      </c>
      <c r="H967" s="87">
        <v>47437.081290000002</v>
      </c>
      <c r="I967" s="470">
        <v>6901.1857200000004</v>
      </c>
      <c r="J967" s="470">
        <v>32.160350000000001</v>
      </c>
      <c r="K967" s="470">
        <v>0</v>
      </c>
      <c r="L967" s="470">
        <v>72838.089730000007</v>
      </c>
      <c r="M967" s="470">
        <v>0</v>
      </c>
      <c r="N967" s="470">
        <v>0</v>
      </c>
      <c r="O967" s="470">
        <v>0.41274</v>
      </c>
      <c r="P967" s="470">
        <v>0</v>
      </c>
      <c r="Q967" s="470">
        <v>1286.1009899999999</v>
      </c>
      <c r="R967" s="87">
        <v>81057.949530000013</v>
      </c>
      <c r="S967" s="470">
        <v>216.15253000000001</v>
      </c>
      <c r="T967" s="470">
        <v>184.15100000000001</v>
      </c>
      <c r="U967" s="470">
        <v>218.60185999999999</v>
      </c>
      <c r="V967" s="470">
        <v>45.467919999999999</v>
      </c>
      <c r="W967" s="470">
        <v>42.631869999999999</v>
      </c>
      <c r="X967" s="470">
        <v>0</v>
      </c>
      <c r="Y967" s="470">
        <v>0</v>
      </c>
      <c r="Z967" s="470">
        <v>0</v>
      </c>
      <c r="AA967" s="470">
        <v>5.3710000000000001E-2</v>
      </c>
      <c r="AB967" s="470">
        <v>15.291969999999999</v>
      </c>
      <c r="AC967" s="470">
        <v>0.59253999999999996</v>
      </c>
      <c r="AD967" s="470">
        <v>722.94340000000011</v>
      </c>
      <c r="AE967" s="470">
        <v>129217.97422000002</v>
      </c>
      <c r="AF967" s="473">
        <v>0</v>
      </c>
      <c r="AG967" s="473">
        <v>72883.557650000002</v>
      </c>
      <c r="AH967" s="473">
        <v>0</v>
      </c>
      <c r="AI967" s="473">
        <v>0.64624999999999999</v>
      </c>
      <c r="AJ967" s="474">
        <v>56333.770319999996</v>
      </c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</row>
    <row r="968" spans="1:47" s="42" customFormat="1" ht="13.5" customHeight="1" x14ac:dyDescent="0.25">
      <c r="A968" s="395"/>
      <c r="B968" s="111">
        <v>330390</v>
      </c>
      <c r="C968" s="180" t="s">
        <v>118</v>
      </c>
      <c r="D968" s="470">
        <v>0</v>
      </c>
      <c r="E968" s="470">
        <v>0</v>
      </c>
      <c r="F968" s="470">
        <v>0</v>
      </c>
      <c r="G968" s="470">
        <v>0</v>
      </c>
      <c r="H968" s="87">
        <v>0</v>
      </c>
      <c r="I968" s="470">
        <v>5980.1780099999996</v>
      </c>
      <c r="J968" s="470">
        <v>0</v>
      </c>
      <c r="K968" s="470">
        <v>0</v>
      </c>
      <c r="L968" s="470">
        <v>0</v>
      </c>
      <c r="M968" s="470">
        <v>0</v>
      </c>
      <c r="N968" s="470">
        <v>0</v>
      </c>
      <c r="O968" s="470">
        <v>0</v>
      </c>
      <c r="P968" s="470">
        <v>0</v>
      </c>
      <c r="Q968" s="470">
        <v>0</v>
      </c>
      <c r="R968" s="87">
        <v>5980.1780099999996</v>
      </c>
      <c r="S968" s="470">
        <v>0</v>
      </c>
      <c r="T968" s="470">
        <v>0</v>
      </c>
      <c r="U968" s="470">
        <v>3.35392</v>
      </c>
      <c r="V968" s="470">
        <v>0</v>
      </c>
      <c r="W968" s="470">
        <v>21.71658</v>
      </c>
      <c r="X968" s="470">
        <v>0</v>
      </c>
      <c r="Y968" s="470">
        <v>0</v>
      </c>
      <c r="Z968" s="470">
        <v>0</v>
      </c>
      <c r="AA968" s="470">
        <v>0</v>
      </c>
      <c r="AB968" s="470">
        <v>0</v>
      </c>
      <c r="AC968" s="470">
        <v>0</v>
      </c>
      <c r="AD968" s="470">
        <v>25.070499999999999</v>
      </c>
      <c r="AE968" s="470">
        <v>6005.2485099999994</v>
      </c>
      <c r="AF968" s="473">
        <v>0</v>
      </c>
      <c r="AG968" s="473">
        <v>0</v>
      </c>
      <c r="AH968" s="473">
        <v>0</v>
      </c>
      <c r="AI968" s="473">
        <v>0</v>
      </c>
      <c r="AJ968" s="474">
        <v>6005.2485099999994</v>
      </c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</row>
    <row r="969" spans="1:47" s="42" customFormat="1" ht="13.5" customHeight="1" x14ac:dyDescent="0.25">
      <c r="A969" s="395"/>
      <c r="B969" s="111">
        <v>3304</v>
      </c>
      <c r="C969" s="180" t="s">
        <v>349</v>
      </c>
      <c r="D969" s="470">
        <v>0</v>
      </c>
      <c r="E969" s="470">
        <v>0</v>
      </c>
      <c r="F969" s="470">
        <v>0</v>
      </c>
      <c r="G969" s="470">
        <v>0</v>
      </c>
      <c r="H969" s="87">
        <v>0</v>
      </c>
      <c r="I969" s="470">
        <v>0</v>
      </c>
      <c r="J969" s="470">
        <v>0</v>
      </c>
      <c r="K969" s="470">
        <v>0</v>
      </c>
      <c r="L969" s="470">
        <v>0</v>
      </c>
      <c r="M969" s="470">
        <v>0</v>
      </c>
      <c r="N969" s="470">
        <v>0</v>
      </c>
      <c r="O969" s="470">
        <v>0</v>
      </c>
      <c r="P969" s="470">
        <v>0</v>
      </c>
      <c r="Q969" s="470">
        <v>0</v>
      </c>
      <c r="R969" s="87">
        <v>0</v>
      </c>
      <c r="S969" s="470">
        <v>0</v>
      </c>
      <c r="T969" s="470">
        <v>0</v>
      </c>
      <c r="U969" s="470">
        <v>0</v>
      </c>
      <c r="V969" s="470">
        <v>0</v>
      </c>
      <c r="W969" s="470">
        <v>0</v>
      </c>
      <c r="X969" s="470">
        <v>0</v>
      </c>
      <c r="Y969" s="470">
        <v>0</v>
      </c>
      <c r="Z969" s="470">
        <v>0</v>
      </c>
      <c r="AA969" s="470">
        <v>0</v>
      </c>
      <c r="AB969" s="470">
        <v>0</v>
      </c>
      <c r="AC969" s="470">
        <v>0</v>
      </c>
      <c r="AD969" s="470">
        <v>0</v>
      </c>
      <c r="AE969" s="470">
        <v>0</v>
      </c>
      <c r="AF969" s="473">
        <v>0</v>
      </c>
      <c r="AG969" s="473">
        <v>0</v>
      </c>
      <c r="AH969" s="473">
        <v>0</v>
      </c>
      <c r="AI969" s="473">
        <v>0</v>
      </c>
      <c r="AJ969" s="474">
        <v>0</v>
      </c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</row>
    <row r="970" spans="1:47" s="42" customFormat="1" ht="13.5" customHeight="1" x14ac:dyDescent="0.25">
      <c r="A970" s="395"/>
      <c r="B970" s="107">
        <v>3305</v>
      </c>
      <c r="C970" s="180" t="s">
        <v>350</v>
      </c>
      <c r="D970" s="470">
        <v>1226.8073300000001</v>
      </c>
      <c r="E970" s="470">
        <v>0</v>
      </c>
      <c r="F970" s="470">
        <v>30886.224180000001</v>
      </c>
      <c r="G970" s="470">
        <v>0</v>
      </c>
      <c r="H970" s="87">
        <v>32113.031510000001</v>
      </c>
      <c r="I970" s="470">
        <v>3998.3674599999999</v>
      </c>
      <c r="J970" s="470">
        <v>2958.9091600000002</v>
      </c>
      <c r="K970" s="470">
        <v>0</v>
      </c>
      <c r="L970" s="470">
        <v>2962.2975200000001</v>
      </c>
      <c r="M970" s="470">
        <v>0</v>
      </c>
      <c r="N970" s="470">
        <v>0</v>
      </c>
      <c r="O970" s="470">
        <v>1542.7726500000001</v>
      </c>
      <c r="P970" s="470">
        <v>8.9330000000000007E-2</v>
      </c>
      <c r="Q970" s="470">
        <v>2304.7023100000001</v>
      </c>
      <c r="R970" s="87">
        <v>13767.138430000003</v>
      </c>
      <c r="S970" s="470">
        <v>0</v>
      </c>
      <c r="T970" s="470">
        <v>0</v>
      </c>
      <c r="U970" s="470">
        <v>290.75143000000003</v>
      </c>
      <c r="V970" s="470">
        <v>0</v>
      </c>
      <c r="W970" s="470">
        <v>971.61937999999998</v>
      </c>
      <c r="X970" s="470">
        <v>0</v>
      </c>
      <c r="Y970" s="470">
        <v>0</v>
      </c>
      <c r="Z970" s="470">
        <v>0</v>
      </c>
      <c r="AA970" s="470">
        <v>0</v>
      </c>
      <c r="AB970" s="470">
        <v>27.657219999999999</v>
      </c>
      <c r="AC970" s="470">
        <v>0</v>
      </c>
      <c r="AD970" s="470">
        <v>1290.0280299999999</v>
      </c>
      <c r="AE970" s="470">
        <v>47170.197970000008</v>
      </c>
      <c r="AF970" s="473">
        <v>0</v>
      </c>
      <c r="AG970" s="473">
        <v>2962.2975200000001</v>
      </c>
      <c r="AH970" s="473">
        <v>0</v>
      </c>
      <c r="AI970" s="473">
        <v>0</v>
      </c>
      <c r="AJ970" s="474">
        <v>44207.900450000001</v>
      </c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</row>
    <row r="971" spans="1:47" s="42" customFormat="1" ht="13.5" customHeight="1" x14ac:dyDescent="0.25">
      <c r="A971" s="395"/>
      <c r="B971" s="111">
        <v>3306</v>
      </c>
      <c r="C971" s="180" t="s">
        <v>843</v>
      </c>
      <c r="D971" s="470">
        <v>0</v>
      </c>
      <c r="E971" s="470">
        <v>0</v>
      </c>
      <c r="F971" s="470">
        <v>0</v>
      </c>
      <c r="G971" s="470">
        <v>0</v>
      </c>
      <c r="H971" s="87">
        <v>0</v>
      </c>
      <c r="I971" s="470">
        <v>0</v>
      </c>
      <c r="J971" s="470">
        <v>0</v>
      </c>
      <c r="K971" s="470">
        <v>0</v>
      </c>
      <c r="L971" s="470">
        <v>0</v>
      </c>
      <c r="M971" s="470">
        <v>0</v>
      </c>
      <c r="N971" s="470">
        <v>0</v>
      </c>
      <c r="O971" s="470">
        <v>0</v>
      </c>
      <c r="P971" s="470">
        <v>0</v>
      </c>
      <c r="Q971" s="470">
        <v>0</v>
      </c>
      <c r="R971" s="87">
        <v>0</v>
      </c>
      <c r="S971" s="470">
        <v>0</v>
      </c>
      <c r="T971" s="470">
        <v>0</v>
      </c>
      <c r="U971" s="470">
        <v>0</v>
      </c>
      <c r="V971" s="470">
        <v>0</v>
      </c>
      <c r="W971" s="470">
        <v>0</v>
      </c>
      <c r="X971" s="470">
        <v>0</v>
      </c>
      <c r="Y971" s="470">
        <v>0</v>
      </c>
      <c r="Z971" s="470">
        <v>0</v>
      </c>
      <c r="AA971" s="470">
        <v>0</v>
      </c>
      <c r="AB971" s="470">
        <v>0</v>
      </c>
      <c r="AC971" s="470">
        <v>0</v>
      </c>
      <c r="AD971" s="470">
        <v>0</v>
      </c>
      <c r="AE971" s="470">
        <v>0</v>
      </c>
      <c r="AF971" s="473">
        <v>0</v>
      </c>
      <c r="AG971" s="473">
        <v>0</v>
      </c>
      <c r="AH971" s="473">
        <v>0</v>
      </c>
      <c r="AI971" s="473">
        <v>0</v>
      </c>
      <c r="AJ971" s="474">
        <v>0</v>
      </c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</row>
    <row r="972" spans="1:47" s="42" customFormat="1" ht="13.5" customHeight="1" x14ac:dyDescent="0.25">
      <c r="A972" s="395"/>
      <c r="B972" s="111">
        <v>330605</v>
      </c>
      <c r="C972" s="180" t="s">
        <v>844</v>
      </c>
      <c r="D972" s="470">
        <v>0</v>
      </c>
      <c r="E972" s="470">
        <v>0</v>
      </c>
      <c r="F972" s="470">
        <v>0</v>
      </c>
      <c r="G972" s="470">
        <v>0</v>
      </c>
      <c r="H972" s="87">
        <v>0</v>
      </c>
      <c r="I972" s="470">
        <v>0</v>
      </c>
      <c r="J972" s="470">
        <v>0</v>
      </c>
      <c r="K972" s="470">
        <v>0</v>
      </c>
      <c r="L972" s="470">
        <v>0</v>
      </c>
      <c r="M972" s="470">
        <v>0</v>
      </c>
      <c r="N972" s="470">
        <v>0</v>
      </c>
      <c r="O972" s="470">
        <v>0</v>
      </c>
      <c r="P972" s="470">
        <v>0</v>
      </c>
      <c r="Q972" s="470">
        <v>0</v>
      </c>
      <c r="R972" s="87">
        <v>0</v>
      </c>
      <c r="S972" s="470">
        <v>0</v>
      </c>
      <c r="T972" s="470">
        <v>0</v>
      </c>
      <c r="U972" s="470">
        <v>0</v>
      </c>
      <c r="V972" s="470">
        <v>0</v>
      </c>
      <c r="W972" s="470">
        <v>0</v>
      </c>
      <c r="X972" s="470">
        <v>0</v>
      </c>
      <c r="Y972" s="470">
        <v>0</v>
      </c>
      <c r="Z972" s="470">
        <v>0</v>
      </c>
      <c r="AA972" s="470">
        <v>0</v>
      </c>
      <c r="AB972" s="470">
        <v>0</v>
      </c>
      <c r="AC972" s="470">
        <v>0</v>
      </c>
      <c r="AD972" s="470">
        <v>0</v>
      </c>
      <c r="AE972" s="470">
        <v>0</v>
      </c>
      <c r="AF972" s="473">
        <v>0</v>
      </c>
      <c r="AG972" s="473">
        <v>0</v>
      </c>
      <c r="AH972" s="473">
        <v>0</v>
      </c>
      <c r="AI972" s="473">
        <v>0</v>
      </c>
      <c r="AJ972" s="474">
        <v>0</v>
      </c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</row>
    <row r="973" spans="1:47" s="42" customFormat="1" ht="13.5" customHeight="1" x14ac:dyDescent="0.25">
      <c r="A973" s="395"/>
      <c r="B973" s="111">
        <v>330610</v>
      </c>
      <c r="C973" s="180" t="s">
        <v>845</v>
      </c>
      <c r="D973" s="470">
        <v>0</v>
      </c>
      <c r="E973" s="470">
        <v>0</v>
      </c>
      <c r="F973" s="470">
        <v>0</v>
      </c>
      <c r="G973" s="470">
        <v>0</v>
      </c>
      <c r="H973" s="87">
        <v>0</v>
      </c>
      <c r="I973" s="470">
        <v>0</v>
      </c>
      <c r="J973" s="470">
        <v>0</v>
      </c>
      <c r="K973" s="470">
        <v>0</v>
      </c>
      <c r="L973" s="470">
        <v>0</v>
      </c>
      <c r="M973" s="470">
        <v>0</v>
      </c>
      <c r="N973" s="470">
        <v>0</v>
      </c>
      <c r="O973" s="470">
        <v>0</v>
      </c>
      <c r="P973" s="470">
        <v>0</v>
      </c>
      <c r="Q973" s="470">
        <v>0</v>
      </c>
      <c r="R973" s="87">
        <v>0</v>
      </c>
      <c r="S973" s="470">
        <v>0</v>
      </c>
      <c r="T973" s="470">
        <v>0</v>
      </c>
      <c r="U973" s="470">
        <v>0</v>
      </c>
      <c r="V973" s="470">
        <v>0</v>
      </c>
      <c r="W973" s="470">
        <v>0</v>
      </c>
      <c r="X973" s="470">
        <v>0</v>
      </c>
      <c r="Y973" s="470">
        <v>0</v>
      </c>
      <c r="Z973" s="470">
        <v>0</v>
      </c>
      <c r="AA973" s="470">
        <v>0</v>
      </c>
      <c r="AB973" s="470">
        <v>0</v>
      </c>
      <c r="AC973" s="470">
        <v>0</v>
      </c>
      <c r="AD973" s="470">
        <v>0</v>
      </c>
      <c r="AE973" s="470">
        <v>0</v>
      </c>
      <c r="AF973" s="473">
        <v>0</v>
      </c>
      <c r="AG973" s="473">
        <v>0</v>
      </c>
      <c r="AH973" s="473">
        <v>0</v>
      </c>
      <c r="AI973" s="473">
        <v>0</v>
      </c>
      <c r="AJ973" s="474">
        <v>0</v>
      </c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</row>
    <row r="974" spans="1:47" s="42" customFormat="1" ht="13.5" customHeight="1" x14ac:dyDescent="0.25">
      <c r="A974" s="395"/>
      <c r="B974" s="111">
        <v>330615</v>
      </c>
      <c r="C974" s="180" t="s">
        <v>846</v>
      </c>
      <c r="D974" s="470">
        <v>0</v>
      </c>
      <c r="E974" s="470">
        <v>0</v>
      </c>
      <c r="F974" s="470">
        <v>0</v>
      </c>
      <c r="G974" s="470">
        <v>0</v>
      </c>
      <c r="H974" s="87">
        <v>0</v>
      </c>
      <c r="I974" s="470">
        <v>0</v>
      </c>
      <c r="J974" s="470">
        <v>0</v>
      </c>
      <c r="K974" s="470">
        <v>0</v>
      </c>
      <c r="L974" s="470">
        <v>0</v>
      </c>
      <c r="M974" s="470">
        <v>0</v>
      </c>
      <c r="N974" s="470">
        <v>0</v>
      </c>
      <c r="O974" s="470">
        <v>0</v>
      </c>
      <c r="P974" s="470">
        <v>0</v>
      </c>
      <c r="Q974" s="470">
        <v>0</v>
      </c>
      <c r="R974" s="87">
        <v>0</v>
      </c>
      <c r="S974" s="470">
        <v>0</v>
      </c>
      <c r="T974" s="470">
        <v>0</v>
      </c>
      <c r="U974" s="470">
        <v>0</v>
      </c>
      <c r="V974" s="470">
        <v>0</v>
      </c>
      <c r="W974" s="470">
        <v>0</v>
      </c>
      <c r="X974" s="470">
        <v>0</v>
      </c>
      <c r="Y974" s="470">
        <v>0</v>
      </c>
      <c r="Z974" s="470">
        <v>0</v>
      </c>
      <c r="AA974" s="470">
        <v>0</v>
      </c>
      <c r="AB974" s="470">
        <v>0</v>
      </c>
      <c r="AC974" s="470">
        <v>0</v>
      </c>
      <c r="AD974" s="470">
        <v>0</v>
      </c>
      <c r="AE974" s="470">
        <v>0</v>
      </c>
      <c r="AF974" s="473">
        <v>0</v>
      </c>
      <c r="AG974" s="473">
        <v>0</v>
      </c>
      <c r="AH974" s="473">
        <v>0</v>
      </c>
      <c r="AI974" s="473">
        <v>0</v>
      </c>
      <c r="AJ974" s="474">
        <v>0</v>
      </c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</row>
    <row r="975" spans="1:47" s="42" customFormat="1" ht="13.5" customHeight="1" x14ac:dyDescent="0.25">
      <c r="A975" s="395"/>
      <c r="B975" s="111">
        <v>330620</v>
      </c>
      <c r="C975" s="180" t="s">
        <v>1579</v>
      </c>
      <c r="D975" s="470">
        <v>0</v>
      </c>
      <c r="E975" s="470">
        <v>0</v>
      </c>
      <c r="F975" s="470">
        <v>0</v>
      </c>
      <c r="G975" s="470">
        <v>0</v>
      </c>
      <c r="H975" s="87">
        <v>0</v>
      </c>
      <c r="I975" s="470">
        <v>0</v>
      </c>
      <c r="J975" s="470">
        <v>0</v>
      </c>
      <c r="K975" s="470">
        <v>0</v>
      </c>
      <c r="L975" s="470">
        <v>0</v>
      </c>
      <c r="M975" s="470">
        <v>0</v>
      </c>
      <c r="N975" s="470">
        <v>0</v>
      </c>
      <c r="O975" s="470">
        <v>0</v>
      </c>
      <c r="P975" s="470">
        <v>0</v>
      </c>
      <c r="Q975" s="470">
        <v>0</v>
      </c>
      <c r="R975" s="87">
        <v>0</v>
      </c>
      <c r="S975" s="470">
        <v>0</v>
      </c>
      <c r="T975" s="470">
        <v>0</v>
      </c>
      <c r="U975" s="470">
        <v>0</v>
      </c>
      <c r="V975" s="470">
        <v>0</v>
      </c>
      <c r="W975" s="470">
        <v>0</v>
      </c>
      <c r="X975" s="470">
        <v>0</v>
      </c>
      <c r="Y975" s="470">
        <v>0</v>
      </c>
      <c r="Z975" s="470">
        <v>0</v>
      </c>
      <c r="AA975" s="470">
        <v>0</v>
      </c>
      <c r="AB975" s="470">
        <v>0</v>
      </c>
      <c r="AC975" s="470">
        <v>0</v>
      </c>
      <c r="AD975" s="470">
        <v>0</v>
      </c>
      <c r="AE975" s="470">
        <v>0</v>
      </c>
      <c r="AF975" s="473">
        <v>0</v>
      </c>
      <c r="AG975" s="473">
        <v>0</v>
      </c>
      <c r="AH975" s="473">
        <v>0</v>
      </c>
      <c r="AI975" s="473">
        <v>0</v>
      </c>
      <c r="AJ975" s="474">
        <v>0</v>
      </c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</row>
    <row r="976" spans="1:47" s="42" customFormat="1" ht="13.5" customHeight="1" x14ac:dyDescent="0.25">
      <c r="A976" s="395"/>
      <c r="B976" s="111">
        <v>330625</v>
      </c>
      <c r="C976" s="180" t="s">
        <v>1580</v>
      </c>
      <c r="D976" s="470">
        <v>0</v>
      </c>
      <c r="E976" s="470">
        <v>0</v>
      </c>
      <c r="F976" s="470">
        <v>0</v>
      </c>
      <c r="G976" s="470">
        <v>0</v>
      </c>
      <c r="H976" s="87">
        <v>0</v>
      </c>
      <c r="I976" s="470">
        <v>0</v>
      </c>
      <c r="J976" s="470">
        <v>0</v>
      </c>
      <c r="K976" s="470">
        <v>0</v>
      </c>
      <c r="L976" s="470">
        <v>0</v>
      </c>
      <c r="M976" s="470">
        <v>0</v>
      </c>
      <c r="N976" s="470">
        <v>0</v>
      </c>
      <c r="O976" s="470">
        <v>0</v>
      </c>
      <c r="P976" s="470">
        <v>0</v>
      </c>
      <c r="Q976" s="470">
        <v>0</v>
      </c>
      <c r="R976" s="87">
        <v>0</v>
      </c>
      <c r="S976" s="470">
        <v>0</v>
      </c>
      <c r="T976" s="470">
        <v>0</v>
      </c>
      <c r="U976" s="470">
        <v>0</v>
      </c>
      <c r="V976" s="470">
        <v>0</v>
      </c>
      <c r="W976" s="470">
        <v>0</v>
      </c>
      <c r="X976" s="470">
        <v>0</v>
      </c>
      <c r="Y976" s="470">
        <v>0</v>
      </c>
      <c r="Z976" s="470">
        <v>0</v>
      </c>
      <c r="AA976" s="470">
        <v>0</v>
      </c>
      <c r="AB976" s="470">
        <v>0</v>
      </c>
      <c r="AC976" s="470">
        <v>0</v>
      </c>
      <c r="AD976" s="470">
        <v>0</v>
      </c>
      <c r="AE976" s="470">
        <v>0</v>
      </c>
      <c r="AF976" s="473">
        <v>0</v>
      </c>
      <c r="AG976" s="473">
        <v>0</v>
      </c>
      <c r="AH976" s="473">
        <v>0</v>
      </c>
      <c r="AI976" s="473">
        <v>0</v>
      </c>
      <c r="AJ976" s="474">
        <v>0</v>
      </c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</row>
    <row r="977" spans="1:47" s="42" customFormat="1" ht="13.5" customHeight="1" x14ac:dyDescent="0.25">
      <c r="A977" s="395"/>
      <c r="B977" s="111">
        <v>330630</v>
      </c>
      <c r="C977" s="180" t="s">
        <v>847</v>
      </c>
      <c r="D977" s="470">
        <v>0</v>
      </c>
      <c r="E977" s="470">
        <v>0</v>
      </c>
      <c r="F977" s="470">
        <v>0</v>
      </c>
      <c r="G977" s="470">
        <v>0</v>
      </c>
      <c r="H977" s="87">
        <v>0</v>
      </c>
      <c r="I977" s="470">
        <v>0</v>
      </c>
      <c r="J977" s="470">
        <v>0</v>
      </c>
      <c r="K977" s="470">
        <v>0</v>
      </c>
      <c r="L977" s="470">
        <v>0</v>
      </c>
      <c r="M977" s="470">
        <v>0</v>
      </c>
      <c r="N977" s="470">
        <v>0</v>
      </c>
      <c r="O977" s="470">
        <v>0</v>
      </c>
      <c r="P977" s="470">
        <v>0</v>
      </c>
      <c r="Q977" s="470">
        <v>0</v>
      </c>
      <c r="R977" s="87">
        <v>0</v>
      </c>
      <c r="S977" s="470">
        <v>0</v>
      </c>
      <c r="T977" s="470">
        <v>0</v>
      </c>
      <c r="U977" s="470">
        <v>0</v>
      </c>
      <c r="V977" s="470">
        <v>0</v>
      </c>
      <c r="W977" s="470">
        <v>0</v>
      </c>
      <c r="X977" s="470">
        <v>0</v>
      </c>
      <c r="Y977" s="470">
        <v>0</v>
      </c>
      <c r="Z977" s="470">
        <v>0</v>
      </c>
      <c r="AA977" s="470">
        <v>0</v>
      </c>
      <c r="AB977" s="470">
        <v>0</v>
      </c>
      <c r="AC977" s="470">
        <v>0</v>
      </c>
      <c r="AD977" s="470">
        <v>0</v>
      </c>
      <c r="AE977" s="470">
        <v>0</v>
      </c>
      <c r="AF977" s="473">
        <v>0</v>
      </c>
      <c r="AG977" s="473">
        <v>0</v>
      </c>
      <c r="AH977" s="473">
        <v>0</v>
      </c>
      <c r="AI977" s="473">
        <v>0</v>
      </c>
      <c r="AJ977" s="474">
        <v>0</v>
      </c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</row>
    <row r="978" spans="1:47" s="42" customFormat="1" ht="13.5" customHeight="1" x14ac:dyDescent="0.25">
      <c r="A978" s="395"/>
      <c r="B978" s="111">
        <v>330635</v>
      </c>
      <c r="C978" s="180" t="s">
        <v>848</v>
      </c>
      <c r="D978" s="470">
        <v>0</v>
      </c>
      <c r="E978" s="470">
        <v>0</v>
      </c>
      <c r="F978" s="470">
        <v>0</v>
      </c>
      <c r="G978" s="470">
        <v>0</v>
      </c>
      <c r="H978" s="87">
        <v>0</v>
      </c>
      <c r="I978" s="470">
        <v>0</v>
      </c>
      <c r="J978" s="470">
        <v>0</v>
      </c>
      <c r="K978" s="470">
        <v>0</v>
      </c>
      <c r="L978" s="470">
        <v>0</v>
      </c>
      <c r="M978" s="470">
        <v>0</v>
      </c>
      <c r="N978" s="470">
        <v>0</v>
      </c>
      <c r="O978" s="470">
        <v>0</v>
      </c>
      <c r="P978" s="470">
        <v>0</v>
      </c>
      <c r="Q978" s="470">
        <v>0</v>
      </c>
      <c r="R978" s="87">
        <v>0</v>
      </c>
      <c r="S978" s="470">
        <v>0</v>
      </c>
      <c r="T978" s="470">
        <v>0</v>
      </c>
      <c r="U978" s="470">
        <v>0</v>
      </c>
      <c r="V978" s="470">
        <v>0</v>
      </c>
      <c r="W978" s="470">
        <v>0</v>
      </c>
      <c r="X978" s="470">
        <v>0</v>
      </c>
      <c r="Y978" s="470">
        <v>0</v>
      </c>
      <c r="Z978" s="470">
        <v>0</v>
      </c>
      <c r="AA978" s="470">
        <v>0</v>
      </c>
      <c r="AB978" s="470">
        <v>0</v>
      </c>
      <c r="AC978" s="470">
        <v>0</v>
      </c>
      <c r="AD978" s="470">
        <v>0</v>
      </c>
      <c r="AE978" s="470">
        <v>0</v>
      </c>
      <c r="AF978" s="473">
        <v>0</v>
      </c>
      <c r="AG978" s="473">
        <v>0</v>
      </c>
      <c r="AH978" s="473">
        <v>0</v>
      </c>
      <c r="AI978" s="473">
        <v>0</v>
      </c>
      <c r="AJ978" s="474">
        <v>0</v>
      </c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</row>
    <row r="979" spans="1:47" s="42" customFormat="1" ht="13.5" customHeight="1" x14ac:dyDescent="0.25">
      <c r="A979" s="395"/>
      <c r="B979" s="111">
        <v>330640</v>
      </c>
      <c r="C979" s="180" t="s">
        <v>849</v>
      </c>
      <c r="D979" s="470">
        <v>0</v>
      </c>
      <c r="E979" s="470">
        <v>0</v>
      </c>
      <c r="F979" s="470">
        <v>0</v>
      </c>
      <c r="G979" s="470">
        <v>0</v>
      </c>
      <c r="H979" s="87">
        <v>0</v>
      </c>
      <c r="I979" s="470">
        <v>0</v>
      </c>
      <c r="J979" s="470">
        <v>0</v>
      </c>
      <c r="K979" s="470">
        <v>0</v>
      </c>
      <c r="L979" s="470">
        <v>0</v>
      </c>
      <c r="M979" s="470">
        <v>0</v>
      </c>
      <c r="N979" s="470">
        <v>0</v>
      </c>
      <c r="O979" s="470">
        <v>0</v>
      </c>
      <c r="P979" s="470">
        <v>0</v>
      </c>
      <c r="Q979" s="470">
        <v>0</v>
      </c>
      <c r="R979" s="87">
        <v>0</v>
      </c>
      <c r="S979" s="470">
        <v>0</v>
      </c>
      <c r="T979" s="470">
        <v>0</v>
      </c>
      <c r="U979" s="470">
        <v>0</v>
      </c>
      <c r="V979" s="470">
        <v>0</v>
      </c>
      <c r="W979" s="470">
        <v>0</v>
      </c>
      <c r="X979" s="470">
        <v>0</v>
      </c>
      <c r="Y979" s="470">
        <v>0</v>
      </c>
      <c r="Z979" s="470">
        <v>0</v>
      </c>
      <c r="AA979" s="470">
        <v>0</v>
      </c>
      <c r="AB979" s="470">
        <v>0</v>
      </c>
      <c r="AC979" s="470">
        <v>0</v>
      </c>
      <c r="AD979" s="470">
        <v>0</v>
      </c>
      <c r="AE979" s="470">
        <v>0</v>
      </c>
      <c r="AF979" s="473">
        <v>0</v>
      </c>
      <c r="AG979" s="473">
        <v>0</v>
      </c>
      <c r="AH979" s="473">
        <v>0</v>
      </c>
      <c r="AI979" s="473">
        <v>0</v>
      </c>
      <c r="AJ979" s="474">
        <v>0</v>
      </c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</row>
    <row r="980" spans="1:47" s="42" customFormat="1" ht="13.5" customHeight="1" x14ac:dyDescent="0.25">
      <c r="A980" s="395"/>
      <c r="B980" s="111">
        <v>330645</v>
      </c>
      <c r="C980" s="180" t="s">
        <v>850</v>
      </c>
      <c r="D980" s="470">
        <v>0</v>
      </c>
      <c r="E980" s="470">
        <v>0</v>
      </c>
      <c r="F980" s="470">
        <v>0</v>
      </c>
      <c r="G980" s="470">
        <v>0</v>
      </c>
      <c r="H980" s="87">
        <v>0</v>
      </c>
      <c r="I980" s="470">
        <v>0</v>
      </c>
      <c r="J980" s="470">
        <v>0</v>
      </c>
      <c r="K980" s="470">
        <v>0</v>
      </c>
      <c r="L980" s="470">
        <v>0</v>
      </c>
      <c r="M980" s="470">
        <v>0</v>
      </c>
      <c r="N980" s="470">
        <v>0</v>
      </c>
      <c r="O980" s="470">
        <v>0</v>
      </c>
      <c r="P980" s="470">
        <v>0</v>
      </c>
      <c r="Q980" s="470">
        <v>0</v>
      </c>
      <c r="R980" s="87">
        <v>0</v>
      </c>
      <c r="S980" s="470">
        <v>0</v>
      </c>
      <c r="T980" s="470">
        <v>0</v>
      </c>
      <c r="U980" s="470">
        <v>0</v>
      </c>
      <c r="V980" s="470">
        <v>0</v>
      </c>
      <c r="W980" s="470">
        <v>0</v>
      </c>
      <c r="X980" s="470">
        <v>0</v>
      </c>
      <c r="Y980" s="470">
        <v>0</v>
      </c>
      <c r="Z980" s="470">
        <v>0</v>
      </c>
      <c r="AA980" s="470">
        <v>0</v>
      </c>
      <c r="AB980" s="470">
        <v>0</v>
      </c>
      <c r="AC980" s="470">
        <v>0</v>
      </c>
      <c r="AD980" s="470">
        <v>0</v>
      </c>
      <c r="AE980" s="470">
        <v>0</v>
      </c>
      <c r="AF980" s="473">
        <v>0</v>
      </c>
      <c r="AG980" s="473">
        <v>0</v>
      </c>
      <c r="AH980" s="473">
        <v>0</v>
      </c>
      <c r="AI980" s="473">
        <v>0</v>
      </c>
      <c r="AJ980" s="474">
        <v>0</v>
      </c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</row>
    <row r="981" spans="1:47" s="42" customFormat="1" ht="13.5" customHeight="1" x14ac:dyDescent="0.25">
      <c r="A981" s="395"/>
      <c r="B981" s="111">
        <v>3310</v>
      </c>
      <c r="C981" s="180" t="s">
        <v>351</v>
      </c>
      <c r="D981" s="470">
        <v>0</v>
      </c>
      <c r="E981" s="470">
        <v>0</v>
      </c>
      <c r="F981" s="470">
        <v>0</v>
      </c>
      <c r="G981" s="470">
        <v>0</v>
      </c>
      <c r="H981" s="87">
        <v>0</v>
      </c>
      <c r="I981" s="470">
        <v>0</v>
      </c>
      <c r="J981" s="470">
        <v>0</v>
      </c>
      <c r="K981" s="470">
        <v>0</v>
      </c>
      <c r="L981" s="470">
        <v>0</v>
      </c>
      <c r="M981" s="470">
        <v>0</v>
      </c>
      <c r="N981" s="470">
        <v>0</v>
      </c>
      <c r="O981" s="470">
        <v>0</v>
      </c>
      <c r="P981" s="470">
        <v>2.7080000000000002</v>
      </c>
      <c r="Q981" s="470">
        <v>0</v>
      </c>
      <c r="R981" s="87">
        <v>2.7080000000000002</v>
      </c>
      <c r="S981" s="470">
        <v>0</v>
      </c>
      <c r="T981" s="470">
        <v>0</v>
      </c>
      <c r="U981" s="470">
        <v>0</v>
      </c>
      <c r="V981" s="470">
        <v>0</v>
      </c>
      <c r="W981" s="470">
        <v>0</v>
      </c>
      <c r="X981" s="470">
        <v>0</v>
      </c>
      <c r="Y981" s="470">
        <v>0</v>
      </c>
      <c r="Z981" s="470">
        <v>0</v>
      </c>
      <c r="AA981" s="470">
        <v>0</v>
      </c>
      <c r="AB981" s="470">
        <v>0</v>
      </c>
      <c r="AC981" s="470">
        <v>0</v>
      </c>
      <c r="AD981" s="470">
        <v>0</v>
      </c>
      <c r="AE981" s="470">
        <v>2.7080000000000002</v>
      </c>
      <c r="AF981" s="473">
        <v>0</v>
      </c>
      <c r="AG981" s="473">
        <v>0</v>
      </c>
      <c r="AH981" s="473">
        <v>0</v>
      </c>
      <c r="AI981" s="473">
        <v>0</v>
      </c>
      <c r="AJ981" s="474">
        <v>2.7080000000000002</v>
      </c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</row>
    <row r="982" spans="1:47" s="40" customFormat="1" ht="13.5" customHeight="1" x14ac:dyDescent="0.25">
      <c r="A982" s="394"/>
      <c r="B982" s="110">
        <v>34</v>
      </c>
      <c r="C982" s="310" t="s">
        <v>352</v>
      </c>
      <c r="D982" s="471">
        <v>0</v>
      </c>
      <c r="E982" s="471">
        <v>0</v>
      </c>
      <c r="F982" s="471">
        <v>0</v>
      </c>
      <c r="G982" s="471">
        <v>0</v>
      </c>
      <c r="H982" s="26">
        <v>0</v>
      </c>
      <c r="I982" s="471">
        <v>0</v>
      </c>
      <c r="J982" s="471">
        <v>0</v>
      </c>
      <c r="K982" s="471">
        <v>0</v>
      </c>
      <c r="L982" s="471">
        <v>0</v>
      </c>
      <c r="M982" s="471">
        <v>0</v>
      </c>
      <c r="N982" s="471">
        <v>0</v>
      </c>
      <c r="O982" s="471">
        <v>0</v>
      </c>
      <c r="P982" s="471">
        <v>0</v>
      </c>
      <c r="Q982" s="471">
        <v>15.588520000000001</v>
      </c>
      <c r="R982" s="26">
        <v>15.588520000000001</v>
      </c>
      <c r="S982" s="471">
        <v>52.196089999999998</v>
      </c>
      <c r="T982" s="471">
        <v>0</v>
      </c>
      <c r="U982" s="471">
        <v>0</v>
      </c>
      <c r="V982" s="471">
        <v>0</v>
      </c>
      <c r="W982" s="471">
        <v>3.1697099999999998</v>
      </c>
      <c r="X982" s="471">
        <v>0</v>
      </c>
      <c r="Y982" s="471">
        <v>0</v>
      </c>
      <c r="Z982" s="471">
        <v>0</v>
      </c>
      <c r="AA982" s="471">
        <v>0</v>
      </c>
      <c r="AB982" s="471">
        <v>1535.0610200000001</v>
      </c>
      <c r="AC982" s="471">
        <v>18.31118</v>
      </c>
      <c r="AD982" s="471">
        <v>1608.7380000000001</v>
      </c>
      <c r="AE982" s="471">
        <v>1624.3265200000001</v>
      </c>
      <c r="AF982" s="473">
        <v>0</v>
      </c>
      <c r="AG982" s="473">
        <v>0</v>
      </c>
      <c r="AH982" s="473">
        <v>0</v>
      </c>
      <c r="AI982" s="473">
        <v>18.31118</v>
      </c>
      <c r="AJ982" s="474">
        <v>1606.0153400000002</v>
      </c>
    </row>
    <row r="983" spans="1:47" s="42" customFormat="1" ht="13.5" customHeight="1" x14ac:dyDescent="0.25">
      <c r="A983" s="395"/>
      <c r="B983" s="111">
        <v>3401</v>
      </c>
      <c r="C983" s="180" t="s">
        <v>353</v>
      </c>
      <c r="D983" s="470">
        <v>0</v>
      </c>
      <c r="E983" s="470">
        <v>0</v>
      </c>
      <c r="F983" s="470">
        <v>0</v>
      </c>
      <c r="G983" s="470">
        <v>0</v>
      </c>
      <c r="H983" s="87">
        <v>0</v>
      </c>
      <c r="I983" s="470">
        <v>0</v>
      </c>
      <c r="J983" s="470">
        <v>0</v>
      </c>
      <c r="K983" s="470">
        <v>0</v>
      </c>
      <c r="L983" s="470">
        <v>0</v>
      </c>
      <c r="M983" s="470">
        <v>0</v>
      </c>
      <c r="N983" s="470">
        <v>0</v>
      </c>
      <c r="O983" s="470">
        <v>0</v>
      </c>
      <c r="P983" s="470">
        <v>0</v>
      </c>
      <c r="Q983" s="470">
        <v>0</v>
      </c>
      <c r="R983" s="87">
        <v>0</v>
      </c>
      <c r="S983" s="470">
        <v>0</v>
      </c>
      <c r="T983" s="470">
        <v>0</v>
      </c>
      <c r="U983" s="470">
        <v>0</v>
      </c>
      <c r="V983" s="470">
        <v>0</v>
      </c>
      <c r="W983" s="470">
        <v>0</v>
      </c>
      <c r="X983" s="470">
        <v>0</v>
      </c>
      <c r="Y983" s="470">
        <v>0</v>
      </c>
      <c r="Z983" s="470">
        <v>0</v>
      </c>
      <c r="AA983" s="470">
        <v>0</v>
      </c>
      <c r="AB983" s="470">
        <v>0</v>
      </c>
      <c r="AC983" s="470">
        <v>0</v>
      </c>
      <c r="AD983" s="470">
        <v>0</v>
      </c>
      <c r="AE983" s="470">
        <v>0</v>
      </c>
      <c r="AF983" s="473">
        <v>0</v>
      </c>
      <c r="AG983" s="473">
        <v>0</v>
      </c>
      <c r="AH983" s="473">
        <v>0</v>
      </c>
      <c r="AI983" s="473">
        <v>0</v>
      </c>
      <c r="AJ983" s="474">
        <v>0</v>
      </c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</row>
    <row r="984" spans="1:47" s="42" customFormat="1" ht="13.5" customHeight="1" x14ac:dyDescent="0.25">
      <c r="A984" s="395"/>
      <c r="B984" s="111">
        <v>3402</v>
      </c>
      <c r="C984" s="180" t="s">
        <v>354</v>
      </c>
      <c r="D984" s="470">
        <v>0</v>
      </c>
      <c r="E984" s="470">
        <v>0</v>
      </c>
      <c r="F984" s="470">
        <v>0</v>
      </c>
      <c r="G984" s="470">
        <v>0</v>
      </c>
      <c r="H984" s="87">
        <v>0</v>
      </c>
      <c r="I984" s="470">
        <v>0</v>
      </c>
      <c r="J984" s="470">
        <v>0</v>
      </c>
      <c r="K984" s="470">
        <v>0</v>
      </c>
      <c r="L984" s="470">
        <v>0</v>
      </c>
      <c r="M984" s="470">
        <v>0</v>
      </c>
      <c r="N984" s="470">
        <v>0</v>
      </c>
      <c r="O984" s="470">
        <v>0</v>
      </c>
      <c r="P984" s="470">
        <v>0</v>
      </c>
      <c r="Q984" s="470">
        <v>15.588520000000001</v>
      </c>
      <c r="R984" s="87">
        <v>15.588520000000001</v>
      </c>
      <c r="S984" s="470">
        <v>52.196089999999998</v>
      </c>
      <c r="T984" s="470">
        <v>0</v>
      </c>
      <c r="U984" s="470">
        <v>0</v>
      </c>
      <c r="V984" s="470">
        <v>0</v>
      </c>
      <c r="W984" s="470">
        <v>0</v>
      </c>
      <c r="X984" s="470">
        <v>0</v>
      </c>
      <c r="Y984" s="470">
        <v>0</v>
      </c>
      <c r="Z984" s="470">
        <v>0</v>
      </c>
      <c r="AA984" s="470">
        <v>0</v>
      </c>
      <c r="AB984" s="470">
        <v>1535.0610200000001</v>
      </c>
      <c r="AC984" s="470">
        <v>18.31118</v>
      </c>
      <c r="AD984" s="470">
        <v>1605.5682899999999</v>
      </c>
      <c r="AE984" s="470">
        <v>1621.15681</v>
      </c>
      <c r="AF984" s="473">
        <v>0</v>
      </c>
      <c r="AG984" s="473">
        <v>0</v>
      </c>
      <c r="AH984" s="473">
        <v>0</v>
      </c>
      <c r="AI984" s="473">
        <v>18.31118</v>
      </c>
      <c r="AJ984" s="474">
        <v>1602.84563</v>
      </c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</row>
    <row r="985" spans="1:47" s="42" customFormat="1" ht="13.5" customHeight="1" x14ac:dyDescent="0.25">
      <c r="A985" s="395"/>
      <c r="B985" s="111">
        <v>340205</v>
      </c>
      <c r="C985" s="180" t="s">
        <v>355</v>
      </c>
      <c r="D985" s="470">
        <v>0</v>
      </c>
      <c r="E985" s="470">
        <v>0</v>
      </c>
      <c r="F985" s="470">
        <v>0</v>
      </c>
      <c r="G985" s="470">
        <v>0</v>
      </c>
      <c r="H985" s="87">
        <v>0</v>
      </c>
      <c r="I985" s="470">
        <v>0</v>
      </c>
      <c r="J985" s="470">
        <v>0</v>
      </c>
      <c r="K985" s="470">
        <v>0</v>
      </c>
      <c r="L985" s="470">
        <v>0</v>
      </c>
      <c r="M985" s="470">
        <v>0</v>
      </c>
      <c r="N985" s="470">
        <v>0</v>
      </c>
      <c r="O985" s="470">
        <v>0</v>
      </c>
      <c r="P985" s="470">
        <v>0</v>
      </c>
      <c r="Q985" s="470">
        <v>0</v>
      </c>
      <c r="R985" s="87">
        <v>0</v>
      </c>
      <c r="S985" s="470">
        <v>52.196089999999998</v>
      </c>
      <c r="T985" s="470">
        <v>0</v>
      </c>
      <c r="U985" s="470">
        <v>0</v>
      </c>
      <c r="V985" s="470">
        <v>0</v>
      </c>
      <c r="W985" s="470">
        <v>0</v>
      </c>
      <c r="X985" s="470">
        <v>0</v>
      </c>
      <c r="Y985" s="470">
        <v>0</v>
      </c>
      <c r="Z985" s="470">
        <v>0</v>
      </c>
      <c r="AA985" s="470">
        <v>0</v>
      </c>
      <c r="AB985" s="470">
        <v>1490.0699400000001</v>
      </c>
      <c r="AC985" s="470">
        <v>18.31118</v>
      </c>
      <c r="AD985" s="470">
        <v>1560.5772099999999</v>
      </c>
      <c r="AE985" s="470">
        <v>1560.5772099999999</v>
      </c>
      <c r="AF985" s="473">
        <v>0</v>
      </c>
      <c r="AG985" s="473">
        <v>0</v>
      </c>
      <c r="AH985" s="473">
        <v>0</v>
      </c>
      <c r="AI985" s="473">
        <v>18.31118</v>
      </c>
      <c r="AJ985" s="474">
        <v>1542.26603</v>
      </c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</row>
    <row r="986" spans="1:47" s="42" customFormat="1" ht="13.5" customHeight="1" x14ac:dyDescent="0.25">
      <c r="A986" s="395"/>
      <c r="B986" s="111">
        <v>340210</v>
      </c>
      <c r="C986" s="180" t="s">
        <v>356</v>
      </c>
      <c r="D986" s="470">
        <v>0</v>
      </c>
      <c r="E986" s="470">
        <v>0</v>
      </c>
      <c r="F986" s="470">
        <v>0</v>
      </c>
      <c r="G986" s="470">
        <v>0</v>
      </c>
      <c r="H986" s="87">
        <v>0</v>
      </c>
      <c r="I986" s="470">
        <v>0</v>
      </c>
      <c r="J986" s="470">
        <v>0</v>
      </c>
      <c r="K986" s="470">
        <v>0</v>
      </c>
      <c r="L986" s="470">
        <v>0</v>
      </c>
      <c r="M986" s="470">
        <v>0</v>
      </c>
      <c r="N986" s="470">
        <v>0</v>
      </c>
      <c r="O986" s="470">
        <v>0</v>
      </c>
      <c r="P986" s="470">
        <v>0</v>
      </c>
      <c r="Q986" s="470">
        <v>15.588520000000001</v>
      </c>
      <c r="R986" s="87">
        <v>15.588520000000001</v>
      </c>
      <c r="S986" s="470">
        <v>0</v>
      </c>
      <c r="T986" s="470">
        <v>0</v>
      </c>
      <c r="U986" s="470">
        <v>0</v>
      </c>
      <c r="V986" s="470">
        <v>0</v>
      </c>
      <c r="W986" s="470">
        <v>0</v>
      </c>
      <c r="X986" s="470">
        <v>0</v>
      </c>
      <c r="Y986" s="470">
        <v>0</v>
      </c>
      <c r="Z986" s="470">
        <v>0</v>
      </c>
      <c r="AA986" s="470">
        <v>0</v>
      </c>
      <c r="AB986" s="470">
        <v>44.991079999999997</v>
      </c>
      <c r="AC986" s="470">
        <v>0</v>
      </c>
      <c r="AD986" s="470">
        <v>44.991079999999997</v>
      </c>
      <c r="AE986" s="470">
        <v>60.579599999999999</v>
      </c>
      <c r="AF986" s="473">
        <v>0</v>
      </c>
      <c r="AG986" s="473">
        <v>0</v>
      </c>
      <c r="AH986" s="473">
        <v>0</v>
      </c>
      <c r="AI986" s="473">
        <v>0</v>
      </c>
      <c r="AJ986" s="474">
        <v>60.579599999999999</v>
      </c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</row>
    <row r="987" spans="1:47" s="42" customFormat="1" ht="13.5" customHeight="1" x14ac:dyDescent="0.25">
      <c r="A987" s="395"/>
      <c r="B987" s="111">
        <v>3490</v>
      </c>
      <c r="C987" s="180" t="s">
        <v>53</v>
      </c>
      <c r="D987" s="470">
        <v>0</v>
      </c>
      <c r="E987" s="470">
        <v>0</v>
      </c>
      <c r="F987" s="470">
        <v>0</v>
      </c>
      <c r="G987" s="470">
        <v>0</v>
      </c>
      <c r="H987" s="87">
        <v>0</v>
      </c>
      <c r="I987" s="470">
        <v>0</v>
      </c>
      <c r="J987" s="470">
        <v>0</v>
      </c>
      <c r="K987" s="470">
        <v>0</v>
      </c>
      <c r="L987" s="470">
        <v>0</v>
      </c>
      <c r="M987" s="470">
        <v>0</v>
      </c>
      <c r="N987" s="470">
        <v>0</v>
      </c>
      <c r="O987" s="470">
        <v>0</v>
      </c>
      <c r="P987" s="470">
        <v>0</v>
      </c>
      <c r="Q987" s="470">
        <v>0</v>
      </c>
      <c r="R987" s="87">
        <v>0</v>
      </c>
      <c r="S987" s="470">
        <v>0</v>
      </c>
      <c r="T987" s="470">
        <v>0</v>
      </c>
      <c r="U987" s="470">
        <v>0</v>
      </c>
      <c r="V987" s="470">
        <v>0</v>
      </c>
      <c r="W987" s="470">
        <v>3.1697099999999998</v>
      </c>
      <c r="X987" s="470">
        <v>0</v>
      </c>
      <c r="Y987" s="470">
        <v>0</v>
      </c>
      <c r="Z987" s="470">
        <v>0</v>
      </c>
      <c r="AA987" s="470">
        <v>0</v>
      </c>
      <c r="AB987" s="470">
        <v>0</v>
      </c>
      <c r="AC987" s="470">
        <v>0</v>
      </c>
      <c r="AD987" s="470">
        <v>3.1697099999999998</v>
      </c>
      <c r="AE987" s="470">
        <v>3.1697099999999998</v>
      </c>
      <c r="AF987" s="473">
        <v>0</v>
      </c>
      <c r="AG987" s="473">
        <v>0</v>
      </c>
      <c r="AH987" s="473">
        <v>0</v>
      </c>
      <c r="AI987" s="473">
        <v>0</v>
      </c>
      <c r="AJ987" s="474">
        <v>3.1697099999999998</v>
      </c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</row>
    <row r="988" spans="1:47" s="40" customFormat="1" ht="13.5" customHeight="1" x14ac:dyDescent="0.25">
      <c r="A988" s="394"/>
      <c r="B988" s="110">
        <v>35</v>
      </c>
      <c r="C988" s="310" t="s">
        <v>851</v>
      </c>
      <c r="D988" s="471">
        <v>5290.7575800000004</v>
      </c>
      <c r="E988" s="471">
        <v>47071.042650000003</v>
      </c>
      <c r="F988" s="471">
        <v>94162.096820000006</v>
      </c>
      <c r="G988" s="471">
        <v>-9001.3241600000001</v>
      </c>
      <c r="H988" s="26">
        <v>137522.57289000001</v>
      </c>
      <c r="I988" s="471">
        <v>19198.324189999999</v>
      </c>
      <c r="J988" s="471">
        <v>3531.8766500000002</v>
      </c>
      <c r="K988" s="471">
        <v>765.18299999999999</v>
      </c>
      <c r="L988" s="471">
        <v>22259.82805</v>
      </c>
      <c r="M988" s="471">
        <v>317.28298999999998</v>
      </c>
      <c r="N988" s="471">
        <v>18279.006140000001</v>
      </c>
      <c r="O988" s="471">
        <v>2130.5706300000002</v>
      </c>
      <c r="P988" s="471">
        <v>2655.4767400000001</v>
      </c>
      <c r="Q988" s="471">
        <v>652.40308000000005</v>
      </c>
      <c r="R988" s="26">
        <v>69789.95147</v>
      </c>
      <c r="S988" s="471">
        <v>1137.7880600000001</v>
      </c>
      <c r="T988" s="471">
        <v>1380.63797</v>
      </c>
      <c r="U988" s="471">
        <v>200.37203</v>
      </c>
      <c r="V988" s="471">
        <v>86.926649999999995</v>
      </c>
      <c r="W988" s="471">
        <v>1225.2123999999999</v>
      </c>
      <c r="X988" s="471">
        <v>45.632370000000002</v>
      </c>
      <c r="Y988" s="471">
        <v>39.545549999999999</v>
      </c>
      <c r="Z988" s="471">
        <v>10.91986</v>
      </c>
      <c r="AA988" s="471">
        <v>577.65291999999999</v>
      </c>
      <c r="AB988" s="471">
        <v>1359.1134300000001</v>
      </c>
      <c r="AC988" s="471">
        <v>0</v>
      </c>
      <c r="AD988" s="471">
        <v>6063.8012399999998</v>
      </c>
      <c r="AE988" s="471">
        <v>213376.32560000001</v>
      </c>
      <c r="AF988" s="473">
        <v>19044.189140000002</v>
      </c>
      <c r="AG988" s="473">
        <v>22664.037690000001</v>
      </c>
      <c r="AH988" s="473">
        <v>0</v>
      </c>
      <c r="AI988" s="473">
        <v>617.19847000000004</v>
      </c>
      <c r="AJ988" s="474">
        <v>171050.90030000001</v>
      </c>
    </row>
    <row r="989" spans="1:47" s="42" customFormat="1" ht="13.5" customHeight="1" x14ac:dyDescent="0.25">
      <c r="A989" s="395"/>
      <c r="B989" s="111">
        <v>3501</v>
      </c>
      <c r="C989" s="180" t="s">
        <v>357</v>
      </c>
      <c r="D989" s="470">
        <v>4987.1316299999999</v>
      </c>
      <c r="E989" s="470">
        <v>37217.126120000001</v>
      </c>
      <c r="F989" s="470">
        <v>102028.81116</v>
      </c>
      <c r="G989" s="470">
        <v>9426.4206799999993</v>
      </c>
      <c r="H989" s="87">
        <v>153659.48959000001</v>
      </c>
      <c r="I989" s="470">
        <v>12026.18547</v>
      </c>
      <c r="J989" s="470">
        <v>2543.1317899999999</v>
      </c>
      <c r="K989" s="470">
        <v>0</v>
      </c>
      <c r="L989" s="470">
        <v>19663.98921</v>
      </c>
      <c r="M989" s="470">
        <v>179.21351000000001</v>
      </c>
      <c r="N989" s="470">
        <v>18154.998189999998</v>
      </c>
      <c r="O989" s="470">
        <v>2136.25513</v>
      </c>
      <c r="P989" s="470">
        <v>2446.3814699999998</v>
      </c>
      <c r="Q989" s="470">
        <v>501.87846999999999</v>
      </c>
      <c r="R989" s="87">
        <v>57652.033239999997</v>
      </c>
      <c r="S989" s="470">
        <v>1137.7880600000001</v>
      </c>
      <c r="T989" s="470">
        <v>3414.1465199999998</v>
      </c>
      <c r="U989" s="470">
        <v>200.37203</v>
      </c>
      <c r="V989" s="470">
        <v>86.926649999999995</v>
      </c>
      <c r="W989" s="470">
        <v>1059.3169499999999</v>
      </c>
      <c r="X989" s="470">
        <v>34.976059999999997</v>
      </c>
      <c r="Y989" s="470">
        <v>0</v>
      </c>
      <c r="Z989" s="470">
        <v>0</v>
      </c>
      <c r="AA989" s="470">
        <v>519.76178000000004</v>
      </c>
      <c r="AB989" s="470">
        <v>1036.74252</v>
      </c>
      <c r="AC989" s="470">
        <v>0</v>
      </c>
      <c r="AD989" s="470">
        <v>7490.030569999999</v>
      </c>
      <c r="AE989" s="470">
        <v>218801.5534</v>
      </c>
      <c r="AF989" s="473">
        <v>18154.998189999998</v>
      </c>
      <c r="AG989" s="473">
        <v>19930.129370000002</v>
      </c>
      <c r="AH989" s="473">
        <v>0</v>
      </c>
      <c r="AI989" s="473">
        <v>519.76178000000004</v>
      </c>
      <c r="AJ989" s="474">
        <v>180196.66406000001</v>
      </c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</row>
    <row r="990" spans="1:47" s="42" customFormat="1" ht="13.5" customHeight="1" x14ac:dyDescent="0.25">
      <c r="A990" s="395"/>
      <c r="B990" s="111">
        <v>3502</v>
      </c>
      <c r="C990" s="180" t="s">
        <v>1581</v>
      </c>
      <c r="D990" s="470">
        <v>0</v>
      </c>
      <c r="E990" s="470">
        <v>9006.8775499999992</v>
      </c>
      <c r="F990" s="470">
        <v>4000.6318799999999</v>
      </c>
      <c r="G990" s="470">
        <v>1173.5374300000001</v>
      </c>
      <c r="H990" s="87">
        <v>14181.046859999999</v>
      </c>
      <c r="I990" s="470">
        <v>5127.8546100000003</v>
      </c>
      <c r="J990" s="470">
        <v>155.9059</v>
      </c>
      <c r="K990" s="470">
        <v>0</v>
      </c>
      <c r="L990" s="470">
        <v>1846.8380400000001</v>
      </c>
      <c r="M990" s="470">
        <v>0</v>
      </c>
      <c r="N990" s="470">
        <v>38.241210000000002</v>
      </c>
      <c r="O990" s="470">
        <v>0</v>
      </c>
      <c r="P990" s="470">
        <v>0</v>
      </c>
      <c r="Q990" s="470">
        <v>0</v>
      </c>
      <c r="R990" s="87">
        <v>7168.8397600000008</v>
      </c>
      <c r="S990" s="470">
        <v>0</v>
      </c>
      <c r="T990" s="470">
        <v>0</v>
      </c>
      <c r="U990" s="470">
        <v>0</v>
      </c>
      <c r="V990" s="470">
        <v>0</v>
      </c>
      <c r="W990" s="470">
        <v>0</v>
      </c>
      <c r="X990" s="470">
        <v>0</v>
      </c>
      <c r="Y990" s="470">
        <v>0</v>
      </c>
      <c r="Z990" s="470">
        <v>0</v>
      </c>
      <c r="AA990" s="470">
        <v>0</v>
      </c>
      <c r="AB990" s="470">
        <v>0</v>
      </c>
      <c r="AC990" s="470">
        <v>0</v>
      </c>
      <c r="AD990" s="470">
        <v>0</v>
      </c>
      <c r="AE990" s="470">
        <v>21349.886619999997</v>
      </c>
      <c r="AF990" s="473">
        <v>38.241210000000002</v>
      </c>
      <c r="AG990" s="473">
        <v>1846.8380400000001</v>
      </c>
      <c r="AH990" s="473">
        <v>0</v>
      </c>
      <c r="AI990" s="473">
        <v>0</v>
      </c>
      <c r="AJ990" s="474">
        <v>19464.807369999999</v>
      </c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</row>
    <row r="991" spans="1:47" s="42" customFormat="1" ht="13.5" customHeight="1" x14ac:dyDescent="0.25">
      <c r="A991" s="395"/>
      <c r="B991" s="111">
        <v>3503</v>
      </c>
      <c r="C991" s="180" t="s">
        <v>852</v>
      </c>
      <c r="D991" s="470">
        <v>0</v>
      </c>
      <c r="E991" s="470">
        <v>0</v>
      </c>
      <c r="F991" s="470">
        <v>0</v>
      </c>
      <c r="G991" s="470">
        <v>0</v>
      </c>
      <c r="H991" s="87">
        <v>0</v>
      </c>
      <c r="I991" s="470">
        <v>0</v>
      </c>
      <c r="J991" s="470">
        <v>0</v>
      </c>
      <c r="K991" s="470">
        <v>0</v>
      </c>
      <c r="L991" s="470">
        <v>0</v>
      </c>
      <c r="M991" s="470">
        <v>0</v>
      </c>
      <c r="N991" s="470">
        <v>0</v>
      </c>
      <c r="O991" s="470">
        <v>0</v>
      </c>
      <c r="P991" s="470">
        <v>0</v>
      </c>
      <c r="Q991" s="470">
        <v>0</v>
      </c>
      <c r="R991" s="87">
        <v>0</v>
      </c>
      <c r="S991" s="470">
        <v>0</v>
      </c>
      <c r="T991" s="470">
        <v>0</v>
      </c>
      <c r="U991" s="470">
        <v>0</v>
      </c>
      <c r="V991" s="470">
        <v>0</v>
      </c>
      <c r="W991" s="470">
        <v>0</v>
      </c>
      <c r="X991" s="470">
        <v>0</v>
      </c>
      <c r="Y991" s="470">
        <v>0</v>
      </c>
      <c r="Z991" s="470">
        <v>0</v>
      </c>
      <c r="AA991" s="470">
        <v>0</v>
      </c>
      <c r="AB991" s="470">
        <v>0</v>
      </c>
      <c r="AC991" s="470">
        <v>0</v>
      </c>
      <c r="AD991" s="470">
        <v>0</v>
      </c>
      <c r="AE991" s="470">
        <v>0</v>
      </c>
      <c r="AF991" s="473">
        <v>0</v>
      </c>
      <c r="AG991" s="473">
        <v>0</v>
      </c>
      <c r="AH991" s="473">
        <v>0</v>
      </c>
      <c r="AI991" s="473">
        <v>0</v>
      </c>
      <c r="AJ991" s="474">
        <v>0</v>
      </c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</row>
    <row r="992" spans="1:47" s="42" customFormat="1" ht="13.5" customHeight="1" x14ac:dyDescent="0.25">
      <c r="A992" s="395"/>
      <c r="B992" s="111">
        <v>3504</v>
      </c>
      <c r="C992" s="180" t="s">
        <v>853</v>
      </c>
      <c r="D992" s="470">
        <v>303.62594999999999</v>
      </c>
      <c r="E992" s="470">
        <v>847.03898000000004</v>
      </c>
      <c r="F992" s="470">
        <v>-11867.346219999999</v>
      </c>
      <c r="G992" s="470">
        <v>-19601.28227</v>
      </c>
      <c r="H992" s="87">
        <v>-30317.96356</v>
      </c>
      <c r="I992" s="470">
        <v>2044.2841100000001</v>
      </c>
      <c r="J992" s="470">
        <v>832.83896000000004</v>
      </c>
      <c r="K992" s="470">
        <v>765.18299999999999</v>
      </c>
      <c r="L992" s="470">
        <v>749.00080000000003</v>
      </c>
      <c r="M992" s="470">
        <v>138.06948</v>
      </c>
      <c r="N992" s="470">
        <v>85.766739999999999</v>
      </c>
      <c r="O992" s="470">
        <v>-5.6844999999999999</v>
      </c>
      <c r="P992" s="470">
        <v>209.09527</v>
      </c>
      <c r="Q992" s="470">
        <v>150.52461</v>
      </c>
      <c r="R992" s="87">
        <v>4969.0784700000004</v>
      </c>
      <c r="S992" s="470">
        <v>0</v>
      </c>
      <c r="T992" s="470">
        <v>-2033.50855</v>
      </c>
      <c r="U992" s="470">
        <v>0</v>
      </c>
      <c r="V992" s="470">
        <v>0</v>
      </c>
      <c r="W992" s="470">
        <v>165.89545000000001</v>
      </c>
      <c r="X992" s="470">
        <v>10.65631</v>
      </c>
      <c r="Y992" s="470">
        <v>39.545549999999999</v>
      </c>
      <c r="Z992" s="470">
        <v>10.91986</v>
      </c>
      <c r="AA992" s="470">
        <v>57.89114</v>
      </c>
      <c r="AB992" s="470">
        <v>322.37090999999998</v>
      </c>
      <c r="AC992" s="470">
        <v>0</v>
      </c>
      <c r="AD992" s="470">
        <v>-1426.2293300000001</v>
      </c>
      <c r="AE992" s="470">
        <v>-26775.114419999998</v>
      </c>
      <c r="AF992" s="473">
        <v>850.94974000000002</v>
      </c>
      <c r="AG992" s="473">
        <v>887.07028000000003</v>
      </c>
      <c r="AH992" s="473">
        <v>0</v>
      </c>
      <c r="AI992" s="473">
        <v>97.436689999999999</v>
      </c>
      <c r="AJ992" s="474">
        <v>-28610.571129999993</v>
      </c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</row>
    <row r="993" spans="1:47" s="40" customFormat="1" ht="13.5" customHeight="1" x14ac:dyDescent="0.25">
      <c r="A993" s="394"/>
      <c r="B993" s="110">
        <v>36</v>
      </c>
      <c r="C993" s="310" t="s">
        <v>6</v>
      </c>
      <c r="D993" s="471">
        <v>1E-4</v>
      </c>
      <c r="E993" s="471">
        <v>12262.70406</v>
      </c>
      <c r="F993" s="471">
        <v>19669.374629999998</v>
      </c>
      <c r="G993" s="471">
        <v>7.16472</v>
      </c>
      <c r="H993" s="26">
        <v>31939.24351</v>
      </c>
      <c r="I993" s="471">
        <v>13.746639999999999</v>
      </c>
      <c r="J993" s="471">
        <v>85.334500000000006</v>
      </c>
      <c r="K993" s="471">
        <v>0</v>
      </c>
      <c r="L993" s="471">
        <v>0</v>
      </c>
      <c r="M993" s="471">
        <v>307.22066000000001</v>
      </c>
      <c r="N993" s="471">
        <v>420.35550000000001</v>
      </c>
      <c r="O993" s="471">
        <v>1161.3447699999999</v>
      </c>
      <c r="P993" s="471">
        <v>374.62936999999999</v>
      </c>
      <c r="Q993" s="471">
        <v>32773.494180000002</v>
      </c>
      <c r="R993" s="26">
        <v>35136.125619999999</v>
      </c>
      <c r="S993" s="471">
        <v>-1147.54324</v>
      </c>
      <c r="T993" s="471">
        <v>0</v>
      </c>
      <c r="U993" s="471">
        <v>13.312239999999999</v>
      </c>
      <c r="V993" s="471">
        <v>-376.71541000000002</v>
      </c>
      <c r="W993" s="471">
        <v>0</v>
      </c>
      <c r="X993" s="471">
        <v>-6850.9202800000003</v>
      </c>
      <c r="Y993" s="471">
        <v>-2973.6381500000002</v>
      </c>
      <c r="Z993" s="471">
        <v>0</v>
      </c>
      <c r="AA993" s="471">
        <v>-2706.1307499999998</v>
      </c>
      <c r="AB993" s="471">
        <v>0</v>
      </c>
      <c r="AC993" s="471">
        <v>0</v>
      </c>
      <c r="AD993" s="471">
        <v>-14041.635590000002</v>
      </c>
      <c r="AE993" s="471">
        <v>53033.733540000001</v>
      </c>
      <c r="AF993" s="473">
        <v>420.35550000000001</v>
      </c>
      <c r="AG993" s="473">
        <v>-69.49475000000001</v>
      </c>
      <c r="AH993" s="473">
        <v>0</v>
      </c>
      <c r="AI993" s="473">
        <v>-5679.7689</v>
      </c>
      <c r="AJ993" s="474">
        <v>58362.641690000011</v>
      </c>
    </row>
    <row r="994" spans="1:47" s="42" customFormat="1" ht="13.5" customHeight="1" x14ac:dyDescent="0.25">
      <c r="A994" s="395"/>
      <c r="B994" s="111">
        <v>3601</v>
      </c>
      <c r="C994" s="180" t="s">
        <v>1582</v>
      </c>
      <c r="D994" s="470">
        <v>1E-4</v>
      </c>
      <c r="E994" s="470">
        <v>12262.70406</v>
      </c>
      <c r="F994" s="470">
        <v>19669.374629999998</v>
      </c>
      <c r="G994" s="470">
        <v>7.16472</v>
      </c>
      <c r="H994" s="87">
        <v>31939.24351</v>
      </c>
      <c r="I994" s="470">
        <v>13.746639999999999</v>
      </c>
      <c r="J994" s="470">
        <v>85.334500000000006</v>
      </c>
      <c r="K994" s="470">
        <v>0</v>
      </c>
      <c r="L994" s="470">
        <v>0</v>
      </c>
      <c r="M994" s="470">
        <v>307.22066000000001</v>
      </c>
      <c r="N994" s="470">
        <v>420.35550000000001</v>
      </c>
      <c r="O994" s="470">
        <v>1161.3447699999999</v>
      </c>
      <c r="P994" s="470">
        <v>374.62936999999999</v>
      </c>
      <c r="Q994" s="470">
        <v>32773.494180000002</v>
      </c>
      <c r="R994" s="87">
        <v>35136.125619999999</v>
      </c>
      <c r="S994" s="470">
        <v>398.30937999999998</v>
      </c>
      <c r="T994" s="470">
        <v>0</v>
      </c>
      <c r="U994" s="470">
        <v>13.312239999999999</v>
      </c>
      <c r="V994" s="470">
        <v>0</v>
      </c>
      <c r="W994" s="470">
        <v>0</v>
      </c>
      <c r="X994" s="470">
        <v>0</v>
      </c>
      <c r="Y994" s="470">
        <v>0.23927000000000001</v>
      </c>
      <c r="Z994" s="470">
        <v>0</v>
      </c>
      <c r="AA994" s="470">
        <v>0</v>
      </c>
      <c r="AB994" s="470">
        <v>0</v>
      </c>
      <c r="AC994" s="470">
        <v>0</v>
      </c>
      <c r="AD994" s="470">
        <v>411.86088999999993</v>
      </c>
      <c r="AE994" s="470">
        <v>67487.230020000003</v>
      </c>
      <c r="AF994" s="473">
        <v>420.35550000000001</v>
      </c>
      <c r="AG994" s="473">
        <v>307.22066000000001</v>
      </c>
      <c r="AH994" s="473">
        <v>0</v>
      </c>
      <c r="AI994" s="473">
        <v>0.23927000000000001</v>
      </c>
      <c r="AJ994" s="474">
        <v>66759.414590000015</v>
      </c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</row>
    <row r="995" spans="1:47" s="42" customFormat="1" ht="13.5" customHeight="1" x14ac:dyDescent="0.25">
      <c r="A995" s="395"/>
      <c r="B995" s="111">
        <v>3602</v>
      </c>
      <c r="C995" s="180" t="s">
        <v>358</v>
      </c>
      <c r="D995" s="470">
        <v>0</v>
      </c>
      <c r="E995" s="470">
        <v>0</v>
      </c>
      <c r="F995" s="470">
        <v>0</v>
      </c>
      <c r="G995" s="470">
        <v>0</v>
      </c>
      <c r="H995" s="87">
        <v>0</v>
      </c>
      <c r="I995" s="470">
        <v>0</v>
      </c>
      <c r="J995" s="470">
        <v>0</v>
      </c>
      <c r="K995" s="470">
        <v>0</v>
      </c>
      <c r="L995" s="470">
        <v>0</v>
      </c>
      <c r="M995" s="470">
        <v>0</v>
      </c>
      <c r="N995" s="470">
        <v>0</v>
      </c>
      <c r="O995" s="470">
        <v>0</v>
      </c>
      <c r="P995" s="470">
        <v>0</v>
      </c>
      <c r="Q995" s="470">
        <v>0</v>
      </c>
      <c r="R995" s="87">
        <v>0</v>
      </c>
      <c r="S995" s="470">
        <v>-1545.8526199999999</v>
      </c>
      <c r="T995" s="470">
        <v>0</v>
      </c>
      <c r="U995" s="470">
        <v>0</v>
      </c>
      <c r="V995" s="470">
        <v>-376.71541000000002</v>
      </c>
      <c r="W995" s="470">
        <v>0</v>
      </c>
      <c r="X995" s="470">
        <v>-6850.9202800000003</v>
      </c>
      <c r="Y995" s="470">
        <v>-2973.8774199999998</v>
      </c>
      <c r="Z995" s="470">
        <v>0</v>
      </c>
      <c r="AA995" s="470">
        <v>-2706.1307499999998</v>
      </c>
      <c r="AB995" s="470">
        <v>0</v>
      </c>
      <c r="AC995" s="470">
        <v>0</v>
      </c>
      <c r="AD995" s="470">
        <v>-14453.496480000002</v>
      </c>
      <c r="AE995" s="470">
        <v>-14453.496480000002</v>
      </c>
      <c r="AF995" s="473">
        <v>0</v>
      </c>
      <c r="AG995" s="473">
        <v>-376.71541000000002</v>
      </c>
      <c r="AH995" s="473">
        <v>0</v>
      </c>
      <c r="AI995" s="473">
        <v>-5680.0081699999992</v>
      </c>
      <c r="AJ995" s="474">
        <v>-8396.7728999999999</v>
      </c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</row>
    <row r="996" spans="1:47" s="42" customFormat="1" ht="13.5" customHeight="1" x14ac:dyDescent="0.25">
      <c r="A996" s="395"/>
      <c r="B996" s="111">
        <v>3603</v>
      </c>
      <c r="C996" s="180" t="s">
        <v>854</v>
      </c>
      <c r="D996" s="470">
        <v>0</v>
      </c>
      <c r="E996" s="470">
        <v>0</v>
      </c>
      <c r="F996" s="470">
        <v>0</v>
      </c>
      <c r="G996" s="470">
        <v>0</v>
      </c>
      <c r="H996" s="87">
        <v>0</v>
      </c>
      <c r="I996" s="470">
        <v>0</v>
      </c>
      <c r="J996" s="470">
        <v>0</v>
      </c>
      <c r="K996" s="470">
        <v>0</v>
      </c>
      <c r="L996" s="470">
        <v>0</v>
      </c>
      <c r="M996" s="470">
        <v>0</v>
      </c>
      <c r="N996" s="470">
        <v>0</v>
      </c>
      <c r="O996" s="470">
        <v>0</v>
      </c>
      <c r="P996" s="470">
        <v>0</v>
      </c>
      <c r="Q996" s="470">
        <v>0</v>
      </c>
      <c r="R996" s="87">
        <v>0</v>
      </c>
      <c r="S996" s="470">
        <v>0</v>
      </c>
      <c r="T996" s="470">
        <v>0</v>
      </c>
      <c r="U996" s="470">
        <v>0</v>
      </c>
      <c r="V996" s="470">
        <v>0</v>
      </c>
      <c r="W996" s="470">
        <v>0</v>
      </c>
      <c r="X996" s="470">
        <v>0</v>
      </c>
      <c r="Y996" s="470">
        <v>0</v>
      </c>
      <c r="Z996" s="470">
        <v>0</v>
      </c>
      <c r="AA996" s="470">
        <v>0</v>
      </c>
      <c r="AB996" s="470">
        <v>0</v>
      </c>
      <c r="AC996" s="470">
        <v>0</v>
      </c>
      <c r="AD996" s="470">
        <v>0</v>
      </c>
      <c r="AE996" s="470">
        <v>0</v>
      </c>
      <c r="AF996" s="473">
        <v>0</v>
      </c>
      <c r="AG996" s="473">
        <v>0</v>
      </c>
      <c r="AH996" s="473">
        <v>0</v>
      </c>
      <c r="AI996" s="473">
        <v>0</v>
      </c>
      <c r="AJ996" s="474">
        <v>0</v>
      </c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</row>
    <row r="997" spans="1:47" s="42" customFormat="1" ht="13.5" customHeight="1" x14ac:dyDescent="0.25">
      <c r="A997" s="395"/>
      <c r="B997" s="111">
        <v>3604</v>
      </c>
      <c r="C997" s="180" t="s">
        <v>359</v>
      </c>
      <c r="D997" s="470">
        <v>0</v>
      </c>
      <c r="E997" s="470">
        <v>0</v>
      </c>
      <c r="F997" s="470">
        <v>0</v>
      </c>
      <c r="G997" s="470">
        <v>0</v>
      </c>
      <c r="H997" s="87">
        <v>0</v>
      </c>
      <c r="I997" s="470">
        <v>0</v>
      </c>
      <c r="J997" s="470">
        <v>0</v>
      </c>
      <c r="K997" s="470">
        <v>0</v>
      </c>
      <c r="L997" s="470">
        <v>0</v>
      </c>
      <c r="M997" s="470">
        <v>0</v>
      </c>
      <c r="N997" s="470">
        <v>0</v>
      </c>
      <c r="O997" s="470">
        <v>0</v>
      </c>
      <c r="P997" s="470">
        <v>0</v>
      </c>
      <c r="Q997" s="470">
        <v>0</v>
      </c>
      <c r="R997" s="87">
        <v>0</v>
      </c>
      <c r="S997" s="470">
        <v>0</v>
      </c>
      <c r="T997" s="470">
        <v>0</v>
      </c>
      <c r="U997" s="470">
        <v>0</v>
      </c>
      <c r="V997" s="470">
        <v>0</v>
      </c>
      <c r="W997" s="470">
        <v>0</v>
      </c>
      <c r="X997" s="470">
        <v>0</v>
      </c>
      <c r="Y997" s="470">
        <v>0</v>
      </c>
      <c r="Z997" s="470">
        <v>0</v>
      </c>
      <c r="AA997" s="470">
        <v>0</v>
      </c>
      <c r="AB997" s="470">
        <v>0</v>
      </c>
      <c r="AC997" s="470">
        <v>0</v>
      </c>
      <c r="AD997" s="470">
        <v>0</v>
      </c>
      <c r="AE997" s="470">
        <v>0</v>
      </c>
      <c r="AF997" s="473">
        <v>0</v>
      </c>
      <c r="AG997" s="473">
        <v>0</v>
      </c>
      <c r="AH997" s="473">
        <v>0</v>
      </c>
      <c r="AI997" s="473">
        <v>0</v>
      </c>
      <c r="AJ997" s="474">
        <v>0</v>
      </c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</row>
    <row r="998" spans="1:47" s="40" customFormat="1" ht="13.5" customHeight="1" x14ac:dyDescent="0.25">
      <c r="A998" s="394"/>
      <c r="B998" s="110">
        <v>37</v>
      </c>
      <c r="C998" s="310" t="s">
        <v>855</v>
      </c>
      <c r="D998" s="471">
        <v>0</v>
      </c>
      <c r="E998" s="471">
        <v>0</v>
      </c>
      <c r="F998" s="471">
        <v>0</v>
      </c>
      <c r="G998" s="471">
        <v>0</v>
      </c>
      <c r="H998" s="26">
        <v>0</v>
      </c>
      <c r="I998" s="471">
        <v>0</v>
      </c>
      <c r="J998" s="471">
        <v>0</v>
      </c>
      <c r="K998" s="471">
        <v>0</v>
      </c>
      <c r="L998" s="471">
        <v>0</v>
      </c>
      <c r="M998" s="471">
        <v>0</v>
      </c>
      <c r="N998" s="471">
        <v>0</v>
      </c>
      <c r="O998" s="471">
        <v>0</v>
      </c>
      <c r="P998" s="471">
        <v>0</v>
      </c>
      <c r="Q998" s="471">
        <v>0</v>
      </c>
      <c r="R998" s="26">
        <v>0</v>
      </c>
      <c r="S998" s="471">
        <v>0</v>
      </c>
      <c r="T998" s="471">
        <v>0</v>
      </c>
      <c r="U998" s="471">
        <v>0</v>
      </c>
      <c r="V998" s="471">
        <v>0</v>
      </c>
      <c r="W998" s="471">
        <v>0</v>
      </c>
      <c r="X998" s="471">
        <v>0</v>
      </c>
      <c r="Y998" s="471">
        <v>0</v>
      </c>
      <c r="Z998" s="471">
        <v>0</v>
      </c>
      <c r="AA998" s="471">
        <v>0</v>
      </c>
      <c r="AB998" s="471">
        <v>0</v>
      </c>
      <c r="AC998" s="471">
        <v>0</v>
      </c>
      <c r="AD998" s="471">
        <v>0</v>
      </c>
      <c r="AE998" s="471">
        <v>0</v>
      </c>
      <c r="AF998" s="473">
        <v>0</v>
      </c>
      <c r="AG998" s="473">
        <v>0</v>
      </c>
      <c r="AH998" s="473">
        <v>0</v>
      </c>
      <c r="AI998" s="473">
        <v>0</v>
      </c>
      <c r="AJ998" s="474">
        <v>0</v>
      </c>
    </row>
    <row r="999" spans="1:47" s="40" customFormat="1" ht="13.5" customHeight="1" x14ac:dyDescent="0.25">
      <c r="A999" s="394"/>
      <c r="B999" s="110">
        <v>3</v>
      </c>
      <c r="C999" s="310" t="s">
        <v>360</v>
      </c>
      <c r="D999" s="471">
        <v>527975.04634</v>
      </c>
      <c r="E999" s="471">
        <v>790584.63375000004</v>
      </c>
      <c r="F999" s="471">
        <v>1246270.4365699999</v>
      </c>
      <c r="G999" s="471">
        <v>444971.61027</v>
      </c>
      <c r="H999" s="26">
        <v>3009801.7269299999</v>
      </c>
      <c r="I999" s="471">
        <v>199075.31396999999</v>
      </c>
      <c r="J999" s="471">
        <v>351527.31221</v>
      </c>
      <c r="K999" s="471">
        <v>80994.494000000006</v>
      </c>
      <c r="L999" s="471">
        <v>440424.06925</v>
      </c>
      <c r="M999" s="471">
        <v>81183.655299999999</v>
      </c>
      <c r="N999" s="471">
        <v>379733.77048000001</v>
      </c>
      <c r="O999" s="471">
        <v>59417.684560000002</v>
      </c>
      <c r="P999" s="471">
        <v>63927.928520000001</v>
      </c>
      <c r="Q999" s="471">
        <v>150921.91389</v>
      </c>
      <c r="R999" s="26">
        <v>1807206.14218</v>
      </c>
      <c r="S999" s="471">
        <v>57632.712619999998</v>
      </c>
      <c r="T999" s="471">
        <v>24113.14761</v>
      </c>
      <c r="U999" s="471">
        <v>12689.092070000001</v>
      </c>
      <c r="V999" s="471">
        <v>11250.26037</v>
      </c>
      <c r="W999" s="471">
        <v>30552.479940000001</v>
      </c>
      <c r="X999" s="471">
        <v>7194.71209</v>
      </c>
      <c r="Y999" s="471">
        <v>15729.133980000001</v>
      </c>
      <c r="Z999" s="471">
        <v>11385.5813</v>
      </c>
      <c r="AA999" s="471">
        <v>19922.28656</v>
      </c>
      <c r="AB999" s="471">
        <v>25294.50922</v>
      </c>
      <c r="AC999" s="471">
        <v>17568.579109999999</v>
      </c>
      <c r="AD999" s="471">
        <v>233332.49486999999</v>
      </c>
      <c r="AE999" s="471">
        <v>5050340.363979999</v>
      </c>
      <c r="AF999" s="473">
        <v>460728.26448000001</v>
      </c>
      <c r="AG999" s="473">
        <v>532857.98491999996</v>
      </c>
      <c r="AH999" s="473">
        <v>0</v>
      </c>
      <c r="AI999" s="473">
        <v>53219.999649999998</v>
      </c>
      <c r="AJ999" s="474">
        <v>4003534.1149299997</v>
      </c>
    </row>
    <row r="1000" spans="1:47" s="40" customFormat="1" ht="13.5" customHeight="1" x14ac:dyDescent="0.25">
      <c r="A1000" s="394"/>
      <c r="B1000" s="110"/>
      <c r="C1000" s="310"/>
      <c r="D1000" s="471"/>
      <c r="E1000" s="471"/>
      <c r="F1000" s="471"/>
      <c r="G1000" s="471"/>
      <c r="H1000" s="87"/>
      <c r="I1000" s="471"/>
      <c r="J1000" s="471"/>
      <c r="K1000" s="471"/>
      <c r="L1000" s="471"/>
      <c r="M1000" s="471"/>
      <c r="N1000" s="471"/>
      <c r="O1000" s="471"/>
      <c r="P1000" s="471"/>
      <c r="Q1000" s="471"/>
      <c r="R1000" s="87"/>
      <c r="S1000" s="471"/>
      <c r="T1000" s="471"/>
      <c r="U1000" s="471"/>
      <c r="V1000" s="471"/>
      <c r="W1000" s="471"/>
      <c r="X1000" s="471"/>
      <c r="Y1000" s="471"/>
      <c r="Z1000" s="471"/>
      <c r="AA1000" s="471"/>
      <c r="AB1000" s="471"/>
      <c r="AC1000" s="471"/>
      <c r="AD1000" s="470"/>
      <c r="AE1000" s="470"/>
      <c r="AF1000" s="227"/>
      <c r="AG1000" s="227"/>
      <c r="AH1000" s="227"/>
      <c r="AI1000" s="227"/>
      <c r="AJ1000" s="475"/>
    </row>
    <row r="1001" spans="1:47" s="40" customFormat="1" ht="13.5" customHeight="1" x14ac:dyDescent="0.25">
      <c r="A1001" s="394"/>
      <c r="B1001" s="341" t="s">
        <v>1224</v>
      </c>
      <c r="C1001" s="310" t="s">
        <v>361</v>
      </c>
      <c r="D1001" s="471">
        <v>6167730.0271199998</v>
      </c>
      <c r="E1001" s="471">
        <v>7025091.6856899997</v>
      </c>
      <c r="F1001" s="471">
        <v>12472862.2454</v>
      </c>
      <c r="G1001" s="471">
        <v>5813770.60941</v>
      </c>
      <c r="H1001" s="26">
        <v>31479454.567619998</v>
      </c>
      <c r="I1001" s="471">
        <v>2297501.7996800002</v>
      </c>
      <c r="J1001" s="471">
        <v>4286909.0739000002</v>
      </c>
      <c r="K1001" s="471">
        <v>677263.02300000004</v>
      </c>
      <c r="L1001" s="471">
        <v>2234380.8469600002</v>
      </c>
      <c r="M1001" s="471">
        <v>1009363.87946</v>
      </c>
      <c r="N1001" s="471">
        <v>4154055.1094200001</v>
      </c>
      <c r="O1001" s="471">
        <v>626003.27682000003</v>
      </c>
      <c r="P1001" s="471">
        <v>943997.70042000001</v>
      </c>
      <c r="Q1001" s="471">
        <v>786435.0673</v>
      </c>
      <c r="R1001" s="26">
        <v>17015909.77696</v>
      </c>
      <c r="S1001" s="471">
        <v>561667.92044000002</v>
      </c>
      <c r="T1001" s="471">
        <v>251254.01056</v>
      </c>
      <c r="U1001" s="471">
        <v>61530.458209999997</v>
      </c>
      <c r="V1001" s="471">
        <v>37402.508600000001</v>
      </c>
      <c r="W1001" s="471">
        <v>192321.95603</v>
      </c>
      <c r="X1001" s="471">
        <v>34123.582000000002</v>
      </c>
      <c r="Y1001" s="471">
        <v>97829.18363</v>
      </c>
      <c r="Z1001" s="471">
        <v>32612.832539999999</v>
      </c>
      <c r="AA1001" s="471">
        <v>113500.79528000001</v>
      </c>
      <c r="AB1001" s="471">
        <v>222267.88493</v>
      </c>
      <c r="AC1001" s="471">
        <v>87428.59865</v>
      </c>
      <c r="AD1001" s="471">
        <v>1691939.7308700001</v>
      </c>
      <c r="AE1001" s="471">
        <v>50187304.075449996</v>
      </c>
      <c r="AF1001" s="473">
        <v>4831318.1324199997</v>
      </c>
      <c r="AG1001" s="473">
        <v>3281147.23502</v>
      </c>
      <c r="AH1001" s="473">
        <v>0</v>
      </c>
      <c r="AI1001" s="473">
        <v>298758.57756000001</v>
      </c>
      <c r="AJ1001" s="474">
        <v>41776080.130449988</v>
      </c>
    </row>
    <row r="1002" spans="1:47" s="40" customFormat="1" ht="13.5" customHeight="1" x14ac:dyDescent="0.25">
      <c r="A1002" s="394"/>
      <c r="B1002" s="110"/>
      <c r="C1002" s="310"/>
      <c r="D1002" s="471"/>
      <c r="E1002" s="471"/>
      <c r="F1002" s="471"/>
      <c r="G1002" s="471"/>
      <c r="H1002" s="87"/>
      <c r="I1002" s="471"/>
      <c r="J1002" s="471"/>
      <c r="K1002" s="471"/>
      <c r="L1002" s="471"/>
      <c r="M1002" s="471"/>
      <c r="N1002" s="471"/>
      <c r="O1002" s="471"/>
      <c r="P1002" s="471"/>
      <c r="Q1002" s="471"/>
      <c r="R1002" s="87"/>
      <c r="S1002" s="471"/>
      <c r="T1002" s="471"/>
      <c r="U1002" s="471"/>
      <c r="V1002" s="471"/>
      <c r="W1002" s="471"/>
      <c r="X1002" s="471"/>
      <c r="Y1002" s="471"/>
      <c r="Z1002" s="471"/>
      <c r="AA1002" s="471"/>
      <c r="AB1002" s="471"/>
      <c r="AC1002" s="471"/>
      <c r="AD1002" s="470"/>
      <c r="AE1002" s="470"/>
      <c r="AF1002" s="227"/>
      <c r="AG1002" s="227"/>
      <c r="AH1002" s="227"/>
      <c r="AI1002" s="227"/>
      <c r="AJ1002" s="475"/>
    </row>
    <row r="1003" spans="1:47" s="40" customFormat="1" ht="13.5" customHeight="1" x14ac:dyDescent="0.25">
      <c r="A1003" s="394"/>
      <c r="B1003" s="110">
        <v>5</v>
      </c>
      <c r="C1003" s="310" t="s">
        <v>362</v>
      </c>
      <c r="D1003" s="471">
        <v>503295.20795000001</v>
      </c>
      <c r="E1003" s="471">
        <v>609310.01827999996</v>
      </c>
      <c r="F1003" s="471">
        <v>1184961.7050600001</v>
      </c>
      <c r="G1003" s="471">
        <v>450525.98732999997</v>
      </c>
      <c r="H1003" s="26">
        <v>2748092.9186199997</v>
      </c>
      <c r="I1003" s="471">
        <v>185196.80376000001</v>
      </c>
      <c r="J1003" s="471">
        <v>263571.30335</v>
      </c>
      <c r="K1003" s="471">
        <v>31092.383999999998</v>
      </c>
      <c r="L1003" s="471">
        <v>378818.25676000002</v>
      </c>
      <c r="M1003" s="471">
        <v>93605.536559999993</v>
      </c>
      <c r="N1003" s="471">
        <v>264766.87463999999</v>
      </c>
      <c r="O1003" s="471">
        <v>50727.43159</v>
      </c>
      <c r="P1003" s="471">
        <v>64372.23388</v>
      </c>
      <c r="Q1003" s="471">
        <v>119338.24976000001</v>
      </c>
      <c r="R1003" s="26">
        <v>1451489.0743</v>
      </c>
      <c r="S1003" s="471">
        <v>40803.264349999998</v>
      </c>
      <c r="T1003" s="471">
        <v>18321.352559999999</v>
      </c>
      <c r="U1003" s="471">
        <v>4512.1004400000002</v>
      </c>
      <c r="V1003" s="471">
        <v>3831.3006500000001</v>
      </c>
      <c r="W1003" s="471">
        <v>9866.7937600000005</v>
      </c>
      <c r="X1003" s="471">
        <v>2555.8586</v>
      </c>
      <c r="Y1003" s="471">
        <v>13879.274240000001</v>
      </c>
      <c r="Z1003" s="471">
        <v>5818.2740400000002</v>
      </c>
      <c r="AA1003" s="471">
        <v>17725.25735</v>
      </c>
      <c r="AB1003" s="471">
        <v>29331.108459999999</v>
      </c>
      <c r="AC1003" s="471">
        <v>15385.056210000001</v>
      </c>
      <c r="AD1003" s="471">
        <v>162029.64066</v>
      </c>
      <c r="AE1003" s="471">
        <v>4361611.6335800001</v>
      </c>
      <c r="AF1003" s="473">
        <v>295859.25864000001</v>
      </c>
      <c r="AG1003" s="473">
        <v>476255.09396999999</v>
      </c>
      <c r="AH1003" s="473">
        <v>0</v>
      </c>
      <c r="AI1003" s="473">
        <v>46989.587800000001</v>
      </c>
      <c r="AJ1003" s="474">
        <v>3542507.6931699999</v>
      </c>
    </row>
    <row r="1004" spans="1:47" s="40" customFormat="1" ht="13.5" customHeight="1" x14ac:dyDescent="0.25">
      <c r="A1004" s="394"/>
      <c r="B1004" s="110"/>
      <c r="C1004" s="310"/>
      <c r="D1004" s="471"/>
      <c r="E1004" s="471"/>
      <c r="F1004" s="471"/>
      <c r="G1004" s="471"/>
      <c r="H1004" s="87"/>
      <c r="I1004" s="471"/>
      <c r="J1004" s="471"/>
      <c r="K1004" s="471"/>
      <c r="L1004" s="471"/>
      <c r="M1004" s="471"/>
      <c r="N1004" s="471"/>
      <c r="O1004" s="471"/>
      <c r="P1004" s="471"/>
      <c r="Q1004" s="471"/>
      <c r="R1004" s="87"/>
      <c r="S1004" s="471"/>
      <c r="T1004" s="471"/>
      <c r="U1004" s="471"/>
      <c r="V1004" s="471"/>
      <c r="W1004" s="471"/>
      <c r="X1004" s="471"/>
      <c r="Y1004" s="471"/>
      <c r="Z1004" s="471"/>
      <c r="AA1004" s="471"/>
      <c r="AB1004" s="471"/>
      <c r="AC1004" s="471"/>
      <c r="AD1004" s="470"/>
      <c r="AE1004" s="470"/>
      <c r="AF1004" s="227"/>
      <c r="AG1004" s="227"/>
      <c r="AH1004" s="227"/>
      <c r="AI1004" s="479"/>
      <c r="AJ1004" s="475"/>
    </row>
    <row r="1005" spans="1:47" s="40" customFormat="1" ht="13.5" customHeight="1" x14ac:dyDescent="0.25">
      <c r="A1005" s="394"/>
      <c r="B1005" s="341" t="s">
        <v>1225</v>
      </c>
      <c r="C1005" s="310" t="s">
        <v>363</v>
      </c>
      <c r="D1005" s="471">
        <v>6671025.2350700004</v>
      </c>
      <c r="E1005" s="471">
        <v>7634401.7039700001</v>
      </c>
      <c r="F1005" s="471">
        <v>13657823.95046</v>
      </c>
      <c r="G1005" s="471">
        <v>6264296.5967399999</v>
      </c>
      <c r="H1005" s="26">
        <v>34227547.48624</v>
      </c>
      <c r="I1005" s="471">
        <v>2482698.6034400002</v>
      </c>
      <c r="J1005" s="471">
        <v>4550480.3772499999</v>
      </c>
      <c r="K1005" s="471">
        <v>708355.40700000001</v>
      </c>
      <c r="L1005" s="471">
        <v>2613199.10372</v>
      </c>
      <c r="M1005" s="471">
        <v>1102969.4160199999</v>
      </c>
      <c r="N1005" s="471">
        <v>4418821.9840599997</v>
      </c>
      <c r="O1005" s="471">
        <v>676730.70840999996</v>
      </c>
      <c r="P1005" s="471">
        <v>1008369.9343</v>
      </c>
      <c r="Q1005" s="471">
        <v>905773.31706000003</v>
      </c>
      <c r="R1005" s="26">
        <v>18467398.851260003</v>
      </c>
      <c r="S1005" s="471">
        <v>602471.18478999997</v>
      </c>
      <c r="T1005" s="471">
        <v>269575.36311999999</v>
      </c>
      <c r="U1005" s="471">
        <v>66042.558650000006</v>
      </c>
      <c r="V1005" s="471">
        <v>41233.809249999998</v>
      </c>
      <c r="W1005" s="471">
        <v>202188.74979</v>
      </c>
      <c r="X1005" s="471">
        <v>36679.440600000002</v>
      </c>
      <c r="Y1005" s="471">
        <v>111708.45787</v>
      </c>
      <c r="Z1005" s="471">
        <v>38431.10658</v>
      </c>
      <c r="AA1005" s="471">
        <v>131226.05262999999</v>
      </c>
      <c r="AB1005" s="471">
        <v>251598.99338999999</v>
      </c>
      <c r="AC1005" s="471">
        <v>102813.65486</v>
      </c>
      <c r="AD1005" s="471">
        <v>1853969.3715299999</v>
      </c>
      <c r="AE1005" s="471">
        <v>54548915.709030002</v>
      </c>
      <c r="AF1005" s="470">
        <v>5127177.3910599994</v>
      </c>
      <c r="AG1005" s="470">
        <v>3757402.3289899998</v>
      </c>
      <c r="AH1005" s="470">
        <v>0</v>
      </c>
      <c r="AI1005" s="480">
        <v>345748.16535999998</v>
      </c>
      <c r="AJ1005" s="481">
        <v>45318587.823619992</v>
      </c>
    </row>
    <row r="1006" spans="1:47" s="40" customFormat="1" ht="13.5" customHeight="1" x14ac:dyDescent="0.25">
      <c r="A1006" s="394"/>
      <c r="B1006" s="110"/>
      <c r="C1006" s="310"/>
      <c r="D1006" s="471"/>
      <c r="E1006" s="471"/>
      <c r="F1006" s="471"/>
      <c r="G1006" s="471"/>
      <c r="H1006" s="87"/>
      <c r="I1006" s="471"/>
      <c r="J1006" s="471"/>
      <c r="K1006" s="471"/>
      <c r="L1006" s="471"/>
      <c r="M1006" s="471"/>
      <c r="N1006" s="471"/>
      <c r="O1006" s="471"/>
      <c r="P1006" s="471"/>
      <c r="Q1006" s="471"/>
      <c r="R1006" s="87"/>
      <c r="S1006" s="471"/>
      <c r="T1006" s="471"/>
      <c r="U1006" s="471"/>
      <c r="V1006" s="471"/>
      <c r="W1006" s="471"/>
      <c r="X1006" s="471"/>
      <c r="Y1006" s="471"/>
      <c r="Z1006" s="471"/>
      <c r="AA1006" s="471"/>
      <c r="AB1006" s="471"/>
      <c r="AC1006" s="471"/>
      <c r="AD1006" s="470"/>
      <c r="AE1006" s="470"/>
      <c r="AF1006" s="482"/>
      <c r="AG1006" s="482"/>
      <c r="AH1006" s="482"/>
      <c r="AI1006" s="483"/>
      <c r="AJ1006" s="484"/>
    </row>
    <row r="1007" spans="1:47" s="40" customFormat="1" ht="13.5" customHeight="1" x14ac:dyDescent="0.25">
      <c r="A1007" s="394"/>
      <c r="B1007" s="110">
        <v>0</v>
      </c>
      <c r="C1007" s="310" t="s">
        <v>364</v>
      </c>
      <c r="D1007" s="471">
        <v>0</v>
      </c>
      <c r="E1007" s="471">
        <v>0</v>
      </c>
      <c r="F1007" s="471">
        <v>0</v>
      </c>
      <c r="G1007" s="471">
        <v>0</v>
      </c>
      <c r="H1007" s="26">
        <v>0</v>
      </c>
      <c r="I1007" s="471">
        <v>0</v>
      </c>
      <c r="J1007" s="471">
        <v>0</v>
      </c>
      <c r="K1007" s="471">
        <v>0</v>
      </c>
      <c r="L1007" s="471">
        <v>0</v>
      </c>
      <c r="M1007" s="471">
        <v>0</v>
      </c>
      <c r="N1007" s="471">
        <v>0</v>
      </c>
      <c r="O1007" s="471">
        <v>0</v>
      </c>
      <c r="P1007" s="471">
        <v>0</v>
      </c>
      <c r="Q1007" s="471">
        <v>0</v>
      </c>
      <c r="R1007" s="26">
        <v>0</v>
      </c>
      <c r="S1007" s="471">
        <v>0</v>
      </c>
      <c r="T1007" s="471">
        <v>0</v>
      </c>
      <c r="U1007" s="471">
        <v>0</v>
      </c>
      <c r="V1007" s="471">
        <v>0</v>
      </c>
      <c r="W1007" s="471">
        <v>0</v>
      </c>
      <c r="X1007" s="471">
        <v>0</v>
      </c>
      <c r="Y1007" s="471">
        <v>0</v>
      </c>
      <c r="Z1007" s="471">
        <v>0</v>
      </c>
      <c r="AA1007" s="471">
        <v>0</v>
      </c>
      <c r="AB1007" s="471">
        <v>0</v>
      </c>
      <c r="AC1007" s="471">
        <v>0</v>
      </c>
      <c r="AD1007" s="471">
        <v>0</v>
      </c>
      <c r="AE1007" s="471">
        <v>0</v>
      </c>
      <c r="AF1007" s="473"/>
      <c r="AG1007" s="473"/>
      <c r="AH1007" s="473"/>
      <c r="AI1007" s="485"/>
      <c r="AJ1007" s="474"/>
    </row>
    <row r="1008" spans="1:47" s="40" customFormat="1" ht="13.5" customHeight="1" x14ac:dyDescent="0.25">
      <c r="A1008" s="394"/>
      <c r="B1008" s="110"/>
      <c r="C1008" s="310"/>
      <c r="D1008" s="471"/>
      <c r="E1008" s="471"/>
      <c r="F1008" s="471"/>
      <c r="G1008" s="471"/>
      <c r="H1008" s="87"/>
      <c r="I1008" s="471"/>
      <c r="J1008" s="471"/>
      <c r="K1008" s="471"/>
      <c r="L1008" s="471"/>
      <c r="M1008" s="471"/>
      <c r="N1008" s="471"/>
      <c r="O1008" s="471"/>
      <c r="P1008" s="471"/>
      <c r="Q1008" s="471"/>
      <c r="R1008" s="87"/>
      <c r="S1008" s="471"/>
      <c r="T1008" s="471"/>
      <c r="U1008" s="471"/>
      <c r="V1008" s="471"/>
      <c r="W1008" s="471"/>
      <c r="X1008" s="471"/>
      <c r="Y1008" s="471"/>
      <c r="Z1008" s="471"/>
      <c r="AA1008" s="471"/>
      <c r="AB1008" s="471"/>
      <c r="AC1008" s="471"/>
      <c r="AD1008" s="470"/>
      <c r="AE1008" s="470"/>
      <c r="AF1008" s="227"/>
      <c r="AG1008" s="227"/>
      <c r="AH1008" s="227"/>
      <c r="AI1008" s="479"/>
      <c r="AJ1008" s="475"/>
    </row>
    <row r="1009" spans="1:36" s="40" customFormat="1" ht="13.5" customHeight="1" x14ac:dyDescent="0.25">
      <c r="A1009" s="394"/>
      <c r="B1009" s="110">
        <v>6</v>
      </c>
      <c r="C1009" s="310" t="s">
        <v>365</v>
      </c>
      <c r="D1009" s="471">
        <v>1734859.6828699999</v>
      </c>
      <c r="E1009" s="471">
        <v>2073605.3279800001</v>
      </c>
      <c r="F1009" s="471">
        <v>3893531.2390100001</v>
      </c>
      <c r="G1009" s="471">
        <v>1424886.0784100001</v>
      </c>
      <c r="H1009" s="26">
        <v>9126882.3282699995</v>
      </c>
      <c r="I1009" s="471">
        <v>350479.66869000002</v>
      </c>
      <c r="J1009" s="471">
        <v>1028437.63335</v>
      </c>
      <c r="K1009" s="471">
        <v>163477.62100000001</v>
      </c>
      <c r="L1009" s="471">
        <v>3032001.6713999999</v>
      </c>
      <c r="M1009" s="471">
        <v>141461.61582000001</v>
      </c>
      <c r="N1009" s="471">
        <v>826427.66492000001</v>
      </c>
      <c r="O1009" s="471">
        <v>43958.745040000002</v>
      </c>
      <c r="P1009" s="471">
        <v>63782.00722</v>
      </c>
      <c r="Q1009" s="471">
        <v>380108.67077000003</v>
      </c>
      <c r="R1009" s="26">
        <v>6030135.2982100006</v>
      </c>
      <c r="S1009" s="471">
        <v>7013.0966200000003</v>
      </c>
      <c r="T1009" s="471">
        <v>21527.66718</v>
      </c>
      <c r="U1009" s="471">
        <v>2372.11897</v>
      </c>
      <c r="V1009" s="471">
        <v>40</v>
      </c>
      <c r="W1009" s="471">
        <v>0</v>
      </c>
      <c r="X1009" s="471">
        <v>55.185569999999998</v>
      </c>
      <c r="Y1009" s="471">
        <v>0</v>
      </c>
      <c r="Z1009" s="471">
        <v>0</v>
      </c>
      <c r="AA1009" s="471">
        <v>0</v>
      </c>
      <c r="AB1009" s="471">
        <v>1177.1777500000001</v>
      </c>
      <c r="AC1009" s="471">
        <v>0</v>
      </c>
      <c r="AD1009" s="471">
        <v>32185.246090000001</v>
      </c>
      <c r="AE1009" s="471">
        <v>15189202.872570001</v>
      </c>
      <c r="AF1009" s="473">
        <v>989905.28592000005</v>
      </c>
      <c r="AG1009" s="473">
        <v>3173503.2872199998</v>
      </c>
      <c r="AH1009" s="473">
        <v>0</v>
      </c>
      <c r="AI1009" s="473">
        <v>0</v>
      </c>
      <c r="AJ1009" s="474">
        <v>11025794.29943</v>
      </c>
    </row>
    <row r="1010" spans="1:36" s="40" customFormat="1" ht="13.5" customHeight="1" x14ac:dyDescent="0.25">
      <c r="A1010" s="394"/>
      <c r="B1010" s="110">
        <v>61</v>
      </c>
      <c r="C1010" s="310" t="s">
        <v>366</v>
      </c>
      <c r="D1010" s="471">
        <v>0</v>
      </c>
      <c r="E1010" s="471">
        <v>0</v>
      </c>
      <c r="F1010" s="471">
        <v>296966.49595999997</v>
      </c>
      <c r="G1010" s="471">
        <v>4161.7882799999998</v>
      </c>
      <c r="H1010" s="26">
        <v>301128.28423999995</v>
      </c>
      <c r="I1010" s="471">
        <v>0</v>
      </c>
      <c r="J1010" s="471">
        <v>0</v>
      </c>
      <c r="K1010" s="471">
        <v>6553.6930000000002</v>
      </c>
      <c r="L1010" s="471">
        <v>0</v>
      </c>
      <c r="M1010" s="471">
        <v>0</v>
      </c>
      <c r="N1010" s="471">
        <v>8856.7725499999997</v>
      </c>
      <c r="O1010" s="471">
        <v>0</v>
      </c>
      <c r="P1010" s="471">
        <v>0</v>
      </c>
      <c r="Q1010" s="471">
        <v>0</v>
      </c>
      <c r="R1010" s="26">
        <v>15410.465550000001</v>
      </c>
      <c r="S1010" s="471">
        <v>0</v>
      </c>
      <c r="T1010" s="471">
        <v>0</v>
      </c>
      <c r="U1010" s="471">
        <v>0</v>
      </c>
      <c r="V1010" s="471">
        <v>0</v>
      </c>
      <c r="W1010" s="471">
        <v>0</v>
      </c>
      <c r="X1010" s="471">
        <v>0</v>
      </c>
      <c r="Y1010" s="471">
        <v>0</v>
      </c>
      <c r="Z1010" s="471">
        <v>0</v>
      </c>
      <c r="AA1010" s="471">
        <v>0</v>
      </c>
      <c r="AB1010" s="471">
        <v>0</v>
      </c>
      <c r="AC1010" s="471">
        <v>0</v>
      </c>
      <c r="AD1010" s="471">
        <v>0</v>
      </c>
      <c r="AE1010" s="471">
        <v>316538.74978999997</v>
      </c>
      <c r="AF1010" s="473">
        <v>15410.465550000001</v>
      </c>
      <c r="AG1010" s="473">
        <v>0</v>
      </c>
      <c r="AH1010" s="473">
        <v>0</v>
      </c>
      <c r="AI1010" s="473">
        <v>0</v>
      </c>
      <c r="AJ1010" s="474">
        <v>301128.28423999995</v>
      </c>
    </row>
    <row r="1011" spans="1:36" s="42" customFormat="1" ht="13.5" customHeight="1" x14ac:dyDescent="0.25">
      <c r="A1011" s="395"/>
      <c r="B1011" s="111">
        <v>6101</v>
      </c>
      <c r="C1011" s="180" t="s">
        <v>367</v>
      </c>
      <c r="D1011" s="470">
        <v>0</v>
      </c>
      <c r="E1011" s="470">
        <v>0</v>
      </c>
      <c r="F1011" s="470">
        <v>217068.99596</v>
      </c>
      <c r="G1011" s="470">
        <v>3927.9700800000001</v>
      </c>
      <c r="H1011" s="87">
        <v>220996.96604</v>
      </c>
      <c r="I1011" s="470">
        <v>0</v>
      </c>
      <c r="J1011" s="470">
        <v>0</v>
      </c>
      <c r="K1011" s="470">
        <v>6553.6930000000002</v>
      </c>
      <c r="L1011" s="470">
        <v>0</v>
      </c>
      <c r="M1011" s="470">
        <v>0</v>
      </c>
      <c r="N1011" s="470">
        <v>8856.7725499999997</v>
      </c>
      <c r="O1011" s="470">
        <v>0</v>
      </c>
      <c r="P1011" s="470">
        <v>0</v>
      </c>
      <c r="Q1011" s="470">
        <v>0</v>
      </c>
      <c r="R1011" s="87">
        <v>15410.465550000001</v>
      </c>
      <c r="S1011" s="470">
        <v>0</v>
      </c>
      <c r="T1011" s="470">
        <v>0</v>
      </c>
      <c r="U1011" s="470">
        <v>0</v>
      </c>
      <c r="V1011" s="470">
        <v>0</v>
      </c>
      <c r="W1011" s="470">
        <v>0</v>
      </c>
      <c r="X1011" s="470">
        <v>0</v>
      </c>
      <c r="Y1011" s="470">
        <v>0</v>
      </c>
      <c r="Z1011" s="470">
        <v>0</v>
      </c>
      <c r="AA1011" s="470">
        <v>0</v>
      </c>
      <c r="AB1011" s="470">
        <v>0</v>
      </c>
      <c r="AC1011" s="470">
        <v>0</v>
      </c>
      <c r="AD1011" s="470">
        <v>0</v>
      </c>
      <c r="AE1011" s="470">
        <v>236407.43158999999</v>
      </c>
      <c r="AF1011" s="227">
        <v>15410.465550000001</v>
      </c>
      <c r="AG1011" s="227">
        <v>0</v>
      </c>
      <c r="AH1011" s="227">
        <v>0</v>
      </c>
      <c r="AI1011" s="227">
        <v>0</v>
      </c>
      <c r="AJ1011" s="475">
        <v>220996.96604</v>
      </c>
    </row>
    <row r="1012" spans="1:36" s="42" customFormat="1" ht="13.5" customHeight="1" x14ac:dyDescent="0.25">
      <c r="A1012" s="395"/>
      <c r="B1012" s="111">
        <v>610105</v>
      </c>
      <c r="C1012" s="180" t="s">
        <v>368</v>
      </c>
      <c r="D1012" s="470">
        <v>0</v>
      </c>
      <c r="E1012" s="470">
        <v>0</v>
      </c>
      <c r="F1012" s="470">
        <v>98524.104120000004</v>
      </c>
      <c r="G1012" s="470">
        <v>3927.9700800000001</v>
      </c>
      <c r="H1012" s="87">
        <v>102452.0742</v>
      </c>
      <c r="I1012" s="470">
        <v>0</v>
      </c>
      <c r="J1012" s="470">
        <v>0</v>
      </c>
      <c r="K1012" s="470">
        <v>6553.6930000000002</v>
      </c>
      <c r="L1012" s="470">
        <v>0</v>
      </c>
      <c r="M1012" s="470">
        <v>0</v>
      </c>
      <c r="N1012" s="470">
        <v>8856.7725499999997</v>
      </c>
      <c r="O1012" s="470">
        <v>0</v>
      </c>
      <c r="P1012" s="470">
        <v>0</v>
      </c>
      <c r="Q1012" s="470">
        <v>0</v>
      </c>
      <c r="R1012" s="87">
        <v>15410.465550000001</v>
      </c>
      <c r="S1012" s="470">
        <v>0</v>
      </c>
      <c r="T1012" s="470">
        <v>0</v>
      </c>
      <c r="U1012" s="470">
        <v>0</v>
      </c>
      <c r="V1012" s="470">
        <v>0</v>
      </c>
      <c r="W1012" s="470">
        <v>0</v>
      </c>
      <c r="X1012" s="470">
        <v>0</v>
      </c>
      <c r="Y1012" s="470">
        <v>0</v>
      </c>
      <c r="Z1012" s="470">
        <v>0</v>
      </c>
      <c r="AA1012" s="470">
        <v>0</v>
      </c>
      <c r="AB1012" s="470">
        <v>0</v>
      </c>
      <c r="AC1012" s="470">
        <v>0</v>
      </c>
      <c r="AD1012" s="470">
        <v>0</v>
      </c>
      <c r="AE1012" s="470">
        <v>117862.53975</v>
      </c>
      <c r="AF1012" s="227">
        <v>15410.465550000001</v>
      </c>
      <c r="AG1012" s="227">
        <v>0</v>
      </c>
      <c r="AH1012" s="227">
        <v>0</v>
      </c>
      <c r="AI1012" s="227">
        <v>0</v>
      </c>
      <c r="AJ1012" s="475">
        <v>102452.0742</v>
      </c>
    </row>
    <row r="1013" spans="1:36" s="42" customFormat="1" ht="13.5" customHeight="1" x14ac:dyDescent="0.25">
      <c r="A1013" s="395"/>
      <c r="B1013" s="111">
        <v>610110</v>
      </c>
      <c r="C1013" s="180" t="s">
        <v>369</v>
      </c>
      <c r="D1013" s="470">
        <v>0</v>
      </c>
      <c r="E1013" s="470">
        <v>0</v>
      </c>
      <c r="F1013" s="470">
        <v>0</v>
      </c>
      <c r="G1013" s="470">
        <v>0</v>
      </c>
      <c r="H1013" s="87">
        <v>0</v>
      </c>
      <c r="I1013" s="470">
        <v>0</v>
      </c>
      <c r="J1013" s="470">
        <v>0</v>
      </c>
      <c r="K1013" s="470">
        <v>0</v>
      </c>
      <c r="L1013" s="470">
        <v>0</v>
      </c>
      <c r="M1013" s="470">
        <v>0</v>
      </c>
      <c r="N1013" s="470">
        <v>0</v>
      </c>
      <c r="O1013" s="470">
        <v>0</v>
      </c>
      <c r="P1013" s="470">
        <v>0</v>
      </c>
      <c r="Q1013" s="470">
        <v>0</v>
      </c>
      <c r="R1013" s="87">
        <v>0</v>
      </c>
      <c r="S1013" s="470">
        <v>0</v>
      </c>
      <c r="T1013" s="470">
        <v>0</v>
      </c>
      <c r="U1013" s="470">
        <v>0</v>
      </c>
      <c r="V1013" s="470">
        <v>0</v>
      </c>
      <c r="W1013" s="470">
        <v>0</v>
      </c>
      <c r="X1013" s="470">
        <v>0</v>
      </c>
      <c r="Y1013" s="470">
        <v>0</v>
      </c>
      <c r="Z1013" s="470">
        <v>0</v>
      </c>
      <c r="AA1013" s="470">
        <v>0</v>
      </c>
      <c r="AB1013" s="470">
        <v>0</v>
      </c>
      <c r="AC1013" s="470">
        <v>0</v>
      </c>
      <c r="AD1013" s="470">
        <v>0</v>
      </c>
      <c r="AE1013" s="470">
        <v>0</v>
      </c>
      <c r="AF1013" s="227">
        <v>0</v>
      </c>
      <c r="AG1013" s="227">
        <v>0</v>
      </c>
      <c r="AH1013" s="227">
        <v>0</v>
      </c>
      <c r="AI1013" s="227">
        <v>0</v>
      </c>
      <c r="AJ1013" s="475">
        <v>0</v>
      </c>
    </row>
    <row r="1014" spans="1:36" s="42" customFormat="1" ht="13.5" customHeight="1" x14ac:dyDescent="0.25">
      <c r="A1014" s="395"/>
      <c r="B1014" s="111">
        <v>610115</v>
      </c>
      <c r="C1014" s="180" t="s">
        <v>370</v>
      </c>
      <c r="D1014" s="470">
        <v>0</v>
      </c>
      <c r="E1014" s="470">
        <v>0</v>
      </c>
      <c r="F1014" s="470">
        <v>0</v>
      </c>
      <c r="G1014" s="470">
        <v>0</v>
      </c>
      <c r="H1014" s="87">
        <v>0</v>
      </c>
      <c r="I1014" s="470">
        <v>0</v>
      </c>
      <c r="J1014" s="470">
        <v>0</v>
      </c>
      <c r="K1014" s="470">
        <v>0</v>
      </c>
      <c r="L1014" s="470">
        <v>0</v>
      </c>
      <c r="M1014" s="470">
        <v>0</v>
      </c>
      <c r="N1014" s="470">
        <v>0</v>
      </c>
      <c r="O1014" s="470">
        <v>0</v>
      </c>
      <c r="P1014" s="470">
        <v>0</v>
      </c>
      <c r="Q1014" s="470">
        <v>0</v>
      </c>
      <c r="R1014" s="87">
        <v>0</v>
      </c>
      <c r="S1014" s="470">
        <v>0</v>
      </c>
      <c r="T1014" s="470">
        <v>0</v>
      </c>
      <c r="U1014" s="470">
        <v>0</v>
      </c>
      <c r="V1014" s="470">
        <v>0</v>
      </c>
      <c r="W1014" s="470">
        <v>0</v>
      </c>
      <c r="X1014" s="470">
        <v>0</v>
      </c>
      <c r="Y1014" s="470">
        <v>0</v>
      </c>
      <c r="Z1014" s="470">
        <v>0</v>
      </c>
      <c r="AA1014" s="470">
        <v>0</v>
      </c>
      <c r="AB1014" s="470">
        <v>0</v>
      </c>
      <c r="AC1014" s="470">
        <v>0</v>
      </c>
      <c r="AD1014" s="470">
        <v>0</v>
      </c>
      <c r="AE1014" s="470">
        <v>0</v>
      </c>
      <c r="AF1014" s="227">
        <v>0</v>
      </c>
      <c r="AG1014" s="227">
        <v>0</v>
      </c>
      <c r="AH1014" s="227">
        <v>0</v>
      </c>
      <c r="AI1014" s="227">
        <v>0</v>
      </c>
      <c r="AJ1014" s="475">
        <v>0</v>
      </c>
    </row>
    <row r="1015" spans="1:36" s="42" customFormat="1" ht="13.5" customHeight="1" x14ac:dyDescent="0.25">
      <c r="A1015" s="395"/>
      <c r="B1015" s="111">
        <v>610120</v>
      </c>
      <c r="C1015" s="180" t="s">
        <v>371</v>
      </c>
      <c r="D1015" s="470">
        <v>0</v>
      </c>
      <c r="E1015" s="470">
        <v>0</v>
      </c>
      <c r="F1015" s="470">
        <v>118544.89184</v>
      </c>
      <c r="G1015" s="470">
        <v>0</v>
      </c>
      <c r="H1015" s="87">
        <v>118544.89184</v>
      </c>
      <c r="I1015" s="470">
        <v>0</v>
      </c>
      <c r="J1015" s="470">
        <v>0</v>
      </c>
      <c r="K1015" s="470">
        <v>0</v>
      </c>
      <c r="L1015" s="470">
        <v>0</v>
      </c>
      <c r="M1015" s="470">
        <v>0</v>
      </c>
      <c r="N1015" s="470">
        <v>0</v>
      </c>
      <c r="O1015" s="470">
        <v>0</v>
      </c>
      <c r="P1015" s="470">
        <v>0</v>
      </c>
      <c r="Q1015" s="470">
        <v>0</v>
      </c>
      <c r="R1015" s="87">
        <v>0</v>
      </c>
      <c r="S1015" s="470">
        <v>0</v>
      </c>
      <c r="T1015" s="470">
        <v>0</v>
      </c>
      <c r="U1015" s="470">
        <v>0</v>
      </c>
      <c r="V1015" s="470">
        <v>0</v>
      </c>
      <c r="W1015" s="470">
        <v>0</v>
      </c>
      <c r="X1015" s="470">
        <v>0</v>
      </c>
      <c r="Y1015" s="470">
        <v>0</v>
      </c>
      <c r="Z1015" s="470">
        <v>0</v>
      </c>
      <c r="AA1015" s="470">
        <v>0</v>
      </c>
      <c r="AB1015" s="470">
        <v>0</v>
      </c>
      <c r="AC1015" s="470">
        <v>0</v>
      </c>
      <c r="AD1015" s="470">
        <v>0</v>
      </c>
      <c r="AE1015" s="470">
        <v>118544.89184</v>
      </c>
      <c r="AF1015" s="227">
        <v>0</v>
      </c>
      <c r="AG1015" s="227">
        <v>0</v>
      </c>
      <c r="AH1015" s="227">
        <v>0</v>
      </c>
      <c r="AI1015" s="227">
        <v>0</v>
      </c>
      <c r="AJ1015" s="475">
        <v>118544.89184</v>
      </c>
    </row>
    <row r="1016" spans="1:36" s="42" customFormat="1" ht="13.5" customHeight="1" x14ac:dyDescent="0.25">
      <c r="A1016" s="395"/>
      <c r="B1016" s="111">
        <v>6102</v>
      </c>
      <c r="C1016" s="180" t="s">
        <v>372</v>
      </c>
      <c r="D1016" s="470">
        <v>0</v>
      </c>
      <c r="E1016" s="470">
        <v>0</v>
      </c>
      <c r="F1016" s="470">
        <v>0</v>
      </c>
      <c r="G1016" s="470">
        <v>233.81819999999999</v>
      </c>
      <c r="H1016" s="87">
        <v>233.81819999999999</v>
      </c>
      <c r="I1016" s="470">
        <v>0</v>
      </c>
      <c r="J1016" s="470">
        <v>0</v>
      </c>
      <c r="K1016" s="470">
        <v>0</v>
      </c>
      <c r="L1016" s="470">
        <v>0</v>
      </c>
      <c r="M1016" s="470">
        <v>0</v>
      </c>
      <c r="N1016" s="470">
        <v>0</v>
      </c>
      <c r="O1016" s="470">
        <v>0</v>
      </c>
      <c r="P1016" s="470">
        <v>0</v>
      </c>
      <c r="Q1016" s="470">
        <v>0</v>
      </c>
      <c r="R1016" s="87">
        <v>0</v>
      </c>
      <c r="S1016" s="470">
        <v>0</v>
      </c>
      <c r="T1016" s="470">
        <v>0</v>
      </c>
      <c r="U1016" s="470">
        <v>0</v>
      </c>
      <c r="V1016" s="470">
        <v>0</v>
      </c>
      <c r="W1016" s="470">
        <v>0</v>
      </c>
      <c r="X1016" s="470">
        <v>0</v>
      </c>
      <c r="Y1016" s="470">
        <v>0</v>
      </c>
      <c r="Z1016" s="470">
        <v>0</v>
      </c>
      <c r="AA1016" s="470">
        <v>0</v>
      </c>
      <c r="AB1016" s="470">
        <v>0</v>
      </c>
      <c r="AC1016" s="470">
        <v>0</v>
      </c>
      <c r="AD1016" s="470">
        <v>0</v>
      </c>
      <c r="AE1016" s="470">
        <v>233.81819999999999</v>
      </c>
      <c r="AF1016" s="227">
        <v>0</v>
      </c>
      <c r="AG1016" s="227">
        <v>0</v>
      </c>
      <c r="AH1016" s="227">
        <v>0</v>
      </c>
      <c r="AI1016" s="227">
        <v>0</v>
      </c>
      <c r="AJ1016" s="475">
        <v>233.81819999999999</v>
      </c>
    </row>
    <row r="1017" spans="1:36" s="42" customFormat="1" ht="13.5" customHeight="1" x14ac:dyDescent="0.25">
      <c r="A1017" s="395"/>
      <c r="B1017" s="111">
        <v>610205</v>
      </c>
      <c r="C1017" s="180" t="s">
        <v>368</v>
      </c>
      <c r="D1017" s="470">
        <v>0</v>
      </c>
      <c r="E1017" s="470">
        <v>0</v>
      </c>
      <c r="F1017" s="470">
        <v>0</v>
      </c>
      <c r="G1017" s="470">
        <v>233.81819999999999</v>
      </c>
      <c r="H1017" s="87">
        <v>233.81819999999999</v>
      </c>
      <c r="I1017" s="470">
        <v>0</v>
      </c>
      <c r="J1017" s="470">
        <v>0</v>
      </c>
      <c r="K1017" s="470">
        <v>0</v>
      </c>
      <c r="L1017" s="470">
        <v>0</v>
      </c>
      <c r="M1017" s="470">
        <v>0</v>
      </c>
      <c r="N1017" s="470">
        <v>0</v>
      </c>
      <c r="O1017" s="470">
        <v>0</v>
      </c>
      <c r="P1017" s="470">
        <v>0</v>
      </c>
      <c r="Q1017" s="470">
        <v>0</v>
      </c>
      <c r="R1017" s="87">
        <v>0</v>
      </c>
      <c r="S1017" s="470">
        <v>0</v>
      </c>
      <c r="T1017" s="470">
        <v>0</v>
      </c>
      <c r="U1017" s="470">
        <v>0</v>
      </c>
      <c r="V1017" s="470">
        <v>0</v>
      </c>
      <c r="W1017" s="470">
        <v>0</v>
      </c>
      <c r="X1017" s="470">
        <v>0</v>
      </c>
      <c r="Y1017" s="470">
        <v>0</v>
      </c>
      <c r="Z1017" s="470">
        <v>0</v>
      </c>
      <c r="AA1017" s="470">
        <v>0</v>
      </c>
      <c r="AB1017" s="470">
        <v>0</v>
      </c>
      <c r="AC1017" s="470">
        <v>0</v>
      </c>
      <c r="AD1017" s="470">
        <v>0</v>
      </c>
      <c r="AE1017" s="470">
        <v>233.81819999999999</v>
      </c>
      <c r="AF1017" s="227">
        <v>0</v>
      </c>
      <c r="AG1017" s="227">
        <v>0</v>
      </c>
      <c r="AH1017" s="227">
        <v>0</v>
      </c>
      <c r="AI1017" s="227">
        <v>0</v>
      </c>
      <c r="AJ1017" s="475">
        <v>233.81819999999999</v>
      </c>
    </row>
    <row r="1018" spans="1:36" s="42" customFormat="1" ht="13.5" customHeight="1" x14ac:dyDescent="0.25">
      <c r="A1018" s="395"/>
      <c r="B1018" s="111">
        <v>610210</v>
      </c>
      <c r="C1018" s="180" t="s">
        <v>369</v>
      </c>
      <c r="D1018" s="470">
        <v>0</v>
      </c>
      <c r="E1018" s="470">
        <v>0</v>
      </c>
      <c r="F1018" s="470">
        <v>0</v>
      </c>
      <c r="G1018" s="470">
        <v>0</v>
      </c>
      <c r="H1018" s="87">
        <v>0</v>
      </c>
      <c r="I1018" s="470">
        <v>0</v>
      </c>
      <c r="J1018" s="470">
        <v>0</v>
      </c>
      <c r="K1018" s="470">
        <v>0</v>
      </c>
      <c r="L1018" s="470">
        <v>0</v>
      </c>
      <c r="M1018" s="470">
        <v>0</v>
      </c>
      <c r="N1018" s="470">
        <v>0</v>
      </c>
      <c r="O1018" s="470">
        <v>0</v>
      </c>
      <c r="P1018" s="470">
        <v>0</v>
      </c>
      <c r="Q1018" s="470">
        <v>0</v>
      </c>
      <c r="R1018" s="87">
        <v>0</v>
      </c>
      <c r="S1018" s="470">
        <v>0</v>
      </c>
      <c r="T1018" s="470">
        <v>0</v>
      </c>
      <c r="U1018" s="470">
        <v>0</v>
      </c>
      <c r="V1018" s="470">
        <v>0</v>
      </c>
      <c r="W1018" s="470">
        <v>0</v>
      </c>
      <c r="X1018" s="470">
        <v>0</v>
      </c>
      <c r="Y1018" s="470">
        <v>0</v>
      </c>
      <c r="Z1018" s="470">
        <v>0</v>
      </c>
      <c r="AA1018" s="470">
        <v>0</v>
      </c>
      <c r="AB1018" s="470">
        <v>0</v>
      </c>
      <c r="AC1018" s="470">
        <v>0</v>
      </c>
      <c r="AD1018" s="470">
        <v>0</v>
      </c>
      <c r="AE1018" s="470">
        <v>0</v>
      </c>
      <c r="AF1018" s="227">
        <v>0</v>
      </c>
      <c r="AG1018" s="227">
        <v>0</v>
      </c>
      <c r="AH1018" s="227">
        <v>0</v>
      </c>
      <c r="AI1018" s="227">
        <v>0</v>
      </c>
      <c r="AJ1018" s="475">
        <v>0</v>
      </c>
    </row>
    <row r="1019" spans="1:36" s="42" customFormat="1" ht="13.5" customHeight="1" x14ac:dyDescent="0.25">
      <c r="A1019" s="395"/>
      <c r="B1019" s="111">
        <v>610215</v>
      </c>
      <c r="C1019" s="180" t="s">
        <v>370</v>
      </c>
      <c r="D1019" s="470">
        <v>0</v>
      </c>
      <c r="E1019" s="470">
        <v>0</v>
      </c>
      <c r="F1019" s="470">
        <v>0</v>
      </c>
      <c r="G1019" s="470">
        <v>0</v>
      </c>
      <c r="H1019" s="87">
        <v>0</v>
      </c>
      <c r="I1019" s="470">
        <v>0</v>
      </c>
      <c r="J1019" s="470">
        <v>0</v>
      </c>
      <c r="K1019" s="470">
        <v>0</v>
      </c>
      <c r="L1019" s="470">
        <v>0</v>
      </c>
      <c r="M1019" s="470">
        <v>0</v>
      </c>
      <c r="N1019" s="470">
        <v>0</v>
      </c>
      <c r="O1019" s="470">
        <v>0</v>
      </c>
      <c r="P1019" s="470">
        <v>0</v>
      </c>
      <c r="Q1019" s="470">
        <v>0</v>
      </c>
      <c r="R1019" s="87">
        <v>0</v>
      </c>
      <c r="S1019" s="470">
        <v>0</v>
      </c>
      <c r="T1019" s="470">
        <v>0</v>
      </c>
      <c r="U1019" s="470">
        <v>0</v>
      </c>
      <c r="V1019" s="470">
        <v>0</v>
      </c>
      <c r="W1019" s="470">
        <v>0</v>
      </c>
      <c r="X1019" s="470">
        <v>0</v>
      </c>
      <c r="Y1019" s="470">
        <v>0</v>
      </c>
      <c r="Z1019" s="470">
        <v>0</v>
      </c>
      <c r="AA1019" s="470">
        <v>0</v>
      </c>
      <c r="AB1019" s="470">
        <v>0</v>
      </c>
      <c r="AC1019" s="470">
        <v>0</v>
      </c>
      <c r="AD1019" s="470">
        <v>0</v>
      </c>
      <c r="AE1019" s="470">
        <v>0</v>
      </c>
      <c r="AF1019" s="227">
        <v>0</v>
      </c>
      <c r="AG1019" s="227">
        <v>0</v>
      </c>
      <c r="AH1019" s="227">
        <v>0</v>
      </c>
      <c r="AI1019" s="227">
        <v>0</v>
      </c>
      <c r="AJ1019" s="475">
        <v>0</v>
      </c>
    </row>
    <row r="1020" spans="1:36" s="42" customFormat="1" ht="13.5" customHeight="1" x14ac:dyDescent="0.25">
      <c r="A1020" s="395"/>
      <c r="B1020" s="111">
        <v>610220</v>
      </c>
      <c r="C1020" s="180" t="s">
        <v>371</v>
      </c>
      <c r="D1020" s="470">
        <v>0</v>
      </c>
      <c r="E1020" s="470">
        <v>0</v>
      </c>
      <c r="F1020" s="470">
        <v>0</v>
      </c>
      <c r="G1020" s="470">
        <v>0</v>
      </c>
      <c r="H1020" s="87">
        <v>0</v>
      </c>
      <c r="I1020" s="470">
        <v>0</v>
      </c>
      <c r="J1020" s="470">
        <v>0</v>
      </c>
      <c r="K1020" s="470">
        <v>0</v>
      </c>
      <c r="L1020" s="470">
        <v>0</v>
      </c>
      <c r="M1020" s="470">
        <v>0</v>
      </c>
      <c r="N1020" s="470">
        <v>0</v>
      </c>
      <c r="O1020" s="470">
        <v>0</v>
      </c>
      <c r="P1020" s="470">
        <v>0</v>
      </c>
      <c r="Q1020" s="470">
        <v>0</v>
      </c>
      <c r="R1020" s="87">
        <v>0</v>
      </c>
      <c r="S1020" s="470">
        <v>0</v>
      </c>
      <c r="T1020" s="470">
        <v>0</v>
      </c>
      <c r="U1020" s="470">
        <v>0</v>
      </c>
      <c r="V1020" s="470">
        <v>0</v>
      </c>
      <c r="W1020" s="470">
        <v>0</v>
      </c>
      <c r="X1020" s="470">
        <v>0</v>
      </c>
      <c r="Y1020" s="470">
        <v>0</v>
      </c>
      <c r="Z1020" s="470">
        <v>0</v>
      </c>
      <c r="AA1020" s="470">
        <v>0</v>
      </c>
      <c r="AB1020" s="470">
        <v>0</v>
      </c>
      <c r="AC1020" s="470">
        <v>0</v>
      </c>
      <c r="AD1020" s="470">
        <v>0</v>
      </c>
      <c r="AE1020" s="470">
        <v>0</v>
      </c>
      <c r="AF1020" s="227">
        <v>0</v>
      </c>
      <c r="AG1020" s="227">
        <v>0</v>
      </c>
      <c r="AH1020" s="227">
        <v>0</v>
      </c>
      <c r="AI1020" s="227">
        <v>0</v>
      </c>
      <c r="AJ1020" s="475">
        <v>0</v>
      </c>
    </row>
    <row r="1021" spans="1:36" s="42" customFormat="1" ht="13.5" customHeight="1" x14ac:dyDescent="0.25">
      <c r="A1021" s="395"/>
      <c r="B1021" s="111">
        <v>6103</v>
      </c>
      <c r="C1021" s="180" t="s">
        <v>373</v>
      </c>
      <c r="D1021" s="470">
        <v>0</v>
      </c>
      <c r="E1021" s="470">
        <v>0</v>
      </c>
      <c r="F1021" s="470">
        <v>79897.5</v>
      </c>
      <c r="G1021" s="470">
        <v>0</v>
      </c>
      <c r="H1021" s="87">
        <v>79897.5</v>
      </c>
      <c r="I1021" s="470">
        <v>0</v>
      </c>
      <c r="J1021" s="470">
        <v>0</v>
      </c>
      <c r="K1021" s="470">
        <v>0</v>
      </c>
      <c r="L1021" s="470">
        <v>0</v>
      </c>
      <c r="M1021" s="470">
        <v>0</v>
      </c>
      <c r="N1021" s="470">
        <v>0</v>
      </c>
      <c r="O1021" s="470">
        <v>0</v>
      </c>
      <c r="P1021" s="470">
        <v>0</v>
      </c>
      <c r="Q1021" s="470">
        <v>0</v>
      </c>
      <c r="R1021" s="87">
        <v>0</v>
      </c>
      <c r="S1021" s="470">
        <v>0</v>
      </c>
      <c r="T1021" s="470">
        <v>0</v>
      </c>
      <c r="U1021" s="470">
        <v>0</v>
      </c>
      <c r="V1021" s="470">
        <v>0</v>
      </c>
      <c r="W1021" s="470">
        <v>0</v>
      </c>
      <c r="X1021" s="470">
        <v>0</v>
      </c>
      <c r="Y1021" s="470">
        <v>0</v>
      </c>
      <c r="Z1021" s="470">
        <v>0</v>
      </c>
      <c r="AA1021" s="470">
        <v>0</v>
      </c>
      <c r="AB1021" s="470">
        <v>0</v>
      </c>
      <c r="AC1021" s="470">
        <v>0</v>
      </c>
      <c r="AD1021" s="470">
        <v>0</v>
      </c>
      <c r="AE1021" s="470">
        <v>79897.5</v>
      </c>
      <c r="AF1021" s="227">
        <v>0</v>
      </c>
      <c r="AG1021" s="227">
        <v>0</v>
      </c>
      <c r="AH1021" s="227">
        <v>0</v>
      </c>
      <c r="AI1021" s="227">
        <v>0</v>
      </c>
      <c r="AJ1021" s="475">
        <v>79897.5</v>
      </c>
    </row>
    <row r="1022" spans="1:36" s="42" customFormat="1" ht="13.5" customHeight="1" x14ac:dyDescent="0.25">
      <c r="A1022" s="395"/>
      <c r="B1022" s="111">
        <v>6104</v>
      </c>
      <c r="C1022" s="180" t="s">
        <v>374</v>
      </c>
      <c r="D1022" s="470">
        <v>0</v>
      </c>
      <c r="E1022" s="470">
        <v>0</v>
      </c>
      <c r="F1022" s="470">
        <v>0</v>
      </c>
      <c r="G1022" s="470">
        <v>0</v>
      </c>
      <c r="H1022" s="87">
        <v>0</v>
      </c>
      <c r="I1022" s="470">
        <v>0</v>
      </c>
      <c r="J1022" s="470">
        <v>0</v>
      </c>
      <c r="K1022" s="470">
        <v>0</v>
      </c>
      <c r="L1022" s="470">
        <v>0</v>
      </c>
      <c r="M1022" s="470">
        <v>0</v>
      </c>
      <c r="N1022" s="470">
        <v>0</v>
      </c>
      <c r="O1022" s="470">
        <v>0</v>
      </c>
      <c r="P1022" s="470">
        <v>0</v>
      </c>
      <c r="Q1022" s="470">
        <v>0</v>
      </c>
      <c r="R1022" s="87">
        <v>0</v>
      </c>
      <c r="S1022" s="470">
        <v>0</v>
      </c>
      <c r="T1022" s="470">
        <v>0</v>
      </c>
      <c r="U1022" s="470">
        <v>0</v>
      </c>
      <c r="V1022" s="470">
        <v>0</v>
      </c>
      <c r="W1022" s="470">
        <v>0</v>
      </c>
      <c r="X1022" s="470">
        <v>0</v>
      </c>
      <c r="Y1022" s="470">
        <v>0</v>
      </c>
      <c r="Z1022" s="470">
        <v>0</v>
      </c>
      <c r="AA1022" s="470">
        <v>0</v>
      </c>
      <c r="AB1022" s="470">
        <v>0</v>
      </c>
      <c r="AC1022" s="470">
        <v>0</v>
      </c>
      <c r="AD1022" s="470">
        <v>0</v>
      </c>
      <c r="AE1022" s="470">
        <v>0</v>
      </c>
      <c r="AF1022" s="227">
        <v>0</v>
      </c>
      <c r="AG1022" s="227">
        <v>0</v>
      </c>
      <c r="AH1022" s="227">
        <v>0</v>
      </c>
      <c r="AI1022" s="227">
        <v>0</v>
      </c>
      <c r="AJ1022" s="475">
        <v>0</v>
      </c>
    </row>
    <row r="1023" spans="1:36" s="42" customFormat="1" ht="13.5" customHeight="1" x14ac:dyDescent="0.25">
      <c r="A1023" s="395"/>
      <c r="B1023" s="111">
        <v>6105</v>
      </c>
      <c r="C1023" s="180" t="s">
        <v>375</v>
      </c>
      <c r="D1023" s="470">
        <v>0</v>
      </c>
      <c r="E1023" s="470">
        <v>0</v>
      </c>
      <c r="F1023" s="470">
        <v>0</v>
      </c>
      <c r="G1023" s="470">
        <v>0</v>
      </c>
      <c r="H1023" s="87">
        <v>0</v>
      </c>
      <c r="I1023" s="470">
        <v>0</v>
      </c>
      <c r="J1023" s="470">
        <v>0</v>
      </c>
      <c r="K1023" s="470">
        <v>0</v>
      </c>
      <c r="L1023" s="470">
        <v>0</v>
      </c>
      <c r="M1023" s="470">
        <v>0</v>
      </c>
      <c r="N1023" s="470">
        <v>0</v>
      </c>
      <c r="O1023" s="470">
        <v>0</v>
      </c>
      <c r="P1023" s="470">
        <v>0</v>
      </c>
      <c r="Q1023" s="470">
        <v>0</v>
      </c>
      <c r="R1023" s="87">
        <v>0</v>
      </c>
      <c r="S1023" s="470">
        <v>0</v>
      </c>
      <c r="T1023" s="470">
        <v>0</v>
      </c>
      <c r="U1023" s="470">
        <v>0</v>
      </c>
      <c r="V1023" s="470">
        <v>0</v>
      </c>
      <c r="W1023" s="470">
        <v>0</v>
      </c>
      <c r="X1023" s="470">
        <v>0</v>
      </c>
      <c r="Y1023" s="470">
        <v>0</v>
      </c>
      <c r="Z1023" s="470">
        <v>0</v>
      </c>
      <c r="AA1023" s="470">
        <v>0</v>
      </c>
      <c r="AB1023" s="470">
        <v>0</v>
      </c>
      <c r="AC1023" s="470">
        <v>0</v>
      </c>
      <c r="AD1023" s="470">
        <v>0</v>
      </c>
      <c r="AE1023" s="470">
        <v>0</v>
      </c>
      <c r="AF1023" s="227">
        <v>0</v>
      </c>
      <c r="AG1023" s="227">
        <v>0</v>
      </c>
      <c r="AH1023" s="227">
        <v>0</v>
      </c>
      <c r="AI1023" s="227">
        <v>0</v>
      </c>
      <c r="AJ1023" s="475">
        <v>0</v>
      </c>
    </row>
    <row r="1024" spans="1:36" s="42" customFormat="1" ht="13.5" customHeight="1" x14ac:dyDescent="0.25">
      <c r="A1024" s="395"/>
      <c r="B1024" s="111">
        <v>6190</v>
      </c>
      <c r="C1024" s="180" t="s">
        <v>376</v>
      </c>
      <c r="D1024" s="470">
        <v>0</v>
      </c>
      <c r="E1024" s="470">
        <v>0</v>
      </c>
      <c r="F1024" s="470">
        <v>0</v>
      </c>
      <c r="G1024" s="470">
        <v>0</v>
      </c>
      <c r="H1024" s="87">
        <v>0</v>
      </c>
      <c r="I1024" s="470">
        <v>0</v>
      </c>
      <c r="J1024" s="470">
        <v>0</v>
      </c>
      <c r="K1024" s="470">
        <v>0</v>
      </c>
      <c r="L1024" s="470">
        <v>0</v>
      </c>
      <c r="M1024" s="470">
        <v>0</v>
      </c>
      <c r="N1024" s="470">
        <v>0</v>
      </c>
      <c r="O1024" s="470">
        <v>0</v>
      </c>
      <c r="P1024" s="470">
        <v>0</v>
      </c>
      <c r="Q1024" s="470">
        <v>0</v>
      </c>
      <c r="R1024" s="87">
        <v>0</v>
      </c>
      <c r="S1024" s="470">
        <v>0</v>
      </c>
      <c r="T1024" s="470">
        <v>0</v>
      </c>
      <c r="U1024" s="470">
        <v>0</v>
      </c>
      <c r="V1024" s="470">
        <v>0</v>
      </c>
      <c r="W1024" s="470">
        <v>0</v>
      </c>
      <c r="X1024" s="470">
        <v>0</v>
      </c>
      <c r="Y1024" s="470">
        <v>0</v>
      </c>
      <c r="Z1024" s="470">
        <v>0</v>
      </c>
      <c r="AA1024" s="470">
        <v>0</v>
      </c>
      <c r="AB1024" s="470">
        <v>0</v>
      </c>
      <c r="AC1024" s="470">
        <v>0</v>
      </c>
      <c r="AD1024" s="470">
        <v>0</v>
      </c>
      <c r="AE1024" s="470">
        <v>0</v>
      </c>
      <c r="AF1024" s="227">
        <v>0</v>
      </c>
      <c r="AG1024" s="227">
        <v>0</v>
      </c>
      <c r="AH1024" s="227">
        <v>0</v>
      </c>
      <c r="AI1024" s="227">
        <v>0</v>
      </c>
      <c r="AJ1024" s="475">
        <v>0</v>
      </c>
    </row>
    <row r="1025" spans="1:36" s="40" customFormat="1" ht="13.5" customHeight="1" x14ac:dyDescent="0.25">
      <c r="A1025" s="394"/>
      <c r="B1025" s="110">
        <v>62</v>
      </c>
      <c r="C1025" s="310" t="s">
        <v>856</v>
      </c>
      <c r="D1025" s="471">
        <v>0</v>
      </c>
      <c r="E1025" s="471">
        <v>0</v>
      </c>
      <c r="F1025" s="471">
        <v>0</v>
      </c>
      <c r="G1025" s="471">
        <v>0</v>
      </c>
      <c r="H1025" s="26">
        <v>0</v>
      </c>
      <c r="I1025" s="471">
        <v>0</v>
      </c>
      <c r="J1025" s="471">
        <v>0</v>
      </c>
      <c r="K1025" s="471">
        <v>0</v>
      </c>
      <c r="L1025" s="471">
        <v>0</v>
      </c>
      <c r="M1025" s="471">
        <v>0</v>
      </c>
      <c r="N1025" s="471">
        <v>0</v>
      </c>
      <c r="O1025" s="471">
        <v>0</v>
      </c>
      <c r="P1025" s="471">
        <v>0</v>
      </c>
      <c r="Q1025" s="471">
        <v>0</v>
      </c>
      <c r="R1025" s="26">
        <v>0</v>
      </c>
      <c r="S1025" s="471">
        <v>0</v>
      </c>
      <c r="T1025" s="471">
        <v>0</v>
      </c>
      <c r="U1025" s="471">
        <v>0</v>
      </c>
      <c r="V1025" s="471">
        <v>0</v>
      </c>
      <c r="W1025" s="471">
        <v>0</v>
      </c>
      <c r="X1025" s="471">
        <v>0</v>
      </c>
      <c r="Y1025" s="471">
        <v>0</v>
      </c>
      <c r="Z1025" s="471">
        <v>0</v>
      </c>
      <c r="AA1025" s="471">
        <v>0</v>
      </c>
      <c r="AB1025" s="471">
        <v>0</v>
      </c>
      <c r="AC1025" s="471">
        <v>0</v>
      </c>
      <c r="AD1025" s="471">
        <v>0</v>
      </c>
      <c r="AE1025" s="471">
        <v>0</v>
      </c>
      <c r="AF1025" s="473">
        <v>0</v>
      </c>
      <c r="AG1025" s="473">
        <v>0</v>
      </c>
      <c r="AH1025" s="473">
        <v>0</v>
      </c>
      <c r="AI1025" s="473">
        <v>0</v>
      </c>
      <c r="AJ1025" s="474">
        <v>0</v>
      </c>
    </row>
    <row r="1026" spans="1:36" s="42" customFormat="1" ht="13.5" customHeight="1" x14ac:dyDescent="0.25">
      <c r="A1026" s="395"/>
      <c r="B1026" s="111">
        <v>6201</v>
      </c>
      <c r="C1026" s="180" t="s">
        <v>857</v>
      </c>
      <c r="D1026" s="470">
        <v>0</v>
      </c>
      <c r="E1026" s="470">
        <v>0</v>
      </c>
      <c r="F1026" s="470">
        <v>0</v>
      </c>
      <c r="G1026" s="470">
        <v>0</v>
      </c>
      <c r="H1026" s="87">
        <v>0</v>
      </c>
      <c r="I1026" s="470">
        <v>0</v>
      </c>
      <c r="J1026" s="470">
        <v>0</v>
      </c>
      <c r="K1026" s="470">
        <v>0</v>
      </c>
      <c r="L1026" s="470">
        <v>0</v>
      </c>
      <c r="M1026" s="470">
        <v>0</v>
      </c>
      <c r="N1026" s="470">
        <v>0</v>
      </c>
      <c r="O1026" s="470">
        <v>0</v>
      </c>
      <c r="P1026" s="470">
        <v>0</v>
      </c>
      <c r="Q1026" s="470">
        <v>0</v>
      </c>
      <c r="R1026" s="87">
        <v>0</v>
      </c>
      <c r="S1026" s="470">
        <v>0</v>
      </c>
      <c r="T1026" s="470">
        <v>0</v>
      </c>
      <c r="U1026" s="470">
        <v>0</v>
      </c>
      <c r="V1026" s="470">
        <v>0</v>
      </c>
      <c r="W1026" s="470">
        <v>0</v>
      </c>
      <c r="X1026" s="470">
        <v>0</v>
      </c>
      <c r="Y1026" s="470">
        <v>0</v>
      </c>
      <c r="Z1026" s="470">
        <v>0</v>
      </c>
      <c r="AA1026" s="470">
        <v>0</v>
      </c>
      <c r="AB1026" s="470">
        <v>0</v>
      </c>
      <c r="AC1026" s="470">
        <v>0</v>
      </c>
      <c r="AD1026" s="470">
        <v>0</v>
      </c>
      <c r="AE1026" s="470">
        <v>0</v>
      </c>
      <c r="AF1026" s="227">
        <v>0</v>
      </c>
      <c r="AG1026" s="227">
        <v>0</v>
      </c>
      <c r="AH1026" s="227">
        <v>0</v>
      </c>
      <c r="AI1026" s="227">
        <v>0</v>
      </c>
      <c r="AJ1026" s="475">
        <v>0</v>
      </c>
    </row>
    <row r="1027" spans="1:36" s="42" customFormat="1" ht="13.5" customHeight="1" x14ac:dyDescent="0.25">
      <c r="A1027" s="395"/>
      <c r="B1027" s="111">
        <v>6202</v>
      </c>
      <c r="C1027" s="180" t="s">
        <v>372</v>
      </c>
      <c r="D1027" s="470">
        <v>0</v>
      </c>
      <c r="E1027" s="470">
        <v>0</v>
      </c>
      <c r="F1027" s="470">
        <v>0</v>
      </c>
      <c r="G1027" s="470">
        <v>0</v>
      </c>
      <c r="H1027" s="87">
        <v>0</v>
      </c>
      <c r="I1027" s="470">
        <v>0</v>
      </c>
      <c r="J1027" s="470">
        <v>0</v>
      </c>
      <c r="K1027" s="470">
        <v>0</v>
      </c>
      <c r="L1027" s="470">
        <v>0</v>
      </c>
      <c r="M1027" s="470">
        <v>0</v>
      </c>
      <c r="N1027" s="470">
        <v>0</v>
      </c>
      <c r="O1027" s="470">
        <v>0</v>
      </c>
      <c r="P1027" s="470">
        <v>0</v>
      </c>
      <c r="Q1027" s="470">
        <v>0</v>
      </c>
      <c r="R1027" s="87">
        <v>0</v>
      </c>
      <c r="S1027" s="470">
        <v>0</v>
      </c>
      <c r="T1027" s="470">
        <v>0</v>
      </c>
      <c r="U1027" s="470">
        <v>0</v>
      </c>
      <c r="V1027" s="470">
        <v>0</v>
      </c>
      <c r="W1027" s="470">
        <v>0</v>
      </c>
      <c r="X1027" s="470">
        <v>0</v>
      </c>
      <c r="Y1027" s="470">
        <v>0</v>
      </c>
      <c r="Z1027" s="470">
        <v>0</v>
      </c>
      <c r="AA1027" s="470">
        <v>0</v>
      </c>
      <c r="AB1027" s="470">
        <v>0</v>
      </c>
      <c r="AC1027" s="470">
        <v>0</v>
      </c>
      <c r="AD1027" s="470">
        <v>0</v>
      </c>
      <c r="AE1027" s="470">
        <v>0</v>
      </c>
      <c r="AF1027" s="227">
        <v>0</v>
      </c>
      <c r="AG1027" s="227">
        <v>0</v>
      </c>
      <c r="AH1027" s="227">
        <v>0</v>
      </c>
      <c r="AI1027" s="227">
        <v>0</v>
      </c>
      <c r="AJ1027" s="475">
        <v>0</v>
      </c>
    </row>
    <row r="1028" spans="1:36" s="42" customFormat="1" ht="13.5" customHeight="1" x14ac:dyDescent="0.25">
      <c r="A1028" s="395"/>
      <c r="B1028" s="111">
        <v>6203</v>
      </c>
      <c r="C1028" s="180" t="s">
        <v>373</v>
      </c>
      <c r="D1028" s="470">
        <v>0</v>
      </c>
      <c r="E1028" s="470">
        <v>0</v>
      </c>
      <c r="F1028" s="470">
        <v>0</v>
      </c>
      <c r="G1028" s="470">
        <v>0</v>
      </c>
      <c r="H1028" s="87">
        <v>0</v>
      </c>
      <c r="I1028" s="470">
        <v>0</v>
      </c>
      <c r="J1028" s="470">
        <v>0</v>
      </c>
      <c r="K1028" s="470">
        <v>0</v>
      </c>
      <c r="L1028" s="470">
        <v>0</v>
      </c>
      <c r="M1028" s="470">
        <v>0</v>
      </c>
      <c r="N1028" s="470">
        <v>0</v>
      </c>
      <c r="O1028" s="470">
        <v>0</v>
      </c>
      <c r="P1028" s="470">
        <v>0</v>
      </c>
      <c r="Q1028" s="470">
        <v>0</v>
      </c>
      <c r="R1028" s="87">
        <v>0</v>
      </c>
      <c r="S1028" s="470">
        <v>0</v>
      </c>
      <c r="T1028" s="470">
        <v>0</v>
      </c>
      <c r="U1028" s="470">
        <v>0</v>
      </c>
      <c r="V1028" s="470">
        <v>0</v>
      </c>
      <c r="W1028" s="470">
        <v>0</v>
      </c>
      <c r="X1028" s="470">
        <v>0</v>
      </c>
      <c r="Y1028" s="470">
        <v>0</v>
      </c>
      <c r="Z1028" s="470">
        <v>0</v>
      </c>
      <c r="AA1028" s="470">
        <v>0</v>
      </c>
      <c r="AB1028" s="470">
        <v>0</v>
      </c>
      <c r="AC1028" s="470">
        <v>0</v>
      </c>
      <c r="AD1028" s="470">
        <v>0</v>
      </c>
      <c r="AE1028" s="470">
        <v>0</v>
      </c>
      <c r="AF1028" s="227">
        <v>0</v>
      </c>
      <c r="AG1028" s="227">
        <v>0</v>
      </c>
      <c r="AH1028" s="227">
        <v>0</v>
      </c>
      <c r="AI1028" s="227">
        <v>0</v>
      </c>
      <c r="AJ1028" s="475">
        <v>0</v>
      </c>
    </row>
    <row r="1029" spans="1:36" s="42" customFormat="1" ht="13.5" customHeight="1" x14ac:dyDescent="0.25">
      <c r="A1029" s="395"/>
      <c r="B1029" s="111">
        <v>6204</v>
      </c>
      <c r="C1029" s="180" t="s">
        <v>374</v>
      </c>
      <c r="D1029" s="470">
        <v>0</v>
      </c>
      <c r="E1029" s="470">
        <v>0</v>
      </c>
      <c r="F1029" s="470">
        <v>0</v>
      </c>
      <c r="G1029" s="470">
        <v>0</v>
      </c>
      <c r="H1029" s="87">
        <v>0</v>
      </c>
      <c r="I1029" s="470">
        <v>0</v>
      </c>
      <c r="J1029" s="470">
        <v>0</v>
      </c>
      <c r="K1029" s="470">
        <v>0</v>
      </c>
      <c r="L1029" s="470">
        <v>0</v>
      </c>
      <c r="M1029" s="470">
        <v>0</v>
      </c>
      <c r="N1029" s="470">
        <v>0</v>
      </c>
      <c r="O1029" s="470">
        <v>0</v>
      </c>
      <c r="P1029" s="470">
        <v>0</v>
      </c>
      <c r="Q1029" s="470">
        <v>0</v>
      </c>
      <c r="R1029" s="87">
        <v>0</v>
      </c>
      <c r="S1029" s="470">
        <v>0</v>
      </c>
      <c r="T1029" s="470">
        <v>0</v>
      </c>
      <c r="U1029" s="470">
        <v>0</v>
      </c>
      <c r="V1029" s="470">
        <v>0</v>
      </c>
      <c r="W1029" s="470">
        <v>0</v>
      </c>
      <c r="X1029" s="470">
        <v>0</v>
      </c>
      <c r="Y1029" s="470">
        <v>0</v>
      </c>
      <c r="Z1029" s="470">
        <v>0</v>
      </c>
      <c r="AA1029" s="470">
        <v>0</v>
      </c>
      <c r="AB1029" s="470">
        <v>0</v>
      </c>
      <c r="AC1029" s="470">
        <v>0</v>
      </c>
      <c r="AD1029" s="470">
        <v>0</v>
      </c>
      <c r="AE1029" s="470">
        <v>0</v>
      </c>
      <c r="AF1029" s="227">
        <v>0</v>
      </c>
      <c r="AG1029" s="227">
        <v>0</v>
      </c>
      <c r="AH1029" s="227">
        <v>0</v>
      </c>
      <c r="AI1029" s="227">
        <v>0</v>
      </c>
      <c r="AJ1029" s="475">
        <v>0</v>
      </c>
    </row>
    <row r="1030" spans="1:36" s="42" customFormat="1" ht="13.5" customHeight="1" x14ac:dyDescent="0.25">
      <c r="A1030" s="395"/>
      <c r="B1030" s="111">
        <v>6205</v>
      </c>
      <c r="C1030" s="180" t="s">
        <v>375</v>
      </c>
      <c r="D1030" s="470">
        <v>0</v>
      </c>
      <c r="E1030" s="470">
        <v>0</v>
      </c>
      <c r="F1030" s="470">
        <v>0</v>
      </c>
      <c r="G1030" s="470">
        <v>0</v>
      </c>
      <c r="H1030" s="87">
        <v>0</v>
      </c>
      <c r="I1030" s="470">
        <v>0</v>
      </c>
      <c r="J1030" s="470">
        <v>0</v>
      </c>
      <c r="K1030" s="470">
        <v>0</v>
      </c>
      <c r="L1030" s="470">
        <v>0</v>
      </c>
      <c r="M1030" s="470">
        <v>0</v>
      </c>
      <c r="N1030" s="470">
        <v>0</v>
      </c>
      <c r="O1030" s="470">
        <v>0</v>
      </c>
      <c r="P1030" s="470">
        <v>0</v>
      </c>
      <c r="Q1030" s="470">
        <v>0</v>
      </c>
      <c r="R1030" s="87">
        <v>0</v>
      </c>
      <c r="S1030" s="470">
        <v>0</v>
      </c>
      <c r="T1030" s="470">
        <v>0</v>
      </c>
      <c r="U1030" s="470">
        <v>0</v>
      </c>
      <c r="V1030" s="470">
        <v>0</v>
      </c>
      <c r="W1030" s="470">
        <v>0</v>
      </c>
      <c r="X1030" s="470">
        <v>0</v>
      </c>
      <c r="Y1030" s="470">
        <v>0</v>
      </c>
      <c r="Z1030" s="470">
        <v>0</v>
      </c>
      <c r="AA1030" s="470">
        <v>0</v>
      </c>
      <c r="AB1030" s="470">
        <v>0</v>
      </c>
      <c r="AC1030" s="470">
        <v>0</v>
      </c>
      <c r="AD1030" s="470">
        <v>0</v>
      </c>
      <c r="AE1030" s="470">
        <v>0</v>
      </c>
      <c r="AF1030" s="227">
        <v>0</v>
      </c>
      <c r="AG1030" s="227">
        <v>0</v>
      </c>
      <c r="AH1030" s="227">
        <v>0</v>
      </c>
      <c r="AI1030" s="227">
        <v>0</v>
      </c>
      <c r="AJ1030" s="475">
        <v>0</v>
      </c>
    </row>
    <row r="1031" spans="1:36" s="42" customFormat="1" ht="13.5" customHeight="1" x14ac:dyDescent="0.25">
      <c r="A1031" s="395"/>
      <c r="B1031" s="111">
        <v>6290</v>
      </c>
      <c r="C1031" s="180" t="s">
        <v>376</v>
      </c>
      <c r="D1031" s="470">
        <v>0</v>
      </c>
      <c r="E1031" s="470">
        <v>0</v>
      </c>
      <c r="F1031" s="470">
        <v>0</v>
      </c>
      <c r="G1031" s="470">
        <v>0</v>
      </c>
      <c r="H1031" s="87">
        <v>0</v>
      </c>
      <c r="I1031" s="470">
        <v>0</v>
      </c>
      <c r="J1031" s="470">
        <v>0</v>
      </c>
      <c r="K1031" s="470">
        <v>0</v>
      </c>
      <c r="L1031" s="470">
        <v>0</v>
      </c>
      <c r="M1031" s="470">
        <v>0</v>
      </c>
      <c r="N1031" s="470">
        <v>0</v>
      </c>
      <c r="O1031" s="470">
        <v>0</v>
      </c>
      <c r="P1031" s="470">
        <v>0</v>
      </c>
      <c r="Q1031" s="470">
        <v>0</v>
      </c>
      <c r="R1031" s="87">
        <v>0</v>
      </c>
      <c r="S1031" s="470">
        <v>0</v>
      </c>
      <c r="T1031" s="470">
        <v>0</v>
      </c>
      <c r="U1031" s="470">
        <v>0</v>
      </c>
      <c r="V1031" s="470">
        <v>0</v>
      </c>
      <c r="W1031" s="470">
        <v>0</v>
      </c>
      <c r="X1031" s="470">
        <v>0</v>
      </c>
      <c r="Y1031" s="470">
        <v>0</v>
      </c>
      <c r="Z1031" s="470">
        <v>0</v>
      </c>
      <c r="AA1031" s="470">
        <v>0</v>
      </c>
      <c r="AB1031" s="470">
        <v>0</v>
      </c>
      <c r="AC1031" s="470">
        <v>0</v>
      </c>
      <c r="AD1031" s="470">
        <v>0</v>
      </c>
      <c r="AE1031" s="470">
        <v>0</v>
      </c>
      <c r="AF1031" s="227">
        <v>0</v>
      </c>
      <c r="AG1031" s="227">
        <v>0</v>
      </c>
      <c r="AH1031" s="227">
        <v>0</v>
      </c>
      <c r="AI1031" s="227">
        <v>0</v>
      </c>
      <c r="AJ1031" s="475">
        <v>0</v>
      </c>
    </row>
    <row r="1032" spans="1:36" s="40" customFormat="1" ht="13.5" customHeight="1" x14ac:dyDescent="0.25">
      <c r="A1032" s="394"/>
      <c r="B1032" s="110">
        <v>63</v>
      </c>
      <c r="C1032" s="310" t="s">
        <v>858</v>
      </c>
      <c r="D1032" s="471">
        <v>0</v>
      </c>
      <c r="E1032" s="471">
        <v>0</v>
      </c>
      <c r="F1032" s="471">
        <v>0</v>
      </c>
      <c r="G1032" s="471">
        <v>0</v>
      </c>
      <c r="H1032" s="26">
        <v>0</v>
      </c>
      <c r="I1032" s="471">
        <v>0</v>
      </c>
      <c r="J1032" s="471">
        <v>0</v>
      </c>
      <c r="K1032" s="471">
        <v>0</v>
      </c>
      <c r="L1032" s="471">
        <v>0</v>
      </c>
      <c r="M1032" s="471">
        <v>0</v>
      </c>
      <c r="N1032" s="471">
        <v>0</v>
      </c>
      <c r="O1032" s="471">
        <v>0</v>
      </c>
      <c r="P1032" s="471">
        <v>0</v>
      </c>
      <c r="Q1032" s="471">
        <v>0</v>
      </c>
      <c r="R1032" s="26">
        <v>0</v>
      </c>
      <c r="S1032" s="471">
        <v>0</v>
      </c>
      <c r="T1032" s="471">
        <v>0</v>
      </c>
      <c r="U1032" s="471">
        <v>0</v>
      </c>
      <c r="V1032" s="471">
        <v>0</v>
      </c>
      <c r="W1032" s="471">
        <v>0</v>
      </c>
      <c r="X1032" s="471">
        <v>0</v>
      </c>
      <c r="Y1032" s="471">
        <v>0</v>
      </c>
      <c r="Z1032" s="471">
        <v>0</v>
      </c>
      <c r="AA1032" s="471">
        <v>0</v>
      </c>
      <c r="AB1032" s="471">
        <v>0</v>
      </c>
      <c r="AC1032" s="471">
        <v>0</v>
      </c>
      <c r="AD1032" s="471">
        <v>0</v>
      </c>
      <c r="AE1032" s="471">
        <v>0</v>
      </c>
      <c r="AF1032" s="473">
        <v>0</v>
      </c>
      <c r="AG1032" s="473">
        <v>0</v>
      </c>
      <c r="AH1032" s="473">
        <v>0</v>
      </c>
      <c r="AI1032" s="473">
        <v>0</v>
      </c>
      <c r="AJ1032" s="474">
        <v>0</v>
      </c>
    </row>
    <row r="1033" spans="1:36" s="42" customFormat="1" ht="13.5" customHeight="1" x14ac:dyDescent="0.25">
      <c r="A1033" s="395"/>
      <c r="B1033" s="111">
        <v>6301</v>
      </c>
      <c r="C1033" s="180" t="s">
        <v>378</v>
      </c>
      <c r="D1033" s="470">
        <v>0</v>
      </c>
      <c r="E1033" s="470">
        <v>0</v>
      </c>
      <c r="F1033" s="470">
        <v>0</v>
      </c>
      <c r="G1033" s="470">
        <v>0</v>
      </c>
      <c r="H1033" s="87">
        <v>0</v>
      </c>
      <c r="I1033" s="470">
        <v>0</v>
      </c>
      <c r="J1033" s="470">
        <v>0</v>
      </c>
      <c r="K1033" s="470">
        <v>0</v>
      </c>
      <c r="L1033" s="470">
        <v>0</v>
      </c>
      <c r="M1033" s="470">
        <v>0</v>
      </c>
      <c r="N1033" s="470">
        <v>0</v>
      </c>
      <c r="O1033" s="470">
        <v>0</v>
      </c>
      <c r="P1033" s="470">
        <v>0</v>
      </c>
      <c r="Q1033" s="470">
        <v>0</v>
      </c>
      <c r="R1033" s="87">
        <v>0</v>
      </c>
      <c r="S1033" s="470">
        <v>0</v>
      </c>
      <c r="T1033" s="470">
        <v>0</v>
      </c>
      <c r="U1033" s="470">
        <v>0</v>
      </c>
      <c r="V1033" s="470">
        <v>0</v>
      </c>
      <c r="W1033" s="470">
        <v>0</v>
      </c>
      <c r="X1033" s="470">
        <v>0</v>
      </c>
      <c r="Y1033" s="470">
        <v>0</v>
      </c>
      <c r="Z1033" s="470">
        <v>0</v>
      </c>
      <c r="AA1033" s="470">
        <v>0</v>
      </c>
      <c r="AB1033" s="470">
        <v>0</v>
      </c>
      <c r="AC1033" s="470">
        <v>0</v>
      </c>
      <c r="AD1033" s="470">
        <v>0</v>
      </c>
      <c r="AE1033" s="470">
        <v>0</v>
      </c>
      <c r="AF1033" s="227">
        <v>0</v>
      </c>
      <c r="AG1033" s="227">
        <v>0</v>
      </c>
      <c r="AH1033" s="227">
        <v>0</v>
      </c>
      <c r="AI1033" s="227">
        <v>0</v>
      </c>
      <c r="AJ1033" s="475">
        <v>0</v>
      </c>
    </row>
    <row r="1034" spans="1:36" s="42" customFormat="1" ht="13.5" customHeight="1" x14ac:dyDescent="0.25">
      <c r="A1034" s="395"/>
      <c r="B1034" s="111">
        <v>6302</v>
      </c>
      <c r="C1034" s="180" t="s">
        <v>381</v>
      </c>
      <c r="D1034" s="470">
        <v>0</v>
      </c>
      <c r="E1034" s="470">
        <v>0</v>
      </c>
      <c r="F1034" s="470">
        <v>0</v>
      </c>
      <c r="G1034" s="470">
        <v>0</v>
      </c>
      <c r="H1034" s="87">
        <v>0</v>
      </c>
      <c r="I1034" s="470">
        <v>0</v>
      </c>
      <c r="J1034" s="470">
        <v>0</v>
      </c>
      <c r="K1034" s="470">
        <v>0</v>
      </c>
      <c r="L1034" s="470">
        <v>0</v>
      </c>
      <c r="M1034" s="470">
        <v>0</v>
      </c>
      <c r="N1034" s="470">
        <v>0</v>
      </c>
      <c r="O1034" s="470">
        <v>0</v>
      </c>
      <c r="P1034" s="470">
        <v>0</v>
      </c>
      <c r="Q1034" s="470">
        <v>0</v>
      </c>
      <c r="R1034" s="87">
        <v>0</v>
      </c>
      <c r="S1034" s="470">
        <v>0</v>
      </c>
      <c r="T1034" s="470">
        <v>0</v>
      </c>
      <c r="U1034" s="470">
        <v>0</v>
      </c>
      <c r="V1034" s="470">
        <v>0</v>
      </c>
      <c r="W1034" s="470">
        <v>0</v>
      </c>
      <c r="X1034" s="470">
        <v>0</v>
      </c>
      <c r="Y1034" s="470">
        <v>0</v>
      </c>
      <c r="Z1034" s="470">
        <v>0</v>
      </c>
      <c r="AA1034" s="470">
        <v>0</v>
      </c>
      <c r="AB1034" s="470">
        <v>0</v>
      </c>
      <c r="AC1034" s="470">
        <v>0</v>
      </c>
      <c r="AD1034" s="470">
        <v>0</v>
      </c>
      <c r="AE1034" s="470">
        <v>0</v>
      </c>
      <c r="AF1034" s="227">
        <v>0</v>
      </c>
      <c r="AG1034" s="227">
        <v>0</v>
      </c>
      <c r="AH1034" s="227">
        <v>0</v>
      </c>
      <c r="AI1034" s="227">
        <v>0</v>
      </c>
      <c r="AJ1034" s="475">
        <v>0</v>
      </c>
    </row>
    <row r="1035" spans="1:36" s="42" customFormat="1" ht="13.5" customHeight="1" x14ac:dyDescent="0.25">
      <c r="A1035" s="395"/>
      <c r="B1035" s="111">
        <v>6303</v>
      </c>
      <c r="C1035" s="180" t="s">
        <v>385</v>
      </c>
      <c r="D1035" s="470">
        <v>0</v>
      </c>
      <c r="E1035" s="470">
        <v>0</v>
      </c>
      <c r="F1035" s="470">
        <v>0</v>
      </c>
      <c r="G1035" s="470">
        <v>0</v>
      </c>
      <c r="H1035" s="87">
        <v>0</v>
      </c>
      <c r="I1035" s="470">
        <v>0</v>
      </c>
      <c r="J1035" s="470">
        <v>0</v>
      </c>
      <c r="K1035" s="470">
        <v>0</v>
      </c>
      <c r="L1035" s="470">
        <v>0</v>
      </c>
      <c r="M1035" s="470">
        <v>0</v>
      </c>
      <c r="N1035" s="470">
        <v>0</v>
      </c>
      <c r="O1035" s="470">
        <v>0</v>
      </c>
      <c r="P1035" s="470">
        <v>0</v>
      </c>
      <c r="Q1035" s="470">
        <v>0</v>
      </c>
      <c r="R1035" s="87">
        <v>0</v>
      </c>
      <c r="S1035" s="470">
        <v>0</v>
      </c>
      <c r="T1035" s="470">
        <v>0</v>
      </c>
      <c r="U1035" s="470">
        <v>0</v>
      </c>
      <c r="V1035" s="470">
        <v>0</v>
      </c>
      <c r="W1035" s="470">
        <v>0</v>
      </c>
      <c r="X1035" s="470">
        <v>0</v>
      </c>
      <c r="Y1035" s="470">
        <v>0</v>
      </c>
      <c r="Z1035" s="470">
        <v>0</v>
      </c>
      <c r="AA1035" s="470">
        <v>0</v>
      </c>
      <c r="AB1035" s="470">
        <v>0</v>
      </c>
      <c r="AC1035" s="470">
        <v>0</v>
      </c>
      <c r="AD1035" s="470">
        <v>0</v>
      </c>
      <c r="AE1035" s="470">
        <v>0</v>
      </c>
      <c r="AF1035" s="227">
        <v>0</v>
      </c>
      <c r="AG1035" s="227">
        <v>0</v>
      </c>
      <c r="AH1035" s="227">
        <v>0</v>
      </c>
      <c r="AI1035" s="227">
        <v>0</v>
      </c>
      <c r="AJ1035" s="475">
        <v>0</v>
      </c>
    </row>
    <row r="1036" spans="1:36" s="42" customFormat="1" ht="13.5" customHeight="1" x14ac:dyDescent="0.25">
      <c r="A1036" s="395"/>
      <c r="B1036" s="111">
        <v>6304</v>
      </c>
      <c r="C1036" s="180" t="s">
        <v>389</v>
      </c>
      <c r="D1036" s="470">
        <v>0</v>
      </c>
      <c r="E1036" s="470">
        <v>0</v>
      </c>
      <c r="F1036" s="470">
        <v>0</v>
      </c>
      <c r="G1036" s="470">
        <v>0</v>
      </c>
      <c r="H1036" s="87">
        <v>0</v>
      </c>
      <c r="I1036" s="470">
        <v>0</v>
      </c>
      <c r="J1036" s="470">
        <v>0</v>
      </c>
      <c r="K1036" s="470">
        <v>0</v>
      </c>
      <c r="L1036" s="470">
        <v>0</v>
      </c>
      <c r="M1036" s="470">
        <v>0</v>
      </c>
      <c r="N1036" s="470">
        <v>0</v>
      </c>
      <c r="O1036" s="470">
        <v>0</v>
      </c>
      <c r="P1036" s="470">
        <v>0</v>
      </c>
      <c r="Q1036" s="470">
        <v>0</v>
      </c>
      <c r="R1036" s="87">
        <v>0</v>
      </c>
      <c r="S1036" s="470">
        <v>0</v>
      </c>
      <c r="T1036" s="470">
        <v>0</v>
      </c>
      <c r="U1036" s="470">
        <v>0</v>
      </c>
      <c r="V1036" s="470">
        <v>0</v>
      </c>
      <c r="W1036" s="470">
        <v>0</v>
      </c>
      <c r="X1036" s="470">
        <v>0</v>
      </c>
      <c r="Y1036" s="470">
        <v>0</v>
      </c>
      <c r="Z1036" s="470">
        <v>0</v>
      </c>
      <c r="AA1036" s="470">
        <v>0</v>
      </c>
      <c r="AB1036" s="470">
        <v>0</v>
      </c>
      <c r="AC1036" s="470">
        <v>0</v>
      </c>
      <c r="AD1036" s="470">
        <v>0</v>
      </c>
      <c r="AE1036" s="470">
        <v>0</v>
      </c>
      <c r="AF1036" s="227">
        <v>0</v>
      </c>
      <c r="AG1036" s="227">
        <v>0</v>
      </c>
      <c r="AH1036" s="227">
        <v>0</v>
      </c>
      <c r="AI1036" s="227">
        <v>0</v>
      </c>
      <c r="AJ1036" s="475">
        <v>0</v>
      </c>
    </row>
    <row r="1037" spans="1:36" s="42" customFormat="1" ht="13.5" customHeight="1" x14ac:dyDescent="0.25">
      <c r="A1037" s="395"/>
      <c r="B1037" s="111">
        <v>6305</v>
      </c>
      <c r="C1037" s="180" t="s">
        <v>390</v>
      </c>
      <c r="D1037" s="470">
        <v>0</v>
      </c>
      <c r="E1037" s="470">
        <v>0</v>
      </c>
      <c r="F1037" s="470">
        <v>0</v>
      </c>
      <c r="G1037" s="470">
        <v>0</v>
      </c>
      <c r="H1037" s="87">
        <v>0</v>
      </c>
      <c r="I1037" s="470">
        <v>0</v>
      </c>
      <c r="J1037" s="470">
        <v>0</v>
      </c>
      <c r="K1037" s="470">
        <v>0</v>
      </c>
      <c r="L1037" s="470">
        <v>0</v>
      </c>
      <c r="M1037" s="470">
        <v>0</v>
      </c>
      <c r="N1037" s="470">
        <v>0</v>
      </c>
      <c r="O1037" s="470">
        <v>0</v>
      </c>
      <c r="P1037" s="470">
        <v>0</v>
      </c>
      <c r="Q1037" s="470">
        <v>0</v>
      </c>
      <c r="R1037" s="87">
        <v>0</v>
      </c>
      <c r="S1037" s="470">
        <v>0</v>
      </c>
      <c r="T1037" s="470">
        <v>0</v>
      </c>
      <c r="U1037" s="470">
        <v>0</v>
      </c>
      <c r="V1037" s="470">
        <v>0</v>
      </c>
      <c r="W1037" s="470">
        <v>0</v>
      </c>
      <c r="X1037" s="470">
        <v>0</v>
      </c>
      <c r="Y1037" s="470">
        <v>0</v>
      </c>
      <c r="Z1037" s="470">
        <v>0</v>
      </c>
      <c r="AA1037" s="470">
        <v>0</v>
      </c>
      <c r="AB1037" s="470">
        <v>0</v>
      </c>
      <c r="AC1037" s="470">
        <v>0</v>
      </c>
      <c r="AD1037" s="470">
        <v>0</v>
      </c>
      <c r="AE1037" s="470">
        <v>0</v>
      </c>
      <c r="AF1037" s="227">
        <v>0</v>
      </c>
      <c r="AG1037" s="227">
        <v>0</v>
      </c>
      <c r="AH1037" s="227">
        <v>0</v>
      </c>
      <c r="AI1037" s="227">
        <v>0</v>
      </c>
      <c r="AJ1037" s="475">
        <v>0</v>
      </c>
    </row>
    <row r="1038" spans="1:36" s="42" customFormat="1" ht="13.5" customHeight="1" x14ac:dyDescent="0.25">
      <c r="A1038" s="395"/>
      <c r="B1038" s="111">
        <v>6306</v>
      </c>
      <c r="C1038" s="180" t="s">
        <v>859</v>
      </c>
      <c r="D1038" s="470">
        <v>0</v>
      </c>
      <c r="E1038" s="470">
        <v>0</v>
      </c>
      <c r="F1038" s="470">
        <v>0</v>
      </c>
      <c r="G1038" s="470">
        <v>0</v>
      </c>
      <c r="H1038" s="87">
        <v>0</v>
      </c>
      <c r="I1038" s="470">
        <v>0</v>
      </c>
      <c r="J1038" s="470">
        <v>0</v>
      </c>
      <c r="K1038" s="470">
        <v>0</v>
      </c>
      <c r="L1038" s="470">
        <v>0</v>
      </c>
      <c r="M1038" s="470">
        <v>0</v>
      </c>
      <c r="N1038" s="470">
        <v>0</v>
      </c>
      <c r="O1038" s="470">
        <v>0</v>
      </c>
      <c r="P1038" s="470">
        <v>0</v>
      </c>
      <c r="Q1038" s="470">
        <v>0</v>
      </c>
      <c r="R1038" s="87">
        <v>0</v>
      </c>
      <c r="S1038" s="470">
        <v>0</v>
      </c>
      <c r="T1038" s="470">
        <v>0</v>
      </c>
      <c r="U1038" s="470">
        <v>0</v>
      </c>
      <c r="V1038" s="470">
        <v>0</v>
      </c>
      <c r="W1038" s="470">
        <v>0</v>
      </c>
      <c r="X1038" s="470">
        <v>0</v>
      </c>
      <c r="Y1038" s="470">
        <v>0</v>
      </c>
      <c r="Z1038" s="470">
        <v>0</v>
      </c>
      <c r="AA1038" s="470">
        <v>0</v>
      </c>
      <c r="AB1038" s="470">
        <v>0</v>
      </c>
      <c r="AC1038" s="470">
        <v>0</v>
      </c>
      <c r="AD1038" s="470">
        <v>0</v>
      </c>
      <c r="AE1038" s="470">
        <v>0</v>
      </c>
      <c r="AF1038" s="227">
        <v>0</v>
      </c>
      <c r="AG1038" s="227">
        <v>0</v>
      </c>
      <c r="AH1038" s="227">
        <v>0</v>
      </c>
      <c r="AI1038" s="227">
        <v>0</v>
      </c>
      <c r="AJ1038" s="475">
        <v>0</v>
      </c>
    </row>
    <row r="1039" spans="1:36" s="42" customFormat="1" ht="13.5" customHeight="1" x14ac:dyDescent="0.25">
      <c r="A1039" s="395"/>
      <c r="B1039" s="111">
        <v>6307</v>
      </c>
      <c r="C1039" s="180" t="s">
        <v>396</v>
      </c>
      <c r="D1039" s="470">
        <v>0</v>
      </c>
      <c r="E1039" s="470">
        <v>0</v>
      </c>
      <c r="F1039" s="470">
        <v>0</v>
      </c>
      <c r="G1039" s="470">
        <v>0</v>
      </c>
      <c r="H1039" s="87">
        <v>0</v>
      </c>
      <c r="I1039" s="470">
        <v>0</v>
      </c>
      <c r="J1039" s="470">
        <v>0</v>
      </c>
      <c r="K1039" s="470">
        <v>0</v>
      </c>
      <c r="L1039" s="470">
        <v>0</v>
      </c>
      <c r="M1039" s="470">
        <v>0</v>
      </c>
      <c r="N1039" s="470">
        <v>0</v>
      </c>
      <c r="O1039" s="470">
        <v>0</v>
      </c>
      <c r="P1039" s="470">
        <v>0</v>
      </c>
      <c r="Q1039" s="470">
        <v>0</v>
      </c>
      <c r="R1039" s="87">
        <v>0</v>
      </c>
      <c r="S1039" s="470">
        <v>0</v>
      </c>
      <c r="T1039" s="470">
        <v>0</v>
      </c>
      <c r="U1039" s="470">
        <v>0</v>
      </c>
      <c r="V1039" s="470">
        <v>0</v>
      </c>
      <c r="W1039" s="470">
        <v>0</v>
      </c>
      <c r="X1039" s="470">
        <v>0</v>
      </c>
      <c r="Y1039" s="470">
        <v>0</v>
      </c>
      <c r="Z1039" s="470">
        <v>0</v>
      </c>
      <c r="AA1039" s="470">
        <v>0</v>
      </c>
      <c r="AB1039" s="470">
        <v>0</v>
      </c>
      <c r="AC1039" s="470">
        <v>0</v>
      </c>
      <c r="AD1039" s="470">
        <v>0</v>
      </c>
      <c r="AE1039" s="470">
        <v>0</v>
      </c>
      <c r="AF1039" s="227">
        <v>0</v>
      </c>
      <c r="AG1039" s="227">
        <v>0</v>
      </c>
      <c r="AH1039" s="227">
        <v>0</v>
      </c>
      <c r="AI1039" s="227">
        <v>0</v>
      </c>
      <c r="AJ1039" s="475">
        <v>0</v>
      </c>
    </row>
    <row r="1040" spans="1:36" s="42" customFormat="1" ht="13.5" customHeight="1" x14ac:dyDescent="0.25">
      <c r="A1040" s="395"/>
      <c r="B1040" s="111">
        <v>6308</v>
      </c>
      <c r="C1040" s="180" t="s">
        <v>398</v>
      </c>
      <c r="D1040" s="470">
        <v>0</v>
      </c>
      <c r="E1040" s="470">
        <v>0</v>
      </c>
      <c r="F1040" s="470">
        <v>0</v>
      </c>
      <c r="G1040" s="470">
        <v>0</v>
      </c>
      <c r="H1040" s="87">
        <v>0</v>
      </c>
      <c r="I1040" s="470">
        <v>0</v>
      </c>
      <c r="J1040" s="470">
        <v>0</v>
      </c>
      <c r="K1040" s="470">
        <v>0</v>
      </c>
      <c r="L1040" s="470">
        <v>0</v>
      </c>
      <c r="M1040" s="470">
        <v>0</v>
      </c>
      <c r="N1040" s="470">
        <v>0</v>
      </c>
      <c r="O1040" s="470">
        <v>0</v>
      </c>
      <c r="P1040" s="470">
        <v>0</v>
      </c>
      <c r="Q1040" s="470">
        <v>0</v>
      </c>
      <c r="R1040" s="87">
        <v>0</v>
      </c>
      <c r="S1040" s="470">
        <v>0</v>
      </c>
      <c r="T1040" s="470">
        <v>0</v>
      </c>
      <c r="U1040" s="470">
        <v>0</v>
      </c>
      <c r="V1040" s="470">
        <v>0</v>
      </c>
      <c r="W1040" s="470">
        <v>0</v>
      </c>
      <c r="X1040" s="470">
        <v>0</v>
      </c>
      <c r="Y1040" s="470">
        <v>0</v>
      </c>
      <c r="Z1040" s="470">
        <v>0</v>
      </c>
      <c r="AA1040" s="470">
        <v>0</v>
      </c>
      <c r="AB1040" s="470">
        <v>0</v>
      </c>
      <c r="AC1040" s="470">
        <v>0</v>
      </c>
      <c r="AD1040" s="470">
        <v>0</v>
      </c>
      <c r="AE1040" s="470">
        <v>0</v>
      </c>
      <c r="AF1040" s="227">
        <v>0</v>
      </c>
      <c r="AG1040" s="227">
        <v>0</v>
      </c>
      <c r="AH1040" s="227">
        <v>0</v>
      </c>
      <c r="AI1040" s="227">
        <v>0</v>
      </c>
      <c r="AJ1040" s="475">
        <v>0</v>
      </c>
    </row>
    <row r="1041" spans="1:36" s="42" customFormat="1" ht="13.5" customHeight="1" x14ac:dyDescent="0.25">
      <c r="A1041" s="395"/>
      <c r="B1041" s="111">
        <v>6309</v>
      </c>
      <c r="C1041" s="180" t="s">
        <v>399</v>
      </c>
      <c r="D1041" s="470">
        <v>0</v>
      </c>
      <c r="E1041" s="470">
        <v>0</v>
      </c>
      <c r="F1041" s="470">
        <v>0</v>
      </c>
      <c r="G1041" s="470">
        <v>0</v>
      </c>
      <c r="H1041" s="87">
        <v>0</v>
      </c>
      <c r="I1041" s="470">
        <v>0</v>
      </c>
      <c r="J1041" s="470">
        <v>0</v>
      </c>
      <c r="K1041" s="470">
        <v>0</v>
      </c>
      <c r="L1041" s="470">
        <v>0</v>
      </c>
      <c r="M1041" s="470">
        <v>0</v>
      </c>
      <c r="N1041" s="470">
        <v>0</v>
      </c>
      <c r="O1041" s="470">
        <v>0</v>
      </c>
      <c r="P1041" s="470">
        <v>0</v>
      </c>
      <c r="Q1041" s="470">
        <v>0</v>
      </c>
      <c r="R1041" s="87">
        <v>0</v>
      </c>
      <c r="S1041" s="470">
        <v>0</v>
      </c>
      <c r="T1041" s="470">
        <v>0</v>
      </c>
      <c r="U1041" s="470">
        <v>0</v>
      </c>
      <c r="V1041" s="470">
        <v>0</v>
      </c>
      <c r="W1041" s="470">
        <v>0</v>
      </c>
      <c r="X1041" s="470">
        <v>0</v>
      </c>
      <c r="Y1041" s="470">
        <v>0</v>
      </c>
      <c r="Z1041" s="470">
        <v>0</v>
      </c>
      <c r="AA1041" s="470">
        <v>0</v>
      </c>
      <c r="AB1041" s="470">
        <v>0</v>
      </c>
      <c r="AC1041" s="470">
        <v>0</v>
      </c>
      <c r="AD1041" s="470">
        <v>0</v>
      </c>
      <c r="AE1041" s="470">
        <v>0</v>
      </c>
      <c r="AF1041" s="227">
        <v>0</v>
      </c>
      <c r="AG1041" s="227">
        <v>0</v>
      </c>
      <c r="AH1041" s="227">
        <v>0</v>
      </c>
      <c r="AI1041" s="227">
        <v>0</v>
      </c>
      <c r="AJ1041" s="475">
        <v>0</v>
      </c>
    </row>
    <row r="1042" spans="1:36" s="42" customFormat="1" ht="13.5" customHeight="1" x14ac:dyDescent="0.25">
      <c r="A1042" s="395"/>
      <c r="B1042" s="111">
        <v>6310</v>
      </c>
      <c r="C1042" s="180" t="s">
        <v>400</v>
      </c>
      <c r="D1042" s="470">
        <v>0</v>
      </c>
      <c r="E1042" s="470">
        <v>0</v>
      </c>
      <c r="F1042" s="470">
        <v>0</v>
      </c>
      <c r="G1042" s="470">
        <v>0</v>
      </c>
      <c r="H1042" s="87">
        <v>0</v>
      </c>
      <c r="I1042" s="470">
        <v>0</v>
      </c>
      <c r="J1042" s="470">
        <v>0</v>
      </c>
      <c r="K1042" s="470">
        <v>0</v>
      </c>
      <c r="L1042" s="470">
        <v>0</v>
      </c>
      <c r="M1042" s="470">
        <v>0</v>
      </c>
      <c r="N1042" s="470">
        <v>0</v>
      </c>
      <c r="O1042" s="470">
        <v>0</v>
      </c>
      <c r="P1042" s="470">
        <v>0</v>
      </c>
      <c r="Q1042" s="470">
        <v>0</v>
      </c>
      <c r="R1042" s="87">
        <v>0</v>
      </c>
      <c r="S1042" s="470">
        <v>0</v>
      </c>
      <c r="T1042" s="470">
        <v>0</v>
      </c>
      <c r="U1042" s="470">
        <v>0</v>
      </c>
      <c r="V1042" s="470">
        <v>0</v>
      </c>
      <c r="W1042" s="470">
        <v>0</v>
      </c>
      <c r="X1042" s="470">
        <v>0</v>
      </c>
      <c r="Y1042" s="470">
        <v>0</v>
      </c>
      <c r="Z1042" s="470">
        <v>0</v>
      </c>
      <c r="AA1042" s="470">
        <v>0</v>
      </c>
      <c r="AB1042" s="470">
        <v>0</v>
      </c>
      <c r="AC1042" s="470">
        <v>0</v>
      </c>
      <c r="AD1042" s="470">
        <v>0</v>
      </c>
      <c r="AE1042" s="470">
        <v>0</v>
      </c>
      <c r="AF1042" s="227">
        <v>0</v>
      </c>
      <c r="AG1042" s="227">
        <v>0</v>
      </c>
      <c r="AH1042" s="227">
        <v>0</v>
      </c>
      <c r="AI1042" s="227">
        <v>0</v>
      </c>
      <c r="AJ1042" s="475">
        <v>0</v>
      </c>
    </row>
    <row r="1043" spans="1:36" s="42" customFormat="1" ht="13.5" customHeight="1" x14ac:dyDescent="0.25">
      <c r="A1043" s="395"/>
      <c r="B1043" s="111">
        <v>6311</v>
      </c>
      <c r="C1043" s="180" t="s">
        <v>375</v>
      </c>
      <c r="D1043" s="470">
        <v>0</v>
      </c>
      <c r="E1043" s="470">
        <v>0</v>
      </c>
      <c r="F1043" s="470">
        <v>0</v>
      </c>
      <c r="G1043" s="470">
        <v>0</v>
      </c>
      <c r="H1043" s="87">
        <v>0</v>
      </c>
      <c r="I1043" s="470">
        <v>0</v>
      </c>
      <c r="J1043" s="470">
        <v>0</v>
      </c>
      <c r="K1043" s="470">
        <v>0</v>
      </c>
      <c r="L1043" s="470">
        <v>0</v>
      </c>
      <c r="M1043" s="470">
        <v>0</v>
      </c>
      <c r="N1043" s="470">
        <v>0</v>
      </c>
      <c r="O1043" s="470">
        <v>0</v>
      </c>
      <c r="P1043" s="470">
        <v>0</v>
      </c>
      <c r="Q1043" s="470">
        <v>0</v>
      </c>
      <c r="R1043" s="87">
        <v>0</v>
      </c>
      <c r="S1043" s="470">
        <v>0</v>
      </c>
      <c r="T1043" s="470">
        <v>0</v>
      </c>
      <c r="U1043" s="470">
        <v>0</v>
      </c>
      <c r="V1043" s="470">
        <v>0</v>
      </c>
      <c r="W1043" s="470">
        <v>0</v>
      </c>
      <c r="X1043" s="470">
        <v>0</v>
      </c>
      <c r="Y1043" s="470">
        <v>0</v>
      </c>
      <c r="Z1043" s="470">
        <v>0</v>
      </c>
      <c r="AA1043" s="470">
        <v>0</v>
      </c>
      <c r="AB1043" s="470">
        <v>0</v>
      </c>
      <c r="AC1043" s="470">
        <v>0</v>
      </c>
      <c r="AD1043" s="470">
        <v>0</v>
      </c>
      <c r="AE1043" s="470">
        <v>0</v>
      </c>
      <c r="AF1043" s="227">
        <v>0</v>
      </c>
      <c r="AG1043" s="227">
        <v>0</v>
      </c>
      <c r="AH1043" s="227">
        <v>0</v>
      </c>
      <c r="AI1043" s="227">
        <v>0</v>
      </c>
      <c r="AJ1043" s="475">
        <v>0</v>
      </c>
    </row>
    <row r="1044" spans="1:36" s="42" customFormat="1" ht="13.5" customHeight="1" x14ac:dyDescent="0.25">
      <c r="A1044" s="395"/>
      <c r="B1044" s="111">
        <v>6312</v>
      </c>
      <c r="C1044" s="180" t="s">
        <v>1674</v>
      </c>
      <c r="D1044" s="470">
        <v>0</v>
      </c>
      <c r="E1044" s="470">
        <v>0</v>
      </c>
      <c r="F1044" s="470">
        <v>0</v>
      </c>
      <c r="G1044" s="470">
        <v>0</v>
      </c>
      <c r="H1044" s="87">
        <v>0</v>
      </c>
      <c r="I1044" s="470">
        <v>0</v>
      </c>
      <c r="J1044" s="470">
        <v>0</v>
      </c>
      <c r="K1044" s="470">
        <v>0</v>
      </c>
      <c r="L1044" s="470">
        <v>0</v>
      </c>
      <c r="M1044" s="470">
        <v>0</v>
      </c>
      <c r="N1044" s="470">
        <v>0</v>
      </c>
      <c r="O1044" s="470">
        <v>0</v>
      </c>
      <c r="P1044" s="470">
        <v>0</v>
      </c>
      <c r="Q1044" s="470">
        <v>0</v>
      </c>
      <c r="R1044" s="87">
        <v>0</v>
      </c>
      <c r="S1044" s="470">
        <v>0</v>
      </c>
      <c r="T1044" s="470">
        <v>0</v>
      </c>
      <c r="U1044" s="470">
        <v>0</v>
      </c>
      <c r="V1044" s="470">
        <v>0</v>
      </c>
      <c r="W1044" s="470">
        <v>0</v>
      </c>
      <c r="X1044" s="470">
        <v>0</v>
      </c>
      <c r="Y1044" s="470">
        <v>0</v>
      </c>
      <c r="Z1044" s="470">
        <v>0</v>
      </c>
      <c r="AA1044" s="470">
        <v>0</v>
      </c>
      <c r="AB1044" s="470">
        <v>0</v>
      </c>
      <c r="AC1044" s="470">
        <v>0</v>
      </c>
      <c r="AD1044" s="470">
        <v>0</v>
      </c>
      <c r="AE1044" s="470">
        <v>0</v>
      </c>
      <c r="AF1044" s="227">
        <v>0</v>
      </c>
      <c r="AG1044" s="227">
        <v>0</v>
      </c>
      <c r="AH1044" s="227">
        <v>0</v>
      </c>
      <c r="AI1044" s="227">
        <v>0</v>
      </c>
      <c r="AJ1044" s="475">
        <v>0</v>
      </c>
    </row>
    <row r="1045" spans="1:36" s="42" customFormat="1" ht="13.5" customHeight="1" x14ac:dyDescent="0.25">
      <c r="A1045" s="395"/>
      <c r="B1045" s="111">
        <v>6390</v>
      </c>
      <c r="C1045" s="180" t="s">
        <v>401</v>
      </c>
      <c r="D1045" s="470">
        <v>0</v>
      </c>
      <c r="E1045" s="470">
        <v>0</v>
      </c>
      <c r="F1045" s="470">
        <v>0</v>
      </c>
      <c r="G1045" s="470">
        <v>0</v>
      </c>
      <c r="H1045" s="87">
        <v>0</v>
      </c>
      <c r="I1045" s="470">
        <v>0</v>
      </c>
      <c r="J1045" s="470">
        <v>0</v>
      </c>
      <c r="K1045" s="470">
        <v>0</v>
      </c>
      <c r="L1045" s="470">
        <v>0</v>
      </c>
      <c r="M1045" s="470">
        <v>0</v>
      </c>
      <c r="N1045" s="470">
        <v>0</v>
      </c>
      <c r="O1045" s="470">
        <v>0</v>
      </c>
      <c r="P1045" s="470">
        <v>0</v>
      </c>
      <c r="Q1045" s="470">
        <v>0</v>
      </c>
      <c r="R1045" s="87">
        <v>0</v>
      </c>
      <c r="S1045" s="470">
        <v>0</v>
      </c>
      <c r="T1045" s="470">
        <v>0</v>
      </c>
      <c r="U1045" s="470">
        <v>0</v>
      </c>
      <c r="V1045" s="470">
        <v>0</v>
      </c>
      <c r="W1045" s="470">
        <v>0</v>
      </c>
      <c r="X1045" s="470">
        <v>0</v>
      </c>
      <c r="Y1045" s="470">
        <v>0</v>
      </c>
      <c r="Z1045" s="470">
        <v>0</v>
      </c>
      <c r="AA1045" s="470">
        <v>0</v>
      </c>
      <c r="AB1045" s="470">
        <v>0</v>
      </c>
      <c r="AC1045" s="470">
        <v>0</v>
      </c>
      <c r="AD1045" s="470">
        <v>0</v>
      </c>
      <c r="AE1045" s="470">
        <v>0</v>
      </c>
      <c r="AF1045" s="227">
        <v>0</v>
      </c>
      <c r="AG1045" s="227">
        <v>0</v>
      </c>
      <c r="AH1045" s="227">
        <v>0</v>
      </c>
      <c r="AI1045" s="227">
        <v>0</v>
      </c>
      <c r="AJ1045" s="475">
        <v>0</v>
      </c>
    </row>
    <row r="1046" spans="1:36" s="40" customFormat="1" ht="13.5" customHeight="1" x14ac:dyDescent="0.25">
      <c r="A1046" s="394"/>
      <c r="B1046" s="110">
        <v>64</v>
      </c>
      <c r="C1046" s="310" t="s">
        <v>377</v>
      </c>
      <c r="D1046" s="471">
        <v>1734859.6828699999</v>
      </c>
      <c r="E1046" s="471">
        <v>2073605.3279800001</v>
      </c>
      <c r="F1046" s="471">
        <v>3596564.7430500002</v>
      </c>
      <c r="G1046" s="471">
        <v>1420724.2901300001</v>
      </c>
      <c r="H1046" s="26">
        <v>8825754.0440300014</v>
      </c>
      <c r="I1046" s="471">
        <v>350479.66869000002</v>
      </c>
      <c r="J1046" s="471">
        <v>1028437.63335</v>
      </c>
      <c r="K1046" s="471">
        <v>156923.92800000001</v>
      </c>
      <c r="L1046" s="471">
        <v>3032001.6713999999</v>
      </c>
      <c r="M1046" s="471">
        <v>141461.61582000001</v>
      </c>
      <c r="N1046" s="471">
        <v>817570.89237000002</v>
      </c>
      <c r="O1046" s="471">
        <v>43958.745040000002</v>
      </c>
      <c r="P1046" s="471">
        <v>63782.00722</v>
      </c>
      <c r="Q1046" s="471">
        <v>380108.67077000003</v>
      </c>
      <c r="R1046" s="26">
        <v>6014724.8326600008</v>
      </c>
      <c r="S1046" s="471">
        <v>7013.0966200000003</v>
      </c>
      <c r="T1046" s="471">
        <v>21527.66718</v>
      </c>
      <c r="U1046" s="471">
        <v>2372.11897</v>
      </c>
      <c r="V1046" s="471">
        <v>40</v>
      </c>
      <c r="W1046" s="471">
        <v>0</v>
      </c>
      <c r="X1046" s="471">
        <v>55.185569999999998</v>
      </c>
      <c r="Y1046" s="471">
        <v>0</v>
      </c>
      <c r="Z1046" s="471">
        <v>0</v>
      </c>
      <c r="AA1046" s="471">
        <v>0</v>
      </c>
      <c r="AB1046" s="471">
        <v>1177.1777500000001</v>
      </c>
      <c r="AC1046" s="471">
        <v>0</v>
      </c>
      <c r="AD1046" s="471">
        <v>32185.246090000001</v>
      </c>
      <c r="AE1046" s="471">
        <v>14872664.122780003</v>
      </c>
      <c r="AF1046" s="473">
        <v>974494.82037000009</v>
      </c>
      <c r="AG1046" s="473">
        <v>3173503.2872199998</v>
      </c>
      <c r="AH1046" s="473">
        <v>0</v>
      </c>
      <c r="AI1046" s="473">
        <v>0</v>
      </c>
      <c r="AJ1046" s="474">
        <v>10724666.015190002</v>
      </c>
    </row>
    <row r="1047" spans="1:36" s="42" customFormat="1" ht="13.5" customHeight="1" x14ac:dyDescent="0.25">
      <c r="A1047" s="395"/>
      <c r="B1047" s="111">
        <v>6401</v>
      </c>
      <c r="C1047" s="180" t="s">
        <v>378</v>
      </c>
      <c r="D1047" s="470">
        <v>75735.977559999999</v>
      </c>
      <c r="E1047" s="470">
        <v>1402.00704</v>
      </c>
      <c r="F1047" s="470">
        <v>16533.345979999998</v>
      </c>
      <c r="G1047" s="470">
        <v>43495.801019999999</v>
      </c>
      <c r="H1047" s="87">
        <v>137167.13159999999</v>
      </c>
      <c r="I1047" s="470">
        <v>4592</v>
      </c>
      <c r="J1047" s="470">
        <v>105526.89375</v>
      </c>
      <c r="K1047" s="470">
        <v>0</v>
      </c>
      <c r="L1047" s="470">
        <v>0</v>
      </c>
      <c r="M1047" s="470">
        <v>850.53750000000002</v>
      </c>
      <c r="N1047" s="470">
        <v>26855.879830000002</v>
      </c>
      <c r="O1047" s="470">
        <v>300</v>
      </c>
      <c r="P1047" s="470">
        <v>260</v>
      </c>
      <c r="Q1047" s="470">
        <v>0</v>
      </c>
      <c r="R1047" s="87">
        <v>138385.31108000001</v>
      </c>
      <c r="S1047" s="470">
        <v>0</v>
      </c>
      <c r="T1047" s="470">
        <v>3390.83205</v>
      </c>
      <c r="U1047" s="470">
        <v>0</v>
      </c>
      <c r="V1047" s="470">
        <v>0</v>
      </c>
      <c r="W1047" s="470">
        <v>0</v>
      </c>
      <c r="X1047" s="470">
        <v>0</v>
      </c>
      <c r="Y1047" s="470">
        <v>0</v>
      </c>
      <c r="Z1047" s="470">
        <v>0</v>
      </c>
      <c r="AA1047" s="470">
        <v>0</v>
      </c>
      <c r="AB1047" s="470">
        <v>0</v>
      </c>
      <c r="AC1047" s="470">
        <v>0</v>
      </c>
      <c r="AD1047" s="470">
        <v>3390.83205</v>
      </c>
      <c r="AE1047" s="470">
        <v>278943.27473</v>
      </c>
      <c r="AF1047" s="227">
        <v>26855.879830000002</v>
      </c>
      <c r="AG1047" s="227">
        <v>850.53750000000002</v>
      </c>
      <c r="AH1047" s="227">
        <v>0</v>
      </c>
      <c r="AI1047" s="227">
        <v>0</v>
      </c>
      <c r="AJ1047" s="475">
        <v>251236.85740000001</v>
      </c>
    </row>
    <row r="1048" spans="1:36" s="42" customFormat="1" ht="13.5" customHeight="1" x14ac:dyDescent="0.25">
      <c r="A1048" s="395"/>
      <c r="B1048" s="111">
        <v>640105</v>
      </c>
      <c r="C1048" s="180" t="s">
        <v>379</v>
      </c>
      <c r="D1048" s="470">
        <v>75735.977559999999</v>
      </c>
      <c r="E1048" s="470">
        <v>1402.00704</v>
      </c>
      <c r="F1048" s="470">
        <v>16533.345979999998</v>
      </c>
      <c r="G1048" s="470">
        <v>41995.801019999999</v>
      </c>
      <c r="H1048" s="87">
        <v>135667.13159999999</v>
      </c>
      <c r="I1048" s="470">
        <v>4592</v>
      </c>
      <c r="J1048" s="470">
        <v>105526.89375</v>
      </c>
      <c r="K1048" s="470">
        <v>0</v>
      </c>
      <c r="L1048" s="470">
        <v>0</v>
      </c>
      <c r="M1048" s="470">
        <v>850.53750000000002</v>
      </c>
      <c r="N1048" s="470">
        <v>26855.879830000002</v>
      </c>
      <c r="O1048" s="470">
        <v>300</v>
      </c>
      <c r="P1048" s="470">
        <v>260</v>
      </c>
      <c r="Q1048" s="470">
        <v>0</v>
      </c>
      <c r="R1048" s="87">
        <v>138385.31108000001</v>
      </c>
      <c r="S1048" s="470">
        <v>0</v>
      </c>
      <c r="T1048" s="470">
        <v>3390.83205</v>
      </c>
      <c r="U1048" s="470">
        <v>0</v>
      </c>
      <c r="V1048" s="470">
        <v>0</v>
      </c>
      <c r="W1048" s="470">
        <v>0</v>
      </c>
      <c r="X1048" s="470">
        <v>0</v>
      </c>
      <c r="Y1048" s="470">
        <v>0</v>
      </c>
      <c r="Z1048" s="470">
        <v>0</v>
      </c>
      <c r="AA1048" s="470">
        <v>0</v>
      </c>
      <c r="AB1048" s="470">
        <v>0</v>
      </c>
      <c r="AC1048" s="470">
        <v>0</v>
      </c>
      <c r="AD1048" s="470">
        <v>3390.83205</v>
      </c>
      <c r="AE1048" s="470">
        <v>277443.27473</v>
      </c>
      <c r="AF1048" s="227">
        <v>26855.879830000002</v>
      </c>
      <c r="AG1048" s="227">
        <v>850.53750000000002</v>
      </c>
      <c r="AH1048" s="227">
        <v>0</v>
      </c>
      <c r="AI1048" s="227">
        <v>0</v>
      </c>
      <c r="AJ1048" s="475">
        <v>249736.85740000001</v>
      </c>
    </row>
    <row r="1049" spans="1:36" s="40" customFormat="1" ht="13.5" customHeight="1" x14ac:dyDescent="0.25">
      <c r="A1049" s="394"/>
      <c r="B1049" s="110">
        <v>640110</v>
      </c>
      <c r="C1049" s="310" t="s">
        <v>380</v>
      </c>
      <c r="D1049" s="471">
        <v>0</v>
      </c>
      <c r="E1049" s="471">
        <v>0</v>
      </c>
      <c r="F1049" s="471">
        <v>0</v>
      </c>
      <c r="G1049" s="471">
        <v>1500</v>
      </c>
      <c r="H1049" s="26">
        <v>1500</v>
      </c>
      <c r="I1049" s="471">
        <v>0</v>
      </c>
      <c r="J1049" s="471">
        <v>0</v>
      </c>
      <c r="K1049" s="471">
        <v>0</v>
      </c>
      <c r="L1049" s="471">
        <v>0</v>
      </c>
      <c r="M1049" s="471">
        <v>0</v>
      </c>
      <c r="N1049" s="471">
        <v>0</v>
      </c>
      <c r="O1049" s="471">
        <v>0</v>
      </c>
      <c r="P1049" s="471">
        <v>0</v>
      </c>
      <c r="Q1049" s="471">
        <v>0</v>
      </c>
      <c r="R1049" s="26">
        <v>0</v>
      </c>
      <c r="S1049" s="471">
        <v>0</v>
      </c>
      <c r="T1049" s="471">
        <v>0</v>
      </c>
      <c r="U1049" s="471">
        <v>0</v>
      </c>
      <c r="V1049" s="471">
        <v>0</v>
      </c>
      <c r="W1049" s="471">
        <v>0</v>
      </c>
      <c r="X1049" s="471">
        <v>0</v>
      </c>
      <c r="Y1049" s="471">
        <v>0</v>
      </c>
      <c r="Z1049" s="471">
        <v>0</v>
      </c>
      <c r="AA1049" s="471">
        <v>0</v>
      </c>
      <c r="AB1049" s="471">
        <v>0</v>
      </c>
      <c r="AC1049" s="471">
        <v>0</v>
      </c>
      <c r="AD1049" s="471">
        <v>0</v>
      </c>
      <c r="AE1049" s="471">
        <v>1500</v>
      </c>
      <c r="AF1049" s="473">
        <v>0</v>
      </c>
      <c r="AG1049" s="473">
        <v>0</v>
      </c>
      <c r="AH1049" s="473">
        <v>0</v>
      </c>
      <c r="AI1049" s="473">
        <v>0</v>
      </c>
      <c r="AJ1049" s="474">
        <v>1500</v>
      </c>
    </row>
    <row r="1050" spans="1:36" s="42" customFormat="1" ht="13.5" customHeight="1" x14ac:dyDescent="0.25">
      <c r="A1050" s="395"/>
      <c r="B1050" s="111">
        <v>6402</v>
      </c>
      <c r="C1050" s="180" t="s">
        <v>381</v>
      </c>
      <c r="D1050" s="470">
        <v>279792.55634000001</v>
      </c>
      <c r="E1050" s="470">
        <v>160177.83666</v>
      </c>
      <c r="F1050" s="470">
        <v>489246.11167999997</v>
      </c>
      <c r="G1050" s="470">
        <v>215063.20731999999</v>
      </c>
      <c r="H1050" s="87">
        <v>1144279.7120000001</v>
      </c>
      <c r="I1050" s="470">
        <v>11068.5242</v>
      </c>
      <c r="J1050" s="470">
        <v>117433.2126</v>
      </c>
      <c r="K1050" s="470">
        <v>150637.14499999999</v>
      </c>
      <c r="L1050" s="470">
        <v>0</v>
      </c>
      <c r="M1050" s="470">
        <v>5467.4738299999999</v>
      </c>
      <c r="N1050" s="470">
        <v>229296.53873999999</v>
      </c>
      <c r="O1050" s="470">
        <v>3301.7070600000002</v>
      </c>
      <c r="P1050" s="470">
        <v>9373.6158200000009</v>
      </c>
      <c r="Q1050" s="470">
        <v>117.00286</v>
      </c>
      <c r="R1050" s="87">
        <v>526695.22010999988</v>
      </c>
      <c r="S1050" s="470">
        <v>3589.9198900000001</v>
      </c>
      <c r="T1050" s="470">
        <v>771.25252999999998</v>
      </c>
      <c r="U1050" s="470">
        <v>456.142</v>
      </c>
      <c r="V1050" s="470">
        <v>40</v>
      </c>
      <c r="W1050" s="470">
        <v>0</v>
      </c>
      <c r="X1050" s="470">
        <v>0</v>
      </c>
      <c r="Y1050" s="470">
        <v>0</v>
      </c>
      <c r="Z1050" s="470">
        <v>0</v>
      </c>
      <c r="AA1050" s="470">
        <v>0</v>
      </c>
      <c r="AB1050" s="470">
        <v>623.24933999999996</v>
      </c>
      <c r="AC1050" s="470">
        <v>0</v>
      </c>
      <c r="AD1050" s="470">
        <v>5480.56376</v>
      </c>
      <c r="AE1050" s="470">
        <v>1676455.49587</v>
      </c>
      <c r="AF1050" s="227">
        <v>379933.68374000001</v>
      </c>
      <c r="AG1050" s="227">
        <v>5507.4738299999999</v>
      </c>
      <c r="AH1050" s="227">
        <v>0</v>
      </c>
      <c r="AI1050" s="227">
        <v>0</v>
      </c>
      <c r="AJ1050" s="475">
        <v>1291014.3382999999</v>
      </c>
    </row>
    <row r="1051" spans="1:36" s="42" customFormat="1" ht="13.5" customHeight="1" x14ac:dyDescent="0.25">
      <c r="A1051" s="395"/>
      <c r="B1051" s="111">
        <v>640205</v>
      </c>
      <c r="C1051" s="180" t="s">
        <v>382</v>
      </c>
      <c r="D1051" s="470">
        <v>39452.079940000003</v>
      </c>
      <c r="E1051" s="470">
        <v>12131.12386</v>
      </c>
      <c r="F1051" s="470">
        <v>23853.977159999999</v>
      </c>
      <c r="G1051" s="470">
        <v>15110.9359</v>
      </c>
      <c r="H1051" s="87">
        <v>90548.116859999995</v>
      </c>
      <c r="I1051" s="470">
        <v>0</v>
      </c>
      <c r="J1051" s="470">
        <v>26322.168519999999</v>
      </c>
      <c r="K1051" s="470">
        <v>699.96600000000001</v>
      </c>
      <c r="L1051" s="470">
        <v>0</v>
      </c>
      <c r="M1051" s="470">
        <v>0</v>
      </c>
      <c r="N1051" s="470">
        <v>7181.4832900000001</v>
      </c>
      <c r="O1051" s="470">
        <v>9.5</v>
      </c>
      <c r="P1051" s="470">
        <v>0</v>
      </c>
      <c r="Q1051" s="470">
        <v>0</v>
      </c>
      <c r="R1051" s="87">
        <v>34213.117809999996</v>
      </c>
      <c r="S1051" s="470">
        <v>0</v>
      </c>
      <c r="T1051" s="470">
        <v>0</v>
      </c>
      <c r="U1051" s="470">
        <v>0</v>
      </c>
      <c r="V1051" s="470">
        <v>0</v>
      </c>
      <c r="W1051" s="470">
        <v>0</v>
      </c>
      <c r="X1051" s="470">
        <v>0</v>
      </c>
      <c r="Y1051" s="470">
        <v>0</v>
      </c>
      <c r="Z1051" s="470">
        <v>0</v>
      </c>
      <c r="AA1051" s="470">
        <v>0</v>
      </c>
      <c r="AB1051" s="470">
        <v>0</v>
      </c>
      <c r="AC1051" s="470">
        <v>0</v>
      </c>
      <c r="AD1051" s="470">
        <v>0</v>
      </c>
      <c r="AE1051" s="470">
        <v>124761.23466999999</v>
      </c>
      <c r="AF1051" s="227">
        <v>7881.4492900000005</v>
      </c>
      <c r="AG1051" s="227">
        <v>0</v>
      </c>
      <c r="AH1051" s="227">
        <v>0</v>
      </c>
      <c r="AI1051" s="227">
        <v>0</v>
      </c>
      <c r="AJ1051" s="475">
        <v>116879.78537999999</v>
      </c>
    </row>
    <row r="1052" spans="1:36" s="42" customFormat="1" ht="13.5" customHeight="1" x14ac:dyDescent="0.25">
      <c r="A1052" s="395"/>
      <c r="B1052" s="111">
        <v>640210</v>
      </c>
      <c r="C1052" s="180" t="s">
        <v>383</v>
      </c>
      <c r="D1052" s="470">
        <v>0</v>
      </c>
      <c r="E1052" s="470">
        <v>0</v>
      </c>
      <c r="F1052" s="470">
        <v>0</v>
      </c>
      <c r="G1052" s="470">
        <v>0</v>
      </c>
      <c r="H1052" s="87">
        <v>0</v>
      </c>
      <c r="I1052" s="470">
        <v>0</v>
      </c>
      <c r="J1052" s="470">
        <v>0</v>
      </c>
      <c r="K1052" s="470">
        <v>0</v>
      </c>
      <c r="L1052" s="470">
        <v>0</v>
      </c>
      <c r="M1052" s="470">
        <v>0</v>
      </c>
      <c r="N1052" s="470">
        <v>0</v>
      </c>
      <c r="O1052" s="470">
        <v>0</v>
      </c>
      <c r="P1052" s="470">
        <v>0</v>
      </c>
      <c r="Q1052" s="470">
        <v>0</v>
      </c>
      <c r="R1052" s="87">
        <v>0</v>
      </c>
      <c r="S1052" s="470">
        <v>0</v>
      </c>
      <c r="T1052" s="470">
        <v>0</v>
      </c>
      <c r="U1052" s="470">
        <v>0</v>
      </c>
      <c r="V1052" s="470">
        <v>0</v>
      </c>
      <c r="W1052" s="470">
        <v>0</v>
      </c>
      <c r="X1052" s="470">
        <v>0</v>
      </c>
      <c r="Y1052" s="470">
        <v>0</v>
      </c>
      <c r="Z1052" s="470">
        <v>0</v>
      </c>
      <c r="AA1052" s="470">
        <v>0</v>
      </c>
      <c r="AB1052" s="470">
        <v>0</v>
      </c>
      <c r="AC1052" s="470">
        <v>0</v>
      </c>
      <c r="AD1052" s="470">
        <v>0</v>
      </c>
      <c r="AE1052" s="470">
        <v>0</v>
      </c>
      <c r="AF1052" s="227">
        <v>0</v>
      </c>
      <c r="AG1052" s="227">
        <v>0</v>
      </c>
      <c r="AH1052" s="227">
        <v>0</v>
      </c>
      <c r="AI1052" s="227">
        <v>0</v>
      </c>
      <c r="AJ1052" s="475">
        <v>0</v>
      </c>
    </row>
    <row r="1053" spans="1:36" s="42" customFormat="1" ht="13.5" customHeight="1" x14ac:dyDescent="0.25">
      <c r="A1053" s="395"/>
      <c r="B1053" s="111">
        <v>640215</v>
      </c>
      <c r="C1053" s="180" t="s">
        <v>384</v>
      </c>
      <c r="D1053" s="470">
        <v>19111.275590000001</v>
      </c>
      <c r="E1053" s="470">
        <v>39938.457320000001</v>
      </c>
      <c r="F1053" s="470">
        <v>113544.96947</v>
      </c>
      <c r="G1053" s="470">
        <v>162890.25607999999</v>
      </c>
      <c r="H1053" s="87">
        <v>335484.95845999999</v>
      </c>
      <c r="I1053" s="470">
        <v>0</v>
      </c>
      <c r="J1053" s="470">
        <v>0</v>
      </c>
      <c r="K1053" s="470">
        <v>92438.650999999998</v>
      </c>
      <c r="L1053" s="470">
        <v>0</v>
      </c>
      <c r="M1053" s="470">
        <v>0</v>
      </c>
      <c r="N1053" s="470">
        <v>125346.23752</v>
      </c>
      <c r="O1053" s="470">
        <v>0</v>
      </c>
      <c r="P1053" s="470">
        <v>0</v>
      </c>
      <c r="Q1053" s="470">
        <v>0</v>
      </c>
      <c r="R1053" s="87">
        <v>217784.88851999998</v>
      </c>
      <c r="S1053" s="470">
        <v>0</v>
      </c>
      <c r="T1053" s="470">
        <v>0</v>
      </c>
      <c r="U1053" s="470">
        <v>0</v>
      </c>
      <c r="V1053" s="470">
        <v>0</v>
      </c>
      <c r="W1053" s="470">
        <v>0</v>
      </c>
      <c r="X1053" s="470">
        <v>0</v>
      </c>
      <c r="Y1053" s="470">
        <v>0</v>
      </c>
      <c r="Z1053" s="470">
        <v>0</v>
      </c>
      <c r="AA1053" s="470">
        <v>0</v>
      </c>
      <c r="AB1053" s="470">
        <v>0</v>
      </c>
      <c r="AC1053" s="470">
        <v>0</v>
      </c>
      <c r="AD1053" s="470">
        <v>0</v>
      </c>
      <c r="AE1053" s="470">
        <v>553269.84697999991</v>
      </c>
      <c r="AF1053" s="227">
        <v>217784.88851999998</v>
      </c>
      <c r="AG1053" s="227">
        <v>0</v>
      </c>
      <c r="AH1053" s="227">
        <v>0</v>
      </c>
      <c r="AI1053" s="227">
        <v>0</v>
      </c>
      <c r="AJ1053" s="475">
        <v>335484.95845999999</v>
      </c>
    </row>
    <row r="1054" spans="1:36" s="42" customFormat="1" ht="13.5" customHeight="1" x14ac:dyDescent="0.25">
      <c r="A1054" s="395"/>
      <c r="B1054" s="111">
        <v>640290</v>
      </c>
      <c r="C1054" s="180" t="s">
        <v>118</v>
      </c>
      <c r="D1054" s="470">
        <v>221229.20081000001</v>
      </c>
      <c r="E1054" s="470">
        <v>108108.25548000001</v>
      </c>
      <c r="F1054" s="470">
        <v>351847.16505000001</v>
      </c>
      <c r="G1054" s="470">
        <v>37062.015339999998</v>
      </c>
      <c r="H1054" s="87">
        <v>718246.63668000011</v>
      </c>
      <c r="I1054" s="470">
        <v>11068.5242</v>
      </c>
      <c r="J1054" s="470">
        <v>91111.044080000007</v>
      </c>
      <c r="K1054" s="470">
        <v>57498.527999999998</v>
      </c>
      <c r="L1054" s="470">
        <v>0</v>
      </c>
      <c r="M1054" s="470">
        <v>5467.4738299999999</v>
      </c>
      <c r="N1054" s="470">
        <v>96768.817930000005</v>
      </c>
      <c r="O1054" s="470">
        <v>3292.2070600000002</v>
      </c>
      <c r="P1054" s="470">
        <v>9373.6158200000009</v>
      </c>
      <c r="Q1054" s="470">
        <v>117.00286</v>
      </c>
      <c r="R1054" s="87">
        <v>274697.21377999999</v>
      </c>
      <c r="S1054" s="470">
        <v>3589.9198900000001</v>
      </c>
      <c r="T1054" s="470">
        <v>771.25252999999998</v>
      </c>
      <c r="U1054" s="470">
        <v>456.142</v>
      </c>
      <c r="V1054" s="470">
        <v>40</v>
      </c>
      <c r="W1054" s="470">
        <v>0</v>
      </c>
      <c r="X1054" s="470">
        <v>0</v>
      </c>
      <c r="Y1054" s="470">
        <v>0</v>
      </c>
      <c r="Z1054" s="470">
        <v>0</v>
      </c>
      <c r="AA1054" s="470">
        <v>0</v>
      </c>
      <c r="AB1054" s="470">
        <v>623.24933999999996</v>
      </c>
      <c r="AC1054" s="470">
        <v>0</v>
      </c>
      <c r="AD1054" s="470">
        <v>5480.56376</v>
      </c>
      <c r="AE1054" s="470">
        <v>998424.41422000015</v>
      </c>
      <c r="AF1054" s="227">
        <v>154267.34593000001</v>
      </c>
      <c r="AG1054" s="227">
        <v>5507.4738299999999</v>
      </c>
      <c r="AH1054" s="227">
        <v>0</v>
      </c>
      <c r="AI1054" s="227">
        <v>0</v>
      </c>
      <c r="AJ1054" s="475">
        <v>838649.59446000017</v>
      </c>
    </row>
    <row r="1055" spans="1:36" s="42" customFormat="1" ht="13.5" customHeight="1" x14ac:dyDescent="0.25">
      <c r="A1055" s="395"/>
      <c r="B1055" s="111">
        <v>6403</v>
      </c>
      <c r="C1055" s="180" t="s">
        <v>385</v>
      </c>
      <c r="D1055" s="470">
        <v>91568.490239999999</v>
      </c>
      <c r="E1055" s="470">
        <v>143199.02835000001</v>
      </c>
      <c r="F1055" s="470">
        <v>38539.170700000002</v>
      </c>
      <c r="G1055" s="470">
        <v>86724.308260000005</v>
      </c>
      <c r="H1055" s="87">
        <v>360030.99755000003</v>
      </c>
      <c r="I1055" s="470">
        <v>5057.86463</v>
      </c>
      <c r="J1055" s="470">
        <v>104024.94541</v>
      </c>
      <c r="K1055" s="470">
        <v>784.601</v>
      </c>
      <c r="L1055" s="470">
        <v>0</v>
      </c>
      <c r="M1055" s="470">
        <v>615.27079000000003</v>
      </c>
      <c r="N1055" s="470">
        <v>120518.19605</v>
      </c>
      <c r="O1055" s="470">
        <v>0</v>
      </c>
      <c r="P1055" s="470">
        <v>250</v>
      </c>
      <c r="Q1055" s="470">
        <v>0</v>
      </c>
      <c r="R1055" s="87">
        <v>231250.87787999999</v>
      </c>
      <c r="S1055" s="470">
        <v>1700</v>
      </c>
      <c r="T1055" s="470">
        <v>0</v>
      </c>
      <c r="U1055" s="470">
        <v>0</v>
      </c>
      <c r="V1055" s="470">
        <v>0</v>
      </c>
      <c r="W1055" s="470">
        <v>0</v>
      </c>
      <c r="X1055" s="470">
        <v>0</v>
      </c>
      <c r="Y1055" s="470">
        <v>0</v>
      </c>
      <c r="Z1055" s="470">
        <v>0</v>
      </c>
      <c r="AA1055" s="470">
        <v>0</v>
      </c>
      <c r="AB1055" s="470">
        <v>0</v>
      </c>
      <c r="AC1055" s="470">
        <v>0</v>
      </c>
      <c r="AD1055" s="470">
        <v>1700</v>
      </c>
      <c r="AE1055" s="470">
        <v>592981.87543000001</v>
      </c>
      <c r="AF1055" s="227">
        <v>121302.79704999999</v>
      </c>
      <c r="AG1055" s="227">
        <v>615.27079000000003</v>
      </c>
      <c r="AH1055" s="227">
        <v>0</v>
      </c>
      <c r="AI1055" s="227">
        <v>0</v>
      </c>
      <c r="AJ1055" s="475">
        <v>471063.80759000004</v>
      </c>
    </row>
    <row r="1056" spans="1:36" s="42" customFormat="1" ht="13.5" customHeight="1" x14ac:dyDescent="0.25">
      <c r="A1056" s="395"/>
      <c r="B1056" s="111">
        <v>640305</v>
      </c>
      <c r="C1056" s="180" t="s">
        <v>386</v>
      </c>
      <c r="D1056" s="470">
        <v>91568.490239999999</v>
      </c>
      <c r="E1056" s="470">
        <v>120376.89253</v>
      </c>
      <c r="F1056" s="470">
        <v>37487.81712</v>
      </c>
      <c r="G1056" s="470">
        <v>73133.595079999999</v>
      </c>
      <c r="H1056" s="87">
        <v>322566.79496999999</v>
      </c>
      <c r="I1056" s="470">
        <v>0</v>
      </c>
      <c r="J1056" s="470">
        <v>102780.17301</v>
      </c>
      <c r="K1056" s="470">
        <v>0</v>
      </c>
      <c r="L1056" s="470">
        <v>0</v>
      </c>
      <c r="M1056" s="470">
        <v>615.27079000000003</v>
      </c>
      <c r="N1056" s="470">
        <v>118917.01344</v>
      </c>
      <c r="O1056" s="470">
        <v>0</v>
      </c>
      <c r="P1056" s="470">
        <v>250</v>
      </c>
      <c r="Q1056" s="470">
        <v>0</v>
      </c>
      <c r="R1056" s="87">
        <v>222562.45723999999</v>
      </c>
      <c r="S1056" s="470">
        <v>1700</v>
      </c>
      <c r="T1056" s="470">
        <v>0</v>
      </c>
      <c r="U1056" s="470">
        <v>0</v>
      </c>
      <c r="V1056" s="470">
        <v>0</v>
      </c>
      <c r="W1056" s="470">
        <v>0</v>
      </c>
      <c r="X1056" s="470">
        <v>0</v>
      </c>
      <c r="Y1056" s="470">
        <v>0</v>
      </c>
      <c r="Z1056" s="470">
        <v>0</v>
      </c>
      <c r="AA1056" s="470">
        <v>0</v>
      </c>
      <c r="AB1056" s="470">
        <v>0</v>
      </c>
      <c r="AC1056" s="470">
        <v>0</v>
      </c>
      <c r="AD1056" s="470">
        <v>1700</v>
      </c>
      <c r="AE1056" s="470">
        <v>546829.25220999995</v>
      </c>
      <c r="AF1056" s="227">
        <v>118917.01344</v>
      </c>
      <c r="AG1056" s="227">
        <v>615.27079000000003</v>
      </c>
      <c r="AH1056" s="227">
        <v>0</v>
      </c>
      <c r="AI1056" s="227">
        <v>0</v>
      </c>
      <c r="AJ1056" s="475">
        <v>427296.96797999996</v>
      </c>
    </row>
    <row r="1057" spans="1:36" s="42" customFormat="1" ht="13.5" customHeight="1" x14ac:dyDescent="0.25">
      <c r="A1057" s="395"/>
      <c r="B1057" s="111">
        <v>640310</v>
      </c>
      <c r="C1057" s="180" t="s">
        <v>387</v>
      </c>
      <c r="D1057" s="470">
        <v>0</v>
      </c>
      <c r="E1057" s="470">
        <v>22822.13582</v>
      </c>
      <c r="F1057" s="470">
        <v>0</v>
      </c>
      <c r="G1057" s="470">
        <v>11545.157999999999</v>
      </c>
      <c r="H1057" s="87">
        <v>34367.293819999999</v>
      </c>
      <c r="I1057" s="470">
        <v>0</v>
      </c>
      <c r="J1057" s="470">
        <v>1244.7724000000001</v>
      </c>
      <c r="K1057" s="470">
        <v>0</v>
      </c>
      <c r="L1057" s="470">
        <v>0</v>
      </c>
      <c r="M1057" s="470">
        <v>0</v>
      </c>
      <c r="N1057" s="470">
        <v>0</v>
      </c>
      <c r="O1057" s="470">
        <v>0</v>
      </c>
      <c r="P1057" s="470">
        <v>0</v>
      </c>
      <c r="Q1057" s="470">
        <v>0</v>
      </c>
      <c r="R1057" s="87">
        <v>1244.7724000000001</v>
      </c>
      <c r="S1057" s="470">
        <v>0</v>
      </c>
      <c r="T1057" s="470">
        <v>0</v>
      </c>
      <c r="U1057" s="470">
        <v>0</v>
      </c>
      <c r="V1057" s="470">
        <v>0</v>
      </c>
      <c r="W1057" s="470">
        <v>0</v>
      </c>
      <c r="X1057" s="470">
        <v>0</v>
      </c>
      <c r="Y1057" s="470">
        <v>0</v>
      </c>
      <c r="Z1057" s="470">
        <v>0</v>
      </c>
      <c r="AA1057" s="470">
        <v>0</v>
      </c>
      <c r="AB1057" s="470">
        <v>0</v>
      </c>
      <c r="AC1057" s="470">
        <v>0</v>
      </c>
      <c r="AD1057" s="470">
        <v>0</v>
      </c>
      <c r="AE1057" s="470">
        <v>35612.066220000001</v>
      </c>
      <c r="AF1057" s="227">
        <v>0</v>
      </c>
      <c r="AG1057" s="227">
        <v>0</v>
      </c>
      <c r="AH1057" s="227">
        <v>0</v>
      </c>
      <c r="AI1057" s="227">
        <v>0</v>
      </c>
      <c r="AJ1057" s="475">
        <v>35612.066220000001</v>
      </c>
    </row>
    <row r="1058" spans="1:36" s="42" customFormat="1" ht="13.5" customHeight="1" x14ac:dyDescent="0.25">
      <c r="A1058" s="395"/>
      <c r="B1058" s="111">
        <v>640315</v>
      </c>
      <c r="C1058" s="180" t="s">
        <v>388</v>
      </c>
      <c r="D1058" s="470">
        <v>0</v>
      </c>
      <c r="E1058" s="470">
        <v>0</v>
      </c>
      <c r="F1058" s="470">
        <v>1051.35358</v>
      </c>
      <c r="G1058" s="470">
        <v>2045.5551800000001</v>
      </c>
      <c r="H1058" s="87">
        <v>3096.9087600000003</v>
      </c>
      <c r="I1058" s="470">
        <v>5057.86463</v>
      </c>
      <c r="J1058" s="470">
        <v>0</v>
      </c>
      <c r="K1058" s="470">
        <v>784.601</v>
      </c>
      <c r="L1058" s="470">
        <v>0</v>
      </c>
      <c r="M1058" s="470">
        <v>0</v>
      </c>
      <c r="N1058" s="470">
        <v>1601.1826100000001</v>
      </c>
      <c r="O1058" s="470">
        <v>0</v>
      </c>
      <c r="P1058" s="470">
        <v>0</v>
      </c>
      <c r="Q1058" s="470">
        <v>0</v>
      </c>
      <c r="R1058" s="87">
        <v>7443.6482399999995</v>
      </c>
      <c r="S1058" s="470">
        <v>0</v>
      </c>
      <c r="T1058" s="470">
        <v>0</v>
      </c>
      <c r="U1058" s="470">
        <v>0</v>
      </c>
      <c r="V1058" s="470">
        <v>0</v>
      </c>
      <c r="W1058" s="470">
        <v>0</v>
      </c>
      <c r="X1058" s="470">
        <v>0</v>
      </c>
      <c r="Y1058" s="470">
        <v>0</v>
      </c>
      <c r="Z1058" s="470">
        <v>0</v>
      </c>
      <c r="AA1058" s="470">
        <v>0</v>
      </c>
      <c r="AB1058" s="470">
        <v>0</v>
      </c>
      <c r="AC1058" s="470">
        <v>0</v>
      </c>
      <c r="AD1058" s="470">
        <v>0</v>
      </c>
      <c r="AE1058" s="470">
        <v>10540.557000000001</v>
      </c>
      <c r="AF1058" s="227">
        <v>2385.78361</v>
      </c>
      <c r="AG1058" s="227">
        <v>0</v>
      </c>
      <c r="AH1058" s="227">
        <v>0</v>
      </c>
      <c r="AI1058" s="227">
        <v>0</v>
      </c>
      <c r="AJ1058" s="475">
        <v>8154.7733900000003</v>
      </c>
    </row>
    <row r="1059" spans="1:36" s="42" customFormat="1" ht="13.5" customHeight="1" x14ac:dyDescent="0.25">
      <c r="A1059" s="395"/>
      <c r="B1059" s="111">
        <v>6404</v>
      </c>
      <c r="C1059" s="180" t="s">
        <v>1675</v>
      </c>
      <c r="D1059" s="470">
        <v>1287658.7394000001</v>
      </c>
      <c r="E1059" s="470">
        <v>1768809.9030599999</v>
      </c>
      <c r="F1059" s="470">
        <v>2642987.8573599998</v>
      </c>
      <c r="G1059" s="470">
        <v>1071279.1852500001</v>
      </c>
      <c r="H1059" s="87">
        <v>6770735.6850699997</v>
      </c>
      <c r="I1059" s="470">
        <v>329761.27986000001</v>
      </c>
      <c r="J1059" s="470">
        <v>701452.58158999996</v>
      </c>
      <c r="K1059" s="470">
        <v>0</v>
      </c>
      <c r="L1059" s="470">
        <v>2945194.83237</v>
      </c>
      <c r="M1059" s="470">
        <v>134528.33369999999</v>
      </c>
      <c r="N1059" s="470">
        <v>432043.50520000001</v>
      </c>
      <c r="O1059" s="470">
        <v>40357.037980000001</v>
      </c>
      <c r="P1059" s="470">
        <v>53898.3914</v>
      </c>
      <c r="Q1059" s="470">
        <v>379991.66791000002</v>
      </c>
      <c r="R1059" s="87">
        <v>5017227.6300099995</v>
      </c>
      <c r="S1059" s="470">
        <v>1723.1767299999999</v>
      </c>
      <c r="T1059" s="470">
        <v>17365.582600000002</v>
      </c>
      <c r="U1059" s="470">
        <v>1915.9769699999999</v>
      </c>
      <c r="V1059" s="470">
        <v>0</v>
      </c>
      <c r="W1059" s="470">
        <v>0</v>
      </c>
      <c r="X1059" s="470">
        <v>0</v>
      </c>
      <c r="Y1059" s="470">
        <v>0</v>
      </c>
      <c r="Z1059" s="470">
        <v>0</v>
      </c>
      <c r="AA1059" s="470">
        <v>0</v>
      </c>
      <c r="AB1059" s="470">
        <v>553.92840999999999</v>
      </c>
      <c r="AC1059" s="470">
        <v>0</v>
      </c>
      <c r="AD1059" s="470">
        <v>21558.664710000001</v>
      </c>
      <c r="AE1059" s="470">
        <v>11809521.979789998</v>
      </c>
      <c r="AF1059" s="227">
        <v>432043.50520000001</v>
      </c>
      <c r="AG1059" s="227">
        <v>3079723.1660699998</v>
      </c>
      <c r="AH1059" s="227">
        <v>0</v>
      </c>
      <c r="AI1059" s="227">
        <v>0</v>
      </c>
      <c r="AJ1059" s="475">
        <v>8297755.3085200004</v>
      </c>
    </row>
    <row r="1060" spans="1:36" s="42" customFormat="1" ht="13.5" customHeight="1" x14ac:dyDescent="0.25">
      <c r="A1060" s="395"/>
      <c r="B1060" s="111">
        <v>640405</v>
      </c>
      <c r="C1060" s="180" t="s">
        <v>1005</v>
      </c>
      <c r="D1060" s="470">
        <v>104389.65321</v>
      </c>
      <c r="E1060" s="470">
        <v>118968.30364</v>
      </c>
      <c r="F1060" s="470">
        <v>173051.85071</v>
      </c>
      <c r="G1060" s="470">
        <v>107496.64624</v>
      </c>
      <c r="H1060" s="87">
        <v>503906.45380000002</v>
      </c>
      <c r="I1060" s="470">
        <v>3411.8092900000001</v>
      </c>
      <c r="J1060" s="470">
        <v>45523.922870000002</v>
      </c>
      <c r="K1060" s="470">
        <v>0</v>
      </c>
      <c r="L1060" s="470">
        <v>150562.20039000001</v>
      </c>
      <c r="M1060" s="470">
        <v>1609.73378</v>
      </c>
      <c r="N1060" s="470">
        <v>17617.40222</v>
      </c>
      <c r="O1060" s="470">
        <v>0</v>
      </c>
      <c r="P1060" s="470">
        <v>3067.6498900000001</v>
      </c>
      <c r="Q1060" s="470">
        <v>0</v>
      </c>
      <c r="R1060" s="87">
        <v>221792.71844000003</v>
      </c>
      <c r="S1060" s="470">
        <v>90</v>
      </c>
      <c r="T1060" s="470">
        <v>984.30690000000004</v>
      </c>
      <c r="U1060" s="470">
        <v>0</v>
      </c>
      <c r="V1060" s="470">
        <v>0</v>
      </c>
      <c r="W1060" s="470">
        <v>0</v>
      </c>
      <c r="X1060" s="470">
        <v>0</v>
      </c>
      <c r="Y1060" s="470">
        <v>0</v>
      </c>
      <c r="Z1060" s="470">
        <v>0</v>
      </c>
      <c r="AA1060" s="470">
        <v>0</v>
      </c>
      <c r="AB1060" s="470">
        <v>0</v>
      </c>
      <c r="AC1060" s="470">
        <v>0</v>
      </c>
      <c r="AD1060" s="470">
        <v>1074.3069</v>
      </c>
      <c r="AE1060" s="470">
        <v>726773.47913999995</v>
      </c>
      <c r="AF1060" s="227">
        <v>17617.40222</v>
      </c>
      <c r="AG1060" s="227">
        <v>152171.93417000002</v>
      </c>
      <c r="AH1060" s="227">
        <v>0</v>
      </c>
      <c r="AI1060" s="227">
        <v>0</v>
      </c>
      <c r="AJ1060" s="475">
        <v>556984.14275</v>
      </c>
    </row>
    <row r="1061" spans="1:36" s="42" customFormat="1" ht="13.5" customHeight="1" x14ac:dyDescent="0.25">
      <c r="A1061" s="395"/>
      <c r="B1061" s="111">
        <v>640410</v>
      </c>
      <c r="C1061" s="180" t="s">
        <v>1631</v>
      </c>
      <c r="D1061" s="470">
        <v>1093415.40298</v>
      </c>
      <c r="E1061" s="470">
        <v>1631304.8924</v>
      </c>
      <c r="F1061" s="470">
        <v>2468256.71379</v>
      </c>
      <c r="G1061" s="470">
        <v>960054.18856000004</v>
      </c>
      <c r="H1061" s="87">
        <v>6153031.1977299992</v>
      </c>
      <c r="I1061" s="470">
        <v>325027.44978000002</v>
      </c>
      <c r="J1061" s="470">
        <v>655928.65871999995</v>
      </c>
      <c r="K1061" s="470">
        <v>0</v>
      </c>
      <c r="L1061" s="470">
        <v>2794632.6319800001</v>
      </c>
      <c r="M1061" s="470">
        <v>132918.59992000001</v>
      </c>
      <c r="N1061" s="470">
        <v>413302.64243000001</v>
      </c>
      <c r="O1061" s="470">
        <v>40357.037980000001</v>
      </c>
      <c r="P1061" s="470">
        <v>50830.74151</v>
      </c>
      <c r="Q1061" s="470">
        <v>325005.00056000001</v>
      </c>
      <c r="R1061" s="87">
        <v>4738002.7628799994</v>
      </c>
      <c r="S1061" s="470">
        <v>1205.4218800000001</v>
      </c>
      <c r="T1061" s="470">
        <v>16381.2757</v>
      </c>
      <c r="U1061" s="470">
        <v>1915.9769699999999</v>
      </c>
      <c r="V1061" s="470">
        <v>0</v>
      </c>
      <c r="W1061" s="470">
        <v>0</v>
      </c>
      <c r="X1061" s="470">
        <v>0</v>
      </c>
      <c r="Y1061" s="470">
        <v>0</v>
      </c>
      <c r="Z1061" s="470">
        <v>0</v>
      </c>
      <c r="AA1061" s="470">
        <v>0</v>
      </c>
      <c r="AB1061" s="470">
        <v>132.01499999999999</v>
      </c>
      <c r="AC1061" s="470">
        <v>0</v>
      </c>
      <c r="AD1061" s="470">
        <v>19634.689549999999</v>
      </c>
      <c r="AE1061" s="470">
        <v>10910668.650159998</v>
      </c>
      <c r="AF1061" s="227">
        <v>413302.64243000001</v>
      </c>
      <c r="AG1061" s="227">
        <v>2927551.2319</v>
      </c>
      <c r="AH1061" s="227">
        <v>0</v>
      </c>
      <c r="AI1061" s="227">
        <v>0</v>
      </c>
      <c r="AJ1061" s="475">
        <v>7569814.7758299988</v>
      </c>
    </row>
    <row r="1062" spans="1:36" s="42" customFormat="1" ht="13.5" customHeight="1" x14ac:dyDescent="0.25">
      <c r="A1062" s="395"/>
      <c r="B1062" s="111">
        <v>640415</v>
      </c>
      <c r="C1062" s="180" t="s">
        <v>1004</v>
      </c>
      <c r="D1062" s="470">
        <v>0</v>
      </c>
      <c r="E1062" s="470">
        <v>0</v>
      </c>
      <c r="F1062" s="470">
        <v>0</v>
      </c>
      <c r="G1062" s="470">
        <v>0</v>
      </c>
      <c r="H1062" s="87">
        <v>0</v>
      </c>
      <c r="I1062" s="470">
        <v>0</v>
      </c>
      <c r="J1062" s="470">
        <v>0</v>
      </c>
      <c r="K1062" s="470">
        <v>0</v>
      </c>
      <c r="L1062" s="470">
        <v>0</v>
      </c>
      <c r="M1062" s="470">
        <v>0</v>
      </c>
      <c r="N1062" s="470">
        <v>1123.46055</v>
      </c>
      <c r="O1062" s="470">
        <v>0</v>
      </c>
      <c r="P1062" s="470">
        <v>0</v>
      </c>
      <c r="Q1062" s="470">
        <v>0</v>
      </c>
      <c r="R1062" s="87">
        <v>1123.46055</v>
      </c>
      <c r="S1062" s="470">
        <v>0</v>
      </c>
      <c r="T1062" s="470">
        <v>0</v>
      </c>
      <c r="U1062" s="470">
        <v>0</v>
      </c>
      <c r="V1062" s="470">
        <v>0</v>
      </c>
      <c r="W1062" s="470">
        <v>0</v>
      </c>
      <c r="X1062" s="470">
        <v>0</v>
      </c>
      <c r="Y1062" s="470">
        <v>0</v>
      </c>
      <c r="Z1062" s="470">
        <v>0</v>
      </c>
      <c r="AA1062" s="470">
        <v>0</v>
      </c>
      <c r="AB1062" s="470">
        <v>65</v>
      </c>
      <c r="AC1062" s="470">
        <v>0</v>
      </c>
      <c r="AD1062" s="470">
        <v>65</v>
      </c>
      <c r="AE1062" s="470">
        <v>1188.46055</v>
      </c>
      <c r="AF1062" s="227">
        <v>1123.46055</v>
      </c>
      <c r="AG1062" s="227">
        <v>0</v>
      </c>
      <c r="AH1062" s="227">
        <v>0</v>
      </c>
      <c r="AI1062" s="227">
        <v>0</v>
      </c>
      <c r="AJ1062" s="475">
        <v>65</v>
      </c>
    </row>
    <row r="1063" spans="1:36" s="42" customFormat="1" ht="13.5" customHeight="1" x14ac:dyDescent="0.25">
      <c r="A1063" s="395"/>
      <c r="B1063" s="111">
        <v>640420</v>
      </c>
      <c r="C1063" s="180" t="s">
        <v>1539</v>
      </c>
      <c r="D1063" s="470">
        <v>89853.683210000003</v>
      </c>
      <c r="E1063" s="470">
        <v>50.953000000000003</v>
      </c>
      <c r="F1063" s="470">
        <v>1679.29286</v>
      </c>
      <c r="G1063" s="470">
        <v>3728.3504499999999</v>
      </c>
      <c r="H1063" s="87">
        <v>95312.279519999996</v>
      </c>
      <c r="I1063" s="470">
        <v>1322.02079</v>
      </c>
      <c r="J1063" s="470">
        <v>0</v>
      </c>
      <c r="K1063" s="470">
        <v>0</v>
      </c>
      <c r="L1063" s="470">
        <v>0</v>
      </c>
      <c r="M1063" s="470">
        <v>0</v>
      </c>
      <c r="N1063" s="470">
        <v>0</v>
      </c>
      <c r="O1063" s="470">
        <v>0</v>
      </c>
      <c r="P1063" s="470">
        <v>0</v>
      </c>
      <c r="Q1063" s="470">
        <v>54986.667350000003</v>
      </c>
      <c r="R1063" s="87">
        <v>56308.688140000006</v>
      </c>
      <c r="S1063" s="470">
        <v>427.75484999999998</v>
      </c>
      <c r="T1063" s="470">
        <v>0</v>
      </c>
      <c r="U1063" s="470">
        <v>0</v>
      </c>
      <c r="V1063" s="470">
        <v>0</v>
      </c>
      <c r="W1063" s="470">
        <v>0</v>
      </c>
      <c r="X1063" s="470">
        <v>0</v>
      </c>
      <c r="Y1063" s="470">
        <v>0</v>
      </c>
      <c r="Z1063" s="470">
        <v>0</v>
      </c>
      <c r="AA1063" s="470">
        <v>0</v>
      </c>
      <c r="AB1063" s="470">
        <v>356.91341</v>
      </c>
      <c r="AC1063" s="470">
        <v>0</v>
      </c>
      <c r="AD1063" s="470">
        <v>784.66825999999992</v>
      </c>
      <c r="AE1063" s="470">
        <v>152405.63592</v>
      </c>
      <c r="AF1063" s="227">
        <v>0</v>
      </c>
      <c r="AG1063" s="227">
        <v>0</v>
      </c>
      <c r="AH1063" s="227">
        <v>0</v>
      </c>
      <c r="AI1063" s="227">
        <v>0</v>
      </c>
      <c r="AJ1063" s="475">
        <v>152405.63592</v>
      </c>
    </row>
    <row r="1064" spans="1:36" s="42" customFormat="1" ht="13.5" customHeight="1" x14ac:dyDescent="0.25">
      <c r="A1064" s="395"/>
      <c r="B1064" s="111">
        <v>640440</v>
      </c>
      <c r="C1064" s="180" t="s">
        <v>1541</v>
      </c>
      <c r="D1064" s="470">
        <v>0</v>
      </c>
      <c r="E1064" s="470">
        <v>0</v>
      </c>
      <c r="F1064" s="470">
        <v>0</v>
      </c>
      <c r="G1064" s="470">
        <v>0</v>
      </c>
      <c r="H1064" s="87">
        <v>0</v>
      </c>
      <c r="I1064" s="470">
        <v>0</v>
      </c>
      <c r="J1064" s="470">
        <v>0</v>
      </c>
      <c r="K1064" s="470">
        <v>0</v>
      </c>
      <c r="L1064" s="470">
        <v>0</v>
      </c>
      <c r="M1064" s="470">
        <v>0</v>
      </c>
      <c r="N1064" s="470">
        <v>0</v>
      </c>
      <c r="O1064" s="470">
        <v>0</v>
      </c>
      <c r="P1064" s="470">
        <v>0</v>
      </c>
      <c r="Q1064" s="470">
        <v>0</v>
      </c>
      <c r="R1064" s="87">
        <v>0</v>
      </c>
      <c r="S1064" s="470">
        <v>0</v>
      </c>
      <c r="T1064" s="470">
        <v>0</v>
      </c>
      <c r="U1064" s="470">
        <v>0</v>
      </c>
      <c r="V1064" s="470">
        <v>0</v>
      </c>
      <c r="W1064" s="470">
        <v>0</v>
      </c>
      <c r="X1064" s="470">
        <v>0</v>
      </c>
      <c r="Y1064" s="470">
        <v>0</v>
      </c>
      <c r="Z1064" s="470">
        <v>0</v>
      </c>
      <c r="AA1064" s="470">
        <v>0</v>
      </c>
      <c r="AB1064" s="470">
        <v>0</v>
      </c>
      <c r="AC1064" s="470">
        <v>0</v>
      </c>
      <c r="AD1064" s="470">
        <v>0</v>
      </c>
      <c r="AE1064" s="470">
        <v>0</v>
      </c>
      <c r="AF1064" s="227">
        <v>0</v>
      </c>
      <c r="AG1064" s="227">
        <v>0</v>
      </c>
      <c r="AH1064" s="227">
        <v>0</v>
      </c>
      <c r="AI1064" s="227">
        <v>0</v>
      </c>
      <c r="AJ1064" s="475">
        <v>0</v>
      </c>
    </row>
    <row r="1065" spans="1:36" s="42" customFormat="1" ht="13.5" customHeight="1" x14ac:dyDescent="0.25">
      <c r="A1065" s="395"/>
      <c r="B1065" s="111">
        <v>640445</v>
      </c>
      <c r="C1065" s="180" t="s">
        <v>1006</v>
      </c>
      <c r="D1065" s="470">
        <v>0</v>
      </c>
      <c r="E1065" s="470">
        <v>18485.75402</v>
      </c>
      <c r="F1065" s="470">
        <v>0</v>
      </c>
      <c r="G1065" s="470">
        <v>0</v>
      </c>
      <c r="H1065" s="87">
        <v>18485.75402</v>
      </c>
      <c r="I1065" s="470">
        <v>0</v>
      </c>
      <c r="J1065" s="470">
        <v>0</v>
      </c>
      <c r="K1065" s="470">
        <v>0</v>
      </c>
      <c r="L1065" s="470">
        <v>0</v>
      </c>
      <c r="M1065" s="470">
        <v>0</v>
      </c>
      <c r="N1065" s="470">
        <v>0</v>
      </c>
      <c r="O1065" s="470">
        <v>0</v>
      </c>
      <c r="P1065" s="470">
        <v>0</v>
      </c>
      <c r="Q1065" s="470">
        <v>0</v>
      </c>
      <c r="R1065" s="87">
        <v>0</v>
      </c>
      <c r="S1065" s="470">
        <v>0</v>
      </c>
      <c r="T1065" s="470">
        <v>0</v>
      </c>
      <c r="U1065" s="470">
        <v>0</v>
      </c>
      <c r="V1065" s="470">
        <v>0</v>
      </c>
      <c r="W1065" s="470">
        <v>0</v>
      </c>
      <c r="X1065" s="470">
        <v>0</v>
      </c>
      <c r="Y1065" s="470">
        <v>0</v>
      </c>
      <c r="Z1065" s="470">
        <v>0</v>
      </c>
      <c r="AA1065" s="470">
        <v>0</v>
      </c>
      <c r="AB1065" s="470">
        <v>0</v>
      </c>
      <c r="AC1065" s="470">
        <v>0</v>
      </c>
      <c r="AD1065" s="470">
        <v>0</v>
      </c>
      <c r="AE1065" s="470">
        <v>18485.75402</v>
      </c>
      <c r="AF1065" s="227">
        <v>0</v>
      </c>
      <c r="AG1065" s="227">
        <v>0</v>
      </c>
      <c r="AH1065" s="227">
        <v>0</v>
      </c>
      <c r="AI1065" s="227">
        <v>0</v>
      </c>
      <c r="AJ1065" s="475">
        <v>18485.75402</v>
      </c>
    </row>
    <row r="1066" spans="1:36" s="42" customFormat="1" ht="13.5" customHeight="1" x14ac:dyDescent="0.25">
      <c r="A1066" s="395"/>
      <c r="B1066" s="111">
        <v>640450</v>
      </c>
      <c r="C1066" s="180" t="s">
        <v>1678</v>
      </c>
      <c r="D1066" s="470">
        <v>0</v>
      </c>
      <c r="E1066" s="470">
        <v>0</v>
      </c>
      <c r="F1066" s="470">
        <v>0</v>
      </c>
      <c r="G1066" s="470">
        <v>0</v>
      </c>
      <c r="H1066" s="87">
        <v>0</v>
      </c>
      <c r="I1066" s="470">
        <v>0</v>
      </c>
      <c r="J1066" s="470">
        <v>0</v>
      </c>
      <c r="K1066" s="470">
        <v>0</v>
      </c>
      <c r="L1066" s="470">
        <v>0</v>
      </c>
      <c r="M1066" s="470">
        <v>0</v>
      </c>
      <c r="N1066" s="470">
        <v>0</v>
      </c>
      <c r="O1066" s="470">
        <v>0</v>
      </c>
      <c r="P1066" s="470">
        <v>0</v>
      </c>
      <c r="Q1066" s="470">
        <v>0</v>
      </c>
      <c r="R1066" s="87">
        <v>0</v>
      </c>
      <c r="S1066" s="470">
        <v>0</v>
      </c>
      <c r="T1066" s="470">
        <v>0</v>
      </c>
      <c r="U1066" s="470">
        <v>0</v>
      </c>
      <c r="V1066" s="470">
        <v>0</v>
      </c>
      <c r="W1066" s="470">
        <v>0</v>
      </c>
      <c r="X1066" s="470">
        <v>0</v>
      </c>
      <c r="Y1066" s="470">
        <v>0</v>
      </c>
      <c r="Z1066" s="470">
        <v>0</v>
      </c>
      <c r="AA1066" s="470">
        <v>0</v>
      </c>
      <c r="AB1066" s="470">
        <v>0</v>
      </c>
      <c r="AC1066" s="470">
        <v>0</v>
      </c>
      <c r="AD1066" s="470">
        <v>0</v>
      </c>
      <c r="AE1066" s="470">
        <v>0</v>
      </c>
      <c r="AF1066" s="227">
        <v>0</v>
      </c>
      <c r="AG1066" s="227">
        <v>0</v>
      </c>
      <c r="AH1066" s="227">
        <v>0</v>
      </c>
      <c r="AI1066" s="227">
        <v>0</v>
      </c>
      <c r="AJ1066" s="475">
        <v>0</v>
      </c>
    </row>
    <row r="1067" spans="1:36" s="42" customFormat="1" ht="13.5" customHeight="1" x14ac:dyDescent="0.25">
      <c r="A1067" s="395"/>
      <c r="B1067" s="111">
        <v>6405</v>
      </c>
      <c r="C1067" s="180" t="s">
        <v>390</v>
      </c>
      <c r="D1067" s="470">
        <v>103.91933</v>
      </c>
      <c r="E1067" s="470">
        <v>0</v>
      </c>
      <c r="F1067" s="470">
        <v>0</v>
      </c>
      <c r="G1067" s="470">
        <v>0</v>
      </c>
      <c r="H1067" s="87">
        <v>103.91933</v>
      </c>
      <c r="I1067" s="470">
        <v>0</v>
      </c>
      <c r="J1067" s="470">
        <v>0</v>
      </c>
      <c r="K1067" s="470">
        <v>0</v>
      </c>
      <c r="L1067" s="470">
        <v>79806.839030000003</v>
      </c>
      <c r="M1067" s="470">
        <v>0</v>
      </c>
      <c r="N1067" s="470">
        <v>0</v>
      </c>
      <c r="O1067" s="470">
        <v>0</v>
      </c>
      <c r="P1067" s="470">
        <v>0</v>
      </c>
      <c r="Q1067" s="470">
        <v>0</v>
      </c>
      <c r="R1067" s="87">
        <v>79806.839030000003</v>
      </c>
      <c r="S1067" s="470">
        <v>0</v>
      </c>
      <c r="T1067" s="470">
        <v>0</v>
      </c>
      <c r="U1067" s="470">
        <v>0</v>
      </c>
      <c r="V1067" s="470">
        <v>0</v>
      </c>
      <c r="W1067" s="470">
        <v>0</v>
      </c>
      <c r="X1067" s="470">
        <v>0</v>
      </c>
      <c r="Y1067" s="470">
        <v>0</v>
      </c>
      <c r="Z1067" s="470">
        <v>0</v>
      </c>
      <c r="AA1067" s="470">
        <v>0</v>
      </c>
      <c r="AB1067" s="470">
        <v>0</v>
      </c>
      <c r="AC1067" s="470">
        <v>0</v>
      </c>
      <c r="AD1067" s="470">
        <v>0</v>
      </c>
      <c r="AE1067" s="470">
        <v>79910.758360000007</v>
      </c>
      <c r="AF1067" s="227">
        <v>0</v>
      </c>
      <c r="AG1067" s="227">
        <v>79806.839030000003</v>
      </c>
      <c r="AH1067" s="227">
        <v>0</v>
      </c>
      <c r="AI1067" s="227">
        <v>0</v>
      </c>
      <c r="AJ1067" s="475">
        <v>103.91933</v>
      </c>
    </row>
    <row r="1068" spans="1:36" s="42" customFormat="1" ht="13.5" customHeight="1" x14ac:dyDescent="0.25">
      <c r="A1068" s="395"/>
      <c r="B1068" s="111">
        <v>640505</v>
      </c>
      <c r="C1068" s="180" t="s">
        <v>391</v>
      </c>
      <c r="D1068" s="470">
        <v>0</v>
      </c>
      <c r="E1068" s="470">
        <v>0</v>
      </c>
      <c r="F1068" s="470">
        <v>0</v>
      </c>
      <c r="G1068" s="470">
        <v>0</v>
      </c>
      <c r="H1068" s="87">
        <v>0</v>
      </c>
      <c r="I1068" s="470">
        <v>0</v>
      </c>
      <c r="J1068" s="470">
        <v>0</v>
      </c>
      <c r="K1068" s="470">
        <v>0</v>
      </c>
      <c r="L1068" s="470">
        <v>79806.839030000003</v>
      </c>
      <c r="M1068" s="470">
        <v>0</v>
      </c>
      <c r="N1068" s="470">
        <v>0</v>
      </c>
      <c r="O1068" s="470">
        <v>0</v>
      </c>
      <c r="P1068" s="470">
        <v>0</v>
      </c>
      <c r="Q1068" s="470">
        <v>0</v>
      </c>
      <c r="R1068" s="87">
        <v>79806.839030000003</v>
      </c>
      <c r="S1068" s="470">
        <v>0</v>
      </c>
      <c r="T1068" s="470">
        <v>0</v>
      </c>
      <c r="U1068" s="470">
        <v>0</v>
      </c>
      <c r="V1068" s="470">
        <v>0</v>
      </c>
      <c r="W1068" s="470">
        <v>0</v>
      </c>
      <c r="X1068" s="470">
        <v>0</v>
      </c>
      <c r="Y1068" s="470">
        <v>0</v>
      </c>
      <c r="Z1068" s="470">
        <v>0</v>
      </c>
      <c r="AA1068" s="470">
        <v>0</v>
      </c>
      <c r="AB1068" s="470">
        <v>0</v>
      </c>
      <c r="AC1068" s="470">
        <v>0</v>
      </c>
      <c r="AD1068" s="470">
        <v>0</v>
      </c>
      <c r="AE1068" s="470">
        <v>79806.839030000003</v>
      </c>
      <c r="AF1068" s="227">
        <v>0</v>
      </c>
      <c r="AG1068" s="227">
        <v>79806.839030000003</v>
      </c>
      <c r="AH1068" s="227">
        <v>0</v>
      </c>
      <c r="AI1068" s="227">
        <v>0</v>
      </c>
      <c r="AJ1068" s="475">
        <v>0</v>
      </c>
    </row>
    <row r="1069" spans="1:36" s="42" customFormat="1" ht="13.5" customHeight="1" x14ac:dyDescent="0.25">
      <c r="A1069" s="395"/>
      <c r="B1069" s="111">
        <v>640510</v>
      </c>
      <c r="C1069" s="180" t="s">
        <v>392</v>
      </c>
      <c r="D1069" s="470">
        <v>0</v>
      </c>
      <c r="E1069" s="470">
        <v>0</v>
      </c>
      <c r="F1069" s="470">
        <v>0</v>
      </c>
      <c r="G1069" s="470">
        <v>0</v>
      </c>
      <c r="H1069" s="87">
        <v>0</v>
      </c>
      <c r="I1069" s="470">
        <v>0</v>
      </c>
      <c r="J1069" s="470">
        <v>0</v>
      </c>
      <c r="K1069" s="470">
        <v>0</v>
      </c>
      <c r="L1069" s="470">
        <v>0</v>
      </c>
      <c r="M1069" s="470">
        <v>0</v>
      </c>
      <c r="N1069" s="470">
        <v>0</v>
      </c>
      <c r="O1069" s="470">
        <v>0</v>
      </c>
      <c r="P1069" s="470">
        <v>0</v>
      </c>
      <c r="Q1069" s="470">
        <v>0</v>
      </c>
      <c r="R1069" s="87">
        <v>0</v>
      </c>
      <c r="S1069" s="470">
        <v>0</v>
      </c>
      <c r="T1069" s="470">
        <v>0</v>
      </c>
      <c r="U1069" s="470">
        <v>0</v>
      </c>
      <c r="V1069" s="470">
        <v>0</v>
      </c>
      <c r="W1069" s="470">
        <v>0</v>
      </c>
      <c r="X1069" s="470">
        <v>0</v>
      </c>
      <c r="Y1069" s="470">
        <v>0</v>
      </c>
      <c r="Z1069" s="470">
        <v>0</v>
      </c>
      <c r="AA1069" s="470">
        <v>0</v>
      </c>
      <c r="AB1069" s="470">
        <v>0</v>
      </c>
      <c r="AC1069" s="470">
        <v>0</v>
      </c>
      <c r="AD1069" s="470">
        <v>0</v>
      </c>
      <c r="AE1069" s="470">
        <v>0</v>
      </c>
      <c r="AF1069" s="227">
        <v>0</v>
      </c>
      <c r="AG1069" s="227">
        <v>0</v>
      </c>
      <c r="AH1069" s="227">
        <v>0</v>
      </c>
      <c r="AI1069" s="227">
        <v>0</v>
      </c>
      <c r="AJ1069" s="475">
        <v>0</v>
      </c>
    </row>
    <row r="1070" spans="1:36" s="42" customFormat="1" ht="13.5" customHeight="1" x14ac:dyDescent="0.25">
      <c r="A1070" s="395"/>
      <c r="B1070" s="111">
        <v>640515</v>
      </c>
      <c r="C1070" s="180" t="s">
        <v>393</v>
      </c>
      <c r="D1070" s="470">
        <v>0</v>
      </c>
      <c r="E1070" s="470">
        <v>0</v>
      </c>
      <c r="F1070" s="470">
        <v>0</v>
      </c>
      <c r="G1070" s="470">
        <v>0</v>
      </c>
      <c r="H1070" s="87">
        <v>0</v>
      </c>
      <c r="I1070" s="470">
        <v>0</v>
      </c>
      <c r="J1070" s="470">
        <v>0</v>
      </c>
      <c r="K1070" s="470">
        <v>0</v>
      </c>
      <c r="L1070" s="470">
        <v>0</v>
      </c>
      <c r="M1070" s="470">
        <v>0</v>
      </c>
      <c r="N1070" s="470">
        <v>0</v>
      </c>
      <c r="O1070" s="470">
        <v>0</v>
      </c>
      <c r="P1070" s="470">
        <v>0</v>
      </c>
      <c r="Q1070" s="470">
        <v>0</v>
      </c>
      <c r="R1070" s="87">
        <v>0</v>
      </c>
      <c r="S1070" s="470">
        <v>0</v>
      </c>
      <c r="T1070" s="470">
        <v>0</v>
      </c>
      <c r="U1070" s="470">
        <v>0</v>
      </c>
      <c r="V1070" s="470">
        <v>0</v>
      </c>
      <c r="W1070" s="470">
        <v>0</v>
      </c>
      <c r="X1070" s="470">
        <v>0</v>
      </c>
      <c r="Y1070" s="470">
        <v>0</v>
      </c>
      <c r="Z1070" s="470">
        <v>0</v>
      </c>
      <c r="AA1070" s="470">
        <v>0</v>
      </c>
      <c r="AB1070" s="470">
        <v>0</v>
      </c>
      <c r="AC1070" s="470">
        <v>0</v>
      </c>
      <c r="AD1070" s="470">
        <v>0</v>
      </c>
      <c r="AE1070" s="470">
        <v>0</v>
      </c>
      <c r="AF1070" s="227">
        <v>0</v>
      </c>
      <c r="AG1070" s="227">
        <v>0</v>
      </c>
      <c r="AH1070" s="227">
        <v>0</v>
      </c>
      <c r="AI1070" s="227">
        <v>0</v>
      </c>
      <c r="AJ1070" s="475">
        <v>0</v>
      </c>
    </row>
    <row r="1071" spans="1:36" s="42" customFormat="1" ht="13.5" customHeight="1" x14ac:dyDescent="0.25">
      <c r="A1071" s="395"/>
      <c r="B1071" s="111">
        <v>640590</v>
      </c>
      <c r="C1071" s="180" t="s">
        <v>394</v>
      </c>
      <c r="D1071" s="470">
        <v>103.91933</v>
      </c>
      <c r="E1071" s="470">
        <v>0</v>
      </c>
      <c r="F1071" s="470">
        <v>0</v>
      </c>
      <c r="G1071" s="470">
        <v>0</v>
      </c>
      <c r="H1071" s="87">
        <v>103.91933</v>
      </c>
      <c r="I1071" s="470">
        <v>0</v>
      </c>
      <c r="J1071" s="470">
        <v>0</v>
      </c>
      <c r="K1071" s="470">
        <v>0</v>
      </c>
      <c r="L1071" s="470">
        <v>0</v>
      </c>
      <c r="M1071" s="470">
        <v>0</v>
      </c>
      <c r="N1071" s="470">
        <v>0</v>
      </c>
      <c r="O1071" s="470">
        <v>0</v>
      </c>
      <c r="P1071" s="470">
        <v>0</v>
      </c>
      <c r="Q1071" s="470">
        <v>0</v>
      </c>
      <c r="R1071" s="87">
        <v>0</v>
      </c>
      <c r="S1071" s="470">
        <v>0</v>
      </c>
      <c r="T1071" s="470">
        <v>0</v>
      </c>
      <c r="U1071" s="470">
        <v>0</v>
      </c>
      <c r="V1071" s="470">
        <v>0</v>
      </c>
      <c r="W1071" s="470">
        <v>0</v>
      </c>
      <c r="X1071" s="470">
        <v>0</v>
      </c>
      <c r="Y1071" s="470">
        <v>0</v>
      </c>
      <c r="Z1071" s="470">
        <v>0</v>
      </c>
      <c r="AA1071" s="470">
        <v>0</v>
      </c>
      <c r="AB1071" s="470">
        <v>0</v>
      </c>
      <c r="AC1071" s="470">
        <v>0</v>
      </c>
      <c r="AD1071" s="470">
        <v>0</v>
      </c>
      <c r="AE1071" s="470">
        <v>103.91933</v>
      </c>
      <c r="AF1071" s="227">
        <v>0</v>
      </c>
      <c r="AG1071" s="227">
        <v>0</v>
      </c>
      <c r="AH1071" s="227">
        <v>0</v>
      </c>
      <c r="AI1071" s="227">
        <v>0</v>
      </c>
      <c r="AJ1071" s="475">
        <v>103.91933</v>
      </c>
    </row>
    <row r="1072" spans="1:36" s="42" customFormat="1" ht="13.5" customHeight="1" x14ac:dyDescent="0.25">
      <c r="A1072" s="395"/>
      <c r="B1072" s="111">
        <v>6406</v>
      </c>
      <c r="C1072" s="180" t="s">
        <v>395</v>
      </c>
      <c r="D1072" s="470">
        <v>0</v>
      </c>
      <c r="E1072" s="470">
        <v>0</v>
      </c>
      <c r="F1072" s="470">
        <v>0</v>
      </c>
      <c r="G1072" s="470">
        <v>0</v>
      </c>
      <c r="H1072" s="87">
        <v>0</v>
      </c>
      <c r="I1072" s="470">
        <v>0</v>
      </c>
      <c r="J1072" s="470">
        <v>0</v>
      </c>
      <c r="K1072" s="470">
        <v>0</v>
      </c>
      <c r="L1072" s="470">
        <v>0</v>
      </c>
      <c r="M1072" s="470">
        <v>0</v>
      </c>
      <c r="N1072" s="470">
        <v>0</v>
      </c>
      <c r="O1072" s="470">
        <v>0</v>
      </c>
      <c r="P1072" s="470">
        <v>0</v>
      </c>
      <c r="Q1072" s="470">
        <v>0</v>
      </c>
      <c r="R1072" s="87">
        <v>0</v>
      </c>
      <c r="S1072" s="470">
        <v>0</v>
      </c>
      <c r="T1072" s="470">
        <v>0</v>
      </c>
      <c r="U1072" s="470">
        <v>0</v>
      </c>
      <c r="V1072" s="470">
        <v>0</v>
      </c>
      <c r="W1072" s="470">
        <v>0</v>
      </c>
      <c r="X1072" s="470">
        <v>0</v>
      </c>
      <c r="Y1072" s="470">
        <v>0</v>
      </c>
      <c r="Z1072" s="470">
        <v>0</v>
      </c>
      <c r="AA1072" s="470">
        <v>0</v>
      </c>
      <c r="AB1072" s="470">
        <v>0</v>
      </c>
      <c r="AC1072" s="470">
        <v>0</v>
      </c>
      <c r="AD1072" s="470">
        <v>0</v>
      </c>
      <c r="AE1072" s="470">
        <v>0</v>
      </c>
      <c r="AF1072" s="227">
        <v>0</v>
      </c>
      <c r="AG1072" s="227">
        <v>0</v>
      </c>
      <c r="AH1072" s="227">
        <v>0</v>
      </c>
      <c r="AI1072" s="227">
        <v>0</v>
      </c>
      <c r="AJ1072" s="475">
        <v>0</v>
      </c>
    </row>
    <row r="1073" spans="1:36" s="42" customFormat="1" ht="13.5" customHeight="1" x14ac:dyDescent="0.25">
      <c r="A1073" s="395"/>
      <c r="B1073" s="111">
        <v>6407</v>
      </c>
      <c r="C1073" s="180" t="s">
        <v>396</v>
      </c>
      <c r="D1073" s="470">
        <v>0</v>
      </c>
      <c r="E1073" s="470">
        <v>0</v>
      </c>
      <c r="F1073" s="470">
        <v>0</v>
      </c>
      <c r="G1073" s="470">
        <v>233.81819999999999</v>
      </c>
      <c r="H1073" s="87">
        <v>233.81819999999999</v>
      </c>
      <c r="I1073" s="470">
        <v>0</v>
      </c>
      <c r="J1073" s="470">
        <v>0</v>
      </c>
      <c r="K1073" s="470">
        <v>0</v>
      </c>
      <c r="L1073" s="470">
        <v>0</v>
      </c>
      <c r="M1073" s="470">
        <v>0</v>
      </c>
      <c r="N1073" s="470">
        <v>0</v>
      </c>
      <c r="O1073" s="470">
        <v>0</v>
      </c>
      <c r="P1073" s="470">
        <v>0</v>
      </c>
      <c r="Q1073" s="470">
        <v>0</v>
      </c>
      <c r="R1073" s="87">
        <v>0</v>
      </c>
      <c r="S1073" s="470">
        <v>0</v>
      </c>
      <c r="T1073" s="470">
        <v>0</v>
      </c>
      <c r="U1073" s="470">
        <v>0</v>
      </c>
      <c r="V1073" s="470">
        <v>0</v>
      </c>
      <c r="W1073" s="470">
        <v>0</v>
      </c>
      <c r="X1073" s="470">
        <v>0</v>
      </c>
      <c r="Y1073" s="470">
        <v>0</v>
      </c>
      <c r="Z1073" s="470">
        <v>0</v>
      </c>
      <c r="AA1073" s="470">
        <v>0</v>
      </c>
      <c r="AB1073" s="470">
        <v>0</v>
      </c>
      <c r="AC1073" s="470">
        <v>0</v>
      </c>
      <c r="AD1073" s="470">
        <v>0</v>
      </c>
      <c r="AE1073" s="470">
        <v>233.81819999999999</v>
      </c>
      <c r="AF1073" s="227">
        <v>0</v>
      </c>
      <c r="AG1073" s="227">
        <v>0</v>
      </c>
      <c r="AH1073" s="227">
        <v>0</v>
      </c>
      <c r="AI1073" s="227">
        <v>0</v>
      </c>
      <c r="AJ1073" s="475">
        <v>233.81819999999999</v>
      </c>
    </row>
    <row r="1074" spans="1:36" s="42" customFormat="1" ht="13.5" customHeight="1" x14ac:dyDescent="0.25">
      <c r="A1074" s="395"/>
      <c r="B1074" s="111">
        <v>640705</v>
      </c>
      <c r="C1074" s="180" t="s">
        <v>368</v>
      </c>
      <c r="D1074" s="470">
        <v>0</v>
      </c>
      <c r="E1074" s="470">
        <v>0</v>
      </c>
      <c r="F1074" s="470">
        <v>0</v>
      </c>
      <c r="G1074" s="470">
        <v>233.81819999999999</v>
      </c>
      <c r="H1074" s="87">
        <v>233.81819999999999</v>
      </c>
      <c r="I1074" s="470">
        <v>0</v>
      </c>
      <c r="J1074" s="470">
        <v>0</v>
      </c>
      <c r="K1074" s="470">
        <v>0</v>
      </c>
      <c r="L1074" s="470">
        <v>0</v>
      </c>
      <c r="M1074" s="470">
        <v>0</v>
      </c>
      <c r="N1074" s="470">
        <v>0</v>
      </c>
      <c r="O1074" s="470">
        <v>0</v>
      </c>
      <c r="P1074" s="470">
        <v>0</v>
      </c>
      <c r="Q1074" s="470">
        <v>0</v>
      </c>
      <c r="R1074" s="87">
        <v>0</v>
      </c>
      <c r="S1074" s="470">
        <v>0</v>
      </c>
      <c r="T1074" s="470">
        <v>0</v>
      </c>
      <c r="U1074" s="470">
        <v>0</v>
      </c>
      <c r="V1074" s="470">
        <v>0</v>
      </c>
      <c r="W1074" s="470">
        <v>0</v>
      </c>
      <c r="X1074" s="470">
        <v>0</v>
      </c>
      <c r="Y1074" s="470">
        <v>0</v>
      </c>
      <c r="Z1074" s="470">
        <v>0</v>
      </c>
      <c r="AA1074" s="470">
        <v>0</v>
      </c>
      <c r="AB1074" s="470">
        <v>0</v>
      </c>
      <c r="AC1074" s="470">
        <v>0</v>
      </c>
      <c r="AD1074" s="470">
        <v>0</v>
      </c>
      <c r="AE1074" s="470">
        <v>233.81819999999999</v>
      </c>
      <c r="AF1074" s="227">
        <v>0</v>
      </c>
      <c r="AG1074" s="227">
        <v>0</v>
      </c>
      <c r="AH1074" s="227">
        <v>0</v>
      </c>
      <c r="AI1074" s="227">
        <v>0</v>
      </c>
      <c r="AJ1074" s="475">
        <v>233.81819999999999</v>
      </c>
    </row>
    <row r="1075" spans="1:36" s="42" customFormat="1" ht="13.5" customHeight="1" x14ac:dyDescent="0.25">
      <c r="A1075" s="395"/>
      <c r="B1075" s="111">
        <v>640710</v>
      </c>
      <c r="C1075" s="180" t="s">
        <v>369</v>
      </c>
      <c r="D1075" s="470">
        <v>0</v>
      </c>
      <c r="E1075" s="470">
        <v>0</v>
      </c>
      <c r="F1075" s="470">
        <v>0</v>
      </c>
      <c r="G1075" s="470">
        <v>0</v>
      </c>
      <c r="H1075" s="87">
        <v>0</v>
      </c>
      <c r="I1075" s="470">
        <v>0</v>
      </c>
      <c r="J1075" s="470">
        <v>0</v>
      </c>
      <c r="K1075" s="470">
        <v>0</v>
      </c>
      <c r="L1075" s="470">
        <v>0</v>
      </c>
      <c r="M1075" s="470">
        <v>0</v>
      </c>
      <c r="N1075" s="470">
        <v>0</v>
      </c>
      <c r="O1075" s="470">
        <v>0</v>
      </c>
      <c r="P1075" s="470">
        <v>0</v>
      </c>
      <c r="Q1075" s="470">
        <v>0</v>
      </c>
      <c r="R1075" s="87">
        <v>0</v>
      </c>
      <c r="S1075" s="470">
        <v>0</v>
      </c>
      <c r="T1075" s="470">
        <v>0</v>
      </c>
      <c r="U1075" s="470">
        <v>0</v>
      </c>
      <c r="V1075" s="470">
        <v>0</v>
      </c>
      <c r="W1075" s="470">
        <v>0</v>
      </c>
      <c r="X1075" s="470">
        <v>0</v>
      </c>
      <c r="Y1075" s="470">
        <v>0</v>
      </c>
      <c r="Z1075" s="470">
        <v>0</v>
      </c>
      <c r="AA1075" s="470">
        <v>0</v>
      </c>
      <c r="AB1075" s="470">
        <v>0</v>
      </c>
      <c r="AC1075" s="470">
        <v>0</v>
      </c>
      <c r="AD1075" s="470">
        <v>0</v>
      </c>
      <c r="AE1075" s="470">
        <v>0</v>
      </c>
      <c r="AF1075" s="227">
        <v>0</v>
      </c>
      <c r="AG1075" s="227">
        <v>0</v>
      </c>
      <c r="AH1075" s="227">
        <v>0</v>
      </c>
      <c r="AI1075" s="227">
        <v>0</v>
      </c>
      <c r="AJ1075" s="475">
        <v>0</v>
      </c>
    </row>
    <row r="1076" spans="1:36" s="42" customFormat="1" ht="13.5" customHeight="1" x14ac:dyDescent="0.25">
      <c r="A1076" s="395"/>
      <c r="B1076" s="111">
        <v>640715</v>
      </c>
      <c r="C1076" s="180" t="s">
        <v>370</v>
      </c>
      <c r="D1076" s="470">
        <v>0</v>
      </c>
      <c r="E1076" s="470">
        <v>0</v>
      </c>
      <c r="F1076" s="470">
        <v>0</v>
      </c>
      <c r="G1076" s="470">
        <v>0</v>
      </c>
      <c r="H1076" s="87">
        <v>0</v>
      </c>
      <c r="I1076" s="470">
        <v>0</v>
      </c>
      <c r="J1076" s="470">
        <v>0</v>
      </c>
      <c r="K1076" s="470">
        <v>0</v>
      </c>
      <c r="L1076" s="470">
        <v>0</v>
      </c>
      <c r="M1076" s="470">
        <v>0</v>
      </c>
      <c r="N1076" s="470">
        <v>0</v>
      </c>
      <c r="O1076" s="470">
        <v>0</v>
      </c>
      <c r="P1076" s="470">
        <v>0</v>
      </c>
      <c r="Q1076" s="470">
        <v>0</v>
      </c>
      <c r="R1076" s="87">
        <v>0</v>
      </c>
      <c r="S1076" s="470">
        <v>0</v>
      </c>
      <c r="T1076" s="470">
        <v>0</v>
      </c>
      <c r="U1076" s="470">
        <v>0</v>
      </c>
      <c r="V1076" s="470">
        <v>0</v>
      </c>
      <c r="W1076" s="470">
        <v>0</v>
      </c>
      <c r="X1076" s="470">
        <v>0</v>
      </c>
      <c r="Y1076" s="470">
        <v>0</v>
      </c>
      <c r="Z1076" s="470">
        <v>0</v>
      </c>
      <c r="AA1076" s="470">
        <v>0</v>
      </c>
      <c r="AB1076" s="470">
        <v>0</v>
      </c>
      <c r="AC1076" s="470">
        <v>0</v>
      </c>
      <c r="AD1076" s="470">
        <v>0</v>
      </c>
      <c r="AE1076" s="470">
        <v>0</v>
      </c>
      <c r="AF1076" s="227">
        <v>0</v>
      </c>
      <c r="AG1076" s="227">
        <v>0</v>
      </c>
      <c r="AH1076" s="227">
        <v>0</v>
      </c>
      <c r="AI1076" s="227">
        <v>0</v>
      </c>
      <c r="AJ1076" s="475">
        <v>0</v>
      </c>
    </row>
    <row r="1077" spans="1:36" s="42" customFormat="1" ht="13.5" customHeight="1" x14ac:dyDescent="0.25">
      <c r="A1077" s="395"/>
      <c r="B1077" s="111">
        <v>640720</v>
      </c>
      <c r="C1077" s="180" t="s">
        <v>397</v>
      </c>
      <c r="D1077" s="470">
        <v>0</v>
      </c>
      <c r="E1077" s="470">
        <v>0</v>
      </c>
      <c r="F1077" s="470">
        <v>0</v>
      </c>
      <c r="G1077" s="470">
        <v>0</v>
      </c>
      <c r="H1077" s="87">
        <v>0</v>
      </c>
      <c r="I1077" s="470">
        <v>0</v>
      </c>
      <c r="J1077" s="470">
        <v>0</v>
      </c>
      <c r="K1077" s="470">
        <v>0</v>
      </c>
      <c r="L1077" s="470">
        <v>0</v>
      </c>
      <c r="M1077" s="470">
        <v>0</v>
      </c>
      <c r="N1077" s="470">
        <v>0</v>
      </c>
      <c r="O1077" s="470">
        <v>0</v>
      </c>
      <c r="P1077" s="470">
        <v>0</v>
      </c>
      <c r="Q1077" s="470">
        <v>0</v>
      </c>
      <c r="R1077" s="87">
        <v>0</v>
      </c>
      <c r="S1077" s="470">
        <v>0</v>
      </c>
      <c r="T1077" s="470">
        <v>0</v>
      </c>
      <c r="U1077" s="470">
        <v>0</v>
      </c>
      <c r="V1077" s="470">
        <v>0</v>
      </c>
      <c r="W1077" s="470">
        <v>0</v>
      </c>
      <c r="X1077" s="470">
        <v>0</v>
      </c>
      <c r="Y1077" s="470">
        <v>0</v>
      </c>
      <c r="Z1077" s="470">
        <v>0</v>
      </c>
      <c r="AA1077" s="470">
        <v>0</v>
      </c>
      <c r="AB1077" s="470">
        <v>0</v>
      </c>
      <c r="AC1077" s="470">
        <v>0</v>
      </c>
      <c r="AD1077" s="470">
        <v>0</v>
      </c>
      <c r="AE1077" s="470">
        <v>0</v>
      </c>
      <c r="AF1077" s="227">
        <v>0</v>
      </c>
      <c r="AG1077" s="227">
        <v>0</v>
      </c>
      <c r="AH1077" s="227">
        <v>0</v>
      </c>
      <c r="AI1077" s="227">
        <v>0</v>
      </c>
      <c r="AJ1077" s="475">
        <v>0</v>
      </c>
    </row>
    <row r="1078" spans="1:36" s="42" customFormat="1" ht="13.5" customHeight="1" x14ac:dyDescent="0.25">
      <c r="A1078" s="395"/>
      <c r="B1078" s="111">
        <v>6408</v>
      </c>
      <c r="C1078" s="180" t="s">
        <v>398</v>
      </c>
      <c r="D1078" s="470">
        <v>0</v>
      </c>
      <c r="E1078" s="470">
        <v>0</v>
      </c>
      <c r="F1078" s="470">
        <v>381940.98233000003</v>
      </c>
      <c r="G1078" s="470">
        <v>3927.9700800000001</v>
      </c>
      <c r="H1078" s="87">
        <v>385868.95241000003</v>
      </c>
      <c r="I1078" s="470">
        <v>0</v>
      </c>
      <c r="J1078" s="470">
        <v>0</v>
      </c>
      <c r="K1078" s="470">
        <v>5502.1819999999998</v>
      </c>
      <c r="L1078" s="470">
        <v>7000</v>
      </c>
      <c r="M1078" s="470">
        <v>0</v>
      </c>
      <c r="N1078" s="470">
        <v>8856.7725499999997</v>
      </c>
      <c r="O1078" s="470">
        <v>0</v>
      </c>
      <c r="P1078" s="470">
        <v>0</v>
      </c>
      <c r="Q1078" s="470">
        <v>0</v>
      </c>
      <c r="R1078" s="87">
        <v>21358.954550000002</v>
      </c>
      <c r="S1078" s="470">
        <v>0</v>
      </c>
      <c r="T1078" s="470">
        <v>0</v>
      </c>
      <c r="U1078" s="470">
        <v>0</v>
      </c>
      <c r="V1078" s="470">
        <v>0</v>
      </c>
      <c r="W1078" s="470">
        <v>0</v>
      </c>
      <c r="X1078" s="470">
        <v>0</v>
      </c>
      <c r="Y1078" s="470">
        <v>0</v>
      </c>
      <c r="Z1078" s="470">
        <v>0</v>
      </c>
      <c r="AA1078" s="470">
        <v>0</v>
      </c>
      <c r="AB1078" s="470">
        <v>0</v>
      </c>
      <c r="AC1078" s="470">
        <v>0</v>
      </c>
      <c r="AD1078" s="470">
        <v>0</v>
      </c>
      <c r="AE1078" s="470">
        <v>407227.90696000005</v>
      </c>
      <c r="AF1078" s="227">
        <v>14358.954549999999</v>
      </c>
      <c r="AG1078" s="227">
        <v>7000</v>
      </c>
      <c r="AH1078" s="227">
        <v>0</v>
      </c>
      <c r="AI1078" s="227">
        <v>0</v>
      </c>
      <c r="AJ1078" s="475">
        <v>385868.95241000003</v>
      </c>
    </row>
    <row r="1079" spans="1:36" s="42" customFormat="1" ht="13.5" customHeight="1" x14ac:dyDescent="0.25">
      <c r="A1079" s="395"/>
      <c r="B1079" s="111">
        <v>640805</v>
      </c>
      <c r="C1079" s="180" t="s">
        <v>368</v>
      </c>
      <c r="D1079" s="470">
        <v>0</v>
      </c>
      <c r="E1079" s="470">
        <v>0</v>
      </c>
      <c r="F1079" s="470">
        <v>337518.09048999997</v>
      </c>
      <c r="G1079" s="470">
        <v>3927.9700800000001</v>
      </c>
      <c r="H1079" s="87">
        <v>341446.06056999997</v>
      </c>
      <c r="I1079" s="470">
        <v>0</v>
      </c>
      <c r="J1079" s="470">
        <v>0</v>
      </c>
      <c r="K1079" s="470">
        <v>5502.1819999999998</v>
      </c>
      <c r="L1079" s="470">
        <v>0</v>
      </c>
      <c r="M1079" s="470">
        <v>0</v>
      </c>
      <c r="N1079" s="470">
        <v>8856.7725499999997</v>
      </c>
      <c r="O1079" s="470">
        <v>0</v>
      </c>
      <c r="P1079" s="470">
        <v>0</v>
      </c>
      <c r="Q1079" s="470">
        <v>0</v>
      </c>
      <c r="R1079" s="87">
        <v>14358.954549999999</v>
      </c>
      <c r="S1079" s="470">
        <v>0</v>
      </c>
      <c r="T1079" s="470">
        <v>0</v>
      </c>
      <c r="U1079" s="470">
        <v>0</v>
      </c>
      <c r="V1079" s="470">
        <v>0</v>
      </c>
      <c r="W1079" s="470">
        <v>0</v>
      </c>
      <c r="X1079" s="470">
        <v>0</v>
      </c>
      <c r="Y1079" s="470">
        <v>0</v>
      </c>
      <c r="Z1079" s="470">
        <v>0</v>
      </c>
      <c r="AA1079" s="470">
        <v>0</v>
      </c>
      <c r="AB1079" s="470">
        <v>0</v>
      </c>
      <c r="AC1079" s="470">
        <v>0</v>
      </c>
      <c r="AD1079" s="470">
        <v>0</v>
      </c>
      <c r="AE1079" s="470">
        <v>355805.01512</v>
      </c>
      <c r="AF1079" s="227">
        <v>14358.954549999999</v>
      </c>
      <c r="AG1079" s="227">
        <v>0</v>
      </c>
      <c r="AH1079" s="227">
        <v>0</v>
      </c>
      <c r="AI1079" s="227">
        <v>0</v>
      </c>
      <c r="AJ1079" s="475">
        <v>341446.06056999997</v>
      </c>
    </row>
    <row r="1080" spans="1:36" s="42" customFormat="1" ht="13.5" customHeight="1" x14ac:dyDescent="0.25">
      <c r="A1080" s="395"/>
      <c r="B1080" s="111">
        <v>640810</v>
      </c>
      <c r="C1080" s="180" t="s">
        <v>369</v>
      </c>
      <c r="D1080" s="470">
        <v>0</v>
      </c>
      <c r="E1080" s="470">
        <v>0</v>
      </c>
      <c r="F1080" s="470">
        <v>0</v>
      </c>
      <c r="G1080" s="470">
        <v>0</v>
      </c>
      <c r="H1080" s="87">
        <v>0</v>
      </c>
      <c r="I1080" s="470">
        <v>0</v>
      </c>
      <c r="J1080" s="470">
        <v>0</v>
      </c>
      <c r="K1080" s="470">
        <v>0</v>
      </c>
      <c r="L1080" s="470">
        <v>0</v>
      </c>
      <c r="M1080" s="470">
        <v>0</v>
      </c>
      <c r="N1080" s="470">
        <v>0</v>
      </c>
      <c r="O1080" s="470">
        <v>0</v>
      </c>
      <c r="P1080" s="470">
        <v>0</v>
      </c>
      <c r="Q1080" s="470">
        <v>0</v>
      </c>
      <c r="R1080" s="87">
        <v>0</v>
      </c>
      <c r="S1080" s="470">
        <v>0</v>
      </c>
      <c r="T1080" s="470">
        <v>0</v>
      </c>
      <c r="U1080" s="470">
        <v>0</v>
      </c>
      <c r="V1080" s="470">
        <v>0</v>
      </c>
      <c r="W1080" s="470">
        <v>0</v>
      </c>
      <c r="X1080" s="470">
        <v>0</v>
      </c>
      <c r="Y1080" s="470">
        <v>0</v>
      </c>
      <c r="Z1080" s="470">
        <v>0</v>
      </c>
      <c r="AA1080" s="470">
        <v>0</v>
      </c>
      <c r="AB1080" s="470">
        <v>0</v>
      </c>
      <c r="AC1080" s="470">
        <v>0</v>
      </c>
      <c r="AD1080" s="470">
        <v>0</v>
      </c>
      <c r="AE1080" s="470">
        <v>0</v>
      </c>
      <c r="AF1080" s="227">
        <v>0</v>
      </c>
      <c r="AG1080" s="227">
        <v>0</v>
      </c>
      <c r="AH1080" s="227">
        <v>0</v>
      </c>
      <c r="AI1080" s="227">
        <v>0</v>
      </c>
      <c r="AJ1080" s="475">
        <v>0</v>
      </c>
    </row>
    <row r="1081" spans="1:36" s="42" customFormat="1" ht="13.5" customHeight="1" x14ac:dyDescent="0.25">
      <c r="A1081" s="395"/>
      <c r="B1081" s="111">
        <v>640815</v>
      </c>
      <c r="C1081" s="180" t="s">
        <v>370</v>
      </c>
      <c r="D1081" s="470">
        <v>0</v>
      </c>
      <c r="E1081" s="470">
        <v>0</v>
      </c>
      <c r="F1081" s="470">
        <v>0</v>
      </c>
      <c r="G1081" s="470">
        <v>0</v>
      </c>
      <c r="H1081" s="87">
        <v>0</v>
      </c>
      <c r="I1081" s="470">
        <v>0</v>
      </c>
      <c r="J1081" s="470">
        <v>0</v>
      </c>
      <c r="K1081" s="470">
        <v>0</v>
      </c>
      <c r="L1081" s="470">
        <v>0</v>
      </c>
      <c r="M1081" s="470">
        <v>0</v>
      </c>
      <c r="N1081" s="470">
        <v>0</v>
      </c>
      <c r="O1081" s="470">
        <v>0</v>
      </c>
      <c r="P1081" s="470">
        <v>0</v>
      </c>
      <c r="Q1081" s="470">
        <v>0</v>
      </c>
      <c r="R1081" s="87">
        <v>0</v>
      </c>
      <c r="S1081" s="470">
        <v>0</v>
      </c>
      <c r="T1081" s="470">
        <v>0</v>
      </c>
      <c r="U1081" s="470">
        <v>0</v>
      </c>
      <c r="V1081" s="470">
        <v>0</v>
      </c>
      <c r="W1081" s="470">
        <v>0</v>
      </c>
      <c r="X1081" s="470">
        <v>0</v>
      </c>
      <c r="Y1081" s="470">
        <v>0</v>
      </c>
      <c r="Z1081" s="470">
        <v>0</v>
      </c>
      <c r="AA1081" s="470">
        <v>0</v>
      </c>
      <c r="AB1081" s="470">
        <v>0</v>
      </c>
      <c r="AC1081" s="470">
        <v>0</v>
      </c>
      <c r="AD1081" s="470">
        <v>0</v>
      </c>
      <c r="AE1081" s="470">
        <v>0</v>
      </c>
      <c r="AF1081" s="227">
        <v>0</v>
      </c>
      <c r="AG1081" s="227">
        <v>0</v>
      </c>
      <c r="AH1081" s="227">
        <v>0</v>
      </c>
      <c r="AI1081" s="227">
        <v>0</v>
      </c>
      <c r="AJ1081" s="475">
        <v>0</v>
      </c>
    </row>
    <row r="1082" spans="1:36" s="42" customFormat="1" ht="13.5" customHeight="1" x14ac:dyDescent="0.25">
      <c r="A1082" s="395"/>
      <c r="B1082" s="111">
        <v>640820</v>
      </c>
      <c r="C1082" s="180" t="s">
        <v>397</v>
      </c>
      <c r="D1082" s="470">
        <v>0</v>
      </c>
      <c r="E1082" s="470">
        <v>0</v>
      </c>
      <c r="F1082" s="470">
        <v>44422.891839999997</v>
      </c>
      <c r="G1082" s="470">
        <v>0</v>
      </c>
      <c r="H1082" s="87">
        <v>44422.891839999997</v>
      </c>
      <c r="I1082" s="470">
        <v>0</v>
      </c>
      <c r="J1082" s="470">
        <v>0</v>
      </c>
      <c r="K1082" s="470">
        <v>0</v>
      </c>
      <c r="L1082" s="470">
        <v>7000</v>
      </c>
      <c r="M1082" s="470">
        <v>0</v>
      </c>
      <c r="N1082" s="470">
        <v>0</v>
      </c>
      <c r="O1082" s="470">
        <v>0</v>
      </c>
      <c r="P1082" s="470">
        <v>0</v>
      </c>
      <c r="Q1082" s="470">
        <v>0</v>
      </c>
      <c r="R1082" s="87">
        <v>7000</v>
      </c>
      <c r="S1082" s="470">
        <v>0</v>
      </c>
      <c r="T1082" s="470">
        <v>0</v>
      </c>
      <c r="U1082" s="470">
        <v>0</v>
      </c>
      <c r="V1082" s="470">
        <v>0</v>
      </c>
      <c r="W1082" s="470">
        <v>0</v>
      </c>
      <c r="X1082" s="470">
        <v>0</v>
      </c>
      <c r="Y1082" s="470">
        <v>0</v>
      </c>
      <c r="Z1082" s="470">
        <v>0</v>
      </c>
      <c r="AA1082" s="470">
        <v>0</v>
      </c>
      <c r="AB1082" s="470">
        <v>0</v>
      </c>
      <c r="AC1082" s="470">
        <v>0</v>
      </c>
      <c r="AD1082" s="470">
        <v>0</v>
      </c>
      <c r="AE1082" s="470">
        <v>51422.891839999997</v>
      </c>
      <c r="AF1082" s="227">
        <v>0</v>
      </c>
      <c r="AG1082" s="227">
        <v>7000</v>
      </c>
      <c r="AH1082" s="227">
        <v>0</v>
      </c>
      <c r="AI1082" s="227">
        <v>0</v>
      </c>
      <c r="AJ1082" s="475">
        <v>44422.891839999997</v>
      </c>
    </row>
    <row r="1083" spans="1:36" s="42" customFormat="1" ht="13.5" customHeight="1" x14ac:dyDescent="0.25">
      <c r="A1083" s="395"/>
      <c r="B1083" s="111">
        <v>6409</v>
      </c>
      <c r="C1083" s="180" t="s">
        <v>399</v>
      </c>
      <c r="D1083" s="470">
        <v>0</v>
      </c>
      <c r="E1083" s="470">
        <v>0</v>
      </c>
      <c r="F1083" s="470">
        <v>25087.5</v>
      </c>
      <c r="G1083" s="470">
        <v>0</v>
      </c>
      <c r="H1083" s="87">
        <v>25087.5</v>
      </c>
      <c r="I1083" s="470">
        <v>0</v>
      </c>
      <c r="J1083" s="470">
        <v>0</v>
      </c>
      <c r="K1083" s="470">
        <v>0</v>
      </c>
      <c r="L1083" s="470">
        <v>0</v>
      </c>
      <c r="M1083" s="470">
        <v>0</v>
      </c>
      <c r="N1083" s="470">
        <v>0</v>
      </c>
      <c r="O1083" s="470">
        <v>0</v>
      </c>
      <c r="P1083" s="470">
        <v>0</v>
      </c>
      <c r="Q1083" s="470">
        <v>0</v>
      </c>
      <c r="R1083" s="87">
        <v>0</v>
      </c>
      <c r="S1083" s="470">
        <v>0</v>
      </c>
      <c r="T1083" s="470">
        <v>0</v>
      </c>
      <c r="U1083" s="470">
        <v>0</v>
      </c>
      <c r="V1083" s="470">
        <v>0</v>
      </c>
      <c r="W1083" s="470">
        <v>0</v>
      </c>
      <c r="X1083" s="470">
        <v>0</v>
      </c>
      <c r="Y1083" s="470">
        <v>0</v>
      </c>
      <c r="Z1083" s="470">
        <v>0</v>
      </c>
      <c r="AA1083" s="470">
        <v>0</v>
      </c>
      <c r="AB1083" s="470">
        <v>0</v>
      </c>
      <c r="AC1083" s="470">
        <v>0</v>
      </c>
      <c r="AD1083" s="470">
        <v>0</v>
      </c>
      <c r="AE1083" s="470">
        <v>25087.5</v>
      </c>
      <c r="AF1083" s="227">
        <v>0</v>
      </c>
      <c r="AG1083" s="227">
        <v>0</v>
      </c>
      <c r="AH1083" s="227">
        <v>0</v>
      </c>
      <c r="AI1083" s="227">
        <v>0</v>
      </c>
      <c r="AJ1083" s="475">
        <v>25087.5</v>
      </c>
    </row>
    <row r="1084" spans="1:36" s="42" customFormat="1" ht="13.5" customHeight="1" x14ac:dyDescent="0.25">
      <c r="A1084" s="395"/>
      <c r="B1084" s="111">
        <v>6410</v>
      </c>
      <c r="C1084" s="180" t="s">
        <v>400</v>
      </c>
      <c r="D1084" s="470">
        <v>0</v>
      </c>
      <c r="E1084" s="470">
        <v>0</v>
      </c>
      <c r="F1084" s="470">
        <v>0</v>
      </c>
      <c r="G1084" s="470">
        <v>0</v>
      </c>
      <c r="H1084" s="87">
        <v>0</v>
      </c>
      <c r="I1084" s="470">
        <v>0</v>
      </c>
      <c r="J1084" s="470">
        <v>0</v>
      </c>
      <c r="K1084" s="470">
        <v>0</v>
      </c>
      <c r="L1084" s="470">
        <v>0</v>
      </c>
      <c r="M1084" s="470">
        <v>0</v>
      </c>
      <c r="N1084" s="470">
        <v>0</v>
      </c>
      <c r="O1084" s="470">
        <v>0</v>
      </c>
      <c r="P1084" s="470">
        <v>0</v>
      </c>
      <c r="Q1084" s="470">
        <v>0</v>
      </c>
      <c r="R1084" s="87">
        <v>0</v>
      </c>
      <c r="S1084" s="470">
        <v>0</v>
      </c>
      <c r="T1084" s="470">
        <v>0</v>
      </c>
      <c r="U1084" s="470">
        <v>0</v>
      </c>
      <c r="V1084" s="470">
        <v>0</v>
      </c>
      <c r="W1084" s="470">
        <v>0</v>
      </c>
      <c r="X1084" s="470">
        <v>0</v>
      </c>
      <c r="Y1084" s="470">
        <v>0</v>
      </c>
      <c r="Z1084" s="470">
        <v>0</v>
      </c>
      <c r="AA1084" s="470">
        <v>0</v>
      </c>
      <c r="AB1084" s="470">
        <v>0</v>
      </c>
      <c r="AC1084" s="470">
        <v>0</v>
      </c>
      <c r="AD1084" s="470">
        <v>0</v>
      </c>
      <c r="AE1084" s="470">
        <v>0</v>
      </c>
      <c r="AF1084" s="227">
        <v>0</v>
      </c>
      <c r="AG1084" s="227">
        <v>0</v>
      </c>
      <c r="AH1084" s="227">
        <v>0</v>
      </c>
      <c r="AI1084" s="227">
        <v>0</v>
      </c>
      <c r="AJ1084" s="475">
        <v>0</v>
      </c>
    </row>
    <row r="1085" spans="1:36" s="42" customFormat="1" ht="13.5" customHeight="1" x14ac:dyDescent="0.25">
      <c r="A1085" s="395"/>
      <c r="B1085" s="111">
        <v>6411</v>
      </c>
      <c r="C1085" s="180" t="s">
        <v>375</v>
      </c>
      <c r="D1085" s="470">
        <v>0</v>
      </c>
      <c r="E1085" s="470">
        <v>0</v>
      </c>
      <c r="F1085" s="470">
        <v>2229.7750000000001</v>
      </c>
      <c r="G1085" s="470">
        <v>0</v>
      </c>
      <c r="H1085" s="87">
        <v>2229.7750000000001</v>
      </c>
      <c r="I1085" s="470">
        <v>0</v>
      </c>
      <c r="J1085" s="470">
        <v>0</v>
      </c>
      <c r="K1085" s="470">
        <v>0</v>
      </c>
      <c r="L1085" s="470">
        <v>0</v>
      </c>
      <c r="M1085" s="470">
        <v>0</v>
      </c>
      <c r="N1085" s="470">
        <v>0</v>
      </c>
      <c r="O1085" s="470">
        <v>0</v>
      </c>
      <c r="P1085" s="470">
        <v>0</v>
      </c>
      <c r="Q1085" s="470">
        <v>0</v>
      </c>
      <c r="R1085" s="87">
        <v>0</v>
      </c>
      <c r="S1085" s="470">
        <v>0</v>
      </c>
      <c r="T1085" s="470">
        <v>0</v>
      </c>
      <c r="U1085" s="470">
        <v>0</v>
      </c>
      <c r="V1085" s="470">
        <v>0</v>
      </c>
      <c r="W1085" s="470">
        <v>0</v>
      </c>
      <c r="X1085" s="470">
        <v>0</v>
      </c>
      <c r="Y1085" s="470">
        <v>0</v>
      </c>
      <c r="Z1085" s="470">
        <v>0</v>
      </c>
      <c r="AA1085" s="470">
        <v>0</v>
      </c>
      <c r="AB1085" s="470">
        <v>0</v>
      </c>
      <c r="AC1085" s="470">
        <v>0</v>
      </c>
      <c r="AD1085" s="470">
        <v>0</v>
      </c>
      <c r="AE1085" s="470">
        <v>2229.7750000000001</v>
      </c>
      <c r="AF1085" s="227">
        <v>0</v>
      </c>
      <c r="AG1085" s="227">
        <v>0</v>
      </c>
      <c r="AH1085" s="227">
        <v>0</v>
      </c>
      <c r="AI1085" s="227">
        <v>0</v>
      </c>
      <c r="AJ1085" s="475">
        <v>2229.7750000000001</v>
      </c>
    </row>
    <row r="1086" spans="1:36" s="42" customFormat="1" ht="13.5" customHeight="1" x14ac:dyDescent="0.25">
      <c r="A1086" s="395"/>
      <c r="B1086" s="111">
        <v>6412</v>
      </c>
      <c r="C1086" s="180" t="s">
        <v>1683</v>
      </c>
      <c r="D1086" s="470">
        <v>0</v>
      </c>
      <c r="E1086" s="470">
        <v>0</v>
      </c>
      <c r="F1086" s="470">
        <v>0</v>
      </c>
      <c r="G1086" s="470">
        <v>0</v>
      </c>
      <c r="H1086" s="87">
        <v>0</v>
      </c>
      <c r="I1086" s="470">
        <v>0</v>
      </c>
      <c r="J1086" s="470">
        <v>0</v>
      </c>
      <c r="K1086" s="470">
        <v>0</v>
      </c>
      <c r="L1086" s="470">
        <v>0</v>
      </c>
      <c r="M1086" s="470">
        <v>0</v>
      </c>
      <c r="N1086" s="470">
        <v>0</v>
      </c>
      <c r="O1086" s="470">
        <v>0</v>
      </c>
      <c r="P1086" s="470">
        <v>0</v>
      </c>
      <c r="Q1086" s="470">
        <v>0</v>
      </c>
      <c r="R1086" s="87">
        <v>0</v>
      </c>
      <c r="S1086" s="470">
        <v>0</v>
      </c>
      <c r="T1086" s="470">
        <v>0</v>
      </c>
      <c r="U1086" s="470">
        <v>0</v>
      </c>
      <c r="V1086" s="470">
        <v>0</v>
      </c>
      <c r="W1086" s="470">
        <v>0</v>
      </c>
      <c r="X1086" s="470">
        <v>0</v>
      </c>
      <c r="Y1086" s="470">
        <v>0</v>
      </c>
      <c r="Z1086" s="470">
        <v>0</v>
      </c>
      <c r="AA1086" s="470">
        <v>0</v>
      </c>
      <c r="AB1086" s="470">
        <v>0</v>
      </c>
      <c r="AC1086" s="470">
        <v>0</v>
      </c>
      <c r="AD1086" s="470">
        <v>0</v>
      </c>
      <c r="AE1086" s="470">
        <v>0</v>
      </c>
      <c r="AF1086" s="227">
        <v>0</v>
      </c>
      <c r="AG1086" s="227">
        <v>0</v>
      </c>
      <c r="AH1086" s="227">
        <v>0</v>
      </c>
      <c r="AI1086" s="227">
        <v>0</v>
      </c>
      <c r="AJ1086" s="475">
        <v>0</v>
      </c>
    </row>
    <row r="1087" spans="1:36" s="42" customFormat="1" ht="13.5" customHeight="1" x14ac:dyDescent="0.25">
      <c r="A1087" s="395"/>
      <c r="B1087" s="111">
        <v>6490</v>
      </c>
      <c r="C1087" s="180" t="s">
        <v>401</v>
      </c>
      <c r="D1087" s="470">
        <v>0</v>
      </c>
      <c r="E1087" s="470">
        <v>16.552869999999999</v>
      </c>
      <c r="F1087" s="470">
        <v>0</v>
      </c>
      <c r="G1087" s="470">
        <v>0</v>
      </c>
      <c r="H1087" s="87">
        <v>16.552869999999999</v>
      </c>
      <c r="I1087" s="470">
        <v>0</v>
      </c>
      <c r="J1087" s="470">
        <v>0</v>
      </c>
      <c r="K1087" s="470">
        <v>0</v>
      </c>
      <c r="L1087" s="470">
        <v>0</v>
      </c>
      <c r="M1087" s="470">
        <v>0</v>
      </c>
      <c r="N1087" s="470">
        <v>0</v>
      </c>
      <c r="O1087" s="470">
        <v>0</v>
      </c>
      <c r="P1087" s="470">
        <v>0</v>
      </c>
      <c r="Q1087" s="470">
        <v>0</v>
      </c>
      <c r="R1087" s="87">
        <v>0</v>
      </c>
      <c r="S1087" s="470">
        <v>0</v>
      </c>
      <c r="T1087" s="470">
        <v>0</v>
      </c>
      <c r="U1087" s="470">
        <v>0</v>
      </c>
      <c r="V1087" s="470">
        <v>0</v>
      </c>
      <c r="W1087" s="470">
        <v>0</v>
      </c>
      <c r="X1087" s="470">
        <v>55.185569999999998</v>
      </c>
      <c r="Y1087" s="470">
        <v>0</v>
      </c>
      <c r="Z1087" s="470">
        <v>0</v>
      </c>
      <c r="AA1087" s="470">
        <v>0</v>
      </c>
      <c r="AB1087" s="470">
        <v>0</v>
      </c>
      <c r="AC1087" s="470">
        <v>0</v>
      </c>
      <c r="AD1087" s="470">
        <v>55.185569999999998</v>
      </c>
      <c r="AE1087" s="470">
        <v>71.738439999999997</v>
      </c>
      <c r="AF1087" s="227">
        <v>0</v>
      </c>
      <c r="AG1087" s="227">
        <v>0</v>
      </c>
      <c r="AH1087" s="227">
        <v>0</v>
      </c>
      <c r="AI1087" s="227">
        <v>0</v>
      </c>
      <c r="AJ1087" s="475">
        <v>71.738439999999997</v>
      </c>
    </row>
    <row r="1088" spans="1:36" s="42" customFormat="1" ht="13.5" customHeight="1" x14ac:dyDescent="0.25">
      <c r="A1088" s="394"/>
      <c r="B1088" s="111"/>
      <c r="C1088" s="180"/>
      <c r="D1088" s="470"/>
      <c r="E1088" s="470"/>
      <c r="F1088" s="470"/>
      <c r="G1088" s="470"/>
      <c r="H1088" s="87"/>
      <c r="I1088" s="470"/>
      <c r="J1088" s="470"/>
      <c r="K1088" s="470"/>
      <c r="L1088" s="470"/>
      <c r="M1088" s="470"/>
      <c r="N1088" s="470"/>
      <c r="O1088" s="470"/>
      <c r="P1088" s="470"/>
      <c r="Q1088" s="470"/>
      <c r="R1088" s="87"/>
      <c r="S1088" s="470"/>
      <c r="T1088" s="470"/>
      <c r="U1088" s="470"/>
      <c r="V1088" s="470"/>
      <c r="W1088" s="470"/>
      <c r="X1088" s="470"/>
      <c r="Y1088" s="470"/>
      <c r="Z1088" s="470"/>
      <c r="AA1088" s="470"/>
      <c r="AB1088" s="470"/>
      <c r="AC1088" s="470"/>
      <c r="AD1088" s="470"/>
      <c r="AE1088" s="470"/>
      <c r="AF1088" s="227"/>
      <c r="AG1088" s="227"/>
      <c r="AH1088" s="227"/>
      <c r="AI1088" s="227"/>
      <c r="AJ1088" s="475"/>
    </row>
    <row r="1089" spans="1:36" s="40" customFormat="1" ht="13.5" customHeight="1" x14ac:dyDescent="0.25">
      <c r="A1089" s="394"/>
      <c r="B1089" s="110">
        <v>7</v>
      </c>
      <c r="C1089" s="310" t="s">
        <v>402</v>
      </c>
      <c r="D1089" s="471">
        <v>14802347.96865</v>
      </c>
      <c r="E1089" s="471">
        <v>15105439.27373</v>
      </c>
      <c r="F1089" s="471">
        <v>33823721.23612</v>
      </c>
      <c r="G1089" s="471">
        <v>10902681.36551</v>
      </c>
      <c r="H1089" s="26">
        <v>74634189.844009995</v>
      </c>
      <c r="I1089" s="471">
        <v>7883929.1412300002</v>
      </c>
      <c r="J1089" s="471">
        <v>5228527.2815899998</v>
      </c>
      <c r="K1089" s="471">
        <v>2315374.9479999999</v>
      </c>
      <c r="L1089" s="471">
        <v>6558142.81281</v>
      </c>
      <c r="M1089" s="471">
        <v>4200338.7956699999</v>
      </c>
      <c r="N1089" s="471">
        <v>14223514.01698</v>
      </c>
      <c r="O1089" s="471">
        <v>1542149.6262000001</v>
      </c>
      <c r="P1089" s="471">
        <v>1832573.0415699999</v>
      </c>
      <c r="Q1089" s="471">
        <v>1648303.8389099999</v>
      </c>
      <c r="R1089" s="26">
        <v>45432853.502959996</v>
      </c>
      <c r="S1089" s="471">
        <v>1924043.81213</v>
      </c>
      <c r="T1089" s="471">
        <v>823264.90083000006</v>
      </c>
      <c r="U1089" s="471">
        <v>169970.60668999999</v>
      </c>
      <c r="V1089" s="471">
        <v>127975.40968</v>
      </c>
      <c r="W1089" s="471">
        <v>177306.09645000001</v>
      </c>
      <c r="X1089" s="471">
        <v>106411.14986</v>
      </c>
      <c r="Y1089" s="471">
        <v>130049.36641</v>
      </c>
      <c r="Z1089" s="471">
        <v>116486.50251000001</v>
      </c>
      <c r="AA1089" s="471">
        <v>226115.48473</v>
      </c>
      <c r="AB1089" s="471">
        <v>783901.73138000001</v>
      </c>
      <c r="AC1089" s="471">
        <v>244259.01345</v>
      </c>
      <c r="AD1089" s="471">
        <v>4829784.07412</v>
      </c>
      <c r="AE1089" s="471">
        <v>124896827.42108999</v>
      </c>
      <c r="AF1089" s="473">
        <v>16538888.964979999</v>
      </c>
      <c r="AG1089" s="473">
        <v>10886457.01816</v>
      </c>
      <c r="AH1089" s="473">
        <v>0</v>
      </c>
      <c r="AI1089" s="473">
        <v>600423.86459000001</v>
      </c>
      <c r="AJ1089" s="474">
        <v>96871057.573359996</v>
      </c>
    </row>
    <row r="1090" spans="1:36" s="40" customFormat="1" ht="13.5" customHeight="1" x14ac:dyDescent="0.25">
      <c r="A1090" s="394"/>
      <c r="B1090" s="110">
        <v>71</v>
      </c>
      <c r="C1090" s="310" t="s">
        <v>403</v>
      </c>
      <c r="D1090" s="471">
        <v>1155513.89961</v>
      </c>
      <c r="E1090" s="471">
        <v>3619639.4540200001</v>
      </c>
      <c r="F1090" s="471">
        <v>5925938.5261000004</v>
      </c>
      <c r="G1090" s="471">
        <v>923183.76630999998</v>
      </c>
      <c r="H1090" s="26">
        <v>11624275.646040002</v>
      </c>
      <c r="I1090" s="471">
        <v>391598.87036</v>
      </c>
      <c r="J1090" s="471">
        <v>518893.29119000002</v>
      </c>
      <c r="K1090" s="471">
        <v>178773.63099999999</v>
      </c>
      <c r="L1090" s="471">
        <v>1243462.08666</v>
      </c>
      <c r="M1090" s="471">
        <v>217736.15307</v>
      </c>
      <c r="N1090" s="471">
        <v>3752462.6963</v>
      </c>
      <c r="O1090" s="471">
        <v>306784.35171999998</v>
      </c>
      <c r="P1090" s="471">
        <v>232178.08116999999</v>
      </c>
      <c r="Q1090" s="471">
        <v>168428.54183999999</v>
      </c>
      <c r="R1090" s="26">
        <v>7010317.7033099998</v>
      </c>
      <c r="S1090" s="471">
        <v>60341.444450000003</v>
      </c>
      <c r="T1090" s="471">
        <v>62425.804380000001</v>
      </c>
      <c r="U1090" s="471">
        <v>19012.8874</v>
      </c>
      <c r="V1090" s="471">
        <v>8204.2718199999999</v>
      </c>
      <c r="W1090" s="471">
        <v>9740.4087600000003</v>
      </c>
      <c r="X1090" s="471">
        <v>57450.67712</v>
      </c>
      <c r="Y1090" s="471">
        <v>17540.81781</v>
      </c>
      <c r="Z1090" s="471">
        <v>4531.2491799999998</v>
      </c>
      <c r="AA1090" s="471">
        <v>59479.618949999996</v>
      </c>
      <c r="AB1090" s="471">
        <v>65583.573980000001</v>
      </c>
      <c r="AC1090" s="471">
        <v>66259.60815</v>
      </c>
      <c r="AD1090" s="471">
        <v>430570.36199999996</v>
      </c>
      <c r="AE1090" s="471">
        <v>19065163.711350001</v>
      </c>
      <c r="AF1090" s="473">
        <v>3931236.3273</v>
      </c>
      <c r="AG1090" s="473">
        <v>1469402.5115499999</v>
      </c>
      <c r="AH1090" s="473">
        <v>0</v>
      </c>
      <c r="AI1090" s="473">
        <v>143280.04491</v>
      </c>
      <c r="AJ1090" s="474">
        <v>13521244.827590002</v>
      </c>
    </row>
    <row r="1091" spans="1:36" s="42" customFormat="1" ht="13.5" customHeight="1" x14ac:dyDescent="0.25">
      <c r="A1091" s="395"/>
      <c r="B1091" s="111">
        <v>7101</v>
      </c>
      <c r="C1091" s="180" t="s">
        <v>404</v>
      </c>
      <c r="D1091" s="470">
        <v>27533.654790000001</v>
      </c>
      <c r="E1091" s="470">
        <v>862325.81415999995</v>
      </c>
      <c r="F1091" s="470">
        <v>1795006.0076900001</v>
      </c>
      <c r="G1091" s="470">
        <v>1904.39942</v>
      </c>
      <c r="H1091" s="87">
        <v>2686769.8760600002</v>
      </c>
      <c r="I1091" s="470">
        <v>0</v>
      </c>
      <c r="J1091" s="470">
        <v>0</v>
      </c>
      <c r="K1091" s="470">
        <v>125083.08100000001</v>
      </c>
      <c r="L1091" s="470">
        <v>0</v>
      </c>
      <c r="M1091" s="470">
        <v>52290.229890000002</v>
      </c>
      <c r="N1091" s="470">
        <v>0</v>
      </c>
      <c r="O1091" s="470">
        <v>0</v>
      </c>
      <c r="P1091" s="470">
        <v>0</v>
      </c>
      <c r="Q1091" s="470">
        <v>0</v>
      </c>
      <c r="R1091" s="87">
        <v>177373.31089000002</v>
      </c>
      <c r="S1091" s="470">
        <v>29.425809999999998</v>
      </c>
      <c r="T1091" s="470">
        <v>0</v>
      </c>
      <c r="U1091" s="470">
        <v>0</v>
      </c>
      <c r="V1091" s="470">
        <v>0.6</v>
      </c>
      <c r="W1091" s="470">
        <v>0</v>
      </c>
      <c r="X1091" s="470">
        <v>322.41800999999998</v>
      </c>
      <c r="Y1091" s="470">
        <v>127.68532</v>
      </c>
      <c r="Z1091" s="470">
        <v>0</v>
      </c>
      <c r="AA1091" s="470">
        <v>0</v>
      </c>
      <c r="AB1091" s="470">
        <v>8230.12644</v>
      </c>
      <c r="AC1091" s="470">
        <v>57914.39673</v>
      </c>
      <c r="AD1091" s="470">
        <v>66624.652310000005</v>
      </c>
      <c r="AE1091" s="470">
        <v>2930767.8392599998</v>
      </c>
      <c r="AF1091" s="227">
        <v>125083.08100000001</v>
      </c>
      <c r="AG1091" s="227">
        <v>52290.829890000001</v>
      </c>
      <c r="AH1091" s="227">
        <v>0</v>
      </c>
      <c r="AI1091" s="227">
        <v>58042.082049999997</v>
      </c>
      <c r="AJ1091" s="475">
        <v>2695351.84632</v>
      </c>
    </row>
    <row r="1092" spans="1:36" s="42" customFormat="1" ht="13.5" customHeight="1" x14ac:dyDescent="0.25">
      <c r="A1092" s="395"/>
      <c r="B1092" s="111">
        <v>710105</v>
      </c>
      <c r="C1092" s="180" t="s">
        <v>405</v>
      </c>
      <c r="D1092" s="470">
        <v>0</v>
      </c>
      <c r="E1092" s="470">
        <v>0</v>
      </c>
      <c r="F1092" s="470">
        <v>64.93638</v>
      </c>
      <c r="G1092" s="470">
        <v>0</v>
      </c>
      <c r="H1092" s="87">
        <v>64.93638</v>
      </c>
      <c r="I1092" s="470">
        <v>0</v>
      </c>
      <c r="J1092" s="470">
        <v>0</v>
      </c>
      <c r="K1092" s="470">
        <v>0</v>
      </c>
      <c r="L1092" s="470">
        <v>0</v>
      </c>
      <c r="M1092" s="470">
        <v>0</v>
      </c>
      <c r="N1092" s="470">
        <v>0</v>
      </c>
      <c r="O1092" s="470">
        <v>0</v>
      </c>
      <c r="P1092" s="470">
        <v>0</v>
      </c>
      <c r="Q1092" s="470">
        <v>0</v>
      </c>
      <c r="R1092" s="87">
        <v>0</v>
      </c>
      <c r="S1092" s="470">
        <v>0</v>
      </c>
      <c r="T1092" s="470">
        <v>0</v>
      </c>
      <c r="U1092" s="470">
        <v>0</v>
      </c>
      <c r="V1092" s="470">
        <v>0</v>
      </c>
      <c r="W1092" s="470">
        <v>0</v>
      </c>
      <c r="X1092" s="470">
        <v>0</v>
      </c>
      <c r="Y1092" s="470">
        <v>0</v>
      </c>
      <c r="Z1092" s="470">
        <v>0</v>
      </c>
      <c r="AA1092" s="470">
        <v>0</v>
      </c>
      <c r="AB1092" s="470">
        <v>8230.12644</v>
      </c>
      <c r="AC1092" s="470">
        <v>0</v>
      </c>
      <c r="AD1092" s="470">
        <v>8230.12644</v>
      </c>
      <c r="AE1092" s="470">
        <v>8295.0628199999992</v>
      </c>
      <c r="AF1092" s="227">
        <v>0</v>
      </c>
      <c r="AG1092" s="227">
        <v>0</v>
      </c>
      <c r="AH1092" s="227">
        <v>0</v>
      </c>
      <c r="AI1092" s="227">
        <v>0</v>
      </c>
      <c r="AJ1092" s="475">
        <v>8295.0628199999992</v>
      </c>
    </row>
    <row r="1093" spans="1:36" s="42" customFormat="1" ht="13.5" customHeight="1" x14ac:dyDescent="0.25">
      <c r="A1093" s="395"/>
      <c r="B1093" s="111">
        <v>710110</v>
      </c>
      <c r="C1093" s="180" t="s">
        <v>406</v>
      </c>
      <c r="D1093" s="470">
        <v>0</v>
      </c>
      <c r="E1093" s="470">
        <v>861107.81579999998</v>
      </c>
      <c r="F1093" s="470">
        <v>1787901.34348</v>
      </c>
      <c r="G1093" s="470">
        <v>0</v>
      </c>
      <c r="H1093" s="87">
        <v>2649009.1592800003</v>
      </c>
      <c r="I1093" s="470">
        <v>0</v>
      </c>
      <c r="J1093" s="470">
        <v>0</v>
      </c>
      <c r="K1093" s="470">
        <v>125083.08100000001</v>
      </c>
      <c r="L1093" s="470">
        <v>0</v>
      </c>
      <c r="M1093" s="470">
        <v>43519.594290000001</v>
      </c>
      <c r="N1093" s="470">
        <v>0</v>
      </c>
      <c r="O1093" s="470">
        <v>0</v>
      </c>
      <c r="P1093" s="470">
        <v>0</v>
      </c>
      <c r="Q1093" s="470">
        <v>0</v>
      </c>
      <c r="R1093" s="87">
        <v>168602.67529000001</v>
      </c>
      <c r="S1093" s="470">
        <v>29.425809999999998</v>
      </c>
      <c r="T1093" s="470">
        <v>0</v>
      </c>
      <c r="U1093" s="470">
        <v>0</v>
      </c>
      <c r="V1093" s="470">
        <v>0.6</v>
      </c>
      <c r="W1093" s="470">
        <v>0</v>
      </c>
      <c r="X1093" s="470">
        <v>7.3400000000000007E-2</v>
      </c>
      <c r="Y1093" s="470">
        <v>59.675780000000003</v>
      </c>
      <c r="Z1093" s="470">
        <v>0</v>
      </c>
      <c r="AA1093" s="470">
        <v>0</v>
      </c>
      <c r="AB1093" s="470">
        <v>0</v>
      </c>
      <c r="AC1093" s="470">
        <v>0</v>
      </c>
      <c r="AD1093" s="470">
        <v>89.774990000000003</v>
      </c>
      <c r="AE1093" s="470">
        <v>2817701.6095600002</v>
      </c>
      <c r="AF1093" s="227">
        <v>125083.08100000001</v>
      </c>
      <c r="AG1093" s="227">
        <v>43520.194289999999</v>
      </c>
      <c r="AH1093" s="227">
        <v>0</v>
      </c>
      <c r="AI1093" s="227">
        <v>59.675780000000003</v>
      </c>
      <c r="AJ1093" s="475">
        <v>2649038.6584900003</v>
      </c>
    </row>
    <row r="1094" spans="1:36" s="42" customFormat="1" ht="13.5" customHeight="1" x14ac:dyDescent="0.25">
      <c r="A1094" s="395"/>
      <c r="B1094" s="111">
        <v>710115</v>
      </c>
      <c r="C1094" s="180" t="s">
        <v>407</v>
      </c>
      <c r="D1094" s="470">
        <v>27533.654790000001</v>
      </c>
      <c r="E1094" s="470">
        <v>1217.99836</v>
      </c>
      <c r="F1094" s="470">
        <v>7039.7278299999998</v>
      </c>
      <c r="G1094" s="470">
        <v>1904.39942</v>
      </c>
      <c r="H1094" s="87">
        <v>37695.780400000003</v>
      </c>
      <c r="I1094" s="470">
        <v>0</v>
      </c>
      <c r="J1094" s="470">
        <v>0</v>
      </c>
      <c r="K1094" s="470">
        <v>0</v>
      </c>
      <c r="L1094" s="470">
        <v>0</v>
      </c>
      <c r="M1094" s="470">
        <v>8770.6355999999996</v>
      </c>
      <c r="N1094" s="470">
        <v>0</v>
      </c>
      <c r="O1094" s="470">
        <v>0</v>
      </c>
      <c r="P1094" s="470">
        <v>0</v>
      </c>
      <c r="Q1094" s="470">
        <v>0</v>
      </c>
      <c r="R1094" s="87">
        <v>8770.6355999999996</v>
      </c>
      <c r="S1094" s="470">
        <v>0</v>
      </c>
      <c r="T1094" s="470">
        <v>0</v>
      </c>
      <c r="U1094" s="470">
        <v>0</v>
      </c>
      <c r="V1094" s="470">
        <v>0</v>
      </c>
      <c r="W1094" s="470">
        <v>0</v>
      </c>
      <c r="X1094" s="470">
        <v>322.34460999999999</v>
      </c>
      <c r="Y1094" s="470">
        <v>0</v>
      </c>
      <c r="Z1094" s="470">
        <v>0</v>
      </c>
      <c r="AA1094" s="470">
        <v>0</v>
      </c>
      <c r="AB1094" s="470">
        <v>0</v>
      </c>
      <c r="AC1094" s="470">
        <v>0</v>
      </c>
      <c r="AD1094" s="470">
        <v>322.34460999999999</v>
      </c>
      <c r="AE1094" s="470">
        <v>46788.760610000005</v>
      </c>
      <c r="AF1094" s="227">
        <v>0</v>
      </c>
      <c r="AG1094" s="227">
        <v>8770.6355999999996</v>
      </c>
      <c r="AH1094" s="227">
        <v>0</v>
      </c>
      <c r="AI1094" s="227">
        <v>0</v>
      </c>
      <c r="AJ1094" s="475">
        <v>38018.125010000003</v>
      </c>
    </row>
    <row r="1095" spans="1:36" s="42" customFormat="1" ht="13.5" customHeight="1" x14ac:dyDescent="0.25">
      <c r="A1095" s="395"/>
      <c r="B1095" s="111">
        <v>710120</v>
      </c>
      <c r="C1095" s="180" t="s">
        <v>408</v>
      </c>
      <c r="D1095" s="470">
        <v>0</v>
      </c>
      <c r="E1095" s="470">
        <v>0</v>
      </c>
      <c r="F1095" s="470">
        <v>0</v>
      </c>
      <c r="G1095" s="470">
        <v>0</v>
      </c>
      <c r="H1095" s="87">
        <v>0</v>
      </c>
      <c r="I1095" s="470">
        <v>0</v>
      </c>
      <c r="J1095" s="470">
        <v>0</v>
      </c>
      <c r="K1095" s="470">
        <v>0</v>
      </c>
      <c r="L1095" s="470">
        <v>0</v>
      </c>
      <c r="M1095" s="470">
        <v>0</v>
      </c>
      <c r="N1095" s="470">
        <v>0</v>
      </c>
      <c r="O1095" s="470">
        <v>0</v>
      </c>
      <c r="P1095" s="470">
        <v>0</v>
      </c>
      <c r="Q1095" s="470">
        <v>0</v>
      </c>
      <c r="R1095" s="87">
        <v>0</v>
      </c>
      <c r="S1095" s="470">
        <v>0</v>
      </c>
      <c r="T1095" s="470">
        <v>0</v>
      </c>
      <c r="U1095" s="470">
        <v>0</v>
      </c>
      <c r="V1095" s="470">
        <v>0</v>
      </c>
      <c r="W1095" s="470">
        <v>0</v>
      </c>
      <c r="X1095" s="470">
        <v>0</v>
      </c>
      <c r="Y1095" s="470">
        <v>0</v>
      </c>
      <c r="Z1095" s="470">
        <v>0</v>
      </c>
      <c r="AA1095" s="470">
        <v>0</v>
      </c>
      <c r="AB1095" s="470">
        <v>0</v>
      </c>
      <c r="AC1095" s="470">
        <v>0</v>
      </c>
      <c r="AD1095" s="470">
        <v>0</v>
      </c>
      <c r="AE1095" s="470">
        <v>0</v>
      </c>
      <c r="AF1095" s="227">
        <v>0</v>
      </c>
      <c r="AG1095" s="227">
        <v>0</v>
      </c>
      <c r="AH1095" s="227">
        <v>0</v>
      </c>
      <c r="AI1095" s="227">
        <v>0</v>
      </c>
      <c r="AJ1095" s="475">
        <v>0</v>
      </c>
    </row>
    <row r="1096" spans="1:36" s="42" customFormat="1" ht="13.5" customHeight="1" x14ac:dyDescent="0.25">
      <c r="A1096" s="395"/>
      <c r="B1096" s="111">
        <v>710125</v>
      </c>
      <c r="C1096" s="180" t="s">
        <v>409</v>
      </c>
      <c r="D1096" s="470">
        <v>0</v>
      </c>
      <c r="E1096" s="470">
        <v>0</v>
      </c>
      <c r="F1096" s="470">
        <v>0</v>
      </c>
      <c r="G1096" s="470">
        <v>0</v>
      </c>
      <c r="H1096" s="87">
        <v>0</v>
      </c>
      <c r="I1096" s="470">
        <v>0</v>
      </c>
      <c r="J1096" s="470">
        <v>0</v>
      </c>
      <c r="K1096" s="470">
        <v>0</v>
      </c>
      <c r="L1096" s="470">
        <v>0</v>
      </c>
      <c r="M1096" s="470">
        <v>0</v>
      </c>
      <c r="N1096" s="470">
        <v>0</v>
      </c>
      <c r="O1096" s="470">
        <v>0</v>
      </c>
      <c r="P1096" s="470">
        <v>0</v>
      </c>
      <c r="Q1096" s="470">
        <v>0</v>
      </c>
      <c r="R1096" s="87">
        <v>0</v>
      </c>
      <c r="S1096" s="470">
        <v>0</v>
      </c>
      <c r="T1096" s="470">
        <v>0</v>
      </c>
      <c r="U1096" s="470">
        <v>0</v>
      </c>
      <c r="V1096" s="470">
        <v>0</v>
      </c>
      <c r="W1096" s="470">
        <v>0</v>
      </c>
      <c r="X1096" s="470">
        <v>0</v>
      </c>
      <c r="Y1096" s="470">
        <v>0</v>
      </c>
      <c r="Z1096" s="470">
        <v>0</v>
      </c>
      <c r="AA1096" s="470">
        <v>0</v>
      </c>
      <c r="AB1096" s="470">
        <v>0</v>
      </c>
      <c r="AC1096" s="470">
        <v>0</v>
      </c>
      <c r="AD1096" s="470">
        <v>0</v>
      </c>
      <c r="AE1096" s="470">
        <v>0</v>
      </c>
      <c r="AF1096" s="227">
        <v>0</v>
      </c>
      <c r="AG1096" s="227">
        <v>0</v>
      </c>
      <c r="AH1096" s="227">
        <v>0</v>
      </c>
      <c r="AI1096" s="227">
        <v>0</v>
      </c>
      <c r="AJ1096" s="475">
        <v>0</v>
      </c>
    </row>
    <row r="1097" spans="1:36" s="42" customFormat="1" ht="13.5" customHeight="1" x14ac:dyDescent="0.25">
      <c r="A1097" s="395"/>
      <c r="B1097" s="111">
        <v>710190</v>
      </c>
      <c r="C1097" s="180" t="s">
        <v>53</v>
      </c>
      <c r="D1097" s="470">
        <v>0</v>
      </c>
      <c r="E1097" s="470">
        <v>0</v>
      </c>
      <c r="F1097" s="470">
        <v>0</v>
      </c>
      <c r="G1097" s="470">
        <v>0</v>
      </c>
      <c r="H1097" s="87">
        <v>0</v>
      </c>
      <c r="I1097" s="470">
        <v>0</v>
      </c>
      <c r="J1097" s="470">
        <v>0</v>
      </c>
      <c r="K1097" s="470">
        <v>0</v>
      </c>
      <c r="L1097" s="470">
        <v>0</v>
      </c>
      <c r="M1097" s="470">
        <v>0</v>
      </c>
      <c r="N1097" s="470">
        <v>0</v>
      </c>
      <c r="O1097" s="470">
        <v>0</v>
      </c>
      <c r="P1097" s="470">
        <v>0</v>
      </c>
      <c r="Q1097" s="470">
        <v>0</v>
      </c>
      <c r="R1097" s="87">
        <v>0</v>
      </c>
      <c r="S1097" s="470">
        <v>0</v>
      </c>
      <c r="T1097" s="470">
        <v>0</v>
      </c>
      <c r="U1097" s="470">
        <v>0</v>
      </c>
      <c r="V1097" s="470">
        <v>0</v>
      </c>
      <c r="W1097" s="470">
        <v>0</v>
      </c>
      <c r="X1097" s="470">
        <v>0</v>
      </c>
      <c r="Y1097" s="470">
        <v>68.009540000000001</v>
      </c>
      <c r="Z1097" s="470">
        <v>0</v>
      </c>
      <c r="AA1097" s="470">
        <v>0</v>
      </c>
      <c r="AB1097" s="470">
        <v>0</v>
      </c>
      <c r="AC1097" s="470">
        <v>57914.39673</v>
      </c>
      <c r="AD1097" s="470">
        <v>57982.406269999999</v>
      </c>
      <c r="AE1097" s="470">
        <v>57982.406269999999</v>
      </c>
      <c r="AF1097" s="227">
        <v>0</v>
      </c>
      <c r="AG1097" s="227">
        <v>0</v>
      </c>
      <c r="AH1097" s="227">
        <v>0</v>
      </c>
      <c r="AI1097" s="227">
        <v>57982.406269999999</v>
      </c>
      <c r="AJ1097" s="475">
        <v>0</v>
      </c>
    </row>
    <row r="1098" spans="1:36" s="42" customFormat="1" ht="13.5" customHeight="1" x14ac:dyDescent="0.25">
      <c r="A1098" s="395"/>
      <c r="B1098" s="111">
        <v>7102</v>
      </c>
      <c r="C1098" s="180" t="s">
        <v>1686</v>
      </c>
      <c r="D1098" s="470">
        <v>0</v>
      </c>
      <c r="E1098" s="470">
        <v>128567.21537000001</v>
      </c>
      <c r="F1098" s="470">
        <v>804970.19715999998</v>
      </c>
      <c r="G1098" s="470">
        <v>57946.161829999997</v>
      </c>
      <c r="H1098" s="87">
        <v>991483.57435999997</v>
      </c>
      <c r="I1098" s="470">
        <v>21129.07504</v>
      </c>
      <c r="J1098" s="470">
        <v>0</v>
      </c>
      <c r="K1098" s="470">
        <v>0</v>
      </c>
      <c r="L1098" s="470">
        <v>45730</v>
      </c>
      <c r="M1098" s="470">
        <v>7846.4699600000004</v>
      </c>
      <c r="N1098" s="470">
        <v>5.79</v>
      </c>
      <c r="O1098" s="470">
        <v>337.99889000000002</v>
      </c>
      <c r="P1098" s="470">
        <v>1410.0521000000001</v>
      </c>
      <c r="Q1098" s="470">
        <v>0</v>
      </c>
      <c r="R1098" s="87">
        <v>76459.385989999995</v>
      </c>
      <c r="S1098" s="470">
        <v>0</v>
      </c>
      <c r="T1098" s="470">
        <v>0</v>
      </c>
      <c r="U1098" s="470">
        <v>70.907510000000002</v>
      </c>
      <c r="V1098" s="470">
        <v>0</v>
      </c>
      <c r="W1098" s="470">
        <v>0</v>
      </c>
      <c r="X1098" s="470">
        <v>5066.2377500000002</v>
      </c>
      <c r="Y1098" s="470">
        <v>0</v>
      </c>
      <c r="Z1098" s="470">
        <v>0</v>
      </c>
      <c r="AA1098" s="470">
        <v>0</v>
      </c>
      <c r="AB1098" s="470">
        <v>8965.0953200000004</v>
      </c>
      <c r="AC1098" s="470">
        <v>106.25142</v>
      </c>
      <c r="AD1098" s="470">
        <v>14208.492000000002</v>
      </c>
      <c r="AE1098" s="470">
        <v>1082151.4523500002</v>
      </c>
      <c r="AF1098" s="227">
        <v>5.79</v>
      </c>
      <c r="AG1098" s="227">
        <v>53576.469960000002</v>
      </c>
      <c r="AH1098" s="227">
        <v>0</v>
      </c>
      <c r="AI1098" s="227">
        <v>106.25142</v>
      </c>
      <c r="AJ1098" s="475">
        <v>1028462.94097</v>
      </c>
    </row>
    <row r="1099" spans="1:36" s="42" customFormat="1" ht="13.5" customHeight="1" x14ac:dyDescent="0.25">
      <c r="A1099" s="395"/>
      <c r="B1099" s="111">
        <v>710205</v>
      </c>
      <c r="C1099" s="180" t="s">
        <v>1687</v>
      </c>
      <c r="D1099" s="470">
        <v>0</v>
      </c>
      <c r="E1099" s="470">
        <v>0</v>
      </c>
      <c r="F1099" s="470">
        <v>0</v>
      </c>
      <c r="G1099" s="470">
        <v>0</v>
      </c>
      <c r="H1099" s="87">
        <v>0</v>
      </c>
      <c r="I1099" s="470">
        <v>0</v>
      </c>
      <c r="J1099" s="470">
        <v>0</v>
      </c>
      <c r="K1099" s="470">
        <v>0</v>
      </c>
      <c r="L1099" s="470">
        <v>0</v>
      </c>
      <c r="M1099" s="470">
        <v>0</v>
      </c>
      <c r="N1099" s="470">
        <v>0</v>
      </c>
      <c r="O1099" s="470">
        <v>0</v>
      </c>
      <c r="P1099" s="470">
        <v>0</v>
      </c>
      <c r="Q1099" s="470">
        <v>0</v>
      </c>
      <c r="R1099" s="87">
        <v>0</v>
      </c>
      <c r="S1099" s="470">
        <v>0</v>
      </c>
      <c r="T1099" s="470">
        <v>0</v>
      </c>
      <c r="U1099" s="470">
        <v>0</v>
      </c>
      <c r="V1099" s="470">
        <v>0</v>
      </c>
      <c r="W1099" s="470">
        <v>0</v>
      </c>
      <c r="X1099" s="470">
        <v>0</v>
      </c>
      <c r="Y1099" s="470">
        <v>0</v>
      </c>
      <c r="Z1099" s="470">
        <v>0</v>
      </c>
      <c r="AA1099" s="470">
        <v>0</v>
      </c>
      <c r="AB1099" s="470">
        <v>0</v>
      </c>
      <c r="AC1099" s="470">
        <v>0</v>
      </c>
      <c r="AD1099" s="470">
        <v>0</v>
      </c>
      <c r="AE1099" s="470">
        <v>0</v>
      </c>
      <c r="AF1099" s="227">
        <v>0</v>
      </c>
      <c r="AG1099" s="227">
        <v>0</v>
      </c>
      <c r="AH1099" s="227">
        <v>0</v>
      </c>
      <c r="AI1099" s="227">
        <v>0</v>
      </c>
      <c r="AJ1099" s="475">
        <v>0</v>
      </c>
    </row>
    <row r="1100" spans="1:36" s="42" customFormat="1" ht="13.5" customHeight="1" x14ac:dyDescent="0.25">
      <c r="A1100" s="395"/>
      <c r="B1100" s="111">
        <v>710210</v>
      </c>
      <c r="C1100" s="180" t="s">
        <v>411</v>
      </c>
      <c r="D1100" s="470">
        <v>0</v>
      </c>
      <c r="E1100" s="470">
        <v>0</v>
      </c>
      <c r="F1100" s="470">
        <v>59.700499999999998</v>
      </c>
      <c r="G1100" s="470">
        <v>0</v>
      </c>
      <c r="H1100" s="87">
        <v>59.700499999999998</v>
      </c>
      <c r="I1100" s="470">
        <v>21128.86404</v>
      </c>
      <c r="J1100" s="470">
        <v>0</v>
      </c>
      <c r="K1100" s="470">
        <v>0</v>
      </c>
      <c r="L1100" s="470">
        <v>0</v>
      </c>
      <c r="M1100" s="470">
        <v>0</v>
      </c>
      <c r="N1100" s="470">
        <v>0</v>
      </c>
      <c r="O1100" s="470">
        <v>0</v>
      </c>
      <c r="P1100" s="470">
        <v>0</v>
      </c>
      <c r="Q1100" s="470">
        <v>0</v>
      </c>
      <c r="R1100" s="87">
        <v>21128.86404</v>
      </c>
      <c r="S1100" s="470">
        <v>0</v>
      </c>
      <c r="T1100" s="470">
        <v>0</v>
      </c>
      <c r="U1100" s="470">
        <v>0</v>
      </c>
      <c r="V1100" s="470">
        <v>0</v>
      </c>
      <c r="W1100" s="470">
        <v>0</v>
      </c>
      <c r="X1100" s="470">
        <v>0</v>
      </c>
      <c r="Y1100" s="470">
        <v>0</v>
      </c>
      <c r="Z1100" s="470">
        <v>0</v>
      </c>
      <c r="AA1100" s="470">
        <v>0</v>
      </c>
      <c r="AB1100" s="470">
        <v>0</v>
      </c>
      <c r="AC1100" s="470">
        <v>0</v>
      </c>
      <c r="AD1100" s="470">
        <v>0</v>
      </c>
      <c r="AE1100" s="470">
        <v>21188.564539999999</v>
      </c>
      <c r="AF1100" s="227">
        <v>0</v>
      </c>
      <c r="AG1100" s="227">
        <v>0</v>
      </c>
      <c r="AH1100" s="227">
        <v>0</v>
      </c>
      <c r="AI1100" s="227">
        <v>0</v>
      </c>
      <c r="AJ1100" s="475">
        <v>21188.564539999999</v>
      </c>
    </row>
    <row r="1101" spans="1:36" s="42" customFormat="1" ht="13.5" customHeight="1" x14ac:dyDescent="0.25">
      <c r="A1101" s="395"/>
      <c r="B1101" s="111">
        <v>710215</v>
      </c>
      <c r="C1101" s="180" t="s">
        <v>412</v>
      </c>
      <c r="D1101" s="470">
        <v>0</v>
      </c>
      <c r="E1101" s="470">
        <v>0</v>
      </c>
      <c r="F1101" s="470">
        <v>0</v>
      </c>
      <c r="G1101" s="470">
        <v>0</v>
      </c>
      <c r="H1101" s="87">
        <v>0</v>
      </c>
      <c r="I1101" s="470">
        <v>0</v>
      </c>
      <c r="J1101" s="470">
        <v>0</v>
      </c>
      <c r="K1101" s="470">
        <v>0</v>
      </c>
      <c r="L1101" s="470">
        <v>0</v>
      </c>
      <c r="M1101" s="470">
        <v>0</v>
      </c>
      <c r="N1101" s="470">
        <v>0</v>
      </c>
      <c r="O1101" s="470">
        <v>0</v>
      </c>
      <c r="P1101" s="470">
        <v>0</v>
      </c>
      <c r="Q1101" s="470">
        <v>0</v>
      </c>
      <c r="R1101" s="87">
        <v>0</v>
      </c>
      <c r="S1101" s="470">
        <v>0</v>
      </c>
      <c r="T1101" s="470">
        <v>0</v>
      </c>
      <c r="U1101" s="470">
        <v>0</v>
      </c>
      <c r="V1101" s="470">
        <v>0</v>
      </c>
      <c r="W1101" s="470">
        <v>0</v>
      </c>
      <c r="X1101" s="470">
        <v>0</v>
      </c>
      <c r="Y1101" s="470">
        <v>0</v>
      </c>
      <c r="Z1101" s="470">
        <v>0</v>
      </c>
      <c r="AA1101" s="470">
        <v>0</v>
      </c>
      <c r="AB1101" s="470">
        <v>8405.6033900000002</v>
      </c>
      <c r="AC1101" s="470">
        <v>0</v>
      </c>
      <c r="AD1101" s="470">
        <v>8405.6033900000002</v>
      </c>
      <c r="AE1101" s="470">
        <v>8405.6033900000002</v>
      </c>
      <c r="AF1101" s="227">
        <v>0</v>
      </c>
      <c r="AG1101" s="227">
        <v>0</v>
      </c>
      <c r="AH1101" s="227">
        <v>0</v>
      </c>
      <c r="AI1101" s="227">
        <v>0</v>
      </c>
      <c r="AJ1101" s="475">
        <v>8405.6033900000002</v>
      </c>
    </row>
    <row r="1102" spans="1:36" s="42" customFormat="1" ht="13.5" customHeight="1" x14ac:dyDescent="0.25">
      <c r="A1102" s="395"/>
      <c r="B1102" s="111">
        <v>710220</v>
      </c>
      <c r="C1102" s="180" t="s">
        <v>413</v>
      </c>
      <c r="D1102" s="470">
        <v>0</v>
      </c>
      <c r="E1102" s="470">
        <v>44610</v>
      </c>
      <c r="F1102" s="470">
        <v>160215.87015</v>
      </c>
      <c r="G1102" s="470">
        <v>19046.818950000001</v>
      </c>
      <c r="H1102" s="87">
        <v>223872.68910000002</v>
      </c>
      <c r="I1102" s="470">
        <v>0</v>
      </c>
      <c r="J1102" s="470">
        <v>0</v>
      </c>
      <c r="K1102" s="470">
        <v>0</v>
      </c>
      <c r="L1102" s="470">
        <v>45730</v>
      </c>
      <c r="M1102" s="470">
        <v>100</v>
      </c>
      <c r="N1102" s="470">
        <v>5.79</v>
      </c>
      <c r="O1102" s="470">
        <v>100</v>
      </c>
      <c r="P1102" s="470">
        <v>1310.0521000000001</v>
      </c>
      <c r="Q1102" s="470">
        <v>0</v>
      </c>
      <c r="R1102" s="87">
        <v>47245.842100000002</v>
      </c>
      <c r="S1102" s="470">
        <v>0</v>
      </c>
      <c r="T1102" s="470">
        <v>0</v>
      </c>
      <c r="U1102" s="470">
        <v>0</v>
      </c>
      <c r="V1102" s="470">
        <v>0</v>
      </c>
      <c r="W1102" s="470">
        <v>0</v>
      </c>
      <c r="X1102" s="470">
        <v>0</v>
      </c>
      <c r="Y1102" s="470">
        <v>0</v>
      </c>
      <c r="Z1102" s="470">
        <v>0</v>
      </c>
      <c r="AA1102" s="470">
        <v>0</v>
      </c>
      <c r="AB1102" s="470">
        <v>500</v>
      </c>
      <c r="AC1102" s="470">
        <v>0</v>
      </c>
      <c r="AD1102" s="470">
        <v>500</v>
      </c>
      <c r="AE1102" s="470">
        <v>271618.53120000003</v>
      </c>
      <c r="AF1102" s="227">
        <v>5.79</v>
      </c>
      <c r="AG1102" s="227">
        <v>45830</v>
      </c>
      <c r="AH1102" s="227">
        <v>0</v>
      </c>
      <c r="AI1102" s="227">
        <v>0</v>
      </c>
      <c r="AJ1102" s="475">
        <v>225782.74120000002</v>
      </c>
    </row>
    <row r="1103" spans="1:36" s="42" customFormat="1" ht="13.5" customHeight="1" x14ac:dyDescent="0.25">
      <c r="A1103" s="395"/>
      <c r="B1103" s="111">
        <v>710225</v>
      </c>
      <c r="C1103" s="180" t="s">
        <v>1005</v>
      </c>
      <c r="D1103" s="470">
        <v>0</v>
      </c>
      <c r="E1103" s="470">
        <v>0</v>
      </c>
      <c r="F1103" s="470">
        <v>0</v>
      </c>
      <c r="G1103" s="470">
        <v>9191.9521600000007</v>
      </c>
      <c r="H1103" s="87">
        <v>9191.9521600000007</v>
      </c>
      <c r="I1103" s="470">
        <v>0</v>
      </c>
      <c r="J1103" s="470">
        <v>0</v>
      </c>
      <c r="K1103" s="470">
        <v>0</v>
      </c>
      <c r="L1103" s="470">
        <v>0</v>
      </c>
      <c r="M1103" s="470">
        <v>0</v>
      </c>
      <c r="N1103" s="470">
        <v>0</v>
      </c>
      <c r="O1103" s="470">
        <v>0</v>
      </c>
      <c r="P1103" s="470">
        <v>0</v>
      </c>
      <c r="Q1103" s="470">
        <v>0</v>
      </c>
      <c r="R1103" s="87">
        <v>0</v>
      </c>
      <c r="S1103" s="470">
        <v>0</v>
      </c>
      <c r="T1103" s="470">
        <v>0</v>
      </c>
      <c r="U1103" s="470">
        <v>70.907510000000002</v>
      </c>
      <c r="V1103" s="470">
        <v>0</v>
      </c>
      <c r="W1103" s="470">
        <v>0</v>
      </c>
      <c r="X1103" s="470">
        <v>5066.2377500000002</v>
      </c>
      <c r="Y1103" s="470">
        <v>0</v>
      </c>
      <c r="Z1103" s="470">
        <v>0</v>
      </c>
      <c r="AA1103" s="470">
        <v>0</v>
      </c>
      <c r="AB1103" s="470">
        <v>0</v>
      </c>
      <c r="AC1103" s="470">
        <v>0</v>
      </c>
      <c r="AD1103" s="470">
        <v>5137.1452600000002</v>
      </c>
      <c r="AE1103" s="470">
        <v>14329.097420000002</v>
      </c>
      <c r="AF1103" s="227">
        <v>0</v>
      </c>
      <c r="AG1103" s="227">
        <v>0</v>
      </c>
      <c r="AH1103" s="227">
        <v>0</v>
      </c>
      <c r="AI1103" s="227">
        <v>0</v>
      </c>
      <c r="AJ1103" s="475">
        <v>14329.097420000002</v>
      </c>
    </row>
    <row r="1104" spans="1:36" s="42" customFormat="1" ht="13.5" customHeight="1" x14ac:dyDescent="0.25">
      <c r="A1104" s="395"/>
      <c r="B1104" s="111">
        <v>710230</v>
      </c>
      <c r="C1104" s="180" t="s">
        <v>1536</v>
      </c>
      <c r="D1104" s="470">
        <v>0</v>
      </c>
      <c r="E1104" s="470">
        <v>0</v>
      </c>
      <c r="F1104" s="470">
        <v>0</v>
      </c>
      <c r="G1104" s="470">
        <v>0</v>
      </c>
      <c r="H1104" s="87">
        <v>0</v>
      </c>
      <c r="I1104" s="470">
        <v>0</v>
      </c>
      <c r="J1104" s="470">
        <v>0</v>
      </c>
      <c r="K1104" s="470">
        <v>0</v>
      </c>
      <c r="L1104" s="470">
        <v>0</v>
      </c>
      <c r="M1104" s="470">
        <v>7403.4620199999999</v>
      </c>
      <c r="N1104" s="470">
        <v>0</v>
      </c>
      <c r="O1104" s="470">
        <v>0</v>
      </c>
      <c r="P1104" s="470">
        <v>0</v>
      </c>
      <c r="Q1104" s="470">
        <v>0</v>
      </c>
      <c r="R1104" s="87">
        <v>7403.4620199999999</v>
      </c>
      <c r="S1104" s="470">
        <v>0</v>
      </c>
      <c r="T1104" s="470">
        <v>0</v>
      </c>
      <c r="U1104" s="470">
        <v>0</v>
      </c>
      <c r="V1104" s="470">
        <v>0</v>
      </c>
      <c r="W1104" s="470">
        <v>0</v>
      </c>
      <c r="X1104" s="470">
        <v>0</v>
      </c>
      <c r="Y1104" s="470">
        <v>0</v>
      </c>
      <c r="Z1104" s="470">
        <v>0</v>
      </c>
      <c r="AA1104" s="470">
        <v>0</v>
      </c>
      <c r="AB1104" s="470">
        <v>59.491930000000004</v>
      </c>
      <c r="AC1104" s="470">
        <v>0</v>
      </c>
      <c r="AD1104" s="470">
        <v>59.491930000000004</v>
      </c>
      <c r="AE1104" s="470">
        <v>7462.9539500000001</v>
      </c>
      <c r="AF1104" s="227">
        <v>0</v>
      </c>
      <c r="AG1104" s="227">
        <v>7403.4620199999999</v>
      </c>
      <c r="AH1104" s="227">
        <v>0</v>
      </c>
      <c r="AI1104" s="227">
        <v>0</v>
      </c>
      <c r="AJ1104" s="475">
        <v>59.491930000000004</v>
      </c>
    </row>
    <row r="1105" spans="1:36" s="42" customFormat="1" ht="13.5" customHeight="1" x14ac:dyDescent="0.25">
      <c r="A1105" s="395"/>
      <c r="B1105" s="111">
        <v>710235</v>
      </c>
      <c r="C1105" s="180" t="s">
        <v>1538</v>
      </c>
      <c r="D1105" s="470">
        <v>0</v>
      </c>
      <c r="E1105" s="470">
        <v>0</v>
      </c>
      <c r="F1105" s="470">
        <v>0</v>
      </c>
      <c r="G1105" s="470">
        <v>0</v>
      </c>
      <c r="H1105" s="87">
        <v>0</v>
      </c>
      <c r="I1105" s="470">
        <v>0</v>
      </c>
      <c r="J1105" s="470">
        <v>0</v>
      </c>
      <c r="K1105" s="470">
        <v>0</v>
      </c>
      <c r="L1105" s="470">
        <v>0</v>
      </c>
      <c r="M1105" s="470">
        <v>343.00794000000002</v>
      </c>
      <c r="N1105" s="470">
        <v>0</v>
      </c>
      <c r="O1105" s="470">
        <v>0</v>
      </c>
      <c r="P1105" s="470">
        <v>0</v>
      </c>
      <c r="Q1105" s="470">
        <v>0</v>
      </c>
      <c r="R1105" s="87">
        <v>343.00794000000002</v>
      </c>
      <c r="S1105" s="470">
        <v>0</v>
      </c>
      <c r="T1105" s="470">
        <v>0</v>
      </c>
      <c r="U1105" s="470">
        <v>0</v>
      </c>
      <c r="V1105" s="470">
        <v>0</v>
      </c>
      <c r="W1105" s="470">
        <v>0</v>
      </c>
      <c r="X1105" s="470">
        <v>0</v>
      </c>
      <c r="Y1105" s="470">
        <v>0</v>
      </c>
      <c r="Z1105" s="470">
        <v>0</v>
      </c>
      <c r="AA1105" s="470">
        <v>0</v>
      </c>
      <c r="AB1105" s="470">
        <v>0</v>
      </c>
      <c r="AC1105" s="470">
        <v>0</v>
      </c>
      <c r="AD1105" s="470">
        <v>0</v>
      </c>
      <c r="AE1105" s="470">
        <v>343.00794000000002</v>
      </c>
      <c r="AF1105" s="227">
        <v>0</v>
      </c>
      <c r="AG1105" s="227">
        <v>343.00794000000002</v>
      </c>
      <c r="AH1105" s="227">
        <v>0</v>
      </c>
      <c r="AI1105" s="227">
        <v>0</v>
      </c>
      <c r="AJ1105" s="475">
        <v>0</v>
      </c>
    </row>
    <row r="1106" spans="1:36" s="42" customFormat="1" ht="13.5" customHeight="1" x14ac:dyDescent="0.25">
      <c r="A1106" s="395"/>
      <c r="B1106" s="111">
        <v>710240</v>
      </c>
      <c r="C1106" s="180" t="s">
        <v>1539</v>
      </c>
      <c r="D1106" s="470">
        <v>0</v>
      </c>
      <c r="E1106" s="470">
        <v>0</v>
      </c>
      <c r="F1106" s="470">
        <v>0</v>
      </c>
      <c r="G1106" s="470">
        <v>0</v>
      </c>
      <c r="H1106" s="87">
        <v>0</v>
      </c>
      <c r="I1106" s="470">
        <v>0</v>
      </c>
      <c r="J1106" s="470">
        <v>0</v>
      </c>
      <c r="K1106" s="470">
        <v>0</v>
      </c>
      <c r="L1106" s="470">
        <v>0</v>
      </c>
      <c r="M1106" s="470">
        <v>0</v>
      </c>
      <c r="N1106" s="470">
        <v>0</v>
      </c>
      <c r="O1106" s="470">
        <v>0</v>
      </c>
      <c r="P1106" s="470">
        <v>0</v>
      </c>
      <c r="Q1106" s="470">
        <v>0</v>
      </c>
      <c r="R1106" s="87">
        <v>0</v>
      </c>
      <c r="S1106" s="470">
        <v>0</v>
      </c>
      <c r="T1106" s="470">
        <v>0</v>
      </c>
      <c r="U1106" s="470">
        <v>0</v>
      </c>
      <c r="V1106" s="470">
        <v>0</v>
      </c>
      <c r="W1106" s="470">
        <v>0</v>
      </c>
      <c r="X1106" s="470">
        <v>0</v>
      </c>
      <c r="Y1106" s="470">
        <v>0</v>
      </c>
      <c r="Z1106" s="470">
        <v>0</v>
      </c>
      <c r="AA1106" s="470">
        <v>0</v>
      </c>
      <c r="AB1106" s="470">
        <v>0</v>
      </c>
      <c r="AC1106" s="470">
        <v>106.25142</v>
      </c>
      <c r="AD1106" s="470">
        <v>106.25142</v>
      </c>
      <c r="AE1106" s="470">
        <v>106.25142</v>
      </c>
      <c r="AF1106" s="227">
        <v>0</v>
      </c>
      <c r="AG1106" s="227">
        <v>0</v>
      </c>
      <c r="AH1106" s="227">
        <v>0</v>
      </c>
      <c r="AI1106" s="227">
        <v>106.25142</v>
      </c>
      <c r="AJ1106" s="475">
        <v>0</v>
      </c>
    </row>
    <row r="1107" spans="1:36" s="389" customFormat="1" ht="13.5" customHeight="1" x14ac:dyDescent="0.25">
      <c r="A1107" s="396"/>
      <c r="B1107" s="388">
        <v>710260</v>
      </c>
      <c r="C1107" s="446" t="s">
        <v>1634</v>
      </c>
      <c r="D1107" s="470">
        <v>0</v>
      </c>
      <c r="E1107" s="470">
        <v>0</v>
      </c>
      <c r="F1107" s="470">
        <v>0</v>
      </c>
      <c r="G1107" s="470">
        <v>0</v>
      </c>
      <c r="H1107" s="87">
        <v>0</v>
      </c>
      <c r="I1107" s="470">
        <v>0</v>
      </c>
      <c r="J1107" s="470">
        <v>0</v>
      </c>
      <c r="K1107" s="470">
        <v>0</v>
      </c>
      <c r="L1107" s="470">
        <v>0</v>
      </c>
      <c r="M1107" s="470">
        <v>0</v>
      </c>
      <c r="N1107" s="470">
        <v>0</v>
      </c>
      <c r="O1107" s="470">
        <v>0</v>
      </c>
      <c r="P1107" s="470">
        <v>0</v>
      </c>
      <c r="Q1107" s="470">
        <v>0</v>
      </c>
      <c r="R1107" s="87">
        <v>0</v>
      </c>
      <c r="S1107" s="470">
        <v>0</v>
      </c>
      <c r="T1107" s="470">
        <v>0</v>
      </c>
      <c r="U1107" s="470">
        <v>0</v>
      </c>
      <c r="V1107" s="470">
        <v>0</v>
      </c>
      <c r="W1107" s="470">
        <v>0</v>
      </c>
      <c r="X1107" s="470">
        <v>0</v>
      </c>
      <c r="Y1107" s="470">
        <v>0</v>
      </c>
      <c r="Z1107" s="470">
        <v>0</v>
      </c>
      <c r="AA1107" s="470">
        <v>0</v>
      </c>
      <c r="AB1107" s="470">
        <v>0</v>
      </c>
      <c r="AC1107" s="470">
        <v>0</v>
      </c>
      <c r="AD1107" s="470">
        <v>0</v>
      </c>
      <c r="AE1107" s="470">
        <v>0</v>
      </c>
      <c r="AF1107" s="486">
        <v>0</v>
      </c>
      <c r="AG1107" s="486">
        <v>0</v>
      </c>
      <c r="AH1107" s="486">
        <v>0</v>
      </c>
      <c r="AI1107" s="486">
        <v>0</v>
      </c>
      <c r="AJ1107" s="487">
        <v>0</v>
      </c>
    </row>
    <row r="1108" spans="1:36" s="42" customFormat="1" ht="13.5" customHeight="1" x14ac:dyDescent="0.25">
      <c r="A1108" s="395"/>
      <c r="B1108" s="111">
        <v>710261</v>
      </c>
      <c r="C1108" s="180" t="s">
        <v>1542</v>
      </c>
      <c r="D1108" s="470">
        <v>0</v>
      </c>
      <c r="E1108" s="470">
        <v>0</v>
      </c>
      <c r="F1108" s="470">
        <v>0</v>
      </c>
      <c r="G1108" s="470">
        <v>0</v>
      </c>
      <c r="H1108" s="87">
        <v>0</v>
      </c>
      <c r="I1108" s="470">
        <v>0</v>
      </c>
      <c r="J1108" s="470">
        <v>0</v>
      </c>
      <c r="K1108" s="470">
        <v>0</v>
      </c>
      <c r="L1108" s="470">
        <v>0</v>
      </c>
      <c r="M1108" s="470">
        <v>0</v>
      </c>
      <c r="N1108" s="470">
        <v>0</v>
      </c>
      <c r="O1108" s="470">
        <v>0</v>
      </c>
      <c r="P1108" s="470">
        <v>0</v>
      </c>
      <c r="Q1108" s="470">
        <v>0</v>
      </c>
      <c r="R1108" s="87">
        <v>0</v>
      </c>
      <c r="S1108" s="470">
        <v>0</v>
      </c>
      <c r="T1108" s="470">
        <v>0</v>
      </c>
      <c r="U1108" s="470">
        <v>0</v>
      </c>
      <c r="V1108" s="470">
        <v>0</v>
      </c>
      <c r="W1108" s="470">
        <v>0</v>
      </c>
      <c r="X1108" s="470">
        <v>0</v>
      </c>
      <c r="Y1108" s="470">
        <v>0</v>
      </c>
      <c r="Z1108" s="470">
        <v>0</v>
      </c>
      <c r="AA1108" s="470">
        <v>0</v>
      </c>
      <c r="AB1108" s="470">
        <v>0</v>
      </c>
      <c r="AC1108" s="470">
        <v>0</v>
      </c>
      <c r="AD1108" s="470">
        <v>0</v>
      </c>
      <c r="AE1108" s="470">
        <v>0</v>
      </c>
      <c r="AF1108" s="227">
        <v>0</v>
      </c>
      <c r="AG1108" s="227">
        <v>0</v>
      </c>
      <c r="AH1108" s="227">
        <v>0</v>
      </c>
      <c r="AI1108" s="227">
        <v>0</v>
      </c>
      <c r="AJ1108" s="475">
        <v>0</v>
      </c>
    </row>
    <row r="1109" spans="1:36" s="42" customFormat="1" ht="13.5" customHeight="1" x14ac:dyDescent="0.25">
      <c r="A1109" s="395"/>
      <c r="B1109" s="111">
        <v>710262</v>
      </c>
      <c r="C1109" s="180" t="s">
        <v>1543</v>
      </c>
      <c r="D1109" s="470">
        <v>0</v>
      </c>
      <c r="E1109" s="470">
        <v>0</v>
      </c>
      <c r="F1109" s="470">
        <v>0</v>
      </c>
      <c r="G1109" s="470">
        <v>0</v>
      </c>
      <c r="H1109" s="87">
        <v>0</v>
      </c>
      <c r="I1109" s="470">
        <v>0</v>
      </c>
      <c r="J1109" s="470">
        <v>0</v>
      </c>
      <c r="K1109" s="470">
        <v>0</v>
      </c>
      <c r="L1109" s="470">
        <v>0</v>
      </c>
      <c r="M1109" s="470">
        <v>0</v>
      </c>
      <c r="N1109" s="470">
        <v>0</v>
      </c>
      <c r="O1109" s="470">
        <v>0</v>
      </c>
      <c r="P1109" s="470">
        <v>0</v>
      </c>
      <c r="Q1109" s="470">
        <v>0</v>
      </c>
      <c r="R1109" s="87">
        <v>0</v>
      </c>
      <c r="S1109" s="470">
        <v>0</v>
      </c>
      <c r="T1109" s="470">
        <v>0</v>
      </c>
      <c r="U1109" s="470">
        <v>0</v>
      </c>
      <c r="V1109" s="470">
        <v>0</v>
      </c>
      <c r="W1109" s="470">
        <v>0</v>
      </c>
      <c r="X1109" s="470">
        <v>0</v>
      </c>
      <c r="Y1109" s="470">
        <v>0</v>
      </c>
      <c r="Z1109" s="470">
        <v>0</v>
      </c>
      <c r="AA1109" s="470">
        <v>0</v>
      </c>
      <c r="AB1109" s="470">
        <v>0</v>
      </c>
      <c r="AC1109" s="470">
        <v>0</v>
      </c>
      <c r="AD1109" s="470">
        <v>0</v>
      </c>
      <c r="AE1109" s="470">
        <v>0</v>
      </c>
      <c r="AF1109" s="227">
        <v>0</v>
      </c>
      <c r="AG1109" s="227">
        <v>0</v>
      </c>
      <c r="AH1109" s="227">
        <v>0</v>
      </c>
      <c r="AI1109" s="227">
        <v>0</v>
      </c>
      <c r="AJ1109" s="475">
        <v>0</v>
      </c>
    </row>
    <row r="1110" spans="1:36" s="42" customFormat="1" ht="13.5" customHeight="1" x14ac:dyDescent="0.25">
      <c r="A1110" s="395"/>
      <c r="B1110" s="111">
        <v>710265</v>
      </c>
      <c r="C1110" s="180" t="s">
        <v>1544</v>
      </c>
      <c r="D1110" s="470">
        <v>0</v>
      </c>
      <c r="E1110" s="470">
        <v>0</v>
      </c>
      <c r="F1110" s="470">
        <v>0</v>
      </c>
      <c r="G1110" s="470">
        <v>0</v>
      </c>
      <c r="H1110" s="87">
        <v>0</v>
      </c>
      <c r="I1110" s="470">
        <v>0</v>
      </c>
      <c r="J1110" s="470">
        <v>0</v>
      </c>
      <c r="K1110" s="470">
        <v>0</v>
      </c>
      <c r="L1110" s="470">
        <v>0</v>
      </c>
      <c r="M1110" s="470">
        <v>0</v>
      </c>
      <c r="N1110" s="470">
        <v>0</v>
      </c>
      <c r="O1110" s="470">
        <v>0</v>
      </c>
      <c r="P1110" s="470">
        <v>0</v>
      </c>
      <c r="Q1110" s="470">
        <v>0</v>
      </c>
      <c r="R1110" s="87">
        <v>0</v>
      </c>
      <c r="S1110" s="470">
        <v>0</v>
      </c>
      <c r="T1110" s="470">
        <v>0</v>
      </c>
      <c r="U1110" s="470">
        <v>0</v>
      </c>
      <c r="V1110" s="470">
        <v>0</v>
      </c>
      <c r="W1110" s="470">
        <v>0</v>
      </c>
      <c r="X1110" s="470">
        <v>0</v>
      </c>
      <c r="Y1110" s="470">
        <v>0</v>
      </c>
      <c r="Z1110" s="470">
        <v>0</v>
      </c>
      <c r="AA1110" s="470">
        <v>0</v>
      </c>
      <c r="AB1110" s="470">
        <v>0</v>
      </c>
      <c r="AC1110" s="470">
        <v>0</v>
      </c>
      <c r="AD1110" s="470">
        <v>0</v>
      </c>
      <c r="AE1110" s="470">
        <v>0</v>
      </c>
      <c r="AF1110" s="227">
        <v>0</v>
      </c>
      <c r="AG1110" s="227">
        <v>0</v>
      </c>
      <c r="AH1110" s="227">
        <v>0</v>
      </c>
      <c r="AI1110" s="227">
        <v>0</v>
      </c>
      <c r="AJ1110" s="475">
        <v>0</v>
      </c>
    </row>
    <row r="1111" spans="1:36" s="42" customFormat="1" ht="13.5" customHeight="1" x14ac:dyDescent="0.25">
      <c r="A1111" s="395"/>
      <c r="B1111" s="111">
        <v>710270</v>
      </c>
      <c r="C1111" s="180" t="s">
        <v>1545</v>
      </c>
      <c r="D1111" s="470">
        <v>0</v>
      </c>
      <c r="E1111" s="470">
        <v>0</v>
      </c>
      <c r="F1111" s="470">
        <v>0</v>
      </c>
      <c r="G1111" s="470">
        <v>0</v>
      </c>
      <c r="H1111" s="87">
        <v>0</v>
      </c>
      <c r="I1111" s="470">
        <v>0</v>
      </c>
      <c r="J1111" s="470">
        <v>0</v>
      </c>
      <c r="K1111" s="470">
        <v>0</v>
      </c>
      <c r="L1111" s="470">
        <v>0</v>
      </c>
      <c r="M1111" s="470">
        <v>0</v>
      </c>
      <c r="N1111" s="470">
        <v>0</v>
      </c>
      <c r="O1111" s="470">
        <v>0</v>
      </c>
      <c r="P1111" s="470">
        <v>0</v>
      </c>
      <c r="Q1111" s="470">
        <v>0</v>
      </c>
      <c r="R1111" s="87">
        <v>0</v>
      </c>
      <c r="S1111" s="470">
        <v>0</v>
      </c>
      <c r="T1111" s="470">
        <v>0</v>
      </c>
      <c r="U1111" s="470">
        <v>0</v>
      </c>
      <c r="V1111" s="470">
        <v>0</v>
      </c>
      <c r="W1111" s="470">
        <v>0</v>
      </c>
      <c r="X1111" s="470">
        <v>0</v>
      </c>
      <c r="Y1111" s="470">
        <v>0</v>
      </c>
      <c r="Z1111" s="470">
        <v>0</v>
      </c>
      <c r="AA1111" s="470">
        <v>0</v>
      </c>
      <c r="AB1111" s="470">
        <v>0</v>
      </c>
      <c r="AC1111" s="470">
        <v>0</v>
      </c>
      <c r="AD1111" s="470">
        <v>0</v>
      </c>
      <c r="AE1111" s="470">
        <v>0</v>
      </c>
      <c r="AF1111" s="227">
        <v>0</v>
      </c>
      <c r="AG1111" s="227">
        <v>0</v>
      </c>
      <c r="AH1111" s="227">
        <v>0</v>
      </c>
      <c r="AI1111" s="227">
        <v>0</v>
      </c>
      <c r="AJ1111" s="475">
        <v>0</v>
      </c>
    </row>
    <row r="1112" spans="1:36" s="42" customFormat="1" ht="13.5" customHeight="1" x14ac:dyDescent="0.25">
      <c r="A1112" s="395"/>
      <c r="B1112" s="111">
        <v>710275</v>
      </c>
      <c r="C1112" s="180" t="s">
        <v>417</v>
      </c>
      <c r="D1112" s="470">
        <v>0</v>
      </c>
      <c r="E1112" s="470">
        <v>0</v>
      </c>
      <c r="F1112" s="470">
        <v>0</v>
      </c>
      <c r="G1112" s="470">
        <v>0</v>
      </c>
      <c r="H1112" s="87">
        <v>0</v>
      </c>
      <c r="I1112" s="470">
        <v>0.21099999999999999</v>
      </c>
      <c r="J1112" s="470">
        <v>0</v>
      </c>
      <c r="K1112" s="470">
        <v>0</v>
      </c>
      <c r="L1112" s="470">
        <v>0</v>
      </c>
      <c r="M1112" s="470">
        <v>0</v>
      </c>
      <c r="N1112" s="470">
        <v>0</v>
      </c>
      <c r="O1112" s="470">
        <v>0</v>
      </c>
      <c r="P1112" s="470">
        <v>0</v>
      </c>
      <c r="Q1112" s="470">
        <v>0</v>
      </c>
      <c r="R1112" s="87">
        <v>0.21099999999999999</v>
      </c>
      <c r="S1112" s="470">
        <v>0</v>
      </c>
      <c r="T1112" s="470">
        <v>0</v>
      </c>
      <c r="U1112" s="470">
        <v>0</v>
      </c>
      <c r="V1112" s="470">
        <v>0</v>
      </c>
      <c r="W1112" s="470">
        <v>0</v>
      </c>
      <c r="X1112" s="470">
        <v>0</v>
      </c>
      <c r="Y1112" s="470">
        <v>0</v>
      </c>
      <c r="Z1112" s="470">
        <v>0</v>
      </c>
      <c r="AA1112" s="470">
        <v>0</v>
      </c>
      <c r="AB1112" s="470">
        <v>0</v>
      </c>
      <c r="AC1112" s="470">
        <v>0</v>
      </c>
      <c r="AD1112" s="470">
        <v>0</v>
      </c>
      <c r="AE1112" s="470">
        <v>0.21099999999999999</v>
      </c>
      <c r="AF1112" s="227">
        <v>0</v>
      </c>
      <c r="AG1112" s="227">
        <v>0</v>
      </c>
      <c r="AH1112" s="227">
        <v>0</v>
      </c>
      <c r="AI1112" s="227">
        <v>0</v>
      </c>
      <c r="AJ1112" s="475">
        <v>0.21099999999999999</v>
      </c>
    </row>
    <row r="1113" spans="1:36" s="42" customFormat="1" ht="13.5" customHeight="1" x14ac:dyDescent="0.25">
      <c r="A1113" s="395"/>
      <c r="B1113" s="111">
        <v>710280</v>
      </c>
      <c r="C1113" s="180" t="s">
        <v>418</v>
      </c>
      <c r="D1113" s="470">
        <v>0</v>
      </c>
      <c r="E1113" s="470">
        <v>0</v>
      </c>
      <c r="F1113" s="470">
        <v>28648.721590000001</v>
      </c>
      <c r="G1113" s="470">
        <v>29707.390719999999</v>
      </c>
      <c r="H1113" s="87">
        <v>58356.112309999997</v>
      </c>
      <c r="I1113" s="470">
        <v>0</v>
      </c>
      <c r="J1113" s="470">
        <v>0</v>
      </c>
      <c r="K1113" s="470">
        <v>0</v>
      </c>
      <c r="L1113" s="470">
        <v>0</v>
      </c>
      <c r="M1113" s="470">
        <v>0</v>
      </c>
      <c r="N1113" s="470">
        <v>0</v>
      </c>
      <c r="O1113" s="470">
        <v>0</v>
      </c>
      <c r="P1113" s="470">
        <v>0</v>
      </c>
      <c r="Q1113" s="470">
        <v>0</v>
      </c>
      <c r="R1113" s="87">
        <v>0</v>
      </c>
      <c r="S1113" s="470">
        <v>0</v>
      </c>
      <c r="T1113" s="470">
        <v>0</v>
      </c>
      <c r="U1113" s="470">
        <v>0</v>
      </c>
      <c r="V1113" s="470">
        <v>0</v>
      </c>
      <c r="W1113" s="470">
        <v>0</v>
      </c>
      <c r="X1113" s="470">
        <v>0</v>
      </c>
      <c r="Y1113" s="470">
        <v>0</v>
      </c>
      <c r="Z1113" s="470">
        <v>0</v>
      </c>
      <c r="AA1113" s="470">
        <v>0</v>
      </c>
      <c r="AB1113" s="470">
        <v>0</v>
      </c>
      <c r="AC1113" s="470">
        <v>0</v>
      </c>
      <c r="AD1113" s="470">
        <v>0</v>
      </c>
      <c r="AE1113" s="470">
        <v>58356.112309999997</v>
      </c>
      <c r="AF1113" s="227">
        <v>0</v>
      </c>
      <c r="AG1113" s="227">
        <v>0</v>
      </c>
      <c r="AH1113" s="227">
        <v>0</v>
      </c>
      <c r="AI1113" s="227">
        <v>0</v>
      </c>
      <c r="AJ1113" s="475">
        <v>58356.112309999997</v>
      </c>
    </row>
    <row r="1114" spans="1:36" s="42" customFormat="1" ht="13.5" customHeight="1" x14ac:dyDescent="0.25">
      <c r="A1114" s="395"/>
      <c r="B1114" s="111">
        <v>710290</v>
      </c>
      <c r="C1114" s="180" t="s">
        <v>419</v>
      </c>
      <c r="D1114" s="470">
        <v>0</v>
      </c>
      <c r="E1114" s="470">
        <v>83957.215370000005</v>
      </c>
      <c r="F1114" s="470">
        <v>616045.90492</v>
      </c>
      <c r="G1114" s="470">
        <v>0</v>
      </c>
      <c r="H1114" s="87">
        <v>700003.12028999999</v>
      </c>
      <c r="I1114" s="470">
        <v>0</v>
      </c>
      <c r="J1114" s="470">
        <v>0</v>
      </c>
      <c r="K1114" s="470">
        <v>0</v>
      </c>
      <c r="L1114" s="470">
        <v>0</v>
      </c>
      <c r="M1114" s="470">
        <v>0</v>
      </c>
      <c r="N1114" s="470">
        <v>0</v>
      </c>
      <c r="O1114" s="470">
        <v>237.99888999999999</v>
      </c>
      <c r="P1114" s="470">
        <v>100</v>
      </c>
      <c r="Q1114" s="470">
        <v>0</v>
      </c>
      <c r="R1114" s="87">
        <v>337.99888999999996</v>
      </c>
      <c r="S1114" s="470">
        <v>0</v>
      </c>
      <c r="T1114" s="470">
        <v>0</v>
      </c>
      <c r="U1114" s="470">
        <v>0</v>
      </c>
      <c r="V1114" s="470">
        <v>0</v>
      </c>
      <c r="W1114" s="470">
        <v>0</v>
      </c>
      <c r="X1114" s="470">
        <v>0</v>
      </c>
      <c r="Y1114" s="470">
        <v>0</v>
      </c>
      <c r="Z1114" s="470">
        <v>0</v>
      </c>
      <c r="AA1114" s="470">
        <v>0</v>
      </c>
      <c r="AB1114" s="470">
        <v>0</v>
      </c>
      <c r="AC1114" s="470">
        <v>0</v>
      </c>
      <c r="AD1114" s="470">
        <v>0</v>
      </c>
      <c r="AE1114" s="470">
        <v>700341.11918000004</v>
      </c>
      <c r="AF1114" s="227">
        <v>0</v>
      </c>
      <c r="AG1114" s="227">
        <v>0</v>
      </c>
      <c r="AH1114" s="227">
        <v>0</v>
      </c>
      <c r="AI1114" s="227">
        <v>0</v>
      </c>
      <c r="AJ1114" s="475">
        <v>700341.11918000004</v>
      </c>
    </row>
    <row r="1115" spans="1:36" s="42" customFormat="1" ht="13.5" customHeight="1" x14ac:dyDescent="0.25">
      <c r="A1115" s="395"/>
      <c r="B1115" s="111">
        <v>7103</v>
      </c>
      <c r="C1115" s="180" t="s">
        <v>420</v>
      </c>
      <c r="D1115" s="470">
        <v>201870.34232</v>
      </c>
      <c r="E1115" s="470">
        <v>1780973.89228</v>
      </c>
      <c r="F1115" s="470">
        <v>570484.60615999997</v>
      </c>
      <c r="G1115" s="470">
        <v>226646.49888999999</v>
      </c>
      <c r="H1115" s="87">
        <v>2779975.33965</v>
      </c>
      <c r="I1115" s="470">
        <v>99764.502089999994</v>
      </c>
      <c r="J1115" s="470">
        <v>58033.524429999998</v>
      </c>
      <c r="K1115" s="470">
        <v>584.28700000000003</v>
      </c>
      <c r="L1115" s="470">
        <v>615790.71207999997</v>
      </c>
      <c r="M1115" s="470">
        <v>49860.417719999998</v>
      </c>
      <c r="N1115" s="470">
        <v>29142.910179999999</v>
      </c>
      <c r="O1115" s="470">
        <v>27451.16547</v>
      </c>
      <c r="P1115" s="470">
        <v>24732.165929999999</v>
      </c>
      <c r="Q1115" s="470">
        <v>23267.628290000001</v>
      </c>
      <c r="R1115" s="87">
        <v>928627.31319000002</v>
      </c>
      <c r="S1115" s="470">
        <v>27871.185359999999</v>
      </c>
      <c r="T1115" s="470">
        <v>5061.3952099999997</v>
      </c>
      <c r="U1115" s="470">
        <v>1746.85905</v>
      </c>
      <c r="V1115" s="470">
        <v>1719.6081799999999</v>
      </c>
      <c r="W1115" s="470">
        <v>2642.8623400000001</v>
      </c>
      <c r="X1115" s="470">
        <v>11215.061299999999</v>
      </c>
      <c r="Y1115" s="470">
        <v>7795.0451499999999</v>
      </c>
      <c r="Z1115" s="470">
        <v>1161.86736</v>
      </c>
      <c r="AA1115" s="470">
        <v>14003.251840000001</v>
      </c>
      <c r="AB1115" s="470">
        <v>10827.27497</v>
      </c>
      <c r="AC1115" s="470">
        <v>2098.4630400000001</v>
      </c>
      <c r="AD1115" s="470">
        <v>86142.873800000001</v>
      </c>
      <c r="AE1115" s="470">
        <v>3794745.5266400003</v>
      </c>
      <c r="AF1115" s="227">
        <v>29727.197179999999</v>
      </c>
      <c r="AG1115" s="227">
        <v>667370.73797999998</v>
      </c>
      <c r="AH1115" s="227">
        <v>0</v>
      </c>
      <c r="AI1115" s="227">
        <v>23896.760030000001</v>
      </c>
      <c r="AJ1115" s="475">
        <v>3073750.8314500009</v>
      </c>
    </row>
    <row r="1116" spans="1:36" s="42" customFormat="1" ht="13.5" customHeight="1" x14ac:dyDescent="0.25">
      <c r="A1116" s="395"/>
      <c r="B1116" s="111">
        <v>710305</v>
      </c>
      <c r="C1116" s="180" t="s">
        <v>199</v>
      </c>
      <c r="D1116" s="470">
        <v>0</v>
      </c>
      <c r="E1116" s="470">
        <v>3219.01863</v>
      </c>
      <c r="F1116" s="470">
        <v>394.07416000000001</v>
      </c>
      <c r="G1116" s="470">
        <v>0</v>
      </c>
      <c r="H1116" s="87">
        <v>3613.0927900000002</v>
      </c>
      <c r="I1116" s="470">
        <v>191.58324999999999</v>
      </c>
      <c r="J1116" s="470">
        <v>0.10580000000000001</v>
      </c>
      <c r="K1116" s="470">
        <v>0</v>
      </c>
      <c r="L1116" s="470">
        <v>0</v>
      </c>
      <c r="M1116" s="470">
        <v>0</v>
      </c>
      <c r="N1116" s="470">
        <v>0</v>
      </c>
      <c r="O1116" s="470">
        <v>0</v>
      </c>
      <c r="P1116" s="470">
        <v>103.63131</v>
      </c>
      <c r="Q1116" s="470">
        <v>0</v>
      </c>
      <c r="R1116" s="87">
        <v>295.32035999999999</v>
      </c>
      <c r="S1116" s="470">
        <v>0</v>
      </c>
      <c r="T1116" s="470">
        <v>0</v>
      </c>
      <c r="U1116" s="470">
        <v>0</v>
      </c>
      <c r="V1116" s="470">
        <v>0</v>
      </c>
      <c r="W1116" s="470">
        <v>0</v>
      </c>
      <c r="X1116" s="470">
        <v>0.2475</v>
      </c>
      <c r="Y1116" s="470">
        <v>0</v>
      </c>
      <c r="Z1116" s="470">
        <v>0</v>
      </c>
      <c r="AA1116" s="470">
        <v>0</v>
      </c>
      <c r="AB1116" s="470">
        <v>31.191189999999999</v>
      </c>
      <c r="AC1116" s="470">
        <v>0</v>
      </c>
      <c r="AD1116" s="470">
        <v>31.438689999999998</v>
      </c>
      <c r="AE1116" s="470">
        <v>3939.8518400000003</v>
      </c>
      <c r="AF1116" s="227">
        <v>0</v>
      </c>
      <c r="AG1116" s="227">
        <v>0</v>
      </c>
      <c r="AH1116" s="227">
        <v>0</v>
      </c>
      <c r="AI1116" s="227">
        <v>0</v>
      </c>
      <c r="AJ1116" s="475">
        <v>3939.8518400000003</v>
      </c>
    </row>
    <row r="1117" spans="1:36" s="42" customFormat="1" ht="13.5" customHeight="1" x14ac:dyDescent="0.25">
      <c r="A1117" s="395"/>
      <c r="B1117" s="111">
        <v>710310</v>
      </c>
      <c r="C1117" s="180" t="s">
        <v>115</v>
      </c>
      <c r="D1117" s="470">
        <v>188792.61493000001</v>
      </c>
      <c r="E1117" s="470">
        <v>642486.34961999999</v>
      </c>
      <c r="F1117" s="470">
        <v>558213.17986000003</v>
      </c>
      <c r="G1117" s="470">
        <v>177809.32746</v>
      </c>
      <c r="H1117" s="87">
        <v>1567301.4718700002</v>
      </c>
      <c r="I1117" s="470">
        <v>93985.075800000006</v>
      </c>
      <c r="J1117" s="470">
        <v>52452.630499999999</v>
      </c>
      <c r="K1117" s="470">
        <v>10.436</v>
      </c>
      <c r="L1117" s="470">
        <v>615681.69151000003</v>
      </c>
      <c r="M1117" s="470">
        <v>45032.613109999998</v>
      </c>
      <c r="N1117" s="470">
        <v>22897.382020000001</v>
      </c>
      <c r="O1117" s="470">
        <v>25848.335579999999</v>
      </c>
      <c r="P1117" s="470">
        <v>20670.21687</v>
      </c>
      <c r="Q1117" s="470">
        <v>22361.102709999999</v>
      </c>
      <c r="R1117" s="87">
        <v>898939.4841</v>
      </c>
      <c r="S1117" s="470">
        <v>27602.45766</v>
      </c>
      <c r="T1117" s="470">
        <v>3323.4222500000001</v>
      </c>
      <c r="U1117" s="470">
        <v>1746.85905</v>
      </c>
      <c r="V1117" s="470">
        <v>1545.4433899999999</v>
      </c>
      <c r="W1117" s="470">
        <v>2642.8623400000001</v>
      </c>
      <c r="X1117" s="470">
        <v>10395.448340000001</v>
      </c>
      <c r="Y1117" s="470">
        <v>6514.6526700000004</v>
      </c>
      <c r="Z1117" s="470">
        <v>1129.8248599999999</v>
      </c>
      <c r="AA1117" s="470">
        <v>13982.06169</v>
      </c>
      <c r="AB1117" s="470">
        <v>10544.54826</v>
      </c>
      <c r="AC1117" s="470">
        <v>2019.7725600000001</v>
      </c>
      <c r="AD1117" s="470">
        <v>81447.353069999997</v>
      </c>
      <c r="AE1117" s="470">
        <v>2547688.3090400007</v>
      </c>
      <c r="AF1117" s="227">
        <v>22907.818020000002</v>
      </c>
      <c r="AG1117" s="227">
        <v>662259.7480100001</v>
      </c>
      <c r="AH1117" s="227">
        <v>0</v>
      </c>
      <c r="AI1117" s="227">
        <v>22516.486920000003</v>
      </c>
      <c r="AJ1117" s="475">
        <v>1840004.2560900003</v>
      </c>
    </row>
    <row r="1118" spans="1:36" s="42" customFormat="1" ht="13.5" customHeight="1" x14ac:dyDescent="0.25">
      <c r="A1118" s="395"/>
      <c r="B1118" s="111">
        <v>710315</v>
      </c>
      <c r="C1118" s="180" t="s">
        <v>116</v>
      </c>
      <c r="D1118" s="470">
        <v>0</v>
      </c>
      <c r="E1118" s="470">
        <v>0</v>
      </c>
      <c r="F1118" s="470">
        <v>0</v>
      </c>
      <c r="G1118" s="470">
        <v>0</v>
      </c>
      <c r="H1118" s="87">
        <v>0</v>
      </c>
      <c r="I1118" s="470">
        <v>0</v>
      </c>
      <c r="J1118" s="470">
        <v>0</v>
      </c>
      <c r="K1118" s="470">
        <v>0</v>
      </c>
      <c r="L1118" s="470">
        <v>0</v>
      </c>
      <c r="M1118" s="470">
        <v>0</v>
      </c>
      <c r="N1118" s="470">
        <v>0</v>
      </c>
      <c r="O1118" s="470">
        <v>0</v>
      </c>
      <c r="P1118" s="470">
        <v>0</v>
      </c>
      <c r="Q1118" s="470">
        <v>0</v>
      </c>
      <c r="R1118" s="87">
        <v>0</v>
      </c>
      <c r="S1118" s="470">
        <v>0</v>
      </c>
      <c r="T1118" s="470">
        <v>0</v>
      </c>
      <c r="U1118" s="470">
        <v>0</v>
      </c>
      <c r="V1118" s="470">
        <v>0</v>
      </c>
      <c r="W1118" s="470">
        <v>0</v>
      </c>
      <c r="X1118" s="470">
        <v>0</v>
      </c>
      <c r="Y1118" s="470">
        <v>0</v>
      </c>
      <c r="Z1118" s="470">
        <v>0</v>
      </c>
      <c r="AA1118" s="470">
        <v>0</v>
      </c>
      <c r="AB1118" s="470">
        <v>0</v>
      </c>
      <c r="AC1118" s="470">
        <v>0</v>
      </c>
      <c r="AD1118" s="470">
        <v>0</v>
      </c>
      <c r="AE1118" s="470">
        <v>0</v>
      </c>
      <c r="AF1118" s="227">
        <v>0</v>
      </c>
      <c r="AG1118" s="227">
        <v>0</v>
      </c>
      <c r="AH1118" s="227">
        <v>0</v>
      </c>
      <c r="AI1118" s="227">
        <v>0</v>
      </c>
      <c r="AJ1118" s="475">
        <v>0</v>
      </c>
    </row>
    <row r="1119" spans="1:36" s="42" customFormat="1" ht="13.5" customHeight="1" x14ac:dyDescent="0.25">
      <c r="A1119" s="395"/>
      <c r="B1119" s="111">
        <v>710320</v>
      </c>
      <c r="C1119" s="180" t="s">
        <v>209</v>
      </c>
      <c r="D1119" s="470">
        <v>12111.22575</v>
      </c>
      <c r="E1119" s="470">
        <v>1123537.3963500001</v>
      </c>
      <c r="F1119" s="470">
        <v>11688.21242</v>
      </c>
      <c r="G1119" s="470">
        <v>48837.171430000002</v>
      </c>
      <c r="H1119" s="87">
        <v>1196174.0059500001</v>
      </c>
      <c r="I1119" s="470">
        <v>4916.0954000000002</v>
      </c>
      <c r="J1119" s="470">
        <v>1970.40039</v>
      </c>
      <c r="K1119" s="470">
        <v>0</v>
      </c>
      <c r="L1119" s="470">
        <v>109.02057000000001</v>
      </c>
      <c r="M1119" s="470">
        <v>4684.7497000000003</v>
      </c>
      <c r="N1119" s="470">
        <v>0</v>
      </c>
      <c r="O1119" s="470">
        <v>0</v>
      </c>
      <c r="P1119" s="470">
        <v>3407.94992</v>
      </c>
      <c r="Q1119" s="470">
        <v>905.01939000000004</v>
      </c>
      <c r="R1119" s="87">
        <v>15993.23537</v>
      </c>
      <c r="S1119" s="470">
        <v>185.22093000000001</v>
      </c>
      <c r="T1119" s="470">
        <v>1019.9646300000001</v>
      </c>
      <c r="U1119" s="470">
        <v>0</v>
      </c>
      <c r="V1119" s="470">
        <v>173.71275</v>
      </c>
      <c r="W1119" s="470">
        <v>0</v>
      </c>
      <c r="X1119" s="470">
        <v>818.95069999999998</v>
      </c>
      <c r="Y1119" s="470">
        <v>1280.39248</v>
      </c>
      <c r="Z1119" s="470">
        <v>32.042499999999997</v>
      </c>
      <c r="AA1119" s="470">
        <v>21.190149999999999</v>
      </c>
      <c r="AB1119" s="470">
        <v>251.53551999999999</v>
      </c>
      <c r="AC1119" s="470">
        <v>78.690479999999994</v>
      </c>
      <c r="AD1119" s="470">
        <v>3861.7001399999999</v>
      </c>
      <c r="AE1119" s="470">
        <v>1216028.9414600001</v>
      </c>
      <c r="AF1119" s="227">
        <v>0</v>
      </c>
      <c r="AG1119" s="227">
        <v>4967.4830200000006</v>
      </c>
      <c r="AH1119" s="227">
        <v>0</v>
      </c>
      <c r="AI1119" s="227">
        <v>1380.2731099999999</v>
      </c>
      <c r="AJ1119" s="475">
        <v>1209681.1853300002</v>
      </c>
    </row>
    <row r="1120" spans="1:36" s="42" customFormat="1" ht="13.5" customHeight="1" x14ac:dyDescent="0.25">
      <c r="A1120" s="395"/>
      <c r="B1120" s="111">
        <v>710325</v>
      </c>
      <c r="C1120" s="180" t="s">
        <v>421</v>
      </c>
      <c r="D1120" s="470">
        <v>661.97292000000004</v>
      </c>
      <c r="E1120" s="470">
        <v>0</v>
      </c>
      <c r="F1120" s="470">
        <v>0</v>
      </c>
      <c r="G1120" s="470">
        <v>0</v>
      </c>
      <c r="H1120" s="87">
        <v>661.97292000000004</v>
      </c>
      <c r="I1120" s="470">
        <v>0</v>
      </c>
      <c r="J1120" s="470">
        <v>0</v>
      </c>
      <c r="K1120" s="470">
        <v>0</v>
      </c>
      <c r="L1120" s="470">
        <v>0</v>
      </c>
      <c r="M1120" s="470">
        <v>0</v>
      </c>
      <c r="N1120" s="470">
        <v>0</v>
      </c>
      <c r="O1120" s="470">
        <v>0</v>
      </c>
      <c r="P1120" s="470">
        <v>80</v>
      </c>
      <c r="Q1120" s="470">
        <v>0</v>
      </c>
      <c r="R1120" s="87">
        <v>80</v>
      </c>
      <c r="S1120" s="470">
        <v>0</v>
      </c>
      <c r="T1120" s="470">
        <v>0</v>
      </c>
      <c r="U1120" s="470">
        <v>0</v>
      </c>
      <c r="V1120" s="470">
        <v>0</v>
      </c>
      <c r="W1120" s="470">
        <v>0</v>
      </c>
      <c r="X1120" s="470">
        <v>0</v>
      </c>
      <c r="Y1120" s="470">
        <v>0</v>
      </c>
      <c r="Z1120" s="470">
        <v>0</v>
      </c>
      <c r="AA1120" s="470">
        <v>0</v>
      </c>
      <c r="AB1120" s="470">
        <v>0</v>
      </c>
      <c r="AC1120" s="470">
        <v>0</v>
      </c>
      <c r="AD1120" s="470">
        <v>0</v>
      </c>
      <c r="AE1120" s="470">
        <v>741.97292000000004</v>
      </c>
      <c r="AF1120" s="227">
        <v>0</v>
      </c>
      <c r="AG1120" s="227">
        <v>0</v>
      </c>
      <c r="AH1120" s="227">
        <v>0</v>
      </c>
      <c r="AI1120" s="227">
        <v>0</v>
      </c>
      <c r="AJ1120" s="475">
        <v>741.97292000000004</v>
      </c>
    </row>
    <row r="1121" spans="1:36" s="42" customFormat="1" ht="13.5" customHeight="1" x14ac:dyDescent="0.25">
      <c r="A1121" s="395"/>
      <c r="B1121" s="111">
        <v>710330</v>
      </c>
      <c r="C1121" s="180" t="s">
        <v>210</v>
      </c>
      <c r="D1121" s="470">
        <v>304.52872000000002</v>
      </c>
      <c r="E1121" s="470">
        <v>11731.12768</v>
      </c>
      <c r="F1121" s="470">
        <v>189.13972000000001</v>
      </c>
      <c r="G1121" s="470">
        <v>0</v>
      </c>
      <c r="H1121" s="87">
        <v>12224.796119999999</v>
      </c>
      <c r="I1121" s="470">
        <v>671.74764000000005</v>
      </c>
      <c r="J1121" s="470">
        <v>3610.3877400000001</v>
      </c>
      <c r="K1121" s="470">
        <v>573.851</v>
      </c>
      <c r="L1121" s="470">
        <v>0</v>
      </c>
      <c r="M1121" s="470">
        <v>143.05491000000001</v>
      </c>
      <c r="N1121" s="470">
        <v>6245.5281599999998</v>
      </c>
      <c r="O1121" s="470">
        <v>1602.82989</v>
      </c>
      <c r="P1121" s="470">
        <v>470.36783000000003</v>
      </c>
      <c r="Q1121" s="470">
        <v>1.5061899999999999</v>
      </c>
      <c r="R1121" s="87">
        <v>13319.273359999999</v>
      </c>
      <c r="S1121" s="470">
        <v>83.506770000000003</v>
      </c>
      <c r="T1121" s="470">
        <v>718.00833</v>
      </c>
      <c r="U1121" s="470">
        <v>0</v>
      </c>
      <c r="V1121" s="470">
        <v>0.45204</v>
      </c>
      <c r="W1121" s="470">
        <v>0</v>
      </c>
      <c r="X1121" s="470">
        <v>0.41476000000000002</v>
      </c>
      <c r="Y1121" s="470">
        <v>0</v>
      </c>
      <c r="Z1121" s="470">
        <v>0</v>
      </c>
      <c r="AA1121" s="470">
        <v>0</v>
      </c>
      <c r="AB1121" s="470">
        <v>0</v>
      </c>
      <c r="AC1121" s="470">
        <v>0</v>
      </c>
      <c r="AD1121" s="470">
        <v>802.38189999999997</v>
      </c>
      <c r="AE1121" s="470">
        <v>26346.451379999999</v>
      </c>
      <c r="AF1121" s="227">
        <v>6819.3791599999995</v>
      </c>
      <c r="AG1121" s="227">
        <v>143.50695000000002</v>
      </c>
      <c r="AH1121" s="227">
        <v>0</v>
      </c>
      <c r="AI1121" s="227">
        <v>0</v>
      </c>
      <c r="AJ1121" s="475">
        <v>19383.565269999999</v>
      </c>
    </row>
    <row r="1122" spans="1:36" s="42" customFormat="1" ht="13.5" customHeight="1" x14ac:dyDescent="0.25">
      <c r="A1122" s="395"/>
      <c r="B1122" s="111">
        <v>7104</v>
      </c>
      <c r="C1122" s="180" t="s">
        <v>422</v>
      </c>
      <c r="D1122" s="470">
        <v>127649.10025</v>
      </c>
      <c r="E1122" s="470">
        <v>192864.25367000001</v>
      </c>
      <c r="F1122" s="470">
        <v>0</v>
      </c>
      <c r="G1122" s="470">
        <v>398456.38883000001</v>
      </c>
      <c r="H1122" s="87">
        <v>718969.74274999998</v>
      </c>
      <c r="I1122" s="470">
        <v>0</v>
      </c>
      <c r="J1122" s="470">
        <v>217049.32157</v>
      </c>
      <c r="K1122" s="470">
        <v>50000</v>
      </c>
      <c r="L1122" s="470">
        <v>0</v>
      </c>
      <c r="M1122" s="470">
        <v>1700</v>
      </c>
      <c r="N1122" s="470">
        <v>0</v>
      </c>
      <c r="O1122" s="470">
        <v>20585.105200000002</v>
      </c>
      <c r="P1122" s="470">
        <v>2149.6999999999998</v>
      </c>
      <c r="Q1122" s="470">
        <v>0</v>
      </c>
      <c r="R1122" s="87">
        <v>291484.12677000003</v>
      </c>
      <c r="S1122" s="470">
        <v>12814.295260000001</v>
      </c>
      <c r="T1122" s="470">
        <v>0</v>
      </c>
      <c r="U1122" s="470">
        <v>0</v>
      </c>
      <c r="V1122" s="470">
        <v>0</v>
      </c>
      <c r="W1122" s="470">
        <v>0</v>
      </c>
      <c r="X1122" s="470">
        <v>0</v>
      </c>
      <c r="Y1122" s="470">
        <v>0</v>
      </c>
      <c r="Z1122" s="470">
        <v>0</v>
      </c>
      <c r="AA1122" s="470">
        <v>0</v>
      </c>
      <c r="AB1122" s="470">
        <v>8142.7</v>
      </c>
      <c r="AC1122" s="470">
        <v>0</v>
      </c>
      <c r="AD1122" s="470">
        <v>20956.99526</v>
      </c>
      <c r="AE1122" s="470">
        <v>1031410.8647799999</v>
      </c>
      <c r="AF1122" s="227">
        <v>50000</v>
      </c>
      <c r="AG1122" s="227">
        <v>1700</v>
      </c>
      <c r="AH1122" s="227">
        <v>0</v>
      </c>
      <c r="AI1122" s="227">
        <v>0</v>
      </c>
      <c r="AJ1122" s="475">
        <v>979710.86477999995</v>
      </c>
    </row>
    <row r="1123" spans="1:36" s="42" customFormat="1" ht="13.5" customHeight="1" x14ac:dyDescent="0.25">
      <c r="A1123" s="395"/>
      <c r="B1123" s="111">
        <v>710405</v>
      </c>
      <c r="C1123" s="180" t="s">
        <v>25</v>
      </c>
      <c r="D1123" s="470">
        <v>0</v>
      </c>
      <c r="E1123" s="470">
        <v>0</v>
      </c>
      <c r="F1123" s="470">
        <v>0</v>
      </c>
      <c r="G1123" s="470">
        <v>62098.125670000001</v>
      </c>
      <c r="H1123" s="87">
        <v>62098.125670000001</v>
      </c>
      <c r="I1123" s="470">
        <v>0</v>
      </c>
      <c r="J1123" s="470">
        <v>0</v>
      </c>
      <c r="K1123" s="470">
        <v>0</v>
      </c>
      <c r="L1123" s="470">
        <v>0</v>
      </c>
      <c r="M1123" s="470">
        <v>0</v>
      </c>
      <c r="N1123" s="470">
        <v>0</v>
      </c>
      <c r="O1123" s="470">
        <v>20585.105200000002</v>
      </c>
      <c r="P1123" s="470">
        <v>0</v>
      </c>
      <c r="Q1123" s="470">
        <v>0</v>
      </c>
      <c r="R1123" s="87">
        <v>20585.105200000002</v>
      </c>
      <c r="S1123" s="470">
        <v>12814.295260000001</v>
      </c>
      <c r="T1123" s="470">
        <v>0</v>
      </c>
      <c r="U1123" s="470">
        <v>0</v>
      </c>
      <c r="V1123" s="470">
        <v>0</v>
      </c>
      <c r="W1123" s="470">
        <v>0</v>
      </c>
      <c r="X1123" s="470">
        <v>0</v>
      </c>
      <c r="Y1123" s="470">
        <v>0</v>
      </c>
      <c r="Z1123" s="470">
        <v>0</v>
      </c>
      <c r="AA1123" s="470">
        <v>0</v>
      </c>
      <c r="AB1123" s="470">
        <v>50</v>
      </c>
      <c r="AC1123" s="470">
        <v>0</v>
      </c>
      <c r="AD1123" s="470">
        <v>12864.295260000001</v>
      </c>
      <c r="AE1123" s="470">
        <v>95547.526129999998</v>
      </c>
      <c r="AF1123" s="227">
        <v>0</v>
      </c>
      <c r="AG1123" s="227">
        <v>0</v>
      </c>
      <c r="AH1123" s="227">
        <v>0</v>
      </c>
      <c r="AI1123" s="227">
        <v>0</v>
      </c>
      <c r="AJ1123" s="475">
        <v>95547.526129999998</v>
      </c>
    </row>
    <row r="1124" spans="1:36" s="42" customFormat="1" ht="13.5" customHeight="1" x14ac:dyDescent="0.25">
      <c r="A1124" s="395"/>
      <c r="B1124" s="111">
        <v>710410</v>
      </c>
      <c r="C1124" s="180" t="s">
        <v>26</v>
      </c>
      <c r="D1124" s="470">
        <v>127649.10025</v>
      </c>
      <c r="E1124" s="470">
        <v>192864.25367000001</v>
      </c>
      <c r="F1124" s="470">
        <v>0</v>
      </c>
      <c r="G1124" s="470">
        <v>336358.26315999997</v>
      </c>
      <c r="H1124" s="87">
        <v>656871.61708</v>
      </c>
      <c r="I1124" s="470">
        <v>0</v>
      </c>
      <c r="J1124" s="470">
        <v>217049.32157</v>
      </c>
      <c r="K1124" s="470">
        <v>50000</v>
      </c>
      <c r="L1124" s="470">
        <v>0</v>
      </c>
      <c r="M1124" s="470">
        <v>1700</v>
      </c>
      <c r="N1124" s="470">
        <v>0</v>
      </c>
      <c r="O1124" s="470">
        <v>0</v>
      </c>
      <c r="P1124" s="470">
        <v>2149.6999999999998</v>
      </c>
      <c r="Q1124" s="470">
        <v>0</v>
      </c>
      <c r="R1124" s="87">
        <v>270899.02157000004</v>
      </c>
      <c r="S1124" s="470">
        <v>0</v>
      </c>
      <c r="T1124" s="470">
        <v>0</v>
      </c>
      <c r="U1124" s="470">
        <v>0</v>
      </c>
      <c r="V1124" s="470">
        <v>0</v>
      </c>
      <c r="W1124" s="470">
        <v>0</v>
      </c>
      <c r="X1124" s="470">
        <v>0</v>
      </c>
      <c r="Y1124" s="470">
        <v>0</v>
      </c>
      <c r="Z1124" s="470">
        <v>0</v>
      </c>
      <c r="AA1124" s="470">
        <v>0</v>
      </c>
      <c r="AB1124" s="470">
        <v>8092.7</v>
      </c>
      <c r="AC1124" s="470">
        <v>0</v>
      </c>
      <c r="AD1124" s="470">
        <v>8092.7</v>
      </c>
      <c r="AE1124" s="470">
        <v>935863.33865000005</v>
      </c>
      <c r="AF1124" s="227">
        <v>50000</v>
      </c>
      <c r="AG1124" s="227">
        <v>1700</v>
      </c>
      <c r="AH1124" s="227">
        <v>0</v>
      </c>
      <c r="AI1124" s="227">
        <v>0</v>
      </c>
      <c r="AJ1124" s="475">
        <v>884163.33864999993</v>
      </c>
    </row>
    <row r="1125" spans="1:36" s="42" customFormat="1" ht="13.5" customHeight="1" x14ac:dyDescent="0.25">
      <c r="A1125" s="395"/>
      <c r="B1125" s="111">
        <v>7105</v>
      </c>
      <c r="C1125" s="180" t="s">
        <v>423</v>
      </c>
      <c r="D1125" s="470">
        <v>0</v>
      </c>
      <c r="E1125" s="470">
        <v>2118.7205199999999</v>
      </c>
      <c r="F1125" s="470">
        <v>0</v>
      </c>
      <c r="G1125" s="470">
        <v>820.93033000000003</v>
      </c>
      <c r="H1125" s="87">
        <v>2939.65085</v>
      </c>
      <c r="I1125" s="470">
        <v>297.26859999999999</v>
      </c>
      <c r="J1125" s="470">
        <v>0</v>
      </c>
      <c r="K1125" s="470">
        <v>0</v>
      </c>
      <c r="L1125" s="470">
        <v>0</v>
      </c>
      <c r="M1125" s="470">
        <v>278.97784999999999</v>
      </c>
      <c r="N1125" s="470">
        <v>0</v>
      </c>
      <c r="O1125" s="470">
        <v>0</v>
      </c>
      <c r="P1125" s="470">
        <v>0</v>
      </c>
      <c r="Q1125" s="470">
        <v>0</v>
      </c>
      <c r="R1125" s="87">
        <v>576.24644999999998</v>
      </c>
      <c r="S1125" s="470">
        <v>0</v>
      </c>
      <c r="T1125" s="470">
        <v>0</v>
      </c>
      <c r="U1125" s="470">
        <v>0</v>
      </c>
      <c r="V1125" s="470">
        <v>0</v>
      </c>
      <c r="W1125" s="470">
        <v>0</v>
      </c>
      <c r="X1125" s="470">
        <v>0</v>
      </c>
      <c r="Y1125" s="470">
        <v>0</v>
      </c>
      <c r="Z1125" s="470">
        <v>0</v>
      </c>
      <c r="AA1125" s="470">
        <v>0</v>
      </c>
      <c r="AB1125" s="470">
        <v>204.76013</v>
      </c>
      <c r="AC1125" s="470">
        <v>0</v>
      </c>
      <c r="AD1125" s="470">
        <v>204.76013</v>
      </c>
      <c r="AE1125" s="470">
        <v>3720.6574300000002</v>
      </c>
      <c r="AF1125" s="227">
        <v>0</v>
      </c>
      <c r="AG1125" s="227">
        <v>278.97784999999999</v>
      </c>
      <c r="AH1125" s="227">
        <v>0</v>
      </c>
      <c r="AI1125" s="227">
        <v>0</v>
      </c>
      <c r="AJ1125" s="475">
        <v>3441.67958</v>
      </c>
    </row>
    <row r="1126" spans="1:36" s="42" customFormat="1" ht="13.5" customHeight="1" x14ac:dyDescent="0.25">
      <c r="A1126" s="395"/>
      <c r="B1126" s="111">
        <v>710505</v>
      </c>
      <c r="C1126" s="180" t="s">
        <v>199</v>
      </c>
      <c r="D1126" s="470">
        <v>0</v>
      </c>
      <c r="E1126" s="470">
        <v>0</v>
      </c>
      <c r="F1126" s="470">
        <v>0</v>
      </c>
      <c r="G1126" s="470">
        <v>0</v>
      </c>
      <c r="H1126" s="87">
        <v>0</v>
      </c>
      <c r="I1126" s="470">
        <v>0</v>
      </c>
      <c r="J1126" s="470">
        <v>0</v>
      </c>
      <c r="K1126" s="470">
        <v>0</v>
      </c>
      <c r="L1126" s="470">
        <v>0</v>
      </c>
      <c r="M1126" s="470">
        <v>0</v>
      </c>
      <c r="N1126" s="470">
        <v>0</v>
      </c>
      <c r="O1126" s="470">
        <v>0</v>
      </c>
      <c r="P1126" s="470">
        <v>0</v>
      </c>
      <c r="Q1126" s="470">
        <v>0</v>
      </c>
      <c r="R1126" s="87">
        <v>0</v>
      </c>
      <c r="S1126" s="470">
        <v>0</v>
      </c>
      <c r="T1126" s="470">
        <v>0</v>
      </c>
      <c r="U1126" s="470">
        <v>0</v>
      </c>
      <c r="V1126" s="470">
        <v>0</v>
      </c>
      <c r="W1126" s="470">
        <v>0</v>
      </c>
      <c r="X1126" s="470">
        <v>0</v>
      </c>
      <c r="Y1126" s="470">
        <v>0</v>
      </c>
      <c r="Z1126" s="470">
        <v>0</v>
      </c>
      <c r="AA1126" s="470">
        <v>0</v>
      </c>
      <c r="AB1126" s="470">
        <v>0</v>
      </c>
      <c r="AC1126" s="470">
        <v>0</v>
      </c>
      <c r="AD1126" s="470">
        <v>0</v>
      </c>
      <c r="AE1126" s="470">
        <v>0</v>
      </c>
      <c r="AF1126" s="227">
        <v>0</v>
      </c>
      <c r="AG1126" s="227">
        <v>0</v>
      </c>
      <c r="AH1126" s="227">
        <v>0</v>
      </c>
      <c r="AI1126" s="227">
        <v>0</v>
      </c>
      <c r="AJ1126" s="475">
        <v>0</v>
      </c>
    </row>
    <row r="1127" spans="1:36" s="42" customFormat="1" ht="13.5" customHeight="1" x14ac:dyDescent="0.25">
      <c r="A1127" s="395"/>
      <c r="B1127" s="111">
        <v>710510</v>
      </c>
      <c r="C1127" s="180" t="s">
        <v>115</v>
      </c>
      <c r="D1127" s="470">
        <v>0</v>
      </c>
      <c r="E1127" s="470">
        <v>2118.7205199999999</v>
      </c>
      <c r="F1127" s="470">
        <v>0</v>
      </c>
      <c r="G1127" s="470">
        <v>820.93033000000003</v>
      </c>
      <c r="H1127" s="87">
        <v>2939.65085</v>
      </c>
      <c r="I1127" s="470">
        <v>175.98194000000001</v>
      </c>
      <c r="J1127" s="470">
        <v>0</v>
      </c>
      <c r="K1127" s="470">
        <v>0</v>
      </c>
      <c r="L1127" s="470">
        <v>0</v>
      </c>
      <c r="M1127" s="470">
        <v>278.97685000000001</v>
      </c>
      <c r="N1127" s="470">
        <v>0</v>
      </c>
      <c r="O1127" s="470">
        <v>0</v>
      </c>
      <c r="P1127" s="470">
        <v>0</v>
      </c>
      <c r="Q1127" s="470">
        <v>0</v>
      </c>
      <c r="R1127" s="87">
        <v>454.95879000000002</v>
      </c>
      <c r="S1127" s="470">
        <v>0</v>
      </c>
      <c r="T1127" s="470">
        <v>0</v>
      </c>
      <c r="U1127" s="470">
        <v>0</v>
      </c>
      <c r="V1127" s="470">
        <v>0</v>
      </c>
      <c r="W1127" s="470">
        <v>0</v>
      </c>
      <c r="X1127" s="470">
        <v>0</v>
      </c>
      <c r="Y1127" s="470">
        <v>0</v>
      </c>
      <c r="Z1127" s="470">
        <v>0</v>
      </c>
      <c r="AA1127" s="470">
        <v>0</v>
      </c>
      <c r="AB1127" s="470">
        <v>204.76013</v>
      </c>
      <c r="AC1127" s="470">
        <v>0</v>
      </c>
      <c r="AD1127" s="470">
        <v>204.76013</v>
      </c>
      <c r="AE1127" s="470">
        <v>3599.3697700000002</v>
      </c>
      <c r="AF1127" s="227">
        <v>0</v>
      </c>
      <c r="AG1127" s="227">
        <v>278.97685000000001</v>
      </c>
      <c r="AH1127" s="227">
        <v>0</v>
      </c>
      <c r="AI1127" s="227">
        <v>0</v>
      </c>
      <c r="AJ1127" s="475">
        <v>3320.3929200000002</v>
      </c>
    </row>
    <row r="1128" spans="1:36" s="42" customFormat="1" ht="13.5" customHeight="1" x14ac:dyDescent="0.25">
      <c r="A1128" s="395"/>
      <c r="B1128" s="111">
        <v>710515</v>
      </c>
      <c r="C1128" s="180" t="s">
        <v>116</v>
      </c>
      <c r="D1128" s="470">
        <v>0</v>
      </c>
      <c r="E1128" s="470">
        <v>0</v>
      </c>
      <c r="F1128" s="470">
        <v>0</v>
      </c>
      <c r="G1128" s="470">
        <v>0</v>
      </c>
      <c r="H1128" s="87">
        <v>0</v>
      </c>
      <c r="I1128" s="470">
        <v>0</v>
      </c>
      <c r="J1128" s="470">
        <v>0</v>
      </c>
      <c r="K1128" s="470">
        <v>0</v>
      </c>
      <c r="L1128" s="470">
        <v>0</v>
      </c>
      <c r="M1128" s="470">
        <v>0</v>
      </c>
      <c r="N1128" s="470">
        <v>0</v>
      </c>
      <c r="O1128" s="470">
        <v>0</v>
      </c>
      <c r="P1128" s="470">
        <v>0</v>
      </c>
      <c r="Q1128" s="470">
        <v>0</v>
      </c>
      <c r="R1128" s="87">
        <v>0</v>
      </c>
      <c r="S1128" s="470">
        <v>0</v>
      </c>
      <c r="T1128" s="470">
        <v>0</v>
      </c>
      <c r="U1128" s="470">
        <v>0</v>
      </c>
      <c r="V1128" s="470">
        <v>0</v>
      </c>
      <c r="W1128" s="470">
        <v>0</v>
      </c>
      <c r="X1128" s="470">
        <v>0</v>
      </c>
      <c r="Y1128" s="470">
        <v>0</v>
      </c>
      <c r="Z1128" s="470">
        <v>0</v>
      </c>
      <c r="AA1128" s="470">
        <v>0</v>
      </c>
      <c r="AB1128" s="470">
        <v>0</v>
      </c>
      <c r="AC1128" s="470">
        <v>0</v>
      </c>
      <c r="AD1128" s="470">
        <v>0</v>
      </c>
      <c r="AE1128" s="470">
        <v>0</v>
      </c>
      <c r="AF1128" s="227">
        <v>0</v>
      </c>
      <c r="AG1128" s="227">
        <v>0</v>
      </c>
      <c r="AH1128" s="227">
        <v>0</v>
      </c>
      <c r="AI1128" s="227">
        <v>0</v>
      </c>
      <c r="AJ1128" s="475">
        <v>0</v>
      </c>
    </row>
    <row r="1129" spans="1:36" s="42" customFormat="1" ht="13.5" customHeight="1" x14ac:dyDescent="0.25">
      <c r="A1129" s="395"/>
      <c r="B1129" s="111">
        <v>710520</v>
      </c>
      <c r="C1129" s="180" t="s">
        <v>209</v>
      </c>
      <c r="D1129" s="470">
        <v>0</v>
      </c>
      <c r="E1129" s="470">
        <v>0</v>
      </c>
      <c r="F1129" s="470">
        <v>0</v>
      </c>
      <c r="G1129" s="470">
        <v>0</v>
      </c>
      <c r="H1129" s="87">
        <v>0</v>
      </c>
      <c r="I1129" s="470">
        <v>0.79761000000000004</v>
      </c>
      <c r="J1129" s="470">
        <v>0</v>
      </c>
      <c r="K1129" s="470">
        <v>0</v>
      </c>
      <c r="L1129" s="470">
        <v>0</v>
      </c>
      <c r="M1129" s="470">
        <v>1E-3</v>
      </c>
      <c r="N1129" s="470">
        <v>0</v>
      </c>
      <c r="O1129" s="470">
        <v>0</v>
      </c>
      <c r="P1129" s="470">
        <v>0</v>
      </c>
      <c r="Q1129" s="470">
        <v>0</v>
      </c>
      <c r="R1129" s="87">
        <v>0.79861000000000004</v>
      </c>
      <c r="S1129" s="470">
        <v>0</v>
      </c>
      <c r="T1129" s="470">
        <v>0</v>
      </c>
      <c r="U1129" s="470">
        <v>0</v>
      </c>
      <c r="V1129" s="470">
        <v>0</v>
      </c>
      <c r="W1129" s="470">
        <v>0</v>
      </c>
      <c r="X1129" s="470">
        <v>0</v>
      </c>
      <c r="Y1129" s="470">
        <v>0</v>
      </c>
      <c r="Z1129" s="470">
        <v>0</v>
      </c>
      <c r="AA1129" s="470">
        <v>0</v>
      </c>
      <c r="AB1129" s="470">
        <v>0</v>
      </c>
      <c r="AC1129" s="470">
        <v>0</v>
      </c>
      <c r="AD1129" s="470">
        <v>0</v>
      </c>
      <c r="AE1129" s="470">
        <v>0.79861000000000004</v>
      </c>
      <c r="AF1129" s="227">
        <v>0</v>
      </c>
      <c r="AG1129" s="227">
        <v>1E-3</v>
      </c>
      <c r="AH1129" s="227">
        <v>0</v>
      </c>
      <c r="AI1129" s="227">
        <v>0</v>
      </c>
      <c r="AJ1129" s="475">
        <v>0.79761000000000004</v>
      </c>
    </row>
    <row r="1130" spans="1:36" s="42" customFormat="1" ht="13.5" customHeight="1" x14ac:dyDescent="0.25">
      <c r="A1130" s="395"/>
      <c r="B1130" s="111">
        <v>710525</v>
      </c>
      <c r="C1130" s="180" t="s">
        <v>421</v>
      </c>
      <c r="D1130" s="470">
        <v>0</v>
      </c>
      <c r="E1130" s="470">
        <v>0</v>
      </c>
      <c r="F1130" s="470">
        <v>0</v>
      </c>
      <c r="G1130" s="470">
        <v>0</v>
      </c>
      <c r="H1130" s="87">
        <v>0</v>
      </c>
      <c r="I1130" s="470">
        <v>0</v>
      </c>
      <c r="J1130" s="470">
        <v>0</v>
      </c>
      <c r="K1130" s="470">
        <v>0</v>
      </c>
      <c r="L1130" s="470">
        <v>0</v>
      </c>
      <c r="M1130" s="470">
        <v>0</v>
      </c>
      <c r="N1130" s="470">
        <v>0</v>
      </c>
      <c r="O1130" s="470">
        <v>0</v>
      </c>
      <c r="P1130" s="470">
        <v>0</v>
      </c>
      <c r="Q1130" s="470">
        <v>0</v>
      </c>
      <c r="R1130" s="87">
        <v>0</v>
      </c>
      <c r="S1130" s="470">
        <v>0</v>
      </c>
      <c r="T1130" s="470">
        <v>0</v>
      </c>
      <c r="U1130" s="470">
        <v>0</v>
      </c>
      <c r="V1130" s="470">
        <v>0</v>
      </c>
      <c r="W1130" s="470">
        <v>0</v>
      </c>
      <c r="X1130" s="470">
        <v>0</v>
      </c>
      <c r="Y1130" s="470">
        <v>0</v>
      </c>
      <c r="Z1130" s="470">
        <v>0</v>
      </c>
      <c r="AA1130" s="470">
        <v>0</v>
      </c>
      <c r="AB1130" s="470">
        <v>0</v>
      </c>
      <c r="AC1130" s="470">
        <v>0</v>
      </c>
      <c r="AD1130" s="470">
        <v>0</v>
      </c>
      <c r="AE1130" s="470">
        <v>0</v>
      </c>
      <c r="AF1130" s="227">
        <v>0</v>
      </c>
      <c r="AG1130" s="227">
        <v>0</v>
      </c>
      <c r="AH1130" s="227">
        <v>0</v>
      </c>
      <c r="AI1130" s="227">
        <v>0</v>
      </c>
      <c r="AJ1130" s="475">
        <v>0</v>
      </c>
    </row>
    <row r="1131" spans="1:36" s="42" customFormat="1" ht="13.5" customHeight="1" x14ac:dyDescent="0.25">
      <c r="A1131" s="395"/>
      <c r="B1131" s="111">
        <v>710530</v>
      </c>
      <c r="C1131" s="180" t="s">
        <v>210</v>
      </c>
      <c r="D1131" s="470">
        <v>0</v>
      </c>
      <c r="E1131" s="470">
        <v>0</v>
      </c>
      <c r="F1131" s="470">
        <v>0</v>
      </c>
      <c r="G1131" s="470">
        <v>0</v>
      </c>
      <c r="H1131" s="87">
        <v>0</v>
      </c>
      <c r="I1131" s="470">
        <v>0</v>
      </c>
      <c r="J1131" s="470">
        <v>0</v>
      </c>
      <c r="K1131" s="470">
        <v>0</v>
      </c>
      <c r="L1131" s="470">
        <v>0</v>
      </c>
      <c r="M1131" s="470">
        <v>0</v>
      </c>
      <c r="N1131" s="470">
        <v>0</v>
      </c>
      <c r="O1131" s="470">
        <v>0</v>
      </c>
      <c r="P1131" s="470">
        <v>0</v>
      </c>
      <c r="Q1131" s="470">
        <v>0</v>
      </c>
      <c r="R1131" s="87">
        <v>0</v>
      </c>
      <c r="S1131" s="470">
        <v>0</v>
      </c>
      <c r="T1131" s="470">
        <v>0</v>
      </c>
      <c r="U1131" s="470">
        <v>0</v>
      </c>
      <c r="V1131" s="470">
        <v>0</v>
      </c>
      <c r="W1131" s="470">
        <v>0</v>
      </c>
      <c r="X1131" s="470">
        <v>0</v>
      </c>
      <c r="Y1131" s="470">
        <v>0</v>
      </c>
      <c r="Z1131" s="470">
        <v>0</v>
      </c>
      <c r="AA1131" s="470">
        <v>0</v>
      </c>
      <c r="AB1131" s="470">
        <v>0</v>
      </c>
      <c r="AC1131" s="470">
        <v>0</v>
      </c>
      <c r="AD1131" s="470">
        <v>0</v>
      </c>
      <c r="AE1131" s="470">
        <v>0</v>
      </c>
      <c r="AF1131" s="227">
        <v>0</v>
      </c>
      <c r="AG1131" s="227">
        <v>0</v>
      </c>
      <c r="AH1131" s="227">
        <v>0</v>
      </c>
      <c r="AI1131" s="227">
        <v>0</v>
      </c>
      <c r="AJ1131" s="475">
        <v>0</v>
      </c>
    </row>
    <row r="1132" spans="1:36" s="42" customFormat="1" ht="13.5" customHeight="1" x14ac:dyDescent="0.25">
      <c r="A1132" s="395"/>
      <c r="B1132" s="111">
        <v>710535</v>
      </c>
      <c r="C1132" s="180" t="s">
        <v>117</v>
      </c>
      <c r="D1132" s="470">
        <v>0</v>
      </c>
      <c r="E1132" s="470">
        <v>0</v>
      </c>
      <c r="F1132" s="470">
        <v>0</v>
      </c>
      <c r="G1132" s="470">
        <v>0</v>
      </c>
      <c r="H1132" s="87">
        <v>0</v>
      </c>
      <c r="I1132" s="470">
        <v>120.48905000000001</v>
      </c>
      <c r="J1132" s="470">
        <v>0</v>
      </c>
      <c r="K1132" s="470">
        <v>0</v>
      </c>
      <c r="L1132" s="470">
        <v>0</v>
      </c>
      <c r="M1132" s="470">
        <v>0</v>
      </c>
      <c r="N1132" s="470">
        <v>0</v>
      </c>
      <c r="O1132" s="470">
        <v>0</v>
      </c>
      <c r="P1132" s="470">
        <v>0</v>
      </c>
      <c r="Q1132" s="470">
        <v>0</v>
      </c>
      <c r="R1132" s="87">
        <v>120.48905000000001</v>
      </c>
      <c r="S1132" s="470">
        <v>0</v>
      </c>
      <c r="T1132" s="470">
        <v>0</v>
      </c>
      <c r="U1132" s="470">
        <v>0</v>
      </c>
      <c r="V1132" s="470">
        <v>0</v>
      </c>
      <c r="W1132" s="470">
        <v>0</v>
      </c>
      <c r="X1132" s="470">
        <v>0</v>
      </c>
      <c r="Y1132" s="470">
        <v>0</v>
      </c>
      <c r="Z1132" s="470">
        <v>0</v>
      </c>
      <c r="AA1132" s="470">
        <v>0</v>
      </c>
      <c r="AB1132" s="470">
        <v>0</v>
      </c>
      <c r="AC1132" s="470">
        <v>0</v>
      </c>
      <c r="AD1132" s="470">
        <v>0</v>
      </c>
      <c r="AE1132" s="470">
        <v>120.48905000000001</v>
      </c>
      <c r="AF1132" s="227">
        <v>0</v>
      </c>
      <c r="AG1132" s="227">
        <v>0</v>
      </c>
      <c r="AH1132" s="227">
        <v>0</v>
      </c>
      <c r="AI1132" s="227">
        <v>0</v>
      </c>
      <c r="AJ1132" s="475">
        <v>120.48905000000001</v>
      </c>
    </row>
    <row r="1133" spans="1:36" s="42" customFormat="1" ht="13.5" customHeight="1" x14ac:dyDescent="0.25">
      <c r="A1133" s="395"/>
      <c r="B1133" s="111">
        <v>7106</v>
      </c>
      <c r="C1133" s="180" t="s">
        <v>424</v>
      </c>
      <c r="D1133" s="470">
        <v>0</v>
      </c>
      <c r="E1133" s="470">
        <v>0</v>
      </c>
      <c r="F1133" s="470">
        <v>598285.15748000005</v>
      </c>
      <c r="G1133" s="470">
        <v>5536.6274400000002</v>
      </c>
      <c r="H1133" s="87">
        <v>603821.78492000001</v>
      </c>
      <c r="I1133" s="470">
        <v>18708.63551</v>
      </c>
      <c r="J1133" s="470">
        <v>4012.9842199999998</v>
      </c>
      <c r="K1133" s="470">
        <v>0</v>
      </c>
      <c r="L1133" s="470">
        <v>0</v>
      </c>
      <c r="M1133" s="470">
        <v>0</v>
      </c>
      <c r="N1133" s="470">
        <v>0</v>
      </c>
      <c r="O1133" s="470">
        <v>0</v>
      </c>
      <c r="P1133" s="470">
        <v>0</v>
      </c>
      <c r="Q1133" s="470">
        <v>0</v>
      </c>
      <c r="R1133" s="87">
        <v>22721.619729999999</v>
      </c>
      <c r="S1133" s="470">
        <v>0</v>
      </c>
      <c r="T1133" s="470">
        <v>0</v>
      </c>
      <c r="U1133" s="470">
        <v>0</v>
      </c>
      <c r="V1133" s="470">
        <v>0</v>
      </c>
      <c r="W1133" s="470">
        <v>0</v>
      </c>
      <c r="X1133" s="470">
        <v>0</v>
      </c>
      <c r="Y1133" s="470">
        <v>0</v>
      </c>
      <c r="Z1133" s="470">
        <v>0</v>
      </c>
      <c r="AA1133" s="470">
        <v>0</v>
      </c>
      <c r="AB1133" s="470">
        <v>0</v>
      </c>
      <c r="AC1133" s="470">
        <v>0</v>
      </c>
      <c r="AD1133" s="470">
        <v>0</v>
      </c>
      <c r="AE1133" s="470">
        <v>626543.40465000004</v>
      </c>
      <c r="AF1133" s="227">
        <v>0</v>
      </c>
      <c r="AG1133" s="227">
        <v>0</v>
      </c>
      <c r="AH1133" s="227">
        <v>0</v>
      </c>
      <c r="AI1133" s="227">
        <v>0</v>
      </c>
      <c r="AJ1133" s="475">
        <v>626543.40465000004</v>
      </c>
    </row>
    <row r="1134" spans="1:36" s="42" customFormat="1" ht="13.5" customHeight="1" x14ac:dyDescent="0.25">
      <c r="A1134" s="395"/>
      <c r="B1134" s="111">
        <v>710605</v>
      </c>
      <c r="C1134" s="180" t="s">
        <v>199</v>
      </c>
      <c r="D1134" s="470">
        <v>0</v>
      </c>
      <c r="E1134" s="470">
        <v>0</v>
      </c>
      <c r="F1134" s="470">
        <v>459908.37443999999</v>
      </c>
      <c r="G1134" s="470">
        <v>4513.6762799999997</v>
      </c>
      <c r="H1134" s="87">
        <v>464422.05072</v>
      </c>
      <c r="I1134" s="470">
        <v>0</v>
      </c>
      <c r="J1134" s="470">
        <v>3259.5552200000002</v>
      </c>
      <c r="K1134" s="470">
        <v>0</v>
      </c>
      <c r="L1134" s="470">
        <v>0</v>
      </c>
      <c r="M1134" s="470">
        <v>0</v>
      </c>
      <c r="N1134" s="470">
        <v>0</v>
      </c>
      <c r="O1134" s="470">
        <v>0</v>
      </c>
      <c r="P1134" s="470">
        <v>0</v>
      </c>
      <c r="Q1134" s="470">
        <v>0</v>
      </c>
      <c r="R1134" s="87">
        <v>3259.5552200000002</v>
      </c>
      <c r="S1134" s="470">
        <v>0</v>
      </c>
      <c r="T1134" s="470">
        <v>0</v>
      </c>
      <c r="U1134" s="470">
        <v>0</v>
      </c>
      <c r="V1134" s="470">
        <v>0</v>
      </c>
      <c r="W1134" s="470">
        <v>0</v>
      </c>
      <c r="X1134" s="470">
        <v>0</v>
      </c>
      <c r="Y1134" s="470">
        <v>0</v>
      </c>
      <c r="Z1134" s="470">
        <v>0</v>
      </c>
      <c r="AA1134" s="470">
        <v>0</v>
      </c>
      <c r="AB1134" s="470">
        <v>0</v>
      </c>
      <c r="AC1134" s="470">
        <v>0</v>
      </c>
      <c r="AD1134" s="470">
        <v>0</v>
      </c>
      <c r="AE1134" s="470">
        <v>467681.60593999998</v>
      </c>
      <c r="AF1134" s="227">
        <v>0</v>
      </c>
      <c r="AG1134" s="227">
        <v>0</v>
      </c>
      <c r="AH1134" s="227">
        <v>0</v>
      </c>
      <c r="AI1134" s="227">
        <v>0</v>
      </c>
      <c r="AJ1134" s="475">
        <v>467681.60593999998</v>
      </c>
    </row>
    <row r="1135" spans="1:36" s="42" customFormat="1" ht="13.5" customHeight="1" x14ac:dyDescent="0.25">
      <c r="A1135" s="395"/>
      <c r="B1135" s="111">
        <v>710610</v>
      </c>
      <c r="C1135" s="180" t="s">
        <v>115</v>
      </c>
      <c r="D1135" s="470">
        <v>0</v>
      </c>
      <c r="E1135" s="470">
        <v>0</v>
      </c>
      <c r="F1135" s="470">
        <v>128833.56586</v>
      </c>
      <c r="G1135" s="470">
        <v>243.21852999999999</v>
      </c>
      <c r="H1135" s="87">
        <v>129076.78439</v>
      </c>
      <c r="I1135" s="470">
        <v>0</v>
      </c>
      <c r="J1135" s="470">
        <v>0</v>
      </c>
      <c r="K1135" s="470">
        <v>0</v>
      </c>
      <c r="L1135" s="470">
        <v>0</v>
      </c>
      <c r="M1135" s="470">
        <v>0</v>
      </c>
      <c r="N1135" s="470">
        <v>0</v>
      </c>
      <c r="O1135" s="470">
        <v>0</v>
      </c>
      <c r="P1135" s="470">
        <v>0</v>
      </c>
      <c r="Q1135" s="470">
        <v>0</v>
      </c>
      <c r="R1135" s="87">
        <v>0</v>
      </c>
      <c r="S1135" s="470">
        <v>0</v>
      </c>
      <c r="T1135" s="470">
        <v>0</v>
      </c>
      <c r="U1135" s="470">
        <v>0</v>
      </c>
      <c r="V1135" s="470">
        <v>0</v>
      </c>
      <c r="W1135" s="470">
        <v>0</v>
      </c>
      <c r="X1135" s="470">
        <v>0</v>
      </c>
      <c r="Y1135" s="470">
        <v>0</v>
      </c>
      <c r="Z1135" s="470">
        <v>0</v>
      </c>
      <c r="AA1135" s="470">
        <v>0</v>
      </c>
      <c r="AB1135" s="470">
        <v>0</v>
      </c>
      <c r="AC1135" s="470">
        <v>0</v>
      </c>
      <c r="AD1135" s="470">
        <v>0</v>
      </c>
      <c r="AE1135" s="470">
        <v>129076.78439</v>
      </c>
      <c r="AF1135" s="227">
        <v>0</v>
      </c>
      <c r="AG1135" s="227">
        <v>0</v>
      </c>
      <c r="AH1135" s="227">
        <v>0</v>
      </c>
      <c r="AI1135" s="227">
        <v>0</v>
      </c>
      <c r="AJ1135" s="475">
        <v>129076.78439</v>
      </c>
    </row>
    <row r="1136" spans="1:36" s="42" customFormat="1" ht="13.5" customHeight="1" x14ac:dyDescent="0.25">
      <c r="A1136" s="395"/>
      <c r="B1136" s="111">
        <v>710615</v>
      </c>
      <c r="C1136" s="180" t="s">
        <v>116</v>
      </c>
      <c r="D1136" s="470">
        <v>0</v>
      </c>
      <c r="E1136" s="470">
        <v>0</v>
      </c>
      <c r="F1136" s="470">
        <v>0</v>
      </c>
      <c r="G1136" s="470">
        <v>0</v>
      </c>
      <c r="H1136" s="87">
        <v>0</v>
      </c>
      <c r="I1136" s="470">
        <v>0</v>
      </c>
      <c r="J1136" s="470">
        <v>0</v>
      </c>
      <c r="K1136" s="470">
        <v>0</v>
      </c>
      <c r="L1136" s="470">
        <v>0</v>
      </c>
      <c r="M1136" s="470">
        <v>0</v>
      </c>
      <c r="N1136" s="470">
        <v>0</v>
      </c>
      <c r="O1136" s="470">
        <v>0</v>
      </c>
      <c r="P1136" s="470">
        <v>0</v>
      </c>
      <c r="Q1136" s="470">
        <v>0</v>
      </c>
      <c r="R1136" s="87">
        <v>0</v>
      </c>
      <c r="S1136" s="470">
        <v>0</v>
      </c>
      <c r="T1136" s="470">
        <v>0</v>
      </c>
      <c r="U1136" s="470">
        <v>0</v>
      </c>
      <c r="V1136" s="470">
        <v>0</v>
      </c>
      <c r="W1136" s="470">
        <v>0</v>
      </c>
      <c r="X1136" s="470">
        <v>0</v>
      </c>
      <c r="Y1136" s="470">
        <v>0</v>
      </c>
      <c r="Z1136" s="470">
        <v>0</v>
      </c>
      <c r="AA1136" s="470">
        <v>0</v>
      </c>
      <c r="AB1136" s="470">
        <v>0</v>
      </c>
      <c r="AC1136" s="470">
        <v>0</v>
      </c>
      <c r="AD1136" s="470">
        <v>0</v>
      </c>
      <c r="AE1136" s="470">
        <v>0</v>
      </c>
      <c r="AF1136" s="227">
        <v>0</v>
      </c>
      <c r="AG1136" s="227">
        <v>0</v>
      </c>
      <c r="AH1136" s="227">
        <v>0</v>
      </c>
      <c r="AI1136" s="227">
        <v>0</v>
      </c>
      <c r="AJ1136" s="475">
        <v>0</v>
      </c>
    </row>
    <row r="1137" spans="1:36" s="42" customFormat="1" ht="13.5" customHeight="1" x14ac:dyDescent="0.25">
      <c r="A1137" s="395"/>
      <c r="B1137" s="111">
        <v>710620</v>
      </c>
      <c r="C1137" s="180" t="s">
        <v>209</v>
      </c>
      <c r="D1137" s="470">
        <v>0</v>
      </c>
      <c r="E1137" s="470">
        <v>0</v>
      </c>
      <c r="F1137" s="470">
        <v>9543.2171799999996</v>
      </c>
      <c r="G1137" s="470">
        <v>778.35988999999995</v>
      </c>
      <c r="H1137" s="87">
        <v>10321.577069999999</v>
      </c>
      <c r="I1137" s="470">
        <v>0</v>
      </c>
      <c r="J1137" s="470">
        <v>753.42899999999997</v>
      </c>
      <c r="K1137" s="470">
        <v>0</v>
      </c>
      <c r="L1137" s="470">
        <v>0</v>
      </c>
      <c r="M1137" s="470">
        <v>0</v>
      </c>
      <c r="N1137" s="470">
        <v>0</v>
      </c>
      <c r="O1137" s="470">
        <v>0</v>
      </c>
      <c r="P1137" s="470">
        <v>0</v>
      </c>
      <c r="Q1137" s="470">
        <v>0</v>
      </c>
      <c r="R1137" s="87">
        <v>753.42899999999997</v>
      </c>
      <c r="S1137" s="470">
        <v>0</v>
      </c>
      <c r="T1137" s="470">
        <v>0</v>
      </c>
      <c r="U1137" s="470">
        <v>0</v>
      </c>
      <c r="V1137" s="470">
        <v>0</v>
      </c>
      <c r="W1137" s="470">
        <v>0</v>
      </c>
      <c r="X1137" s="470">
        <v>0</v>
      </c>
      <c r="Y1137" s="470">
        <v>0</v>
      </c>
      <c r="Z1137" s="470">
        <v>0</v>
      </c>
      <c r="AA1137" s="470">
        <v>0</v>
      </c>
      <c r="AB1137" s="470">
        <v>0</v>
      </c>
      <c r="AC1137" s="470">
        <v>0</v>
      </c>
      <c r="AD1137" s="470">
        <v>0</v>
      </c>
      <c r="AE1137" s="470">
        <v>11075.006069999999</v>
      </c>
      <c r="AF1137" s="227">
        <v>0</v>
      </c>
      <c r="AG1137" s="227">
        <v>0</v>
      </c>
      <c r="AH1137" s="227">
        <v>0</v>
      </c>
      <c r="AI1137" s="227">
        <v>0</v>
      </c>
      <c r="AJ1137" s="475">
        <v>11075.006069999999</v>
      </c>
    </row>
    <row r="1138" spans="1:36" s="42" customFormat="1" ht="13.5" customHeight="1" x14ac:dyDescent="0.25">
      <c r="A1138" s="395"/>
      <c r="B1138" s="111">
        <v>710625</v>
      </c>
      <c r="C1138" s="180" t="s">
        <v>421</v>
      </c>
      <c r="D1138" s="470">
        <v>0</v>
      </c>
      <c r="E1138" s="470">
        <v>0</v>
      </c>
      <c r="F1138" s="470">
        <v>0</v>
      </c>
      <c r="G1138" s="470">
        <v>0</v>
      </c>
      <c r="H1138" s="87">
        <v>0</v>
      </c>
      <c r="I1138" s="470">
        <v>0</v>
      </c>
      <c r="J1138" s="470">
        <v>0</v>
      </c>
      <c r="K1138" s="470">
        <v>0</v>
      </c>
      <c r="L1138" s="470">
        <v>0</v>
      </c>
      <c r="M1138" s="470">
        <v>0</v>
      </c>
      <c r="N1138" s="470">
        <v>0</v>
      </c>
      <c r="O1138" s="470">
        <v>0</v>
      </c>
      <c r="P1138" s="470">
        <v>0</v>
      </c>
      <c r="Q1138" s="470">
        <v>0</v>
      </c>
      <c r="R1138" s="87">
        <v>0</v>
      </c>
      <c r="S1138" s="470">
        <v>0</v>
      </c>
      <c r="T1138" s="470">
        <v>0</v>
      </c>
      <c r="U1138" s="470">
        <v>0</v>
      </c>
      <c r="V1138" s="470">
        <v>0</v>
      </c>
      <c r="W1138" s="470">
        <v>0</v>
      </c>
      <c r="X1138" s="470">
        <v>0</v>
      </c>
      <c r="Y1138" s="470">
        <v>0</v>
      </c>
      <c r="Z1138" s="470">
        <v>0</v>
      </c>
      <c r="AA1138" s="470">
        <v>0</v>
      </c>
      <c r="AB1138" s="470">
        <v>0</v>
      </c>
      <c r="AC1138" s="470">
        <v>0</v>
      </c>
      <c r="AD1138" s="470">
        <v>0</v>
      </c>
      <c r="AE1138" s="470">
        <v>0</v>
      </c>
      <c r="AF1138" s="227">
        <v>0</v>
      </c>
      <c r="AG1138" s="227">
        <v>0</v>
      </c>
      <c r="AH1138" s="227">
        <v>0</v>
      </c>
      <c r="AI1138" s="227">
        <v>0</v>
      </c>
      <c r="AJ1138" s="475">
        <v>0</v>
      </c>
    </row>
    <row r="1139" spans="1:36" s="42" customFormat="1" ht="13.5" customHeight="1" x14ac:dyDescent="0.25">
      <c r="A1139" s="395"/>
      <c r="B1139" s="111">
        <v>710630</v>
      </c>
      <c r="C1139" s="180" t="s">
        <v>210</v>
      </c>
      <c r="D1139" s="470">
        <v>0</v>
      </c>
      <c r="E1139" s="470">
        <v>0</v>
      </c>
      <c r="F1139" s="470">
        <v>0</v>
      </c>
      <c r="G1139" s="470">
        <v>1.3727400000000001</v>
      </c>
      <c r="H1139" s="87">
        <v>1.3727400000000001</v>
      </c>
      <c r="I1139" s="470">
        <v>18708.63551</v>
      </c>
      <c r="J1139" s="470">
        <v>0</v>
      </c>
      <c r="K1139" s="470">
        <v>0</v>
      </c>
      <c r="L1139" s="470">
        <v>0</v>
      </c>
      <c r="M1139" s="470">
        <v>0</v>
      </c>
      <c r="N1139" s="470">
        <v>0</v>
      </c>
      <c r="O1139" s="470">
        <v>0</v>
      </c>
      <c r="P1139" s="470">
        <v>0</v>
      </c>
      <c r="Q1139" s="470">
        <v>0</v>
      </c>
      <c r="R1139" s="87">
        <v>18708.63551</v>
      </c>
      <c r="S1139" s="470">
        <v>0</v>
      </c>
      <c r="T1139" s="470">
        <v>0</v>
      </c>
      <c r="U1139" s="470">
        <v>0</v>
      </c>
      <c r="V1139" s="470">
        <v>0</v>
      </c>
      <c r="W1139" s="470">
        <v>0</v>
      </c>
      <c r="X1139" s="470">
        <v>0</v>
      </c>
      <c r="Y1139" s="470">
        <v>0</v>
      </c>
      <c r="Z1139" s="470">
        <v>0</v>
      </c>
      <c r="AA1139" s="470">
        <v>0</v>
      </c>
      <c r="AB1139" s="470">
        <v>0</v>
      </c>
      <c r="AC1139" s="470">
        <v>0</v>
      </c>
      <c r="AD1139" s="470">
        <v>0</v>
      </c>
      <c r="AE1139" s="470">
        <v>18710.008249999999</v>
      </c>
      <c r="AF1139" s="227">
        <v>0</v>
      </c>
      <c r="AG1139" s="227">
        <v>0</v>
      </c>
      <c r="AH1139" s="227">
        <v>0</v>
      </c>
      <c r="AI1139" s="227">
        <v>0</v>
      </c>
      <c r="AJ1139" s="475">
        <v>18710.008249999999</v>
      </c>
    </row>
    <row r="1140" spans="1:36" s="42" customFormat="1" ht="13.5" customHeight="1" x14ac:dyDescent="0.25">
      <c r="A1140" s="395"/>
      <c r="B1140" s="111">
        <v>710635</v>
      </c>
      <c r="C1140" s="180" t="s">
        <v>117</v>
      </c>
      <c r="D1140" s="470">
        <v>0</v>
      </c>
      <c r="E1140" s="470">
        <v>0</v>
      </c>
      <c r="F1140" s="470">
        <v>0</v>
      </c>
      <c r="G1140" s="470">
        <v>0</v>
      </c>
      <c r="H1140" s="87">
        <v>0</v>
      </c>
      <c r="I1140" s="470">
        <v>0</v>
      </c>
      <c r="J1140" s="470">
        <v>0</v>
      </c>
      <c r="K1140" s="470">
        <v>0</v>
      </c>
      <c r="L1140" s="470">
        <v>0</v>
      </c>
      <c r="M1140" s="470">
        <v>0</v>
      </c>
      <c r="N1140" s="470">
        <v>0</v>
      </c>
      <c r="O1140" s="470">
        <v>0</v>
      </c>
      <c r="P1140" s="470">
        <v>0</v>
      </c>
      <c r="Q1140" s="470">
        <v>0</v>
      </c>
      <c r="R1140" s="87">
        <v>0</v>
      </c>
      <c r="S1140" s="470">
        <v>0</v>
      </c>
      <c r="T1140" s="470">
        <v>0</v>
      </c>
      <c r="U1140" s="470">
        <v>0</v>
      </c>
      <c r="V1140" s="470">
        <v>0</v>
      </c>
      <c r="W1140" s="470">
        <v>0</v>
      </c>
      <c r="X1140" s="470">
        <v>0</v>
      </c>
      <c r="Y1140" s="470">
        <v>0</v>
      </c>
      <c r="Z1140" s="470">
        <v>0</v>
      </c>
      <c r="AA1140" s="470">
        <v>0</v>
      </c>
      <c r="AB1140" s="470">
        <v>0</v>
      </c>
      <c r="AC1140" s="470">
        <v>0</v>
      </c>
      <c r="AD1140" s="470">
        <v>0</v>
      </c>
      <c r="AE1140" s="470">
        <v>0</v>
      </c>
      <c r="AF1140" s="227">
        <v>0</v>
      </c>
      <c r="AG1140" s="227">
        <v>0</v>
      </c>
      <c r="AH1140" s="227">
        <v>0</v>
      </c>
      <c r="AI1140" s="227">
        <v>0</v>
      </c>
      <c r="AJ1140" s="475">
        <v>0</v>
      </c>
    </row>
    <row r="1141" spans="1:36" s="42" customFormat="1" ht="13.5" customHeight="1" x14ac:dyDescent="0.25">
      <c r="A1141" s="395"/>
      <c r="B1141" s="111">
        <v>7107</v>
      </c>
      <c r="C1141" s="180" t="s">
        <v>1692</v>
      </c>
      <c r="D1141" s="470">
        <v>29752.333310000002</v>
      </c>
      <c r="E1141" s="470">
        <v>176447.99257999999</v>
      </c>
      <c r="F1141" s="470">
        <v>305281.81320999999</v>
      </c>
      <c r="G1141" s="470">
        <v>90320.051800000001</v>
      </c>
      <c r="H1141" s="87">
        <v>601802.19089999993</v>
      </c>
      <c r="I1141" s="470">
        <v>51439.797030000002</v>
      </c>
      <c r="J1141" s="470">
        <v>21270.34016</v>
      </c>
      <c r="K1141" s="470">
        <v>0</v>
      </c>
      <c r="L1141" s="470">
        <v>254748.05822000001</v>
      </c>
      <c r="M1141" s="470">
        <v>27584.547770000001</v>
      </c>
      <c r="N1141" s="470">
        <v>28928.455440000002</v>
      </c>
      <c r="O1141" s="470">
        <v>38376.763930000001</v>
      </c>
      <c r="P1141" s="470">
        <v>16217.37182</v>
      </c>
      <c r="Q1141" s="470">
        <v>4498.1535100000001</v>
      </c>
      <c r="R1141" s="87">
        <v>443063.48788000003</v>
      </c>
      <c r="S1141" s="470">
        <v>10258.296189999999</v>
      </c>
      <c r="T1141" s="470">
        <v>467.82976000000002</v>
      </c>
      <c r="U1141" s="470">
        <v>2801.7550000000001</v>
      </c>
      <c r="V1141" s="470">
        <v>1440.39904</v>
      </c>
      <c r="W1141" s="470">
        <v>531.83515999999997</v>
      </c>
      <c r="X1141" s="470">
        <v>8604.2684100000006</v>
      </c>
      <c r="Y1141" s="470">
        <v>0</v>
      </c>
      <c r="Z1141" s="470">
        <v>1165.8529900000001</v>
      </c>
      <c r="AA1141" s="470">
        <v>516.43777</v>
      </c>
      <c r="AB1141" s="470">
        <v>1579.0551599999999</v>
      </c>
      <c r="AC1141" s="470">
        <v>1213.86853</v>
      </c>
      <c r="AD1141" s="470">
        <v>28579.598010000002</v>
      </c>
      <c r="AE1141" s="470">
        <v>1073445.27679</v>
      </c>
      <c r="AF1141" s="227">
        <v>28928.455440000002</v>
      </c>
      <c r="AG1141" s="227">
        <v>283773.00503</v>
      </c>
      <c r="AH1141" s="227">
        <v>0</v>
      </c>
      <c r="AI1141" s="227">
        <v>1730.3063</v>
      </c>
      <c r="AJ1141" s="475">
        <v>759013.51002000005</v>
      </c>
    </row>
    <row r="1142" spans="1:36" s="42" customFormat="1" ht="13.5" customHeight="1" x14ac:dyDescent="0.25">
      <c r="A1142" s="395"/>
      <c r="B1142" s="111">
        <v>710705</v>
      </c>
      <c r="C1142" s="180" t="s">
        <v>1161</v>
      </c>
      <c r="D1142" s="470">
        <v>12244.04586</v>
      </c>
      <c r="E1142" s="470">
        <v>115082.99269</v>
      </c>
      <c r="F1142" s="470">
        <v>100850.74458</v>
      </c>
      <c r="G1142" s="470">
        <v>17488.517469999999</v>
      </c>
      <c r="H1142" s="87">
        <v>245666.30059999999</v>
      </c>
      <c r="I1142" s="470">
        <v>23401.71846</v>
      </c>
      <c r="J1142" s="470">
        <v>7380.0419499999998</v>
      </c>
      <c r="K1142" s="470">
        <v>0</v>
      </c>
      <c r="L1142" s="470">
        <v>6800.7948800000004</v>
      </c>
      <c r="M1142" s="470">
        <v>27255.087230000001</v>
      </c>
      <c r="N1142" s="470">
        <v>21214.717809999998</v>
      </c>
      <c r="O1142" s="470">
        <v>10827.848980000001</v>
      </c>
      <c r="P1142" s="470">
        <v>4345.8876099999998</v>
      </c>
      <c r="Q1142" s="470">
        <v>169.69744</v>
      </c>
      <c r="R1142" s="87">
        <v>101395.79436</v>
      </c>
      <c r="S1142" s="470">
        <v>5047.8028199999999</v>
      </c>
      <c r="T1142" s="470">
        <v>451.90269999999998</v>
      </c>
      <c r="U1142" s="470">
        <v>2801.7550000000001</v>
      </c>
      <c r="V1142" s="470">
        <v>33.05791</v>
      </c>
      <c r="W1142" s="470">
        <v>0</v>
      </c>
      <c r="X1142" s="470">
        <v>1920.9204099999999</v>
      </c>
      <c r="Y1142" s="470">
        <v>0</v>
      </c>
      <c r="Z1142" s="470">
        <v>172.9</v>
      </c>
      <c r="AA1142" s="470">
        <v>0</v>
      </c>
      <c r="AB1142" s="470">
        <v>207.74008000000001</v>
      </c>
      <c r="AC1142" s="470">
        <v>0</v>
      </c>
      <c r="AD1142" s="470">
        <v>10636.07892</v>
      </c>
      <c r="AE1142" s="470">
        <v>357698.17388000002</v>
      </c>
      <c r="AF1142" s="227">
        <v>21214.717809999998</v>
      </c>
      <c r="AG1142" s="227">
        <v>34088.940020000002</v>
      </c>
      <c r="AH1142" s="227">
        <v>0</v>
      </c>
      <c r="AI1142" s="227">
        <v>0</v>
      </c>
      <c r="AJ1142" s="475">
        <v>302394.51604999998</v>
      </c>
    </row>
    <row r="1143" spans="1:36" s="42" customFormat="1" ht="13.5" customHeight="1" x14ac:dyDescent="0.25">
      <c r="A1143" s="395"/>
      <c r="B1143" s="111">
        <v>710710</v>
      </c>
      <c r="C1143" s="180" t="s">
        <v>1282</v>
      </c>
      <c r="D1143" s="470">
        <v>7784.9845800000003</v>
      </c>
      <c r="E1143" s="470">
        <v>3916.26532</v>
      </c>
      <c r="F1143" s="470">
        <v>47026.333379999996</v>
      </c>
      <c r="G1143" s="470">
        <v>45136.024539999999</v>
      </c>
      <c r="H1143" s="87">
        <v>103863.60782</v>
      </c>
      <c r="I1143" s="470">
        <v>20453.059880000001</v>
      </c>
      <c r="J1143" s="470">
        <v>8654.6730100000004</v>
      </c>
      <c r="K1143" s="470">
        <v>0</v>
      </c>
      <c r="L1143" s="470">
        <v>247519.76366</v>
      </c>
      <c r="M1143" s="470">
        <v>103.09849</v>
      </c>
      <c r="N1143" s="470">
        <v>522.82036000000005</v>
      </c>
      <c r="O1143" s="470">
        <v>12658.43786</v>
      </c>
      <c r="P1143" s="470">
        <v>8242.5500499999998</v>
      </c>
      <c r="Q1143" s="470">
        <v>79.79683</v>
      </c>
      <c r="R1143" s="87">
        <v>298234.20014000003</v>
      </c>
      <c r="S1143" s="470">
        <v>17.070989999999998</v>
      </c>
      <c r="T1143" s="470">
        <v>15.927060000000001</v>
      </c>
      <c r="U1143" s="470">
        <v>0</v>
      </c>
      <c r="V1143" s="470">
        <v>926.75408000000004</v>
      </c>
      <c r="W1143" s="470">
        <v>62.77028</v>
      </c>
      <c r="X1143" s="470">
        <v>4839.3839500000004</v>
      </c>
      <c r="Y1143" s="470">
        <v>0</v>
      </c>
      <c r="Z1143" s="470">
        <v>323.85000000000002</v>
      </c>
      <c r="AA1143" s="470">
        <v>0</v>
      </c>
      <c r="AB1143" s="470">
        <v>94.27919</v>
      </c>
      <c r="AC1143" s="470">
        <v>0</v>
      </c>
      <c r="AD1143" s="470">
        <v>6280.0355500000014</v>
      </c>
      <c r="AE1143" s="470">
        <v>408377.84351000004</v>
      </c>
      <c r="AF1143" s="227">
        <v>522.82036000000005</v>
      </c>
      <c r="AG1143" s="227">
        <v>248549.61623000001</v>
      </c>
      <c r="AH1143" s="227">
        <v>0</v>
      </c>
      <c r="AI1143" s="227">
        <v>0</v>
      </c>
      <c r="AJ1143" s="475">
        <v>159305.40692000001</v>
      </c>
    </row>
    <row r="1144" spans="1:36" s="42" customFormat="1" ht="13.5" customHeight="1" x14ac:dyDescent="0.25">
      <c r="A1144" s="395"/>
      <c r="B1144" s="111">
        <v>710715</v>
      </c>
      <c r="C1144" s="180" t="s">
        <v>1162</v>
      </c>
      <c r="D1144" s="470">
        <v>4248.2493899999999</v>
      </c>
      <c r="E1144" s="470">
        <v>11281.143480000001</v>
      </c>
      <c r="F1144" s="470">
        <v>34155.996659999997</v>
      </c>
      <c r="G1144" s="470">
        <v>8425.7747999999992</v>
      </c>
      <c r="H1144" s="87">
        <v>58111.16433</v>
      </c>
      <c r="I1144" s="470">
        <v>980.24229000000003</v>
      </c>
      <c r="J1144" s="470">
        <v>1970.0833299999999</v>
      </c>
      <c r="K1144" s="470">
        <v>0</v>
      </c>
      <c r="L1144" s="470">
        <v>0</v>
      </c>
      <c r="M1144" s="470">
        <v>137.78596999999999</v>
      </c>
      <c r="N1144" s="470">
        <v>6896.8575099999998</v>
      </c>
      <c r="O1144" s="470">
        <v>2390.69</v>
      </c>
      <c r="P1144" s="470">
        <v>327.20276999999999</v>
      </c>
      <c r="Q1144" s="470">
        <v>112.63124000000001</v>
      </c>
      <c r="R1144" s="87">
        <v>12815.493110000001</v>
      </c>
      <c r="S1144" s="470">
        <v>75.447630000000004</v>
      </c>
      <c r="T1144" s="470">
        <v>0</v>
      </c>
      <c r="U1144" s="470">
        <v>0</v>
      </c>
      <c r="V1144" s="470">
        <v>0</v>
      </c>
      <c r="W1144" s="470">
        <v>11.88158</v>
      </c>
      <c r="X1144" s="470">
        <v>0</v>
      </c>
      <c r="Y1144" s="470">
        <v>0</v>
      </c>
      <c r="Z1144" s="470">
        <v>70</v>
      </c>
      <c r="AA1144" s="470">
        <v>0</v>
      </c>
      <c r="AB1144" s="470">
        <v>132.30966000000001</v>
      </c>
      <c r="AC1144" s="470">
        <v>0</v>
      </c>
      <c r="AD1144" s="470">
        <v>289.63887</v>
      </c>
      <c r="AE1144" s="470">
        <v>71216.296309999991</v>
      </c>
      <c r="AF1144" s="227">
        <v>6896.8575099999998</v>
      </c>
      <c r="AG1144" s="227">
        <v>137.78596999999999</v>
      </c>
      <c r="AH1144" s="227">
        <v>0</v>
      </c>
      <c r="AI1144" s="227">
        <v>0</v>
      </c>
      <c r="AJ1144" s="475">
        <v>64181.652830000014</v>
      </c>
    </row>
    <row r="1145" spans="1:36" s="42" customFormat="1" ht="13.5" customHeight="1" x14ac:dyDescent="0.25">
      <c r="A1145" s="395"/>
      <c r="B1145" s="111">
        <v>710720</v>
      </c>
      <c r="C1145" s="180" t="s">
        <v>1695</v>
      </c>
      <c r="D1145" s="470">
        <v>912.8433</v>
      </c>
      <c r="E1145" s="470">
        <v>803.30906000000004</v>
      </c>
      <c r="F1145" s="470">
        <v>10854.186</v>
      </c>
      <c r="G1145" s="470">
        <v>1064.57583</v>
      </c>
      <c r="H1145" s="87">
        <v>13634.91419</v>
      </c>
      <c r="I1145" s="470">
        <v>1088.40238</v>
      </c>
      <c r="J1145" s="470">
        <v>0</v>
      </c>
      <c r="K1145" s="470">
        <v>0</v>
      </c>
      <c r="L1145" s="470">
        <v>0</v>
      </c>
      <c r="M1145" s="470">
        <v>0</v>
      </c>
      <c r="N1145" s="470">
        <v>294.05975999999998</v>
      </c>
      <c r="O1145" s="470">
        <v>7465.4187599999996</v>
      </c>
      <c r="P1145" s="470">
        <v>957.73694999999998</v>
      </c>
      <c r="Q1145" s="470">
        <v>3984.8826600000002</v>
      </c>
      <c r="R1145" s="87">
        <v>13790.500510000002</v>
      </c>
      <c r="S1145" s="470">
        <v>5117.9747500000003</v>
      </c>
      <c r="T1145" s="470">
        <v>0</v>
      </c>
      <c r="U1145" s="470">
        <v>0</v>
      </c>
      <c r="V1145" s="470">
        <v>57.447780000000002</v>
      </c>
      <c r="W1145" s="470">
        <v>457.18329999999997</v>
      </c>
      <c r="X1145" s="470">
        <v>1843.96405</v>
      </c>
      <c r="Y1145" s="470">
        <v>0</v>
      </c>
      <c r="Z1145" s="470">
        <v>101.44</v>
      </c>
      <c r="AA1145" s="470">
        <v>0</v>
      </c>
      <c r="AB1145" s="470">
        <v>542.71822999999995</v>
      </c>
      <c r="AC1145" s="470">
        <v>1213.86853</v>
      </c>
      <c r="AD1145" s="470">
        <v>9334.5966399999998</v>
      </c>
      <c r="AE1145" s="470">
        <v>36760.011339999997</v>
      </c>
      <c r="AF1145" s="227">
        <v>294.05975999999998</v>
      </c>
      <c r="AG1145" s="227">
        <v>57.447780000000002</v>
      </c>
      <c r="AH1145" s="227">
        <v>0</v>
      </c>
      <c r="AI1145" s="227">
        <v>1213.86853</v>
      </c>
      <c r="AJ1145" s="475">
        <v>35194.635269999999</v>
      </c>
    </row>
    <row r="1146" spans="1:36" s="42" customFormat="1" ht="13.5" customHeight="1" x14ac:dyDescent="0.25">
      <c r="A1146" s="395"/>
      <c r="B1146" s="111">
        <v>710740</v>
      </c>
      <c r="C1146" s="180" t="s">
        <v>1634</v>
      </c>
      <c r="D1146" s="470">
        <v>0</v>
      </c>
      <c r="E1146" s="470">
        <v>2904.6126399999998</v>
      </c>
      <c r="F1146" s="470">
        <v>4548.0657899999997</v>
      </c>
      <c r="G1146" s="470">
        <v>0</v>
      </c>
      <c r="H1146" s="87">
        <v>7452.6784299999999</v>
      </c>
      <c r="I1146" s="470">
        <v>0</v>
      </c>
      <c r="J1146" s="470">
        <v>0</v>
      </c>
      <c r="K1146" s="470">
        <v>0</v>
      </c>
      <c r="L1146" s="470">
        <v>0</v>
      </c>
      <c r="M1146" s="470">
        <v>0</v>
      </c>
      <c r="N1146" s="470">
        <v>0</v>
      </c>
      <c r="O1146" s="470">
        <v>0</v>
      </c>
      <c r="P1146" s="470">
        <v>0</v>
      </c>
      <c r="Q1146" s="470">
        <v>0</v>
      </c>
      <c r="R1146" s="87">
        <v>0</v>
      </c>
      <c r="S1146" s="470">
        <v>0</v>
      </c>
      <c r="T1146" s="470">
        <v>0</v>
      </c>
      <c r="U1146" s="470">
        <v>0</v>
      </c>
      <c r="V1146" s="470">
        <v>0</v>
      </c>
      <c r="W1146" s="470">
        <v>0</v>
      </c>
      <c r="X1146" s="470">
        <v>0</v>
      </c>
      <c r="Y1146" s="470">
        <v>0</v>
      </c>
      <c r="Z1146" s="470">
        <v>0</v>
      </c>
      <c r="AA1146" s="470">
        <v>0</v>
      </c>
      <c r="AB1146" s="470">
        <v>0</v>
      </c>
      <c r="AC1146" s="470">
        <v>0</v>
      </c>
      <c r="AD1146" s="470">
        <v>0</v>
      </c>
      <c r="AE1146" s="470">
        <v>7452.6784299999999</v>
      </c>
      <c r="AF1146" s="227">
        <v>0</v>
      </c>
      <c r="AG1146" s="227">
        <v>0</v>
      </c>
      <c r="AH1146" s="227">
        <v>0</v>
      </c>
      <c r="AI1146" s="227">
        <v>0</v>
      </c>
      <c r="AJ1146" s="475">
        <v>7452.6784299999999</v>
      </c>
    </row>
    <row r="1147" spans="1:36" s="42" customFormat="1" ht="13.5" customHeight="1" x14ac:dyDescent="0.25">
      <c r="A1147" s="395"/>
      <c r="B1147" s="111">
        <v>710741</v>
      </c>
      <c r="C1147" s="180" t="s">
        <v>1542</v>
      </c>
      <c r="D1147" s="470">
        <v>63.81315</v>
      </c>
      <c r="E1147" s="470">
        <v>2542.1817599999999</v>
      </c>
      <c r="F1147" s="470">
        <v>0</v>
      </c>
      <c r="G1147" s="470">
        <v>0</v>
      </c>
      <c r="H1147" s="87">
        <v>2605.9949099999999</v>
      </c>
      <c r="I1147" s="470">
        <v>0</v>
      </c>
      <c r="J1147" s="470">
        <v>30.958570000000002</v>
      </c>
      <c r="K1147" s="470">
        <v>0</v>
      </c>
      <c r="L1147" s="470">
        <v>0</v>
      </c>
      <c r="M1147" s="470">
        <v>0</v>
      </c>
      <c r="N1147" s="470">
        <v>0</v>
      </c>
      <c r="O1147" s="470">
        <v>0</v>
      </c>
      <c r="P1147" s="470">
        <v>31.475159999999999</v>
      </c>
      <c r="Q1147" s="470">
        <v>0</v>
      </c>
      <c r="R1147" s="87">
        <v>62.433729999999997</v>
      </c>
      <c r="S1147" s="470">
        <v>0</v>
      </c>
      <c r="T1147" s="470">
        <v>0</v>
      </c>
      <c r="U1147" s="470">
        <v>0</v>
      </c>
      <c r="V1147" s="470">
        <v>0</v>
      </c>
      <c r="W1147" s="470">
        <v>0</v>
      </c>
      <c r="X1147" s="470">
        <v>0</v>
      </c>
      <c r="Y1147" s="470">
        <v>0</v>
      </c>
      <c r="Z1147" s="470">
        <v>0</v>
      </c>
      <c r="AA1147" s="470">
        <v>0</v>
      </c>
      <c r="AB1147" s="470">
        <v>0</v>
      </c>
      <c r="AC1147" s="470">
        <v>0</v>
      </c>
      <c r="AD1147" s="470">
        <v>0</v>
      </c>
      <c r="AE1147" s="470">
        <v>2668.4286400000001</v>
      </c>
      <c r="AF1147" s="227">
        <v>0</v>
      </c>
      <c r="AG1147" s="227">
        <v>0</v>
      </c>
      <c r="AH1147" s="227">
        <v>0</v>
      </c>
      <c r="AI1147" s="227">
        <v>0</v>
      </c>
      <c r="AJ1147" s="475">
        <v>2668.4286399999996</v>
      </c>
    </row>
    <row r="1148" spans="1:36" s="42" customFormat="1" ht="13.5" customHeight="1" x14ac:dyDescent="0.25">
      <c r="A1148" s="395"/>
      <c r="B1148" s="111">
        <v>710742</v>
      </c>
      <c r="C1148" s="180" t="s">
        <v>1543</v>
      </c>
      <c r="D1148" s="470">
        <v>0</v>
      </c>
      <c r="E1148" s="470">
        <v>0</v>
      </c>
      <c r="F1148" s="470">
        <v>0</v>
      </c>
      <c r="G1148" s="470">
        <v>0</v>
      </c>
      <c r="H1148" s="87">
        <v>0</v>
      </c>
      <c r="I1148" s="470">
        <v>0</v>
      </c>
      <c r="J1148" s="470">
        <v>0</v>
      </c>
      <c r="K1148" s="470">
        <v>0</v>
      </c>
      <c r="L1148" s="470">
        <v>0</v>
      </c>
      <c r="M1148" s="470">
        <v>0</v>
      </c>
      <c r="N1148" s="470">
        <v>0</v>
      </c>
      <c r="O1148" s="470">
        <v>0</v>
      </c>
      <c r="P1148" s="470">
        <v>0</v>
      </c>
      <c r="Q1148" s="470">
        <v>0</v>
      </c>
      <c r="R1148" s="87">
        <v>0</v>
      </c>
      <c r="S1148" s="470">
        <v>0</v>
      </c>
      <c r="T1148" s="470">
        <v>0</v>
      </c>
      <c r="U1148" s="470">
        <v>0</v>
      </c>
      <c r="V1148" s="470">
        <v>0</v>
      </c>
      <c r="W1148" s="470">
        <v>0</v>
      </c>
      <c r="X1148" s="470">
        <v>0</v>
      </c>
      <c r="Y1148" s="470">
        <v>0</v>
      </c>
      <c r="Z1148" s="470">
        <v>0</v>
      </c>
      <c r="AA1148" s="470">
        <v>0</v>
      </c>
      <c r="AB1148" s="470">
        <v>0</v>
      </c>
      <c r="AC1148" s="470">
        <v>0</v>
      </c>
      <c r="AD1148" s="470">
        <v>0</v>
      </c>
      <c r="AE1148" s="470">
        <v>0</v>
      </c>
      <c r="AF1148" s="227">
        <v>0</v>
      </c>
      <c r="AG1148" s="227">
        <v>0</v>
      </c>
      <c r="AH1148" s="227">
        <v>0</v>
      </c>
      <c r="AI1148" s="227">
        <v>0</v>
      </c>
      <c r="AJ1148" s="475">
        <v>0</v>
      </c>
    </row>
    <row r="1149" spans="1:36" s="42" customFormat="1" ht="13.5" customHeight="1" x14ac:dyDescent="0.25">
      <c r="A1149" s="395"/>
      <c r="B1149" s="111">
        <v>710745</v>
      </c>
      <c r="C1149" s="180" t="s">
        <v>726</v>
      </c>
      <c r="D1149" s="470">
        <v>1914.1011699999999</v>
      </c>
      <c r="E1149" s="470">
        <v>4529.8204400000004</v>
      </c>
      <c r="F1149" s="470">
        <v>16963.833709999999</v>
      </c>
      <c r="G1149" s="470">
        <v>5151.3195299999998</v>
      </c>
      <c r="H1149" s="87">
        <v>28559.074850000001</v>
      </c>
      <c r="I1149" s="470">
        <v>2308.5868700000001</v>
      </c>
      <c r="J1149" s="470">
        <v>0</v>
      </c>
      <c r="K1149" s="470">
        <v>0</v>
      </c>
      <c r="L1149" s="470">
        <v>0</v>
      </c>
      <c r="M1149" s="470">
        <v>0</v>
      </c>
      <c r="N1149" s="470">
        <v>0</v>
      </c>
      <c r="O1149" s="470">
        <v>1335.9475399999999</v>
      </c>
      <c r="P1149" s="470">
        <v>183.02734000000001</v>
      </c>
      <c r="Q1149" s="470">
        <v>3.9602499999999998</v>
      </c>
      <c r="R1149" s="87">
        <v>3831.5220000000004</v>
      </c>
      <c r="S1149" s="470">
        <v>0</v>
      </c>
      <c r="T1149" s="470">
        <v>0</v>
      </c>
      <c r="U1149" s="470">
        <v>0</v>
      </c>
      <c r="V1149" s="470">
        <v>82.307329999999993</v>
      </c>
      <c r="W1149" s="470">
        <v>0</v>
      </c>
      <c r="X1149" s="470">
        <v>0</v>
      </c>
      <c r="Y1149" s="470">
        <v>0</v>
      </c>
      <c r="Z1149" s="470">
        <v>328</v>
      </c>
      <c r="AA1149" s="470">
        <v>0</v>
      </c>
      <c r="AB1149" s="470">
        <v>602.00800000000004</v>
      </c>
      <c r="AC1149" s="470">
        <v>0</v>
      </c>
      <c r="AD1149" s="470">
        <v>1012.31533</v>
      </c>
      <c r="AE1149" s="470">
        <v>33402.912179999999</v>
      </c>
      <c r="AF1149" s="227">
        <v>0</v>
      </c>
      <c r="AG1149" s="227">
        <v>82.307329999999993</v>
      </c>
      <c r="AH1149" s="227">
        <v>0</v>
      </c>
      <c r="AI1149" s="227">
        <v>0</v>
      </c>
      <c r="AJ1149" s="475">
        <v>33320.604850000003</v>
      </c>
    </row>
    <row r="1150" spans="1:36" s="42" customFormat="1" ht="13.5" customHeight="1" x14ac:dyDescent="0.25">
      <c r="A1150" s="395"/>
      <c r="B1150" s="111">
        <v>710750</v>
      </c>
      <c r="C1150" s="180" t="s">
        <v>727</v>
      </c>
      <c r="D1150" s="470">
        <v>1330.41077</v>
      </c>
      <c r="E1150" s="470">
        <v>27002.773570000001</v>
      </c>
      <c r="F1150" s="470">
        <v>90882.653090000007</v>
      </c>
      <c r="G1150" s="470">
        <v>13053.83963</v>
      </c>
      <c r="H1150" s="87">
        <v>132269.67706000002</v>
      </c>
      <c r="I1150" s="470">
        <v>3207.7871500000001</v>
      </c>
      <c r="J1150" s="470">
        <v>3234.5823</v>
      </c>
      <c r="K1150" s="470">
        <v>0</v>
      </c>
      <c r="L1150" s="470">
        <v>248.57722000000001</v>
      </c>
      <c r="M1150" s="470">
        <v>88.576080000000005</v>
      </c>
      <c r="N1150" s="470">
        <v>0</v>
      </c>
      <c r="O1150" s="470">
        <v>3698.4207900000001</v>
      </c>
      <c r="P1150" s="470">
        <v>2129.4919399999999</v>
      </c>
      <c r="Q1150" s="470">
        <v>147.18509</v>
      </c>
      <c r="R1150" s="87">
        <v>12754.620570000001</v>
      </c>
      <c r="S1150" s="470">
        <v>0</v>
      </c>
      <c r="T1150" s="470">
        <v>0</v>
      </c>
      <c r="U1150" s="470">
        <v>0</v>
      </c>
      <c r="V1150" s="470">
        <v>340.83193999999997</v>
      </c>
      <c r="W1150" s="470">
        <v>0</v>
      </c>
      <c r="X1150" s="470">
        <v>0</v>
      </c>
      <c r="Y1150" s="470">
        <v>0</v>
      </c>
      <c r="Z1150" s="470">
        <v>169.66299000000001</v>
      </c>
      <c r="AA1150" s="470">
        <v>0</v>
      </c>
      <c r="AB1150" s="470">
        <v>0</v>
      </c>
      <c r="AC1150" s="470">
        <v>0</v>
      </c>
      <c r="AD1150" s="470">
        <v>510.49492999999995</v>
      </c>
      <c r="AE1150" s="470">
        <v>145534.79256</v>
      </c>
      <c r="AF1150" s="227">
        <v>0</v>
      </c>
      <c r="AG1150" s="227">
        <v>677.98523999999998</v>
      </c>
      <c r="AH1150" s="227">
        <v>0</v>
      </c>
      <c r="AI1150" s="227">
        <v>0</v>
      </c>
      <c r="AJ1150" s="475">
        <v>144856.80732000005</v>
      </c>
    </row>
    <row r="1151" spans="1:36" s="42" customFormat="1" ht="13.5" customHeight="1" x14ac:dyDescent="0.25">
      <c r="A1151" s="395"/>
      <c r="B1151" s="111">
        <v>710755</v>
      </c>
      <c r="C1151" s="180" t="s">
        <v>33</v>
      </c>
      <c r="D1151" s="470">
        <v>0</v>
      </c>
      <c r="E1151" s="470">
        <v>0</v>
      </c>
      <c r="F1151" s="470">
        <v>0</v>
      </c>
      <c r="G1151" s="470">
        <v>0</v>
      </c>
      <c r="H1151" s="87">
        <v>0</v>
      </c>
      <c r="I1151" s="470">
        <v>0</v>
      </c>
      <c r="J1151" s="470">
        <v>0</v>
      </c>
      <c r="K1151" s="470">
        <v>0</v>
      </c>
      <c r="L1151" s="470">
        <v>0</v>
      </c>
      <c r="M1151" s="470">
        <v>0</v>
      </c>
      <c r="N1151" s="470">
        <v>0</v>
      </c>
      <c r="O1151" s="470">
        <v>0</v>
      </c>
      <c r="P1151" s="470">
        <v>0</v>
      </c>
      <c r="Q1151" s="470">
        <v>0</v>
      </c>
      <c r="R1151" s="87">
        <v>0</v>
      </c>
      <c r="S1151" s="470">
        <v>0</v>
      </c>
      <c r="T1151" s="470">
        <v>0</v>
      </c>
      <c r="U1151" s="470">
        <v>0</v>
      </c>
      <c r="V1151" s="470">
        <v>0</v>
      </c>
      <c r="W1151" s="470">
        <v>0</v>
      </c>
      <c r="X1151" s="470">
        <v>0</v>
      </c>
      <c r="Y1151" s="470">
        <v>0</v>
      </c>
      <c r="Z1151" s="470">
        <v>0</v>
      </c>
      <c r="AA1151" s="470">
        <v>0</v>
      </c>
      <c r="AB1151" s="470">
        <v>0</v>
      </c>
      <c r="AC1151" s="470">
        <v>0</v>
      </c>
      <c r="AD1151" s="470">
        <v>0</v>
      </c>
      <c r="AE1151" s="470">
        <v>0</v>
      </c>
      <c r="AF1151" s="227">
        <v>0</v>
      </c>
      <c r="AG1151" s="227">
        <v>0</v>
      </c>
      <c r="AH1151" s="227">
        <v>0</v>
      </c>
      <c r="AI1151" s="227">
        <v>0</v>
      </c>
      <c r="AJ1151" s="475">
        <v>0</v>
      </c>
    </row>
    <row r="1152" spans="1:36" s="42" customFormat="1" ht="13.5" customHeight="1" x14ac:dyDescent="0.25">
      <c r="A1152" s="395"/>
      <c r="B1152" s="111">
        <v>710760</v>
      </c>
      <c r="C1152" s="180" t="s">
        <v>97</v>
      </c>
      <c r="D1152" s="470">
        <v>528.34628999999995</v>
      </c>
      <c r="E1152" s="470">
        <v>8384.8936200000007</v>
      </c>
      <c r="F1152" s="470">
        <v>0</v>
      </c>
      <c r="G1152" s="470">
        <v>0</v>
      </c>
      <c r="H1152" s="87">
        <v>8913.2399100000002</v>
      </c>
      <c r="I1152" s="470">
        <v>0</v>
      </c>
      <c r="J1152" s="470">
        <v>1E-3</v>
      </c>
      <c r="K1152" s="470">
        <v>0</v>
      </c>
      <c r="L1152" s="470">
        <v>0</v>
      </c>
      <c r="M1152" s="470">
        <v>0</v>
      </c>
      <c r="N1152" s="470">
        <v>0</v>
      </c>
      <c r="O1152" s="470">
        <v>0</v>
      </c>
      <c r="P1152" s="470">
        <v>0</v>
      </c>
      <c r="Q1152" s="470">
        <v>0</v>
      </c>
      <c r="R1152" s="87">
        <v>1E-3</v>
      </c>
      <c r="S1152" s="470">
        <v>0</v>
      </c>
      <c r="T1152" s="470">
        <v>0</v>
      </c>
      <c r="U1152" s="470">
        <v>0</v>
      </c>
      <c r="V1152" s="470">
        <v>0</v>
      </c>
      <c r="W1152" s="470">
        <v>0</v>
      </c>
      <c r="X1152" s="470">
        <v>0</v>
      </c>
      <c r="Y1152" s="470">
        <v>0</v>
      </c>
      <c r="Z1152" s="470">
        <v>0</v>
      </c>
      <c r="AA1152" s="470">
        <v>516.43777</v>
      </c>
      <c r="AB1152" s="470">
        <v>0</v>
      </c>
      <c r="AC1152" s="470">
        <v>0</v>
      </c>
      <c r="AD1152" s="470">
        <v>516.43777</v>
      </c>
      <c r="AE1152" s="470">
        <v>9429.6786800000009</v>
      </c>
      <c r="AF1152" s="227">
        <v>0</v>
      </c>
      <c r="AG1152" s="227">
        <v>0</v>
      </c>
      <c r="AH1152" s="227">
        <v>0</v>
      </c>
      <c r="AI1152" s="227">
        <v>516.43777</v>
      </c>
      <c r="AJ1152" s="475">
        <v>8913.2409100000004</v>
      </c>
    </row>
    <row r="1153" spans="1:36" s="42" customFormat="1" ht="13.5" customHeight="1" x14ac:dyDescent="0.25">
      <c r="A1153" s="395"/>
      <c r="B1153" s="111">
        <v>710790</v>
      </c>
      <c r="C1153" s="180" t="s">
        <v>192</v>
      </c>
      <c r="D1153" s="470">
        <v>725.53880000000004</v>
      </c>
      <c r="E1153" s="470">
        <v>0</v>
      </c>
      <c r="F1153" s="470">
        <v>0</v>
      </c>
      <c r="G1153" s="470">
        <v>0</v>
      </c>
      <c r="H1153" s="87">
        <v>725.53880000000004</v>
      </c>
      <c r="I1153" s="470">
        <v>0</v>
      </c>
      <c r="J1153" s="470">
        <v>0</v>
      </c>
      <c r="K1153" s="470">
        <v>0</v>
      </c>
      <c r="L1153" s="470">
        <v>178.92246</v>
      </c>
      <c r="M1153" s="470">
        <v>0</v>
      </c>
      <c r="N1153" s="470">
        <v>0</v>
      </c>
      <c r="O1153" s="470">
        <v>0</v>
      </c>
      <c r="P1153" s="470">
        <v>0</v>
      </c>
      <c r="Q1153" s="470">
        <v>0</v>
      </c>
      <c r="R1153" s="87">
        <v>178.92246</v>
      </c>
      <c r="S1153" s="470">
        <v>0</v>
      </c>
      <c r="T1153" s="470">
        <v>0</v>
      </c>
      <c r="U1153" s="470">
        <v>0</v>
      </c>
      <c r="V1153" s="470">
        <v>0</v>
      </c>
      <c r="W1153" s="470">
        <v>0</v>
      </c>
      <c r="X1153" s="470">
        <v>0</v>
      </c>
      <c r="Y1153" s="470">
        <v>0</v>
      </c>
      <c r="Z1153" s="470">
        <v>0</v>
      </c>
      <c r="AA1153" s="470">
        <v>0</v>
      </c>
      <c r="AB1153" s="470">
        <v>0</v>
      </c>
      <c r="AC1153" s="470">
        <v>0</v>
      </c>
      <c r="AD1153" s="470">
        <v>0</v>
      </c>
      <c r="AE1153" s="470">
        <v>904.46126000000004</v>
      </c>
      <c r="AF1153" s="227">
        <v>0</v>
      </c>
      <c r="AG1153" s="227">
        <v>178.92246</v>
      </c>
      <c r="AH1153" s="227">
        <v>0</v>
      </c>
      <c r="AI1153" s="227">
        <v>0</v>
      </c>
      <c r="AJ1153" s="475">
        <v>725.53880000000004</v>
      </c>
    </row>
    <row r="1154" spans="1:36" s="42" customFormat="1" ht="13.5" customHeight="1" x14ac:dyDescent="0.25">
      <c r="A1154" s="395"/>
      <c r="B1154" s="111">
        <v>7109</v>
      </c>
      <c r="C1154" s="180" t="s">
        <v>1696</v>
      </c>
      <c r="D1154" s="470">
        <v>12312.23194</v>
      </c>
      <c r="E1154" s="470">
        <v>268293.12680999999</v>
      </c>
      <c r="F1154" s="470">
        <v>483889.99290999997</v>
      </c>
      <c r="G1154" s="470">
        <v>11523.904469999999</v>
      </c>
      <c r="H1154" s="87">
        <v>776019.25612999988</v>
      </c>
      <c r="I1154" s="470">
        <v>82035.024839999998</v>
      </c>
      <c r="J1154" s="470">
        <v>19692.351869999999</v>
      </c>
      <c r="K1154" s="470">
        <v>41.826000000000001</v>
      </c>
      <c r="L1154" s="470">
        <v>268265.12984000001</v>
      </c>
      <c r="M1154" s="470">
        <v>70975.606239999994</v>
      </c>
      <c r="N1154" s="470">
        <v>3364.3863099999999</v>
      </c>
      <c r="O1154" s="470">
        <v>2972.7979300000002</v>
      </c>
      <c r="P1154" s="470">
        <v>19571.258180000001</v>
      </c>
      <c r="Q1154" s="470">
        <v>3520.3570399999999</v>
      </c>
      <c r="R1154" s="87">
        <v>470438.73824999994</v>
      </c>
      <c r="S1154" s="470">
        <v>672.12383</v>
      </c>
      <c r="T1154" s="470">
        <v>12980.505230000001</v>
      </c>
      <c r="U1154" s="470">
        <v>1528.3658399999999</v>
      </c>
      <c r="V1154" s="470">
        <v>1935.9810199999999</v>
      </c>
      <c r="W1154" s="470">
        <v>476.69454000000002</v>
      </c>
      <c r="X1154" s="470">
        <v>11542.574210000001</v>
      </c>
      <c r="Y1154" s="470">
        <v>1533.7925600000001</v>
      </c>
      <c r="Z1154" s="470">
        <v>31.159890000000001</v>
      </c>
      <c r="AA1154" s="470">
        <v>16289.32843</v>
      </c>
      <c r="AB1154" s="470">
        <v>15558.109</v>
      </c>
      <c r="AC1154" s="470">
        <v>2926.6284300000002</v>
      </c>
      <c r="AD1154" s="470">
        <v>65475.26298</v>
      </c>
      <c r="AE1154" s="470">
        <v>1311933.2573599997</v>
      </c>
      <c r="AF1154" s="227">
        <v>3406.2123099999999</v>
      </c>
      <c r="AG1154" s="227">
        <v>341176.71710000001</v>
      </c>
      <c r="AH1154" s="227">
        <v>0</v>
      </c>
      <c r="AI1154" s="227">
        <v>20749.74942</v>
      </c>
      <c r="AJ1154" s="475">
        <v>946600.57853000006</v>
      </c>
    </row>
    <row r="1155" spans="1:36" s="42" customFormat="1" ht="13.5" customHeight="1" x14ac:dyDescent="0.25">
      <c r="A1155" s="395"/>
      <c r="B1155" s="111">
        <v>710905</v>
      </c>
      <c r="C1155" s="180" t="s">
        <v>1005</v>
      </c>
      <c r="D1155" s="470">
        <v>1823.0338200000001</v>
      </c>
      <c r="E1155" s="470">
        <v>2020.62069</v>
      </c>
      <c r="F1155" s="470">
        <v>158900.04412000001</v>
      </c>
      <c r="G1155" s="470">
        <v>2643.1475099999998</v>
      </c>
      <c r="H1155" s="87">
        <v>165386.84614000001</v>
      </c>
      <c r="I1155" s="470">
        <v>39008.096720000001</v>
      </c>
      <c r="J1155" s="470">
        <v>2643.5013899999999</v>
      </c>
      <c r="K1155" s="470">
        <v>1.5389999999999999</v>
      </c>
      <c r="L1155" s="470">
        <v>3554.9196000000002</v>
      </c>
      <c r="M1155" s="470">
        <v>32404.19874</v>
      </c>
      <c r="N1155" s="470">
        <v>599.79560000000004</v>
      </c>
      <c r="O1155" s="470">
        <v>381.57997999999998</v>
      </c>
      <c r="P1155" s="470">
        <v>6096.8313600000001</v>
      </c>
      <c r="Q1155" s="470">
        <v>0</v>
      </c>
      <c r="R1155" s="87">
        <v>84690.462389999986</v>
      </c>
      <c r="S1155" s="470">
        <v>316.42784</v>
      </c>
      <c r="T1155" s="470">
        <v>5843.3955299999998</v>
      </c>
      <c r="U1155" s="470">
        <v>206.81264999999999</v>
      </c>
      <c r="V1155" s="470">
        <v>301.33033999999998</v>
      </c>
      <c r="W1155" s="470">
        <v>391.91707000000002</v>
      </c>
      <c r="X1155" s="470">
        <v>1702.9020399999999</v>
      </c>
      <c r="Y1155" s="470">
        <v>0</v>
      </c>
      <c r="Z1155" s="470">
        <v>3.8986000000000001</v>
      </c>
      <c r="AA1155" s="470">
        <v>0</v>
      </c>
      <c r="AB1155" s="470">
        <v>71.164510000000007</v>
      </c>
      <c r="AC1155" s="470">
        <v>0</v>
      </c>
      <c r="AD1155" s="470">
        <v>8837.8485800000017</v>
      </c>
      <c r="AE1155" s="470">
        <v>258915.15710999997</v>
      </c>
      <c r="AF1155" s="227">
        <v>601.33460000000002</v>
      </c>
      <c r="AG1155" s="227">
        <v>36260.448680000001</v>
      </c>
      <c r="AH1155" s="227">
        <v>0</v>
      </c>
      <c r="AI1155" s="227">
        <v>0</v>
      </c>
      <c r="AJ1155" s="475">
        <v>222053.37383</v>
      </c>
    </row>
    <row r="1156" spans="1:36" s="42" customFormat="1" ht="13.5" customHeight="1" x14ac:dyDescent="0.25">
      <c r="A1156" s="395"/>
      <c r="B1156" s="111">
        <v>710910</v>
      </c>
      <c r="C1156" s="180" t="s">
        <v>1536</v>
      </c>
      <c r="D1156" s="470">
        <v>4378.37147</v>
      </c>
      <c r="E1156" s="470">
        <v>2163.6419099999998</v>
      </c>
      <c r="F1156" s="470">
        <v>163392.54456000001</v>
      </c>
      <c r="G1156" s="470">
        <v>6337.1530499999999</v>
      </c>
      <c r="H1156" s="87">
        <v>176271.71098999999</v>
      </c>
      <c r="I1156" s="470">
        <v>31138.712019999999</v>
      </c>
      <c r="J1156" s="470">
        <v>16530.164290000001</v>
      </c>
      <c r="K1156" s="470">
        <v>0</v>
      </c>
      <c r="L1156" s="470">
        <v>196028.78732999999</v>
      </c>
      <c r="M1156" s="470">
        <v>21827.90307</v>
      </c>
      <c r="N1156" s="470">
        <v>1587.5683200000001</v>
      </c>
      <c r="O1156" s="470">
        <v>915.57866999999999</v>
      </c>
      <c r="P1156" s="470">
        <v>8956.6453000000001</v>
      </c>
      <c r="Q1156" s="470">
        <v>1776.2800500000001</v>
      </c>
      <c r="R1156" s="87">
        <v>278761.63905</v>
      </c>
      <c r="S1156" s="470">
        <v>10.57525</v>
      </c>
      <c r="T1156" s="470">
        <v>6116.58691</v>
      </c>
      <c r="U1156" s="470">
        <v>702.64558</v>
      </c>
      <c r="V1156" s="470">
        <v>1198.80801</v>
      </c>
      <c r="W1156" s="470">
        <v>4.9026100000000001</v>
      </c>
      <c r="X1156" s="470">
        <v>6886.1134700000002</v>
      </c>
      <c r="Y1156" s="470">
        <v>0</v>
      </c>
      <c r="Z1156" s="470">
        <v>13.5867</v>
      </c>
      <c r="AA1156" s="470">
        <v>0</v>
      </c>
      <c r="AB1156" s="470">
        <v>251.26512</v>
      </c>
      <c r="AC1156" s="470">
        <v>0</v>
      </c>
      <c r="AD1156" s="470">
        <v>15184.48365</v>
      </c>
      <c r="AE1156" s="470">
        <v>470217.83369</v>
      </c>
      <c r="AF1156" s="227">
        <v>1587.5683200000001</v>
      </c>
      <c r="AG1156" s="227">
        <v>219055.49841</v>
      </c>
      <c r="AH1156" s="227">
        <v>0</v>
      </c>
      <c r="AI1156" s="227">
        <v>0</v>
      </c>
      <c r="AJ1156" s="475">
        <v>249574.76696000004</v>
      </c>
    </row>
    <row r="1157" spans="1:36" s="42" customFormat="1" ht="13.5" customHeight="1" x14ac:dyDescent="0.25">
      <c r="A1157" s="395"/>
      <c r="B1157" s="111">
        <v>710915</v>
      </c>
      <c r="C1157" s="180" t="s">
        <v>1538</v>
      </c>
      <c r="D1157" s="470">
        <v>1165.19751</v>
      </c>
      <c r="E1157" s="470">
        <v>1588.6954499999999</v>
      </c>
      <c r="F1157" s="470">
        <v>25210.287919999999</v>
      </c>
      <c r="G1157" s="470">
        <v>676.44136000000003</v>
      </c>
      <c r="H1157" s="87">
        <v>28640.622240000001</v>
      </c>
      <c r="I1157" s="470">
        <v>385.51515999999998</v>
      </c>
      <c r="J1157" s="470">
        <v>386.86959999999999</v>
      </c>
      <c r="K1157" s="470">
        <v>0</v>
      </c>
      <c r="L1157" s="470">
        <v>0</v>
      </c>
      <c r="M1157" s="470">
        <v>2824.4441200000001</v>
      </c>
      <c r="N1157" s="470">
        <v>365.04813999999999</v>
      </c>
      <c r="O1157" s="470">
        <v>145.10568000000001</v>
      </c>
      <c r="P1157" s="470">
        <v>130.40136000000001</v>
      </c>
      <c r="Q1157" s="470">
        <v>7.0976999999999997</v>
      </c>
      <c r="R1157" s="87">
        <v>4244.4817599999997</v>
      </c>
      <c r="S1157" s="470">
        <v>31.43017</v>
      </c>
      <c r="T1157" s="470">
        <v>66.17859</v>
      </c>
      <c r="U1157" s="470">
        <v>0</v>
      </c>
      <c r="V1157" s="470">
        <v>44.116799999999998</v>
      </c>
      <c r="W1157" s="470">
        <v>0.74224000000000001</v>
      </c>
      <c r="X1157" s="470">
        <v>4.6717500000000003</v>
      </c>
      <c r="Y1157" s="470">
        <v>0</v>
      </c>
      <c r="Z1157" s="470">
        <v>1.70821</v>
      </c>
      <c r="AA1157" s="470">
        <v>0</v>
      </c>
      <c r="AB1157" s="470">
        <v>55.249130000000001</v>
      </c>
      <c r="AC1157" s="470">
        <v>0</v>
      </c>
      <c r="AD1157" s="470">
        <v>204.09689000000003</v>
      </c>
      <c r="AE1157" s="470">
        <v>33089.20089</v>
      </c>
      <c r="AF1157" s="227">
        <v>365.04813999999999</v>
      </c>
      <c r="AG1157" s="227">
        <v>2868.5609199999999</v>
      </c>
      <c r="AH1157" s="227">
        <v>0</v>
      </c>
      <c r="AI1157" s="227">
        <v>0</v>
      </c>
      <c r="AJ1157" s="475">
        <v>29855.591829999998</v>
      </c>
    </row>
    <row r="1158" spans="1:36" s="42" customFormat="1" ht="13.5" customHeight="1" x14ac:dyDescent="0.25">
      <c r="A1158" s="395"/>
      <c r="B1158" s="111">
        <v>710920</v>
      </c>
      <c r="C1158" s="180" t="s">
        <v>1539</v>
      </c>
      <c r="D1158" s="470">
        <v>835.79534000000001</v>
      </c>
      <c r="E1158" s="470">
        <v>532.94250999999997</v>
      </c>
      <c r="F1158" s="470">
        <v>24432.378789999999</v>
      </c>
      <c r="G1158" s="470">
        <v>137.64827</v>
      </c>
      <c r="H1158" s="87">
        <v>25938.764910000002</v>
      </c>
      <c r="I1158" s="470">
        <v>2326.4055899999998</v>
      </c>
      <c r="J1158" s="470">
        <v>0</v>
      </c>
      <c r="K1158" s="470">
        <v>0</v>
      </c>
      <c r="L1158" s="470">
        <v>0</v>
      </c>
      <c r="M1158" s="470">
        <v>0</v>
      </c>
      <c r="N1158" s="470">
        <v>36.443359999999998</v>
      </c>
      <c r="O1158" s="470">
        <v>814.61923000000002</v>
      </c>
      <c r="P1158" s="470">
        <v>954.67733999999996</v>
      </c>
      <c r="Q1158" s="470">
        <v>1527.49154</v>
      </c>
      <c r="R1158" s="87">
        <v>5659.63706</v>
      </c>
      <c r="S1158" s="470">
        <v>121.27873</v>
      </c>
      <c r="T1158" s="470">
        <v>3.96122</v>
      </c>
      <c r="U1158" s="470">
        <v>604.36069999999995</v>
      </c>
      <c r="V1158" s="470">
        <v>123.87806</v>
      </c>
      <c r="W1158" s="470">
        <v>74.545509999999993</v>
      </c>
      <c r="X1158" s="470">
        <v>2948.8869500000001</v>
      </c>
      <c r="Y1158" s="470">
        <v>1416.86079</v>
      </c>
      <c r="Z1158" s="470">
        <v>0</v>
      </c>
      <c r="AA1158" s="470">
        <v>0</v>
      </c>
      <c r="AB1158" s="470">
        <v>2137.3890900000001</v>
      </c>
      <c r="AC1158" s="470">
        <v>2838.6196500000001</v>
      </c>
      <c r="AD1158" s="470">
        <v>10269.780700000001</v>
      </c>
      <c r="AE1158" s="470">
        <v>41868.182670000002</v>
      </c>
      <c r="AF1158" s="227">
        <v>36.443359999999998</v>
      </c>
      <c r="AG1158" s="227">
        <v>123.87806</v>
      </c>
      <c r="AH1158" s="227">
        <v>0</v>
      </c>
      <c r="AI1158" s="227">
        <v>4255.4804400000003</v>
      </c>
      <c r="AJ1158" s="475">
        <v>37452.380810000002</v>
      </c>
    </row>
    <row r="1159" spans="1:36" s="389" customFormat="1" ht="13.5" customHeight="1" x14ac:dyDescent="0.25">
      <c r="A1159" s="396"/>
      <c r="B1159" s="388">
        <v>710940</v>
      </c>
      <c r="C1159" s="446" t="s">
        <v>1541</v>
      </c>
      <c r="D1159" s="470">
        <v>0</v>
      </c>
      <c r="E1159" s="470">
        <v>346.85764999999998</v>
      </c>
      <c r="F1159" s="470">
        <v>64.95335</v>
      </c>
      <c r="G1159" s="470">
        <v>0</v>
      </c>
      <c r="H1159" s="87">
        <v>411.81099999999998</v>
      </c>
      <c r="I1159" s="470">
        <v>0</v>
      </c>
      <c r="J1159" s="470">
        <v>0</v>
      </c>
      <c r="K1159" s="470">
        <v>0</v>
      </c>
      <c r="L1159" s="470">
        <v>0</v>
      </c>
      <c r="M1159" s="470">
        <v>0</v>
      </c>
      <c r="N1159" s="470">
        <v>1.8600000000000001E-3</v>
      </c>
      <c r="O1159" s="470">
        <v>0</v>
      </c>
      <c r="P1159" s="470">
        <v>0</v>
      </c>
      <c r="Q1159" s="470">
        <v>0</v>
      </c>
      <c r="R1159" s="87">
        <v>1.8600000000000001E-3</v>
      </c>
      <c r="S1159" s="470">
        <v>0</v>
      </c>
      <c r="T1159" s="470">
        <v>0</v>
      </c>
      <c r="U1159" s="470">
        <v>0.10902000000000001</v>
      </c>
      <c r="V1159" s="470">
        <v>0</v>
      </c>
      <c r="W1159" s="470">
        <v>0</v>
      </c>
      <c r="X1159" s="470">
        <v>0</v>
      </c>
      <c r="Y1159" s="470">
        <v>0</v>
      </c>
      <c r="Z1159" s="470">
        <v>0</v>
      </c>
      <c r="AA1159" s="470">
        <v>0</v>
      </c>
      <c r="AB1159" s="470">
        <v>0</v>
      </c>
      <c r="AC1159" s="470">
        <v>0</v>
      </c>
      <c r="AD1159" s="470">
        <v>0.10902000000000001</v>
      </c>
      <c r="AE1159" s="470">
        <v>411.92187999999999</v>
      </c>
      <c r="AF1159" s="486">
        <v>1.8600000000000001E-3</v>
      </c>
      <c r="AG1159" s="486">
        <v>0</v>
      </c>
      <c r="AH1159" s="486">
        <v>0</v>
      </c>
      <c r="AI1159" s="486">
        <v>0</v>
      </c>
      <c r="AJ1159" s="487">
        <v>411.92001999999997</v>
      </c>
    </row>
    <row r="1160" spans="1:36" s="42" customFormat="1" ht="13.5" customHeight="1" x14ac:dyDescent="0.25">
      <c r="A1160" s="395"/>
      <c r="B1160" s="111">
        <v>710941</v>
      </c>
      <c r="C1160" s="180" t="s">
        <v>1542</v>
      </c>
      <c r="D1160" s="470">
        <v>6.5498900000000004</v>
      </c>
      <c r="E1160" s="470">
        <v>3523.0873200000001</v>
      </c>
      <c r="F1160" s="470">
        <v>3.4458000000000002</v>
      </c>
      <c r="G1160" s="470">
        <v>1.46993</v>
      </c>
      <c r="H1160" s="87">
        <v>3534.55294</v>
      </c>
      <c r="I1160" s="470">
        <v>0</v>
      </c>
      <c r="J1160" s="470">
        <v>21.75712</v>
      </c>
      <c r="K1160" s="470">
        <v>0</v>
      </c>
      <c r="L1160" s="470">
        <v>0</v>
      </c>
      <c r="M1160" s="470">
        <v>0</v>
      </c>
      <c r="N1160" s="470">
        <v>0</v>
      </c>
      <c r="O1160" s="470">
        <v>0</v>
      </c>
      <c r="P1160" s="470">
        <v>10.39223</v>
      </c>
      <c r="Q1160" s="470">
        <v>0</v>
      </c>
      <c r="R1160" s="87">
        <v>32.149349999999998</v>
      </c>
      <c r="S1160" s="470">
        <v>0</v>
      </c>
      <c r="T1160" s="470">
        <v>0</v>
      </c>
      <c r="U1160" s="470">
        <v>0</v>
      </c>
      <c r="V1160" s="470">
        <v>0</v>
      </c>
      <c r="W1160" s="470">
        <v>0</v>
      </c>
      <c r="X1160" s="470">
        <v>0</v>
      </c>
      <c r="Y1160" s="470">
        <v>0</v>
      </c>
      <c r="Z1160" s="470">
        <v>0</v>
      </c>
      <c r="AA1160" s="470">
        <v>0</v>
      </c>
      <c r="AB1160" s="470">
        <v>0</v>
      </c>
      <c r="AC1160" s="470">
        <v>0</v>
      </c>
      <c r="AD1160" s="470">
        <v>0</v>
      </c>
      <c r="AE1160" s="470">
        <v>3566.7022900000002</v>
      </c>
      <c r="AF1160" s="227">
        <v>0</v>
      </c>
      <c r="AG1160" s="227">
        <v>0</v>
      </c>
      <c r="AH1160" s="227">
        <v>0</v>
      </c>
      <c r="AI1160" s="227">
        <v>0</v>
      </c>
      <c r="AJ1160" s="475">
        <v>3566.7022900000002</v>
      </c>
    </row>
    <row r="1161" spans="1:36" s="42" customFormat="1" ht="13.5" customHeight="1" x14ac:dyDescent="0.25">
      <c r="A1161" s="395"/>
      <c r="B1161" s="111">
        <v>710942</v>
      </c>
      <c r="C1161" s="180" t="s">
        <v>1678</v>
      </c>
      <c r="D1161" s="470">
        <v>0</v>
      </c>
      <c r="E1161" s="470">
        <v>0</v>
      </c>
      <c r="F1161" s="470">
        <v>0</v>
      </c>
      <c r="G1161" s="470">
        <v>0</v>
      </c>
      <c r="H1161" s="87">
        <v>0</v>
      </c>
      <c r="I1161" s="470">
        <v>0</v>
      </c>
      <c r="J1161" s="470">
        <v>0</v>
      </c>
      <c r="K1161" s="470">
        <v>0</v>
      </c>
      <c r="L1161" s="470">
        <v>0</v>
      </c>
      <c r="M1161" s="470">
        <v>0</v>
      </c>
      <c r="N1161" s="470">
        <v>0</v>
      </c>
      <c r="O1161" s="470">
        <v>0</v>
      </c>
      <c r="P1161" s="470">
        <v>0</v>
      </c>
      <c r="Q1161" s="470">
        <v>0</v>
      </c>
      <c r="R1161" s="87">
        <v>0</v>
      </c>
      <c r="S1161" s="470">
        <v>0</v>
      </c>
      <c r="T1161" s="470">
        <v>0</v>
      </c>
      <c r="U1161" s="470">
        <v>0</v>
      </c>
      <c r="V1161" s="470">
        <v>0</v>
      </c>
      <c r="W1161" s="470">
        <v>0</v>
      </c>
      <c r="X1161" s="470">
        <v>0</v>
      </c>
      <c r="Y1161" s="470">
        <v>0</v>
      </c>
      <c r="Z1161" s="470">
        <v>0</v>
      </c>
      <c r="AA1161" s="470">
        <v>0</v>
      </c>
      <c r="AB1161" s="470">
        <v>0</v>
      </c>
      <c r="AC1161" s="470">
        <v>0</v>
      </c>
      <c r="AD1161" s="470">
        <v>0</v>
      </c>
      <c r="AE1161" s="470">
        <v>0</v>
      </c>
      <c r="AF1161" s="227">
        <v>0</v>
      </c>
      <c r="AG1161" s="227">
        <v>0</v>
      </c>
      <c r="AH1161" s="227">
        <v>0</v>
      </c>
      <c r="AI1161" s="227">
        <v>0</v>
      </c>
      <c r="AJ1161" s="475">
        <v>0</v>
      </c>
    </row>
    <row r="1162" spans="1:36" s="42" customFormat="1" ht="13.5" customHeight="1" x14ac:dyDescent="0.25">
      <c r="A1162" s="395"/>
      <c r="B1162" s="111">
        <v>710945</v>
      </c>
      <c r="C1162" s="180" t="s">
        <v>1544</v>
      </c>
      <c r="D1162" s="470">
        <v>3163.8957999999998</v>
      </c>
      <c r="E1162" s="470">
        <v>991.65777000000003</v>
      </c>
      <c r="F1162" s="470">
        <v>7449.5785400000004</v>
      </c>
      <c r="G1162" s="470">
        <v>336.66595000000001</v>
      </c>
      <c r="H1162" s="87">
        <v>11941.798060000001</v>
      </c>
      <c r="I1162" s="470">
        <v>4106.8746700000002</v>
      </c>
      <c r="J1162" s="470">
        <v>35.972230000000003</v>
      </c>
      <c r="K1162" s="470">
        <v>0</v>
      </c>
      <c r="L1162" s="470">
        <v>30211.927629999998</v>
      </c>
      <c r="M1162" s="470">
        <v>0</v>
      </c>
      <c r="N1162" s="470">
        <v>87.079759999999993</v>
      </c>
      <c r="O1162" s="470">
        <v>262.66955999999999</v>
      </c>
      <c r="P1162" s="470">
        <v>32.422690000000003</v>
      </c>
      <c r="Q1162" s="470">
        <v>86.932630000000003</v>
      </c>
      <c r="R1162" s="87">
        <v>34823.87917</v>
      </c>
      <c r="S1162" s="470">
        <v>171.79804999999999</v>
      </c>
      <c r="T1162" s="470">
        <v>205.62866</v>
      </c>
      <c r="U1162" s="470">
        <v>13.88148</v>
      </c>
      <c r="V1162" s="470">
        <v>77.075630000000004</v>
      </c>
      <c r="W1162" s="470">
        <v>0</v>
      </c>
      <c r="X1162" s="470">
        <v>0</v>
      </c>
      <c r="Y1162" s="470">
        <v>0</v>
      </c>
      <c r="Z1162" s="470">
        <v>2.1070700000000002</v>
      </c>
      <c r="AA1162" s="470">
        <v>199.34460000000001</v>
      </c>
      <c r="AB1162" s="470">
        <v>1349.56961</v>
      </c>
      <c r="AC1162" s="470">
        <v>82.292569999999998</v>
      </c>
      <c r="AD1162" s="470">
        <v>2101.69767</v>
      </c>
      <c r="AE1162" s="470">
        <v>48867.374900000003</v>
      </c>
      <c r="AF1162" s="227">
        <v>87.079759999999993</v>
      </c>
      <c r="AG1162" s="227">
        <v>30289.003259999998</v>
      </c>
      <c r="AH1162" s="227">
        <v>0</v>
      </c>
      <c r="AI1162" s="227">
        <v>281.63717000000003</v>
      </c>
      <c r="AJ1162" s="475">
        <v>18209.654709999999</v>
      </c>
    </row>
    <row r="1163" spans="1:36" s="42" customFormat="1" ht="13.5" customHeight="1" x14ac:dyDescent="0.25">
      <c r="A1163" s="395"/>
      <c r="B1163" s="111">
        <v>710950</v>
      </c>
      <c r="C1163" s="180" t="s">
        <v>1545</v>
      </c>
      <c r="D1163" s="470">
        <v>939.38810999999998</v>
      </c>
      <c r="E1163" s="470">
        <v>2506.9967200000001</v>
      </c>
      <c r="F1163" s="470">
        <v>104436.75983</v>
      </c>
      <c r="G1163" s="470">
        <v>1391.3784000000001</v>
      </c>
      <c r="H1163" s="87">
        <v>109274.52305999999</v>
      </c>
      <c r="I1163" s="470">
        <v>5069.4206800000002</v>
      </c>
      <c r="J1163" s="470">
        <v>74.087239999999994</v>
      </c>
      <c r="K1163" s="470">
        <v>0</v>
      </c>
      <c r="L1163" s="470">
        <v>38469.495280000003</v>
      </c>
      <c r="M1163" s="470">
        <v>13919.060310000001</v>
      </c>
      <c r="N1163" s="470">
        <v>688.44926999999996</v>
      </c>
      <c r="O1163" s="470">
        <v>453.24480999999997</v>
      </c>
      <c r="P1163" s="470">
        <v>3389.8879000000002</v>
      </c>
      <c r="Q1163" s="470">
        <v>122.55512</v>
      </c>
      <c r="R1163" s="87">
        <v>62186.20061</v>
      </c>
      <c r="S1163" s="470">
        <v>20.613790000000002</v>
      </c>
      <c r="T1163" s="470">
        <v>744.75432000000001</v>
      </c>
      <c r="U1163" s="470">
        <v>0.55640999999999996</v>
      </c>
      <c r="V1163" s="470">
        <v>190.77217999999999</v>
      </c>
      <c r="W1163" s="470">
        <v>0</v>
      </c>
      <c r="X1163" s="470">
        <v>0</v>
      </c>
      <c r="Y1163" s="470">
        <v>116.93177</v>
      </c>
      <c r="Z1163" s="470">
        <v>3.2658399999999999</v>
      </c>
      <c r="AA1163" s="470">
        <v>78.147720000000007</v>
      </c>
      <c r="AB1163" s="470">
        <v>38.581620000000001</v>
      </c>
      <c r="AC1163" s="470">
        <v>5.7162100000000002</v>
      </c>
      <c r="AD1163" s="470">
        <v>1199.3398599999998</v>
      </c>
      <c r="AE1163" s="470">
        <v>172660.06352999998</v>
      </c>
      <c r="AF1163" s="227">
        <v>688.44926999999996</v>
      </c>
      <c r="AG1163" s="227">
        <v>52579.327770000004</v>
      </c>
      <c r="AH1163" s="227">
        <v>0</v>
      </c>
      <c r="AI1163" s="227">
        <v>200.79570000000001</v>
      </c>
      <c r="AJ1163" s="475">
        <v>119191.49079</v>
      </c>
    </row>
    <row r="1164" spans="1:36" s="42" customFormat="1" ht="13.5" customHeight="1" x14ac:dyDescent="0.25">
      <c r="A1164" s="395"/>
      <c r="B1164" s="111">
        <v>710960</v>
      </c>
      <c r="C1164" s="180" t="s">
        <v>867</v>
      </c>
      <c r="D1164" s="470">
        <v>0</v>
      </c>
      <c r="E1164" s="470">
        <v>0</v>
      </c>
      <c r="F1164" s="470">
        <v>0</v>
      </c>
      <c r="G1164" s="470">
        <v>0</v>
      </c>
      <c r="H1164" s="87">
        <v>0</v>
      </c>
      <c r="I1164" s="470">
        <v>0</v>
      </c>
      <c r="J1164" s="470">
        <v>0</v>
      </c>
      <c r="K1164" s="470">
        <v>0</v>
      </c>
      <c r="L1164" s="470">
        <v>0</v>
      </c>
      <c r="M1164" s="470">
        <v>0</v>
      </c>
      <c r="N1164" s="470">
        <v>0</v>
      </c>
      <c r="O1164" s="470">
        <v>0</v>
      </c>
      <c r="P1164" s="470">
        <v>0</v>
      </c>
      <c r="Q1164" s="470">
        <v>0</v>
      </c>
      <c r="R1164" s="87">
        <v>0</v>
      </c>
      <c r="S1164" s="470">
        <v>0</v>
      </c>
      <c r="T1164" s="470">
        <v>0</v>
      </c>
      <c r="U1164" s="470">
        <v>0</v>
      </c>
      <c r="V1164" s="470">
        <v>0</v>
      </c>
      <c r="W1164" s="470">
        <v>0</v>
      </c>
      <c r="X1164" s="470">
        <v>0</v>
      </c>
      <c r="Y1164" s="470">
        <v>0</v>
      </c>
      <c r="Z1164" s="470">
        <v>0</v>
      </c>
      <c r="AA1164" s="470">
        <v>0</v>
      </c>
      <c r="AB1164" s="470">
        <v>0</v>
      </c>
      <c r="AC1164" s="470">
        <v>0</v>
      </c>
      <c r="AD1164" s="470">
        <v>0</v>
      </c>
      <c r="AE1164" s="470">
        <v>0</v>
      </c>
      <c r="AF1164" s="227">
        <v>0</v>
      </c>
      <c r="AG1164" s="227">
        <v>0</v>
      </c>
      <c r="AH1164" s="227">
        <v>0</v>
      </c>
      <c r="AI1164" s="227">
        <v>0</v>
      </c>
      <c r="AJ1164" s="475">
        <v>0</v>
      </c>
    </row>
    <row r="1165" spans="1:36" s="42" customFormat="1" ht="13.5" customHeight="1" x14ac:dyDescent="0.25">
      <c r="A1165" s="395"/>
      <c r="B1165" s="111">
        <v>710990</v>
      </c>
      <c r="C1165" s="180" t="s">
        <v>1699</v>
      </c>
      <c r="D1165" s="470">
        <v>0</v>
      </c>
      <c r="E1165" s="470">
        <v>254618.62679000001</v>
      </c>
      <c r="F1165" s="470">
        <v>0</v>
      </c>
      <c r="G1165" s="470">
        <v>0</v>
      </c>
      <c r="H1165" s="87">
        <v>254618.62679000001</v>
      </c>
      <c r="I1165" s="470">
        <v>0</v>
      </c>
      <c r="J1165" s="470">
        <v>0</v>
      </c>
      <c r="K1165" s="470">
        <v>40.286999999999999</v>
      </c>
      <c r="L1165" s="470">
        <v>0</v>
      </c>
      <c r="M1165" s="470">
        <v>0</v>
      </c>
      <c r="N1165" s="470">
        <v>0</v>
      </c>
      <c r="O1165" s="470">
        <v>0</v>
      </c>
      <c r="P1165" s="470">
        <v>0</v>
      </c>
      <c r="Q1165" s="470">
        <v>0</v>
      </c>
      <c r="R1165" s="87">
        <v>40.286999999999999</v>
      </c>
      <c r="S1165" s="470">
        <v>0</v>
      </c>
      <c r="T1165" s="470">
        <v>0</v>
      </c>
      <c r="U1165" s="470">
        <v>0</v>
      </c>
      <c r="V1165" s="470">
        <v>0</v>
      </c>
      <c r="W1165" s="470">
        <v>4.58711</v>
      </c>
      <c r="X1165" s="470">
        <v>0</v>
      </c>
      <c r="Y1165" s="470">
        <v>0</v>
      </c>
      <c r="Z1165" s="470">
        <v>6.5934699999999999</v>
      </c>
      <c r="AA1165" s="470">
        <v>16011.83611</v>
      </c>
      <c r="AB1165" s="470">
        <v>11654.88992</v>
      </c>
      <c r="AC1165" s="470">
        <v>0</v>
      </c>
      <c r="AD1165" s="470">
        <v>27677.906609999998</v>
      </c>
      <c r="AE1165" s="470">
        <v>282336.82040000003</v>
      </c>
      <c r="AF1165" s="227">
        <v>40.286999999999999</v>
      </c>
      <c r="AG1165" s="227">
        <v>0</v>
      </c>
      <c r="AH1165" s="227">
        <v>0</v>
      </c>
      <c r="AI1165" s="227">
        <v>16011.83611</v>
      </c>
      <c r="AJ1165" s="475">
        <v>266284.69728999998</v>
      </c>
    </row>
    <row r="1166" spans="1:36" s="42" customFormat="1" ht="13.5" customHeight="1" x14ac:dyDescent="0.25">
      <c r="A1166" s="395"/>
      <c r="B1166" s="111">
        <v>7110</v>
      </c>
      <c r="C1166" s="180" t="s">
        <v>430</v>
      </c>
      <c r="D1166" s="470">
        <v>0</v>
      </c>
      <c r="E1166" s="470">
        <v>474.15550000000002</v>
      </c>
      <c r="F1166" s="470">
        <v>949.62130999999999</v>
      </c>
      <c r="G1166" s="470">
        <v>1220.02055</v>
      </c>
      <c r="H1166" s="87">
        <v>2643.79736</v>
      </c>
      <c r="I1166" s="470">
        <v>0</v>
      </c>
      <c r="J1166" s="470">
        <v>3765.59539</v>
      </c>
      <c r="K1166" s="470">
        <v>0</v>
      </c>
      <c r="L1166" s="470">
        <v>0</v>
      </c>
      <c r="M1166" s="470">
        <v>152.09272999999999</v>
      </c>
      <c r="N1166" s="470">
        <v>91.045599999999993</v>
      </c>
      <c r="O1166" s="470">
        <v>0</v>
      </c>
      <c r="P1166" s="470">
        <v>0</v>
      </c>
      <c r="Q1166" s="470">
        <v>0</v>
      </c>
      <c r="R1166" s="87">
        <v>4008.7337199999997</v>
      </c>
      <c r="S1166" s="470">
        <v>0</v>
      </c>
      <c r="T1166" s="470">
        <v>0</v>
      </c>
      <c r="U1166" s="470">
        <v>0</v>
      </c>
      <c r="V1166" s="470">
        <v>0</v>
      </c>
      <c r="W1166" s="470">
        <v>0</v>
      </c>
      <c r="X1166" s="470">
        <v>463.97824000000003</v>
      </c>
      <c r="Y1166" s="470">
        <v>0.12762000000000001</v>
      </c>
      <c r="Z1166" s="470">
        <v>0</v>
      </c>
      <c r="AA1166" s="470">
        <v>0</v>
      </c>
      <c r="AB1166" s="470">
        <v>0</v>
      </c>
      <c r="AC1166" s="470">
        <v>0</v>
      </c>
      <c r="AD1166" s="470">
        <v>464.10586000000001</v>
      </c>
      <c r="AE1166" s="470">
        <v>7116.6369399999994</v>
      </c>
      <c r="AF1166" s="227">
        <v>91.045599999999993</v>
      </c>
      <c r="AG1166" s="227">
        <v>152.09272999999999</v>
      </c>
      <c r="AH1166" s="227">
        <v>0</v>
      </c>
      <c r="AI1166" s="227">
        <v>0.12762000000000001</v>
      </c>
      <c r="AJ1166" s="475">
        <v>6873.3709900000003</v>
      </c>
    </row>
    <row r="1167" spans="1:36" s="42" customFormat="1" ht="13.5" customHeight="1" x14ac:dyDescent="0.25">
      <c r="A1167" s="395"/>
      <c r="B1167" s="111">
        <v>711005</v>
      </c>
      <c r="C1167" s="180" t="s">
        <v>431</v>
      </c>
      <c r="D1167" s="470">
        <v>0</v>
      </c>
      <c r="E1167" s="470">
        <v>0</v>
      </c>
      <c r="F1167" s="470">
        <v>207.70920000000001</v>
      </c>
      <c r="G1167" s="470">
        <v>339.19652000000002</v>
      </c>
      <c r="H1167" s="87">
        <v>546.90571999999997</v>
      </c>
      <c r="I1167" s="470">
        <v>0</v>
      </c>
      <c r="J1167" s="470">
        <v>3763.8593099999998</v>
      </c>
      <c r="K1167" s="470">
        <v>0</v>
      </c>
      <c r="L1167" s="470">
        <v>0</v>
      </c>
      <c r="M1167" s="470">
        <v>110.96727</v>
      </c>
      <c r="N1167" s="470">
        <v>61.530720000000002</v>
      </c>
      <c r="O1167" s="470">
        <v>0</v>
      </c>
      <c r="P1167" s="470">
        <v>0</v>
      </c>
      <c r="Q1167" s="470">
        <v>0</v>
      </c>
      <c r="R1167" s="87">
        <v>3936.3573000000001</v>
      </c>
      <c r="S1167" s="470">
        <v>0</v>
      </c>
      <c r="T1167" s="470">
        <v>0</v>
      </c>
      <c r="U1167" s="470">
        <v>0</v>
      </c>
      <c r="V1167" s="470">
        <v>0</v>
      </c>
      <c r="W1167" s="470">
        <v>0</v>
      </c>
      <c r="X1167" s="470">
        <v>386.64854000000003</v>
      </c>
      <c r="Y1167" s="470">
        <v>0</v>
      </c>
      <c r="Z1167" s="470">
        <v>0</v>
      </c>
      <c r="AA1167" s="470">
        <v>0</v>
      </c>
      <c r="AB1167" s="470">
        <v>0</v>
      </c>
      <c r="AC1167" s="470">
        <v>0</v>
      </c>
      <c r="AD1167" s="470">
        <v>386.64854000000003</v>
      </c>
      <c r="AE1167" s="470">
        <v>4869.9115600000005</v>
      </c>
      <c r="AF1167" s="227">
        <v>61.530720000000002</v>
      </c>
      <c r="AG1167" s="227">
        <v>110.96727</v>
      </c>
      <c r="AH1167" s="227">
        <v>0</v>
      </c>
      <c r="AI1167" s="227">
        <v>0</v>
      </c>
      <c r="AJ1167" s="475">
        <v>4697.4135699999997</v>
      </c>
    </row>
    <row r="1168" spans="1:36" s="42" customFormat="1" ht="13.5" customHeight="1" x14ac:dyDescent="0.25">
      <c r="A1168" s="395"/>
      <c r="B1168" s="111">
        <v>711010</v>
      </c>
      <c r="C1168" s="180" t="s">
        <v>432</v>
      </c>
      <c r="D1168" s="470">
        <v>0</v>
      </c>
      <c r="E1168" s="470">
        <v>453.26452</v>
      </c>
      <c r="F1168" s="470">
        <v>367.22188999999997</v>
      </c>
      <c r="G1168" s="470">
        <v>495.13506999999998</v>
      </c>
      <c r="H1168" s="87">
        <v>1315.62148</v>
      </c>
      <c r="I1168" s="470">
        <v>0</v>
      </c>
      <c r="J1168" s="470">
        <v>5.8E-4</v>
      </c>
      <c r="K1168" s="470">
        <v>0</v>
      </c>
      <c r="L1168" s="470">
        <v>0</v>
      </c>
      <c r="M1168" s="470">
        <v>41.125459999999997</v>
      </c>
      <c r="N1168" s="470">
        <v>8.0259999999999998</v>
      </c>
      <c r="O1168" s="470">
        <v>0</v>
      </c>
      <c r="P1168" s="470">
        <v>0</v>
      </c>
      <c r="Q1168" s="470">
        <v>0</v>
      </c>
      <c r="R1168" s="87">
        <v>49.15204</v>
      </c>
      <c r="S1168" s="470">
        <v>0</v>
      </c>
      <c r="T1168" s="470">
        <v>0</v>
      </c>
      <c r="U1168" s="470">
        <v>0</v>
      </c>
      <c r="V1168" s="470">
        <v>0</v>
      </c>
      <c r="W1168" s="470">
        <v>0</v>
      </c>
      <c r="X1168" s="470">
        <v>77.329700000000003</v>
      </c>
      <c r="Y1168" s="470">
        <v>0.12762000000000001</v>
      </c>
      <c r="Z1168" s="470">
        <v>0</v>
      </c>
      <c r="AA1168" s="470">
        <v>0</v>
      </c>
      <c r="AB1168" s="470">
        <v>0</v>
      </c>
      <c r="AC1168" s="470">
        <v>0</v>
      </c>
      <c r="AD1168" s="470">
        <v>77.457319999999996</v>
      </c>
      <c r="AE1168" s="470">
        <v>1442.2308399999999</v>
      </c>
      <c r="AF1168" s="227">
        <v>8.0259999999999998</v>
      </c>
      <c r="AG1168" s="227">
        <v>41.125459999999997</v>
      </c>
      <c r="AH1168" s="227">
        <v>0</v>
      </c>
      <c r="AI1168" s="227">
        <v>0.12762000000000001</v>
      </c>
      <c r="AJ1168" s="475">
        <v>1392.9517599999999</v>
      </c>
    </row>
    <row r="1169" spans="1:36" s="42" customFormat="1" ht="13.5" customHeight="1" x14ac:dyDescent="0.25">
      <c r="A1169" s="395"/>
      <c r="B1169" s="111">
        <v>711015</v>
      </c>
      <c r="C1169" s="180" t="s">
        <v>433</v>
      </c>
      <c r="D1169" s="470">
        <v>0</v>
      </c>
      <c r="E1169" s="470">
        <v>20.890979999999999</v>
      </c>
      <c r="F1169" s="470">
        <v>374.69022000000001</v>
      </c>
      <c r="G1169" s="470">
        <v>385.68896000000001</v>
      </c>
      <c r="H1169" s="87">
        <v>781.27016000000003</v>
      </c>
      <c r="I1169" s="470">
        <v>0</v>
      </c>
      <c r="J1169" s="470">
        <v>1.7355</v>
      </c>
      <c r="K1169" s="470">
        <v>0</v>
      </c>
      <c r="L1169" s="470">
        <v>0</v>
      </c>
      <c r="M1169" s="470">
        <v>0</v>
      </c>
      <c r="N1169" s="470">
        <v>21.488880000000002</v>
      </c>
      <c r="O1169" s="470">
        <v>0</v>
      </c>
      <c r="P1169" s="470">
        <v>0</v>
      </c>
      <c r="Q1169" s="470">
        <v>0</v>
      </c>
      <c r="R1169" s="87">
        <v>23.224380000000004</v>
      </c>
      <c r="S1169" s="470">
        <v>0</v>
      </c>
      <c r="T1169" s="470">
        <v>0</v>
      </c>
      <c r="U1169" s="470">
        <v>0</v>
      </c>
      <c r="V1169" s="470">
        <v>0</v>
      </c>
      <c r="W1169" s="470">
        <v>0</v>
      </c>
      <c r="X1169" s="470">
        <v>0</v>
      </c>
      <c r="Y1169" s="470">
        <v>0</v>
      </c>
      <c r="Z1169" s="470">
        <v>0</v>
      </c>
      <c r="AA1169" s="470">
        <v>0</v>
      </c>
      <c r="AB1169" s="470">
        <v>0</v>
      </c>
      <c r="AC1169" s="470">
        <v>0</v>
      </c>
      <c r="AD1169" s="470">
        <v>0</v>
      </c>
      <c r="AE1169" s="470">
        <v>804.49454000000003</v>
      </c>
      <c r="AF1169" s="227">
        <v>21.488880000000002</v>
      </c>
      <c r="AG1169" s="227">
        <v>0</v>
      </c>
      <c r="AH1169" s="227">
        <v>0</v>
      </c>
      <c r="AI1169" s="227">
        <v>0</v>
      </c>
      <c r="AJ1169" s="475">
        <v>783.00566000000003</v>
      </c>
    </row>
    <row r="1170" spans="1:36" s="42" customFormat="1" ht="13.5" customHeight="1" x14ac:dyDescent="0.25">
      <c r="A1170" s="395"/>
      <c r="B1170" s="111">
        <v>7111</v>
      </c>
      <c r="C1170" s="180" t="s">
        <v>434</v>
      </c>
      <c r="D1170" s="470">
        <v>0</v>
      </c>
      <c r="E1170" s="470">
        <v>0</v>
      </c>
      <c r="F1170" s="470">
        <v>0</v>
      </c>
      <c r="G1170" s="470">
        <v>0</v>
      </c>
      <c r="H1170" s="87">
        <v>0</v>
      </c>
      <c r="I1170" s="470">
        <v>0</v>
      </c>
      <c r="J1170" s="470">
        <v>0</v>
      </c>
      <c r="K1170" s="470">
        <v>0</v>
      </c>
      <c r="L1170" s="470">
        <v>0</v>
      </c>
      <c r="M1170" s="470">
        <v>0</v>
      </c>
      <c r="N1170" s="470">
        <v>0</v>
      </c>
      <c r="O1170" s="470">
        <v>0</v>
      </c>
      <c r="P1170" s="470">
        <v>0</v>
      </c>
      <c r="Q1170" s="470">
        <v>0</v>
      </c>
      <c r="R1170" s="87">
        <v>0</v>
      </c>
      <c r="S1170" s="470">
        <v>0</v>
      </c>
      <c r="T1170" s="470">
        <v>0</v>
      </c>
      <c r="U1170" s="470">
        <v>0</v>
      </c>
      <c r="V1170" s="470">
        <v>0</v>
      </c>
      <c r="W1170" s="470">
        <v>0</v>
      </c>
      <c r="X1170" s="470">
        <v>0</v>
      </c>
      <c r="Y1170" s="470">
        <v>0</v>
      </c>
      <c r="Z1170" s="470">
        <v>0</v>
      </c>
      <c r="AA1170" s="470">
        <v>0</v>
      </c>
      <c r="AB1170" s="470">
        <v>0</v>
      </c>
      <c r="AC1170" s="470">
        <v>0</v>
      </c>
      <c r="AD1170" s="470">
        <v>0</v>
      </c>
      <c r="AE1170" s="470">
        <v>0</v>
      </c>
      <c r="AF1170" s="227">
        <v>0</v>
      </c>
      <c r="AG1170" s="227">
        <v>0</v>
      </c>
      <c r="AH1170" s="227">
        <v>0</v>
      </c>
      <c r="AI1170" s="227">
        <v>0</v>
      </c>
      <c r="AJ1170" s="475">
        <v>0</v>
      </c>
    </row>
    <row r="1171" spans="1:36" s="42" customFormat="1" ht="13.5" customHeight="1" x14ac:dyDescent="0.25">
      <c r="A1171" s="395"/>
      <c r="B1171" s="111">
        <v>711105</v>
      </c>
      <c r="C1171" s="180" t="s">
        <v>435</v>
      </c>
      <c r="D1171" s="470">
        <v>0</v>
      </c>
      <c r="E1171" s="470">
        <v>0</v>
      </c>
      <c r="F1171" s="470">
        <v>0</v>
      </c>
      <c r="G1171" s="470">
        <v>0</v>
      </c>
      <c r="H1171" s="87">
        <v>0</v>
      </c>
      <c r="I1171" s="470">
        <v>0</v>
      </c>
      <c r="J1171" s="470">
        <v>0</v>
      </c>
      <c r="K1171" s="470">
        <v>0</v>
      </c>
      <c r="L1171" s="470">
        <v>0</v>
      </c>
      <c r="M1171" s="470">
        <v>0</v>
      </c>
      <c r="N1171" s="470">
        <v>0</v>
      </c>
      <c r="O1171" s="470">
        <v>0</v>
      </c>
      <c r="P1171" s="470">
        <v>0</v>
      </c>
      <c r="Q1171" s="470">
        <v>0</v>
      </c>
      <c r="R1171" s="87">
        <v>0</v>
      </c>
      <c r="S1171" s="470">
        <v>0</v>
      </c>
      <c r="T1171" s="470">
        <v>0</v>
      </c>
      <c r="U1171" s="470">
        <v>0</v>
      </c>
      <c r="V1171" s="470">
        <v>0</v>
      </c>
      <c r="W1171" s="470">
        <v>0</v>
      </c>
      <c r="X1171" s="470">
        <v>0</v>
      </c>
      <c r="Y1171" s="470">
        <v>0</v>
      </c>
      <c r="Z1171" s="470">
        <v>0</v>
      </c>
      <c r="AA1171" s="470">
        <v>0</v>
      </c>
      <c r="AB1171" s="470">
        <v>0</v>
      </c>
      <c r="AC1171" s="470">
        <v>0</v>
      </c>
      <c r="AD1171" s="470">
        <v>0</v>
      </c>
      <c r="AE1171" s="470">
        <v>0</v>
      </c>
      <c r="AF1171" s="227">
        <v>0</v>
      </c>
      <c r="AG1171" s="227">
        <v>0</v>
      </c>
      <c r="AH1171" s="227">
        <v>0</v>
      </c>
      <c r="AI1171" s="227">
        <v>0</v>
      </c>
      <c r="AJ1171" s="475">
        <v>0</v>
      </c>
    </row>
    <row r="1172" spans="1:36" s="42" customFormat="1" ht="13.5" customHeight="1" x14ac:dyDescent="0.25">
      <c r="A1172" s="395"/>
      <c r="B1172" s="111">
        <v>711110</v>
      </c>
      <c r="C1172" s="180" t="s">
        <v>199</v>
      </c>
      <c r="D1172" s="470">
        <v>0</v>
      </c>
      <c r="E1172" s="470">
        <v>0</v>
      </c>
      <c r="F1172" s="470">
        <v>0</v>
      </c>
      <c r="G1172" s="470">
        <v>0</v>
      </c>
      <c r="H1172" s="87">
        <v>0</v>
      </c>
      <c r="I1172" s="470">
        <v>0</v>
      </c>
      <c r="J1172" s="470">
        <v>0</v>
      </c>
      <c r="K1172" s="470">
        <v>0</v>
      </c>
      <c r="L1172" s="470">
        <v>0</v>
      </c>
      <c r="M1172" s="470">
        <v>0</v>
      </c>
      <c r="N1172" s="470">
        <v>0</v>
      </c>
      <c r="O1172" s="470">
        <v>0</v>
      </c>
      <c r="P1172" s="470">
        <v>0</v>
      </c>
      <c r="Q1172" s="470">
        <v>0</v>
      </c>
      <c r="R1172" s="87">
        <v>0</v>
      </c>
      <c r="S1172" s="470">
        <v>0</v>
      </c>
      <c r="T1172" s="470">
        <v>0</v>
      </c>
      <c r="U1172" s="470">
        <v>0</v>
      </c>
      <c r="V1172" s="470">
        <v>0</v>
      </c>
      <c r="W1172" s="470">
        <v>0</v>
      </c>
      <c r="X1172" s="470">
        <v>0</v>
      </c>
      <c r="Y1172" s="470">
        <v>0</v>
      </c>
      <c r="Z1172" s="470">
        <v>0</v>
      </c>
      <c r="AA1172" s="470">
        <v>0</v>
      </c>
      <c r="AB1172" s="470">
        <v>0</v>
      </c>
      <c r="AC1172" s="470">
        <v>0</v>
      </c>
      <c r="AD1172" s="470">
        <v>0</v>
      </c>
      <c r="AE1172" s="470">
        <v>0</v>
      </c>
      <c r="AF1172" s="227">
        <v>0</v>
      </c>
      <c r="AG1172" s="227">
        <v>0</v>
      </c>
      <c r="AH1172" s="227">
        <v>0</v>
      </c>
      <c r="AI1172" s="227">
        <v>0</v>
      </c>
      <c r="AJ1172" s="475">
        <v>0</v>
      </c>
    </row>
    <row r="1173" spans="1:36" s="42" customFormat="1" ht="13.5" customHeight="1" x14ac:dyDescent="0.25">
      <c r="A1173" s="395"/>
      <c r="B1173" s="111">
        <v>711115</v>
      </c>
      <c r="C1173" s="180" t="s">
        <v>436</v>
      </c>
      <c r="D1173" s="470">
        <v>0</v>
      </c>
      <c r="E1173" s="470">
        <v>0</v>
      </c>
      <c r="F1173" s="470">
        <v>0</v>
      </c>
      <c r="G1173" s="470">
        <v>0</v>
      </c>
      <c r="H1173" s="87">
        <v>0</v>
      </c>
      <c r="I1173" s="470">
        <v>0</v>
      </c>
      <c r="J1173" s="470">
        <v>0</v>
      </c>
      <c r="K1173" s="470">
        <v>0</v>
      </c>
      <c r="L1173" s="470">
        <v>0</v>
      </c>
      <c r="M1173" s="470">
        <v>0</v>
      </c>
      <c r="N1173" s="470">
        <v>0</v>
      </c>
      <c r="O1173" s="470">
        <v>0</v>
      </c>
      <c r="P1173" s="470">
        <v>0</v>
      </c>
      <c r="Q1173" s="470">
        <v>0</v>
      </c>
      <c r="R1173" s="87">
        <v>0</v>
      </c>
      <c r="S1173" s="470">
        <v>0</v>
      </c>
      <c r="T1173" s="470">
        <v>0</v>
      </c>
      <c r="U1173" s="470">
        <v>0</v>
      </c>
      <c r="V1173" s="470">
        <v>0</v>
      </c>
      <c r="W1173" s="470">
        <v>0</v>
      </c>
      <c r="X1173" s="470">
        <v>0</v>
      </c>
      <c r="Y1173" s="470">
        <v>0</v>
      </c>
      <c r="Z1173" s="470">
        <v>0</v>
      </c>
      <c r="AA1173" s="470">
        <v>0</v>
      </c>
      <c r="AB1173" s="470">
        <v>0</v>
      </c>
      <c r="AC1173" s="470">
        <v>0</v>
      </c>
      <c r="AD1173" s="470">
        <v>0</v>
      </c>
      <c r="AE1173" s="470">
        <v>0</v>
      </c>
      <c r="AF1173" s="227">
        <v>0</v>
      </c>
      <c r="AG1173" s="227">
        <v>0</v>
      </c>
      <c r="AH1173" s="227">
        <v>0</v>
      </c>
      <c r="AI1173" s="227">
        <v>0</v>
      </c>
      <c r="AJ1173" s="475">
        <v>0</v>
      </c>
    </row>
    <row r="1174" spans="1:36" s="42" customFormat="1" ht="13.5" customHeight="1" x14ac:dyDescent="0.25">
      <c r="A1174" s="395"/>
      <c r="B1174" s="111">
        <v>711120</v>
      </c>
      <c r="C1174" s="180" t="s">
        <v>209</v>
      </c>
      <c r="D1174" s="470">
        <v>0</v>
      </c>
      <c r="E1174" s="470">
        <v>0</v>
      </c>
      <c r="F1174" s="470">
        <v>0</v>
      </c>
      <c r="G1174" s="470">
        <v>0</v>
      </c>
      <c r="H1174" s="87">
        <v>0</v>
      </c>
      <c r="I1174" s="470">
        <v>0</v>
      </c>
      <c r="J1174" s="470">
        <v>0</v>
      </c>
      <c r="K1174" s="470">
        <v>0</v>
      </c>
      <c r="L1174" s="470">
        <v>0</v>
      </c>
      <c r="M1174" s="470">
        <v>0</v>
      </c>
      <c r="N1174" s="470">
        <v>0</v>
      </c>
      <c r="O1174" s="470">
        <v>0</v>
      </c>
      <c r="P1174" s="470">
        <v>0</v>
      </c>
      <c r="Q1174" s="470">
        <v>0</v>
      </c>
      <c r="R1174" s="87">
        <v>0</v>
      </c>
      <c r="S1174" s="470">
        <v>0</v>
      </c>
      <c r="T1174" s="470">
        <v>0</v>
      </c>
      <c r="U1174" s="470">
        <v>0</v>
      </c>
      <c r="V1174" s="470">
        <v>0</v>
      </c>
      <c r="W1174" s="470">
        <v>0</v>
      </c>
      <c r="X1174" s="470">
        <v>0</v>
      </c>
      <c r="Y1174" s="470">
        <v>0</v>
      </c>
      <c r="Z1174" s="470">
        <v>0</v>
      </c>
      <c r="AA1174" s="470">
        <v>0</v>
      </c>
      <c r="AB1174" s="470">
        <v>0</v>
      </c>
      <c r="AC1174" s="470">
        <v>0</v>
      </c>
      <c r="AD1174" s="470">
        <v>0</v>
      </c>
      <c r="AE1174" s="470">
        <v>0</v>
      </c>
      <c r="AF1174" s="227">
        <v>0</v>
      </c>
      <c r="AG1174" s="227">
        <v>0</v>
      </c>
      <c r="AH1174" s="227">
        <v>0</v>
      </c>
      <c r="AI1174" s="227">
        <v>0</v>
      </c>
      <c r="AJ1174" s="475">
        <v>0</v>
      </c>
    </row>
    <row r="1175" spans="1:36" s="42" customFormat="1" ht="13.5" customHeight="1" x14ac:dyDescent="0.25">
      <c r="A1175" s="395"/>
      <c r="B1175" s="111">
        <v>711125</v>
      </c>
      <c r="C1175" s="180" t="s">
        <v>1121</v>
      </c>
      <c r="D1175" s="470">
        <v>0</v>
      </c>
      <c r="E1175" s="470">
        <v>0</v>
      </c>
      <c r="F1175" s="470">
        <v>0</v>
      </c>
      <c r="G1175" s="470">
        <v>0</v>
      </c>
      <c r="H1175" s="87">
        <v>0</v>
      </c>
      <c r="I1175" s="470">
        <v>0</v>
      </c>
      <c r="J1175" s="470">
        <v>0</v>
      </c>
      <c r="K1175" s="470">
        <v>0</v>
      </c>
      <c r="L1175" s="470">
        <v>0</v>
      </c>
      <c r="M1175" s="470">
        <v>0</v>
      </c>
      <c r="N1175" s="470">
        <v>0</v>
      </c>
      <c r="O1175" s="470">
        <v>0</v>
      </c>
      <c r="P1175" s="470">
        <v>0</v>
      </c>
      <c r="Q1175" s="470">
        <v>0</v>
      </c>
      <c r="R1175" s="87">
        <v>0</v>
      </c>
      <c r="S1175" s="470">
        <v>0</v>
      </c>
      <c r="T1175" s="470">
        <v>0</v>
      </c>
      <c r="U1175" s="470">
        <v>0</v>
      </c>
      <c r="V1175" s="470">
        <v>0</v>
      </c>
      <c r="W1175" s="470">
        <v>0</v>
      </c>
      <c r="X1175" s="470">
        <v>0</v>
      </c>
      <c r="Y1175" s="470">
        <v>0</v>
      </c>
      <c r="Z1175" s="470">
        <v>0</v>
      </c>
      <c r="AA1175" s="470">
        <v>0</v>
      </c>
      <c r="AB1175" s="470">
        <v>0</v>
      </c>
      <c r="AC1175" s="470">
        <v>0</v>
      </c>
      <c r="AD1175" s="470">
        <v>0</v>
      </c>
      <c r="AE1175" s="470">
        <v>0</v>
      </c>
      <c r="AF1175" s="227">
        <v>0</v>
      </c>
      <c r="AG1175" s="227">
        <v>0</v>
      </c>
      <c r="AH1175" s="227">
        <v>0</v>
      </c>
      <c r="AI1175" s="227">
        <v>0</v>
      </c>
      <c r="AJ1175" s="475">
        <v>0</v>
      </c>
    </row>
    <row r="1176" spans="1:36" s="42" customFormat="1" ht="13.5" customHeight="1" x14ac:dyDescent="0.25">
      <c r="A1176" s="395"/>
      <c r="B1176" s="111">
        <v>711130</v>
      </c>
      <c r="C1176" s="180" t="s">
        <v>437</v>
      </c>
      <c r="D1176" s="470">
        <v>0</v>
      </c>
      <c r="E1176" s="470">
        <v>0</v>
      </c>
      <c r="F1176" s="470">
        <v>0</v>
      </c>
      <c r="G1176" s="470">
        <v>0</v>
      </c>
      <c r="H1176" s="87">
        <v>0</v>
      </c>
      <c r="I1176" s="470">
        <v>0</v>
      </c>
      <c r="J1176" s="470">
        <v>0</v>
      </c>
      <c r="K1176" s="470">
        <v>0</v>
      </c>
      <c r="L1176" s="470">
        <v>0</v>
      </c>
      <c r="M1176" s="470">
        <v>0</v>
      </c>
      <c r="N1176" s="470">
        <v>0</v>
      </c>
      <c r="O1176" s="470">
        <v>0</v>
      </c>
      <c r="P1176" s="470">
        <v>0</v>
      </c>
      <c r="Q1176" s="470">
        <v>0</v>
      </c>
      <c r="R1176" s="87">
        <v>0</v>
      </c>
      <c r="S1176" s="470">
        <v>0</v>
      </c>
      <c r="T1176" s="470">
        <v>0</v>
      </c>
      <c r="U1176" s="470">
        <v>0</v>
      </c>
      <c r="V1176" s="470">
        <v>0</v>
      </c>
      <c r="W1176" s="470">
        <v>0</v>
      </c>
      <c r="X1176" s="470">
        <v>0</v>
      </c>
      <c r="Y1176" s="470">
        <v>0</v>
      </c>
      <c r="Z1176" s="470">
        <v>0</v>
      </c>
      <c r="AA1176" s="470">
        <v>0</v>
      </c>
      <c r="AB1176" s="470">
        <v>0</v>
      </c>
      <c r="AC1176" s="470">
        <v>0</v>
      </c>
      <c r="AD1176" s="470">
        <v>0</v>
      </c>
      <c r="AE1176" s="470">
        <v>0</v>
      </c>
      <c r="AF1176" s="227">
        <v>0</v>
      </c>
      <c r="AG1176" s="227">
        <v>0</v>
      </c>
      <c r="AH1176" s="227">
        <v>0</v>
      </c>
      <c r="AI1176" s="227">
        <v>0</v>
      </c>
      <c r="AJ1176" s="475">
        <v>0</v>
      </c>
    </row>
    <row r="1177" spans="1:36" s="42" customFormat="1" ht="13.5" customHeight="1" x14ac:dyDescent="0.25">
      <c r="A1177" s="395"/>
      <c r="B1177" s="111">
        <v>711135</v>
      </c>
      <c r="C1177" s="180" t="s">
        <v>210</v>
      </c>
      <c r="D1177" s="470">
        <v>0</v>
      </c>
      <c r="E1177" s="470">
        <v>0</v>
      </c>
      <c r="F1177" s="470">
        <v>0</v>
      </c>
      <c r="G1177" s="470">
        <v>0</v>
      </c>
      <c r="H1177" s="87">
        <v>0</v>
      </c>
      <c r="I1177" s="470">
        <v>0</v>
      </c>
      <c r="J1177" s="470">
        <v>0</v>
      </c>
      <c r="K1177" s="470">
        <v>0</v>
      </c>
      <c r="L1177" s="470">
        <v>0</v>
      </c>
      <c r="M1177" s="470">
        <v>0</v>
      </c>
      <c r="N1177" s="470">
        <v>0</v>
      </c>
      <c r="O1177" s="470">
        <v>0</v>
      </c>
      <c r="P1177" s="470">
        <v>0</v>
      </c>
      <c r="Q1177" s="470">
        <v>0</v>
      </c>
      <c r="R1177" s="87">
        <v>0</v>
      </c>
      <c r="S1177" s="470">
        <v>0</v>
      </c>
      <c r="T1177" s="470">
        <v>0</v>
      </c>
      <c r="U1177" s="470">
        <v>0</v>
      </c>
      <c r="V1177" s="470">
        <v>0</v>
      </c>
      <c r="W1177" s="470">
        <v>0</v>
      </c>
      <c r="X1177" s="470">
        <v>0</v>
      </c>
      <c r="Y1177" s="470">
        <v>0</v>
      </c>
      <c r="Z1177" s="470">
        <v>0</v>
      </c>
      <c r="AA1177" s="470">
        <v>0</v>
      </c>
      <c r="AB1177" s="470">
        <v>0</v>
      </c>
      <c r="AC1177" s="470">
        <v>0</v>
      </c>
      <c r="AD1177" s="470">
        <v>0</v>
      </c>
      <c r="AE1177" s="470">
        <v>0</v>
      </c>
      <c r="AF1177" s="227">
        <v>0</v>
      </c>
      <c r="AG1177" s="227">
        <v>0</v>
      </c>
      <c r="AH1177" s="227">
        <v>0</v>
      </c>
      <c r="AI1177" s="227">
        <v>0</v>
      </c>
      <c r="AJ1177" s="475">
        <v>0</v>
      </c>
    </row>
    <row r="1178" spans="1:36" s="42" customFormat="1" ht="13.5" customHeight="1" x14ac:dyDescent="0.25">
      <c r="A1178" s="395"/>
      <c r="B1178" s="111">
        <v>7112</v>
      </c>
      <c r="C1178" s="180" t="s">
        <v>1700</v>
      </c>
      <c r="D1178" s="470">
        <v>0</v>
      </c>
      <c r="E1178" s="470">
        <v>0</v>
      </c>
      <c r="F1178" s="470">
        <v>0</v>
      </c>
      <c r="G1178" s="470">
        <v>891.41762000000006</v>
      </c>
      <c r="H1178" s="87">
        <v>891.41762000000006</v>
      </c>
      <c r="I1178" s="470">
        <v>0</v>
      </c>
      <c r="J1178" s="470">
        <v>14.4</v>
      </c>
      <c r="K1178" s="470">
        <v>0</v>
      </c>
      <c r="L1178" s="470">
        <v>0</v>
      </c>
      <c r="M1178" s="470">
        <v>0</v>
      </c>
      <c r="N1178" s="470">
        <v>35.038499999999999</v>
      </c>
      <c r="O1178" s="470">
        <v>0</v>
      </c>
      <c r="P1178" s="470">
        <v>0</v>
      </c>
      <c r="Q1178" s="470">
        <v>0</v>
      </c>
      <c r="R1178" s="87">
        <v>49.438499999999998</v>
      </c>
      <c r="S1178" s="470">
        <v>0</v>
      </c>
      <c r="T1178" s="470">
        <v>0</v>
      </c>
      <c r="U1178" s="470">
        <v>0</v>
      </c>
      <c r="V1178" s="470">
        <v>0</v>
      </c>
      <c r="W1178" s="470">
        <v>0</v>
      </c>
      <c r="X1178" s="470">
        <v>0</v>
      </c>
      <c r="Y1178" s="470">
        <v>0</v>
      </c>
      <c r="Z1178" s="470">
        <v>0</v>
      </c>
      <c r="AA1178" s="470">
        <v>0</v>
      </c>
      <c r="AB1178" s="470">
        <v>0</v>
      </c>
      <c r="AC1178" s="470">
        <v>0</v>
      </c>
      <c r="AD1178" s="470">
        <v>0</v>
      </c>
      <c r="AE1178" s="470">
        <v>940.85612000000003</v>
      </c>
      <c r="AF1178" s="227">
        <v>35.038499999999999</v>
      </c>
      <c r="AG1178" s="227">
        <v>0</v>
      </c>
      <c r="AH1178" s="227">
        <v>0</v>
      </c>
      <c r="AI1178" s="227">
        <v>0</v>
      </c>
      <c r="AJ1178" s="475">
        <v>905.81762000000003</v>
      </c>
    </row>
    <row r="1179" spans="1:36" s="42" customFormat="1" ht="13.5" customHeight="1" x14ac:dyDescent="0.25">
      <c r="A1179" s="395"/>
      <c r="B1179" s="111">
        <v>711205</v>
      </c>
      <c r="C1179" s="180" t="s">
        <v>1701</v>
      </c>
      <c r="D1179" s="470">
        <v>0</v>
      </c>
      <c r="E1179" s="470">
        <v>0</v>
      </c>
      <c r="F1179" s="470">
        <v>0</v>
      </c>
      <c r="G1179" s="470">
        <v>782.33439999999996</v>
      </c>
      <c r="H1179" s="87">
        <v>782.33439999999996</v>
      </c>
      <c r="I1179" s="470">
        <v>0</v>
      </c>
      <c r="J1179" s="470">
        <v>14.4</v>
      </c>
      <c r="K1179" s="470">
        <v>0</v>
      </c>
      <c r="L1179" s="470">
        <v>0</v>
      </c>
      <c r="M1179" s="470">
        <v>0</v>
      </c>
      <c r="N1179" s="470">
        <v>35.038499999999999</v>
      </c>
      <c r="O1179" s="470">
        <v>0</v>
      </c>
      <c r="P1179" s="470">
        <v>0</v>
      </c>
      <c r="Q1179" s="470">
        <v>0</v>
      </c>
      <c r="R1179" s="87">
        <v>49.438499999999998</v>
      </c>
      <c r="S1179" s="470">
        <v>0</v>
      </c>
      <c r="T1179" s="470">
        <v>0</v>
      </c>
      <c r="U1179" s="470">
        <v>0</v>
      </c>
      <c r="V1179" s="470">
        <v>0</v>
      </c>
      <c r="W1179" s="470">
        <v>0</v>
      </c>
      <c r="X1179" s="470">
        <v>0</v>
      </c>
      <c r="Y1179" s="470">
        <v>0</v>
      </c>
      <c r="Z1179" s="470">
        <v>0</v>
      </c>
      <c r="AA1179" s="470">
        <v>0</v>
      </c>
      <c r="AB1179" s="470">
        <v>0</v>
      </c>
      <c r="AC1179" s="470">
        <v>0</v>
      </c>
      <c r="AD1179" s="470">
        <v>0</v>
      </c>
      <c r="AE1179" s="470">
        <v>831.77289999999994</v>
      </c>
      <c r="AF1179" s="227">
        <v>35.038499999999999</v>
      </c>
      <c r="AG1179" s="227">
        <v>0</v>
      </c>
      <c r="AH1179" s="227">
        <v>0</v>
      </c>
      <c r="AI1179" s="227">
        <v>0</v>
      </c>
      <c r="AJ1179" s="475">
        <v>796.73439999999994</v>
      </c>
    </row>
    <row r="1180" spans="1:36" s="42" customFormat="1" ht="13.5" customHeight="1" x14ac:dyDescent="0.25">
      <c r="A1180" s="395"/>
      <c r="B1180" s="111">
        <v>711210</v>
      </c>
      <c r="C1180" s="180" t="s">
        <v>1702</v>
      </c>
      <c r="D1180" s="470">
        <v>0</v>
      </c>
      <c r="E1180" s="470">
        <v>0</v>
      </c>
      <c r="F1180" s="470">
        <v>0</v>
      </c>
      <c r="G1180" s="470">
        <v>109.08322</v>
      </c>
      <c r="H1180" s="87">
        <v>109.08322</v>
      </c>
      <c r="I1180" s="470">
        <v>0</v>
      </c>
      <c r="J1180" s="470">
        <v>0</v>
      </c>
      <c r="K1180" s="470">
        <v>0</v>
      </c>
      <c r="L1180" s="470">
        <v>0</v>
      </c>
      <c r="M1180" s="470">
        <v>0</v>
      </c>
      <c r="N1180" s="470">
        <v>0</v>
      </c>
      <c r="O1180" s="470">
        <v>0</v>
      </c>
      <c r="P1180" s="470">
        <v>0</v>
      </c>
      <c r="Q1180" s="470">
        <v>0</v>
      </c>
      <c r="R1180" s="87">
        <v>0</v>
      </c>
      <c r="S1180" s="470">
        <v>0</v>
      </c>
      <c r="T1180" s="470">
        <v>0</v>
      </c>
      <c r="U1180" s="470">
        <v>0</v>
      </c>
      <c r="V1180" s="470">
        <v>0</v>
      </c>
      <c r="W1180" s="470">
        <v>0</v>
      </c>
      <c r="X1180" s="470">
        <v>0</v>
      </c>
      <c r="Y1180" s="470">
        <v>0</v>
      </c>
      <c r="Z1180" s="470">
        <v>0</v>
      </c>
      <c r="AA1180" s="470">
        <v>0</v>
      </c>
      <c r="AB1180" s="470">
        <v>0</v>
      </c>
      <c r="AC1180" s="470">
        <v>0</v>
      </c>
      <c r="AD1180" s="470">
        <v>0</v>
      </c>
      <c r="AE1180" s="470">
        <v>109.08322</v>
      </c>
      <c r="AF1180" s="227">
        <v>0</v>
      </c>
      <c r="AG1180" s="227">
        <v>0</v>
      </c>
      <c r="AH1180" s="227">
        <v>0</v>
      </c>
      <c r="AI1180" s="227">
        <v>0</v>
      </c>
      <c r="AJ1180" s="475">
        <v>109.08322</v>
      </c>
    </row>
    <row r="1181" spans="1:36" s="42" customFormat="1" ht="13.5" customHeight="1" x14ac:dyDescent="0.25">
      <c r="A1181" s="395"/>
      <c r="B1181" s="111">
        <v>711215</v>
      </c>
      <c r="C1181" s="180" t="s">
        <v>1703</v>
      </c>
      <c r="D1181" s="470">
        <v>0</v>
      </c>
      <c r="E1181" s="470">
        <v>0</v>
      </c>
      <c r="F1181" s="470">
        <v>0</v>
      </c>
      <c r="G1181" s="470">
        <v>0</v>
      </c>
      <c r="H1181" s="87">
        <v>0</v>
      </c>
      <c r="I1181" s="470">
        <v>0</v>
      </c>
      <c r="J1181" s="470">
        <v>0</v>
      </c>
      <c r="K1181" s="470">
        <v>0</v>
      </c>
      <c r="L1181" s="470">
        <v>0</v>
      </c>
      <c r="M1181" s="470">
        <v>0</v>
      </c>
      <c r="N1181" s="470">
        <v>0</v>
      </c>
      <c r="O1181" s="470">
        <v>0</v>
      </c>
      <c r="P1181" s="470">
        <v>0</v>
      </c>
      <c r="Q1181" s="470">
        <v>0</v>
      </c>
      <c r="R1181" s="87">
        <v>0</v>
      </c>
      <c r="S1181" s="470">
        <v>0</v>
      </c>
      <c r="T1181" s="470">
        <v>0</v>
      </c>
      <c r="U1181" s="470">
        <v>0</v>
      </c>
      <c r="V1181" s="470">
        <v>0</v>
      </c>
      <c r="W1181" s="470">
        <v>0</v>
      </c>
      <c r="X1181" s="470">
        <v>0</v>
      </c>
      <c r="Y1181" s="470">
        <v>0</v>
      </c>
      <c r="Z1181" s="470">
        <v>0</v>
      </c>
      <c r="AA1181" s="470">
        <v>0</v>
      </c>
      <c r="AB1181" s="470">
        <v>0</v>
      </c>
      <c r="AC1181" s="470">
        <v>0</v>
      </c>
      <c r="AD1181" s="470">
        <v>0</v>
      </c>
      <c r="AE1181" s="470">
        <v>0</v>
      </c>
      <c r="AF1181" s="227">
        <v>0</v>
      </c>
      <c r="AG1181" s="227">
        <v>0</v>
      </c>
      <c r="AH1181" s="227">
        <v>0</v>
      </c>
      <c r="AI1181" s="227">
        <v>0</v>
      </c>
      <c r="AJ1181" s="475">
        <v>0</v>
      </c>
    </row>
    <row r="1182" spans="1:36" s="42" customFormat="1" ht="13.5" customHeight="1" x14ac:dyDescent="0.25">
      <c r="A1182" s="395"/>
      <c r="B1182" s="111">
        <v>711220</v>
      </c>
      <c r="C1182" s="180" t="s">
        <v>1704</v>
      </c>
      <c r="D1182" s="470">
        <v>0</v>
      </c>
      <c r="E1182" s="470">
        <v>0</v>
      </c>
      <c r="F1182" s="470">
        <v>0</v>
      </c>
      <c r="G1182" s="470">
        <v>0</v>
      </c>
      <c r="H1182" s="87">
        <v>0</v>
      </c>
      <c r="I1182" s="470">
        <v>0</v>
      </c>
      <c r="J1182" s="470">
        <v>0</v>
      </c>
      <c r="K1182" s="470">
        <v>0</v>
      </c>
      <c r="L1182" s="470">
        <v>0</v>
      </c>
      <c r="M1182" s="470">
        <v>0</v>
      </c>
      <c r="N1182" s="470">
        <v>0</v>
      </c>
      <c r="O1182" s="470">
        <v>0</v>
      </c>
      <c r="P1182" s="470">
        <v>0</v>
      </c>
      <c r="Q1182" s="470">
        <v>0</v>
      </c>
      <c r="R1182" s="87">
        <v>0</v>
      </c>
      <c r="S1182" s="470">
        <v>0</v>
      </c>
      <c r="T1182" s="470">
        <v>0</v>
      </c>
      <c r="U1182" s="470">
        <v>0</v>
      </c>
      <c r="V1182" s="470">
        <v>0</v>
      </c>
      <c r="W1182" s="470">
        <v>0</v>
      </c>
      <c r="X1182" s="470">
        <v>0</v>
      </c>
      <c r="Y1182" s="470">
        <v>0</v>
      </c>
      <c r="Z1182" s="470">
        <v>0</v>
      </c>
      <c r="AA1182" s="470">
        <v>0</v>
      </c>
      <c r="AB1182" s="470">
        <v>0</v>
      </c>
      <c r="AC1182" s="470">
        <v>0</v>
      </c>
      <c r="AD1182" s="470">
        <v>0</v>
      </c>
      <c r="AE1182" s="470">
        <v>0</v>
      </c>
      <c r="AF1182" s="227">
        <v>0</v>
      </c>
      <c r="AG1182" s="227">
        <v>0</v>
      </c>
      <c r="AH1182" s="227">
        <v>0</v>
      </c>
      <c r="AI1182" s="227">
        <v>0</v>
      </c>
      <c r="AJ1182" s="475">
        <v>0</v>
      </c>
    </row>
    <row r="1183" spans="1:36" s="42" customFormat="1" ht="13.5" customHeight="1" x14ac:dyDescent="0.25">
      <c r="A1183" s="395"/>
      <c r="B1183" s="111">
        <v>7113</v>
      </c>
      <c r="C1183" s="180" t="s">
        <v>870</v>
      </c>
      <c r="D1183" s="470">
        <v>0</v>
      </c>
      <c r="E1183" s="470">
        <v>0</v>
      </c>
      <c r="F1183" s="470">
        <v>0</v>
      </c>
      <c r="G1183" s="470">
        <v>0</v>
      </c>
      <c r="H1183" s="87">
        <v>0</v>
      </c>
      <c r="I1183" s="470">
        <v>0</v>
      </c>
      <c r="J1183" s="470">
        <v>0</v>
      </c>
      <c r="K1183" s="470">
        <v>0</v>
      </c>
      <c r="L1183" s="470">
        <v>0</v>
      </c>
      <c r="M1183" s="470">
        <v>0</v>
      </c>
      <c r="N1183" s="470">
        <v>0</v>
      </c>
      <c r="O1183" s="470">
        <v>0</v>
      </c>
      <c r="P1183" s="470">
        <v>0</v>
      </c>
      <c r="Q1183" s="470">
        <v>0</v>
      </c>
      <c r="R1183" s="87">
        <v>0</v>
      </c>
      <c r="S1183" s="470">
        <v>0</v>
      </c>
      <c r="T1183" s="470">
        <v>0</v>
      </c>
      <c r="U1183" s="470">
        <v>0</v>
      </c>
      <c r="V1183" s="470">
        <v>0</v>
      </c>
      <c r="W1183" s="470">
        <v>0</v>
      </c>
      <c r="X1183" s="470">
        <v>0</v>
      </c>
      <c r="Y1183" s="470">
        <v>0</v>
      </c>
      <c r="Z1183" s="470">
        <v>0</v>
      </c>
      <c r="AA1183" s="470">
        <v>0</v>
      </c>
      <c r="AB1183" s="470">
        <v>0</v>
      </c>
      <c r="AC1183" s="470">
        <v>0</v>
      </c>
      <c r="AD1183" s="470">
        <v>0</v>
      </c>
      <c r="AE1183" s="470">
        <v>0</v>
      </c>
      <c r="AF1183" s="227">
        <v>0</v>
      </c>
      <c r="AG1183" s="227">
        <v>0</v>
      </c>
      <c r="AH1183" s="227">
        <v>0</v>
      </c>
      <c r="AI1183" s="227">
        <v>0</v>
      </c>
      <c r="AJ1183" s="475">
        <v>0</v>
      </c>
    </row>
    <row r="1184" spans="1:36" s="42" customFormat="1" ht="13.5" customHeight="1" x14ac:dyDescent="0.25">
      <c r="A1184" s="395"/>
      <c r="B1184" s="111">
        <v>711305</v>
      </c>
      <c r="C1184" s="180" t="s">
        <v>871</v>
      </c>
      <c r="D1184" s="470">
        <v>0</v>
      </c>
      <c r="E1184" s="470">
        <v>0</v>
      </c>
      <c r="F1184" s="470">
        <v>0</v>
      </c>
      <c r="G1184" s="470">
        <v>0</v>
      </c>
      <c r="H1184" s="87">
        <v>0</v>
      </c>
      <c r="I1184" s="470">
        <v>0</v>
      </c>
      <c r="J1184" s="470">
        <v>0</v>
      </c>
      <c r="K1184" s="470">
        <v>0</v>
      </c>
      <c r="L1184" s="470">
        <v>0</v>
      </c>
      <c r="M1184" s="470">
        <v>0</v>
      </c>
      <c r="N1184" s="470">
        <v>0</v>
      </c>
      <c r="O1184" s="470">
        <v>0</v>
      </c>
      <c r="P1184" s="470">
        <v>0</v>
      </c>
      <c r="Q1184" s="470">
        <v>0</v>
      </c>
      <c r="R1184" s="87">
        <v>0</v>
      </c>
      <c r="S1184" s="470">
        <v>0</v>
      </c>
      <c r="T1184" s="470">
        <v>0</v>
      </c>
      <c r="U1184" s="470">
        <v>0</v>
      </c>
      <c r="V1184" s="470">
        <v>0</v>
      </c>
      <c r="W1184" s="470">
        <v>0</v>
      </c>
      <c r="X1184" s="470">
        <v>0</v>
      </c>
      <c r="Y1184" s="470">
        <v>0</v>
      </c>
      <c r="Z1184" s="470">
        <v>0</v>
      </c>
      <c r="AA1184" s="470">
        <v>0</v>
      </c>
      <c r="AB1184" s="470">
        <v>0</v>
      </c>
      <c r="AC1184" s="470">
        <v>0</v>
      </c>
      <c r="AD1184" s="470">
        <v>0</v>
      </c>
      <c r="AE1184" s="470">
        <v>0</v>
      </c>
      <c r="AF1184" s="227">
        <v>0</v>
      </c>
      <c r="AG1184" s="227">
        <v>0</v>
      </c>
      <c r="AH1184" s="227">
        <v>0</v>
      </c>
      <c r="AI1184" s="227">
        <v>0</v>
      </c>
      <c r="AJ1184" s="475">
        <v>0</v>
      </c>
    </row>
    <row r="1185" spans="1:36" s="42" customFormat="1" ht="13.5" customHeight="1" x14ac:dyDescent="0.25">
      <c r="A1185" s="395"/>
      <c r="B1185" s="111">
        <v>711310</v>
      </c>
      <c r="C1185" s="180" t="s">
        <v>872</v>
      </c>
      <c r="D1185" s="470">
        <v>0</v>
      </c>
      <c r="E1185" s="470">
        <v>0</v>
      </c>
      <c r="F1185" s="470">
        <v>0</v>
      </c>
      <c r="G1185" s="470">
        <v>0</v>
      </c>
      <c r="H1185" s="87">
        <v>0</v>
      </c>
      <c r="I1185" s="470">
        <v>0</v>
      </c>
      <c r="J1185" s="470">
        <v>0</v>
      </c>
      <c r="K1185" s="470">
        <v>0</v>
      </c>
      <c r="L1185" s="470">
        <v>0</v>
      </c>
      <c r="M1185" s="470">
        <v>0</v>
      </c>
      <c r="N1185" s="470">
        <v>0</v>
      </c>
      <c r="O1185" s="470">
        <v>0</v>
      </c>
      <c r="P1185" s="470">
        <v>0</v>
      </c>
      <c r="Q1185" s="470">
        <v>0</v>
      </c>
      <c r="R1185" s="87">
        <v>0</v>
      </c>
      <c r="S1185" s="470">
        <v>0</v>
      </c>
      <c r="T1185" s="470">
        <v>0</v>
      </c>
      <c r="U1185" s="470">
        <v>0</v>
      </c>
      <c r="V1185" s="470">
        <v>0</v>
      </c>
      <c r="W1185" s="470">
        <v>0</v>
      </c>
      <c r="X1185" s="470">
        <v>0</v>
      </c>
      <c r="Y1185" s="470">
        <v>0</v>
      </c>
      <c r="Z1185" s="470">
        <v>0</v>
      </c>
      <c r="AA1185" s="470">
        <v>0</v>
      </c>
      <c r="AB1185" s="470">
        <v>0</v>
      </c>
      <c r="AC1185" s="470">
        <v>0</v>
      </c>
      <c r="AD1185" s="470">
        <v>0</v>
      </c>
      <c r="AE1185" s="470">
        <v>0</v>
      </c>
      <c r="AF1185" s="227">
        <v>0</v>
      </c>
      <c r="AG1185" s="227">
        <v>0</v>
      </c>
      <c r="AH1185" s="227">
        <v>0</v>
      </c>
      <c r="AI1185" s="227">
        <v>0</v>
      </c>
      <c r="AJ1185" s="475">
        <v>0</v>
      </c>
    </row>
    <row r="1186" spans="1:36" s="42" customFormat="1" ht="13.5" customHeight="1" x14ac:dyDescent="0.25">
      <c r="A1186" s="395"/>
      <c r="B1186" s="111">
        <v>7114</v>
      </c>
      <c r="C1186" s="180" t="s">
        <v>1705</v>
      </c>
      <c r="D1186" s="470">
        <v>0</v>
      </c>
      <c r="E1186" s="470">
        <v>0</v>
      </c>
      <c r="F1186" s="470">
        <v>0</v>
      </c>
      <c r="G1186" s="470">
        <v>0</v>
      </c>
      <c r="H1186" s="87">
        <v>0</v>
      </c>
      <c r="I1186" s="470">
        <v>0</v>
      </c>
      <c r="J1186" s="470">
        <v>0</v>
      </c>
      <c r="K1186" s="470">
        <v>0</v>
      </c>
      <c r="L1186" s="470">
        <v>0</v>
      </c>
      <c r="M1186" s="470">
        <v>0</v>
      </c>
      <c r="N1186" s="470">
        <v>0</v>
      </c>
      <c r="O1186" s="470">
        <v>0</v>
      </c>
      <c r="P1186" s="470">
        <v>0</v>
      </c>
      <c r="Q1186" s="470">
        <v>0</v>
      </c>
      <c r="R1186" s="87">
        <v>0</v>
      </c>
      <c r="S1186" s="470">
        <v>0</v>
      </c>
      <c r="T1186" s="470">
        <v>0</v>
      </c>
      <c r="U1186" s="470">
        <v>0</v>
      </c>
      <c r="V1186" s="470">
        <v>0</v>
      </c>
      <c r="W1186" s="470">
        <v>0</v>
      </c>
      <c r="X1186" s="470">
        <v>0</v>
      </c>
      <c r="Y1186" s="470">
        <v>0</v>
      </c>
      <c r="Z1186" s="470">
        <v>0</v>
      </c>
      <c r="AA1186" s="470">
        <v>0</v>
      </c>
      <c r="AB1186" s="470">
        <v>0</v>
      </c>
      <c r="AC1186" s="470">
        <v>0</v>
      </c>
      <c r="AD1186" s="470">
        <v>0</v>
      </c>
      <c r="AE1186" s="470">
        <v>0</v>
      </c>
      <c r="AF1186" s="227">
        <v>0</v>
      </c>
      <c r="AG1186" s="227">
        <v>0</v>
      </c>
      <c r="AH1186" s="227">
        <v>0</v>
      </c>
      <c r="AI1186" s="227">
        <v>0</v>
      </c>
      <c r="AJ1186" s="475">
        <v>0</v>
      </c>
    </row>
    <row r="1187" spans="1:36" s="42" customFormat="1" ht="13.5" customHeight="1" x14ac:dyDescent="0.25">
      <c r="A1187" s="395"/>
      <c r="B1187" s="111">
        <v>711405</v>
      </c>
      <c r="C1187" s="180" t="s">
        <v>1701</v>
      </c>
      <c r="D1187" s="470">
        <v>0</v>
      </c>
      <c r="E1187" s="470">
        <v>0</v>
      </c>
      <c r="F1187" s="470">
        <v>0</v>
      </c>
      <c r="G1187" s="470">
        <v>0</v>
      </c>
      <c r="H1187" s="87">
        <v>0</v>
      </c>
      <c r="I1187" s="470">
        <v>0</v>
      </c>
      <c r="J1187" s="470">
        <v>0</v>
      </c>
      <c r="K1187" s="470">
        <v>0</v>
      </c>
      <c r="L1187" s="470">
        <v>0</v>
      </c>
      <c r="M1187" s="470">
        <v>0</v>
      </c>
      <c r="N1187" s="470">
        <v>0</v>
      </c>
      <c r="O1187" s="470">
        <v>0</v>
      </c>
      <c r="P1187" s="470">
        <v>0</v>
      </c>
      <c r="Q1187" s="470">
        <v>0</v>
      </c>
      <c r="R1187" s="87">
        <v>0</v>
      </c>
      <c r="S1187" s="470">
        <v>0</v>
      </c>
      <c r="T1187" s="470">
        <v>0</v>
      </c>
      <c r="U1187" s="470">
        <v>0</v>
      </c>
      <c r="V1187" s="470">
        <v>0</v>
      </c>
      <c r="W1187" s="470">
        <v>0</v>
      </c>
      <c r="X1187" s="470">
        <v>0</v>
      </c>
      <c r="Y1187" s="470">
        <v>0</v>
      </c>
      <c r="Z1187" s="470">
        <v>0</v>
      </c>
      <c r="AA1187" s="470">
        <v>0</v>
      </c>
      <c r="AB1187" s="470">
        <v>0</v>
      </c>
      <c r="AC1187" s="470">
        <v>0</v>
      </c>
      <c r="AD1187" s="470">
        <v>0</v>
      </c>
      <c r="AE1187" s="470">
        <v>0</v>
      </c>
      <c r="AF1187" s="227">
        <v>0</v>
      </c>
      <c r="AG1187" s="227">
        <v>0</v>
      </c>
      <c r="AH1187" s="227">
        <v>0</v>
      </c>
      <c r="AI1187" s="227">
        <v>0</v>
      </c>
      <c r="AJ1187" s="475">
        <v>0</v>
      </c>
    </row>
    <row r="1188" spans="1:36" s="42" customFormat="1" ht="13.5" customHeight="1" x14ac:dyDescent="0.25">
      <c r="A1188" s="395"/>
      <c r="B1188" s="111">
        <v>711410</v>
      </c>
      <c r="C1188" s="180" t="s">
        <v>1702</v>
      </c>
      <c r="D1188" s="470">
        <v>0</v>
      </c>
      <c r="E1188" s="470">
        <v>0</v>
      </c>
      <c r="F1188" s="470">
        <v>0</v>
      </c>
      <c r="G1188" s="470">
        <v>0</v>
      </c>
      <c r="H1188" s="87">
        <v>0</v>
      </c>
      <c r="I1188" s="470">
        <v>0</v>
      </c>
      <c r="J1188" s="470">
        <v>0</v>
      </c>
      <c r="K1188" s="470">
        <v>0</v>
      </c>
      <c r="L1188" s="470">
        <v>0</v>
      </c>
      <c r="M1188" s="470">
        <v>0</v>
      </c>
      <c r="N1188" s="470">
        <v>0</v>
      </c>
      <c r="O1188" s="470">
        <v>0</v>
      </c>
      <c r="P1188" s="470">
        <v>0</v>
      </c>
      <c r="Q1188" s="470">
        <v>0</v>
      </c>
      <c r="R1188" s="87">
        <v>0</v>
      </c>
      <c r="S1188" s="470">
        <v>0</v>
      </c>
      <c r="T1188" s="470">
        <v>0</v>
      </c>
      <c r="U1188" s="470">
        <v>0</v>
      </c>
      <c r="V1188" s="470">
        <v>0</v>
      </c>
      <c r="W1188" s="470">
        <v>0</v>
      </c>
      <c r="X1188" s="470">
        <v>0</v>
      </c>
      <c r="Y1188" s="470">
        <v>0</v>
      </c>
      <c r="Z1188" s="470">
        <v>0</v>
      </c>
      <c r="AA1188" s="470">
        <v>0</v>
      </c>
      <c r="AB1188" s="470">
        <v>0</v>
      </c>
      <c r="AC1188" s="470">
        <v>0</v>
      </c>
      <c r="AD1188" s="470">
        <v>0</v>
      </c>
      <c r="AE1188" s="470">
        <v>0</v>
      </c>
      <c r="AF1188" s="227">
        <v>0</v>
      </c>
      <c r="AG1188" s="227">
        <v>0</v>
      </c>
      <c r="AH1188" s="227">
        <v>0</v>
      </c>
      <c r="AI1188" s="227">
        <v>0</v>
      </c>
      <c r="AJ1188" s="475">
        <v>0</v>
      </c>
    </row>
    <row r="1189" spans="1:36" s="42" customFormat="1" ht="13.5" customHeight="1" x14ac:dyDescent="0.25">
      <c r="A1189" s="395"/>
      <c r="B1189" s="111">
        <v>711415</v>
      </c>
      <c r="C1189" s="180" t="s">
        <v>1538</v>
      </c>
      <c r="D1189" s="470">
        <v>0</v>
      </c>
      <c r="E1189" s="470">
        <v>0</v>
      </c>
      <c r="F1189" s="470">
        <v>0</v>
      </c>
      <c r="G1189" s="470">
        <v>0</v>
      </c>
      <c r="H1189" s="87">
        <v>0</v>
      </c>
      <c r="I1189" s="470">
        <v>0</v>
      </c>
      <c r="J1189" s="470">
        <v>0</v>
      </c>
      <c r="K1189" s="470">
        <v>0</v>
      </c>
      <c r="L1189" s="470">
        <v>0</v>
      </c>
      <c r="M1189" s="470">
        <v>0</v>
      </c>
      <c r="N1189" s="470">
        <v>0</v>
      </c>
      <c r="O1189" s="470">
        <v>0</v>
      </c>
      <c r="P1189" s="470">
        <v>0</v>
      </c>
      <c r="Q1189" s="470">
        <v>0</v>
      </c>
      <c r="R1189" s="87">
        <v>0</v>
      </c>
      <c r="S1189" s="470">
        <v>0</v>
      </c>
      <c r="T1189" s="470">
        <v>0</v>
      </c>
      <c r="U1189" s="470">
        <v>0</v>
      </c>
      <c r="V1189" s="470">
        <v>0</v>
      </c>
      <c r="W1189" s="470">
        <v>0</v>
      </c>
      <c r="X1189" s="470">
        <v>0</v>
      </c>
      <c r="Y1189" s="470">
        <v>0</v>
      </c>
      <c r="Z1189" s="470">
        <v>0</v>
      </c>
      <c r="AA1189" s="470">
        <v>0</v>
      </c>
      <c r="AB1189" s="470">
        <v>0</v>
      </c>
      <c r="AC1189" s="470">
        <v>0</v>
      </c>
      <c r="AD1189" s="470">
        <v>0</v>
      </c>
      <c r="AE1189" s="470">
        <v>0</v>
      </c>
      <c r="AF1189" s="227">
        <v>0</v>
      </c>
      <c r="AG1189" s="227">
        <v>0</v>
      </c>
      <c r="AH1189" s="227">
        <v>0</v>
      </c>
      <c r="AI1189" s="227">
        <v>0</v>
      </c>
      <c r="AJ1189" s="475">
        <v>0</v>
      </c>
    </row>
    <row r="1190" spans="1:36" s="42" customFormat="1" ht="13.5" customHeight="1" x14ac:dyDescent="0.25">
      <c r="A1190" s="395"/>
      <c r="B1190" s="111">
        <v>711420</v>
      </c>
      <c r="C1190" s="180" t="s">
        <v>1704</v>
      </c>
      <c r="D1190" s="470">
        <v>0</v>
      </c>
      <c r="E1190" s="470">
        <v>0</v>
      </c>
      <c r="F1190" s="470">
        <v>0</v>
      </c>
      <c r="G1190" s="470">
        <v>0</v>
      </c>
      <c r="H1190" s="87">
        <v>0</v>
      </c>
      <c r="I1190" s="470">
        <v>0</v>
      </c>
      <c r="J1190" s="470">
        <v>0</v>
      </c>
      <c r="K1190" s="470">
        <v>0</v>
      </c>
      <c r="L1190" s="470">
        <v>0</v>
      </c>
      <c r="M1190" s="470">
        <v>0</v>
      </c>
      <c r="N1190" s="470">
        <v>0</v>
      </c>
      <c r="O1190" s="470">
        <v>0</v>
      </c>
      <c r="P1190" s="470">
        <v>0</v>
      </c>
      <c r="Q1190" s="470">
        <v>0</v>
      </c>
      <c r="R1190" s="87">
        <v>0</v>
      </c>
      <c r="S1190" s="470">
        <v>0</v>
      </c>
      <c r="T1190" s="470">
        <v>0</v>
      </c>
      <c r="U1190" s="470">
        <v>0</v>
      </c>
      <c r="V1190" s="470">
        <v>0</v>
      </c>
      <c r="W1190" s="470">
        <v>0</v>
      </c>
      <c r="X1190" s="470">
        <v>0</v>
      </c>
      <c r="Y1190" s="470">
        <v>0</v>
      </c>
      <c r="Z1190" s="470">
        <v>0</v>
      </c>
      <c r="AA1190" s="470">
        <v>0</v>
      </c>
      <c r="AB1190" s="470">
        <v>0</v>
      </c>
      <c r="AC1190" s="470">
        <v>0</v>
      </c>
      <c r="AD1190" s="470">
        <v>0</v>
      </c>
      <c r="AE1190" s="470">
        <v>0</v>
      </c>
      <c r="AF1190" s="227">
        <v>0</v>
      </c>
      <c r="AG1190" s="227">
        <v>0</v>
      </c>
      <c r="AH1190" s="227">
        <v>0</v>
      </c>
      <c r="AI1190" s="227">
        <v>0</v>
      </c>
      <c r="AJ1190" s="475">
        <v>0</v>
      </c>
    </row>
    <row r="1191" spans="1:36" s="42" customFormat="1" ht="13.5" customHeight="1" x14ac:dyDescent="0.25">
      <c r="A1191" s="395"/>
      <c r="B1191" s="111">
        <v>7115</v>
      </c>
      <c r="C1191" s="180" t="s">
        <v>874</v>
      </c>
      <c r="D1191" s="470">
        <v>0</v>
      </c>
      <c r="E1191" s="470">
        <v>0</v>
      </c>
      <c r="F1191" s="470">
        <v>0</v>
      </c>
      <c r="G1191" s="470">
        <v>0</v>
      </c>
      <c r="H1191" s="87">
        <v>0</v>
      </c>
      <c r="I1191" s="470">
        <v>0</v>
      </c>
      <c r="J1191" s="470">
        <v>0</v>
      </c>
      <c r="K1191" s="470">
        <v>0</v>
      </c>
      <c r="L1191" s="470">
        <v>0</v>
      </c>
      <c r="M1191" s="470">
        <v>0</v>
      </c>
      <c r="N1191" s="470">
        <v>0</v>
      </c>
      <c r="O1191" s="470">
        <v>0</v>
      </c>
      <c r="P1191" s="470">
        <v>0</v>
      </c>
      <c r="Q1191" s="470">
        <v>0</v>
      </c>
      <c r="R1191" s="87">
        <v>0</v>
      </c>
      <c r="S1191" s="470">
        <v>0</v>
      </c>
      <c r="T1191" s="470">
        <v>0</v>
      </c>
      <c r="U1191" s="470">
        <v>0</v>
      </c>
      <c r="V1191" s="470">
        <v>0</v>
      </c>
      <c r="W1191" s="470">
        <v>0</v>
      </c>
      <c r="X1191" s="470">
        <v>0</v>
      </c>
      <c r="Y1191" s="470">
        <v>0</v>
      </c>
      <c r="Z1191" s="470">
        <v>0</v>
      </c>
      <c r="AA1191" s="470">
        <v>0</v>
      </c>
      <c r="AB1191" s="470">
        <v>0</v>
      </c>
      <c r="AC1191" s="470">
        <v>0</v>
      </c>
      <c r="AD1191" s="470">
        <v>0</v>
      </c>
      <c r="AE1191" s="470">
        <v>0</v>
      </c>
      <c r="AF1191" s="227">
        <v>0</v>
      </c>
      <c r="AG1191" s="227">
        <v>0</v>
      </c>
      <c r="AH1191" s="227">
        <v>0</v>
      </c>
      <c r="AI1191" s="227">
        <v>0</v>
      </c>
      <c r="AJ1191" s="475">
        <v>0</v>
      </c>
    </row>
    <row r="1192" spans="1:36" s="42" customFormat="1" ht="13.5" customHeight="1" x14ac:dyDescent="0.25">
      <c r="A1192" s="395"/>
      <c r="B1192" s="111">
        <v>711505</v>
      </c>
      <c r="C1192" s="180" t="s">
        <v>29</v>
      </c>
      <c r="D1192" s="470">
        <v>0</v>
      </c>
      <c r="E1192" s="470">
        <v>0</v>
      </c>
      <c r="F1192" s="470">
        <v>0</v>
      </c>
      <c r="G1192" s="470">
        <v>0</v>
      </c>
      <c r="H1192" s="87">
        <v>0</v>
      </c>
      <c r="I1192" s="470">
        <v>0</v>
      </c>
      <c r="J1192" s="470">
        <v>0</v>
      </c>
      <c r="K1192" s="470">
        <v>0</v>
      </c>
      <c r="L1192" s="470">
        <v>0</v>
      </c>
      <c r="M1192" s="470">
        <v>0</v>
      </c>
      <c r="N1192" s="470">
        <v>0</v>
      </c>
      <c r="O1192" s="470">
        <v>0</v>
      </c>
      <c r="P1192" s="470">
        <v>0</v>
      </c>
      <c r="Q1192" s="470">
        <v>0</v>
      </c>
      <c r="R1192" s="87">
        <v>0</v>
      </c>
      <c r="S1192" s="470">
        <v>0</v>
      </c>
      <c r="T1192" s="470">
        <v>0</v>
      </c>
      <c r="U1192" s="470">
        <v>0</v>
      </c>
      <c r="V1192" s="470">
        <v>0</v>
      </c>
      <c r="W1192" s="470">
        <v>0</v>
      </c>
      <c r="X1192" s="470">
        <v>0</v>
      </c>
      <c r="Y1192" s="470">
        <v>0</v>
      </c>
      <c r="Z1192" s="470">
        <v>0</v>
      </c>
      <c r="AA1192" s="470">
        <v>0</v>
      </c>
      <c r="AB1192" s="470">
        <v>0</v>
      </c>
      <c r="AC1192" s="470">
        <v>0</v>
      </c>
      <c r="AD1192" s="470">
        <v>0</v>
      </c>
      <c r="AE1192" s="470">
        <v>0</v>
      </c>
      <c r="AF1192" s="227">
        <v>0</v>
      </c>
      <c r="AG1192" s="227">
        <v>0</v>
      </c>
      <c r="AH1192" s="227">
        <v>0</v>
      </c>
      <c r="AI1192" s="227">
        <v>0</v>
      </c>
      <c r="AJ1192" s="475">
        <v>0</v>
      </c>
    </row>
    <row r="1193" spans="1:36" s="42" customFormat="1" ht="13.5" customHeight="1" x14ac:dyDescent="0.25">
      <c r="A1193" s="395"/>
      <c r="B1193" s="111">
        <v>711510</v>
      </c>
      <c r="C1193" s="180" t="s">
        <v>875</v>
      </c>
      <c r="D1193" s="470">
        <v>0</v>
      </c>
      <c r="E1193" s="470">
        <v>0</v>
      </c>
      <c r="F1193" s="470">
        <v>0</v>
      </c>
      <c r="G1193" s="470">
        <v>0</v>
      </c>
      <c r="H1193" s="87">
        <v>0</v>
      </c>
      <c r="I1193" s="470">
        <v>0</v>
      </c>
      <c r="J1193" s="470">
        <v>0</v>
      </c>
      <c r="K1193" s="470">
        <v>0</v>
      </c>
      <c r="L1193" s="470">
        <v>0</v>
      </c>
      <c r="M1193" s="470">
        <v>0</v>
      </c>
      <c r="N1193" s="470">
        <v>0</v>
      </c>
      <c r="O1193" s="470">
        <v>0</v>
      </c>
      <c r="P1193" s="470">
        <v>0</v>
      </c>
      <c r="Q1193" s="470">
        <v>0</v>
      </c>
      <c r="R1193" s="87">
        <v>0</v>
      </c>
      <c r="S1193" s="470">
        <v>0</v>
      </c>
      <c r="T1193" s="470">
        <v>0</v>
      </c>
      <c r="U1193" s="470">
        <v>0</v>
      </c>
      <c r="V1193" s="470">
        <v>0</v>
      </c>
      <c r="W1193" s="470">
        <v>0</v>
      </c>
      <c r="X1193" s="470">
        <v>0</v>
      </c>
      <c r="Y1193" s="470">
        <v>0</v>
      </c>
      <c r="Z1193" s="470">
        <v>0</v>
      </c>
      <c r="AA1193" s="470">
        <v>0</v>
      </c>
      <c r="AB1193" s="470">
        <v>0</v>
      </c>
      <c r="AC1193" s="470">
        <v>0</v>
      </c>
      <c r="AD1193" s="470">
        <v>0</v>
      </c>
      <c r="AE1193" s="470">
        <v>0</v>
      </c>
      <c r="AF1193" s="227">
        <v>0</v>
      </c>
      <c r="AG1193" s="227">
        <v>0</v>
      </c>
      <c r="AH1193" s="227">
        <v>0</v>
      </c>
      <c r="AI1193" s="227">
        <v>0</v>
      </c>
      <c r="AJ1193" s="475">
        <v>0</v>
      </c>
    </row>
    <row r="1194" spans="1:36" s="42" customFormat="1" ht="13.5" customHeight="1" x14ac:dyDescent="0.25">
      <c r="A1194" s="395"/>
      <c r="B1194" s="111">
        <v>711515</v>
      </c>
      <c r="C1194" s="180" t="s">
        <v>876</v>
      </c>
      <c r="D1194" s="470">
        <v>0</v>
      </c>
      <c r="E1194" s="470">
        <v>0</v>
      </c>
      <c r="F1194" s="470">
        <v>0</v>
      </c>
      <c r="G1194" s="470">
        <v>0</v>
      </c>
      <c r="H1194" s="87">
        <v>0</v>
      </c>
      <c r="I1194" s="470">
        <v>0</v>
      </c>
      <c r="J1194" s="470">
        <v>0</v>
      </c>
      <c r="K1194" s="470">
        <v>0</v>
      </c>
      <c r="L1194" s="470">
        <v>0</v>
      </c>
      <c r="M1194" s="470">
        <v>0</v>
      </c>
      <c r="N1194" s="470">
        <v>0</v>
      </c>
      <c r="O1194" s="470">
        <v>0</v>
      </c>
      <c r="P1194" s="470">
        <v>0</v>
      </c>
      <c r="Q1194" s="470">
        <v>0</v>
      </c>
      <c r="R1194" s="87">
        <v>0</v>
      </c>
      <c r="S1194" s="470">
        <v>0</v>
      </c>
      <c r="T1194" s="470">
        <v>0</v>
      </c>
      <c r="U1194" s="470">
        <v>0</v>
      </c>
      <c r="V1194" s="470">
        <v>0</v>
      </c>
      <c r="W1194" s="470">
        <v>0</v>
      </c>
      <c r="X1194" s="470">
        <v>0</v>
      </c>
      <c r="Y1194" s="470">
        <v>0</v>
      </c>
      <c r="Z1194" s="470">
        <v>0</v>
      </c>
      <c r="AA1194" s="470">
        <v>0</v>
      </c>
      <c r="AB1194" s="470">
        <v>0</v>
      </c>
      <c r="AC1194" s="470">
        <v>0</v>
      </c>
      <c r="AD1194" s="470">
        <v>0</v>
      </c>
      <c r="AE1194" s="470">
        <v>0</v>
      </c>
      <c r="AF1194" s="227">
        <v>0</v>
      </c>
      <c r="AG1194" s="227">
        <v>0</v>
      </c>
      <c r="AH1194" s="227">
        <v>0</v>
      </c>
      <c r="AI1194" s="227">
        <v>0</v>
      </c>
      <c r="AJ1194" s="475">
        <v>0</v>
      </c>
    </row>
    <row r="1195" spans="1:36" s="42" customFormat="1" ht="13.5" customHeight="1" x14ac:dyDescent="0.25">
      <c r="A1195" s="395"/>
      <c r="B1195" s="111">
        <v>711520</v>
      </c>
      <c r="C1195" s="180" t="s">
        <v>877</v>
      </c>
      <c r="D1195" s="470">
        <v>0</v>
      </c>
      <c r="E1195" s="470">
        <v>0</v>
      </c>
      <c r="F1195" s="470">
        <v>0</v>
      </c>
      <c r="G1195" s="470">
        <v>0</v>
      </c>
      <c r="H1195" s="87">
        <v>0</v>
      </c>
      <c r="I1195" s="470">
        <v>0</v>
      </c>
      <c r="J1195" s="470">
        <v>0</v>
      </c>
      <c r="K1195" s="470">
        <v>0</v>
      </c>
      <c r="L1195" s="470">
        <v>0</v>
      </c>
      <c r="M1195" s="470">
        <v>0</v>
      </c>
      <c r="N1195" s="470">
        <v>0</v>
      </c>
      <c r="O1195" s="470">
        <v>0</v>
      </c>
      <c r="P1195" s="470">
        <v>0</v>
      </c>
      <c r="Q1195" s="470">
        <v>0</v>
      </c>
      <c r="R1195" s="87">
        <v>0</v>
      </c>
      <c r="S1195" s="470">
        <v>0</v>
      </c>
      <c r="T1195" s="470">
        <v>0</v>
      </c>
      <c r="U1195" s="470">
        <v>0</v>
      </c>
      <c r="V1195" s="470">
        <v>0</v>
      </c>
      <c r="W1195" s="470">
        <v>0</v>
      </c>
      <c r="X1195" s="470">
        <v>0</v>
      </c>
      <c r="Y1195" s="470">
        <v>0</v>
      </c>
      <c r="Z1195" s="470">
        <v>0</v>
      </c>
      <c r="AA1195" s="470">
        <v>0</v>
      </c>
      <c r="AB1195" s="470">
        <v>0</v>
      </c>
      <c r="AC1195" s="470">
        <v>0</v>
      </c>
      <c r="AD1195" s="470">
        <v>0</v>
      </c>
      <c r="AE1195" s="470">
        <v>0</v>
      </c>
      <c r="AF1195" s="227">
        <v>0</v>
      </c>
      <c r="AG1195" s="227">
        <v>0</v>
      </c>
      <c r="AH1195" s="227">
        <v>0</v>
      </c>
      <c r="AI1195" s="227">
        <v>0</v>
      </c>
      <c r="AJ1195" s="475">
        <v>0</v>
      </c>
    </row>
    <row r="1196" spans="1:36" s="42" customFormat="1" ht="13.5" customHeight="1" x14ac:dyDescent="0.25">
      <c r="A1196" s="395"/>
      <c r="B1196" s="111">
        <v>711525</v>
      </c>
      <c r="C1196" s="180" t="s">
        <v>32</v>
      </c>
      <c r="D1196" s="470">
        <v>0</v>
      </c>
      <c r="E1196" s="470">
        <v>0</v>
      </c>
      <c r="F1196" s="470">
        <v>0</v>
      </c>
      <c r="G1196" s="470">
        <v>0</v>
      </c>
      <c r="H1196" s="87">
        <v>0</v>
      </c>
      <c r="I1196" s="470">
        <v>0</v>
      </c>
      <c r="J1196" s="470">
        <v>0</v>
      </c>
      <c r="K1196" s="470">
        <v>0</v>
      </c>
      <c r="L1196" s="470">
        <v>0</v>
      </c>
      <c r="M1196" s="470">
        <v>0</v>
      </c>
      <c r="N1196" s="470">
        <v>0</v>
      </c>
      <c r="O1196" s="470">
        <v>0</v>
      </c>
      <c r="P1196" s="470">
        <v>0</v>
      </c>
      <c r="Q1196" s="470">
        <v>0</v>
      </c>
      <c r="R1196" s="87">
        <v>0</v>
      </c>
      <c r="S1196" s="470">
        <v>0</v>
      </c>
      <c r="T1196" s="470">
        <v>0</v>
      </c>
      <c r="U1196" s="470">
        <v>0</v>
      </c>
      <c r="V1196" s="470">
        <v>0</v>
      </c>
      <c r="W1196" s="470">
        <v>0</v>
      </c>
      <c r="X1196" s="470">
        <v>0</v>
      </c>
      <c r="Y1196" s="470">
        <v>0</v>
      </c>
      <c r="Z1196" s="470">
        <v>0</v>
      </c>
      <c r="AA1196" s="470">
        <v>0</v>
      </c>
      <c r="AB1196" s="470">
        <v>0</v>
      </c>
      <c r="AC1196" s="470">
        <v>0</v>
      </c>
      <c r="AD1196" s="470">
        <v>0</v>
      </c>
      <c r="AE1196" s="470">
        <v>0</v>
      </c>
      <c r="AF1196" s="227">
        <v>0</v>
      </c>
      <c r="AG1196" s="227">
        <v>0</v>
      </c>
      <c r="AH1196" s="227">
        <v>0</v>
      </c>
      <c r="AI1196" s="227">
        <v>0</v>
      </c>
      <c r="AJ1196" s="475">
        <v>0</v>
      </c>
    </row>
    <row r="1197" spans="1:36" s="42" customFormat="1" ht="13.5" customHeight="1" x14ac:dyDescent="0.25">
      <c r="A1197" s="395"/>
      <c r="B1197" s="111">
        <v>711590</v>
      </c>
      <c r="C1197" s="180" t="s">
        <v>878</v>
      </c>
      <c r="D1197" s="470">
        <v>0</v>
      </c>
      <c r="E1197" s="470">
        <v>0</v>
      </c>
      <c r="F1197" s="470">
        <v>0</v>
      </c>
      <c r="G1197" s="470">
        <v>0</v>
      </c>
      <c r="H1197" s="87">
        <v>0</v>
      </c>
      <c r="I1197" s="470">
        <v>0</v>
      </c>
      <c r="J1197" s="470">
        <v>0</v>
      </c>
      <c r="K1197" s="470">
        <v>0</v>
      </c>
      <c r="L1197" s="470">
        <v>0</v>
      </c>
      <c r="M1197" s="470">
        <v>0</v>
      </c>
      <c r="N1197" s="470">
        <v>0</v>
      </c>
      <c r="O1197" s="470">
        <v>0</v>
      </c>
      <c r="P1197" s="470">
        <v>0</v>
      </c>
      <c r="Q1197" s="470">
        <v>0</v>
      </c>
      <c r="R1197" s="87">
        <v>0</v>
      </c>
      <c r="S1197" s="470">
        <v>0</v>
      </c>
      <c r="T1197" s="470">
        <v>0</v>
      </c>
      <c r="U1197" s="470">
        <v>0</v>
      </c>
      <c r="V1197" s="470">
        <v>0</v>
      </c>
      <c r="W1197" s="470">
        <v>0</v>
      </c>
      <c r="X1197" s="470">
        <v>0</v>
      </c>
      <c r="Y1197" s="470">
        <v>0</v>
      </c>
      <c r="Z1197" s="470">
        <v>0</v>
      </c>
      <c r="AA1197" s="470">
        <v>0</v>
      </c>
      <c r="AB1197" s="470">
        <v>0</v>
      </c>
      <c r="AC1197" s="470">
        <v>0</v>
      </c>
      <c r="AD1197" s="470">
        <v>0</v>
      </c>
      <c r="AE1197" s="470">
        <v>0</v>
      </c>
      <c r="AF1197" s="227">
        <v>0</v>
      </c>
      <c r="AG1197" s="227">
        <v>0</v>
      </c>
      <c r="AH1197" s="227">
        <v>0</v>
      </c>
      <c r="AI1197" s="227">
        <v>0</v>
      </c>
      <c r="AJ1197" s="475">
        <v>0</v>
      </c>
    </row>
    <row r="1198" spans="1:36" s="42" customFormat="1" ht="13.5" customHeight="1" x14ac:dyDescent="0.25">
      <c r="A1198" s="395"/>
      <c r="B1198" s="111">
        <v>7116</v>
      </c>
      <c r="C1198" s="180" t="s">
        <v>879</v>
      </c>
      <c r="D1198" s="470">
        <v>0</v>
      </c>
      <c r="E1198" s="470">
        <v>0</v>
      </c>
      <c r="F1198" s="470">
        <v>0</v>
      </c>
      <c r="G1198" s="470">
        <v>0</v>
      </c>
      <c r="H1198" s="87">
        <v>0</v>
      </c>
      <c r="I1198" s="470">
        <v>0</v>
      </c>
      <c r="J1198" s="470">
        <v>0</v>
      </c>
      <c r="K1198" s="470">
        <v>0</v>
      </c>
      <c r="L1198" s="470">
        <v>0</v>
      </c>
      <c r="M1198" s="470">
        <v>0</v>
      </c>
      <c r="N1198" s="470">
        <v>0</v>
      </c>
      <c r="O1198" s="470">
        <v>0</v>
      </c>
      <c r="P1198" s="470">
        <v>0</v>
      </c>
      <c r="Q1198" s="470">
        <v>0</v>
      </c>
      <c r="R1198" s="87">
        <v>0</v>
      </c>
      <c r="S1198" s="470">
        <v>0</v>
      </c>
      <c r="T1198" s="470">
        <v>0</v>
      </c>
      <c r="U1198" s="470">
        <v>0</v>
      </c>
      <c r="V1198" s="470">
        <v>0</v>
      </c>
      <c r="W1198" s="470">
        <v>0</v>
      </c>
      <c r="X1198" s="470">
        <v>0</v>
      </c>
      <c r="Y1198" s="470">
        <v>0</v>
      </c>
      <c r="Z1198" s="470">
        <v>0</v>
      </c>
      <c r="AA1198" s="470">
        <v>0</v>
      </c>
      <c r="AB1198" s="470">
        <v>0</v>
      </c>
      <c r="AC1198" s="470">
        <v>0</v>
      </c>
      <c r="AD1198" s="470">
        <v>0</v>
      </c>
      <c r="AE1198" s="470">
        <v>0</v>
      </c>
      <c r="AF1198" s="227">
        <v>0</v>
      </c>
      <c r="AG1198" s="227">
        <v>0</v>
      </c>
      <c r="AH1198" s="227">
        <v>0</v>
      </c>
      <c r="AI1198" s="227">
        <v>0</v>
      </c>
      <c r="AJ1198" s="475">
        <v>0</v>
      </c>
    </row>
    <row r="1199" spans="1:36" s="42" customFormat="1" ht="13.5" customHeight="1" x14ac:dyDescent="0.25">
      <c r="A1199" s="395"/>
      <c r="B1199" s="111">
        <v>7117</v>
      </c>
      <c r="C1199" s="180" t="s">
        <v>1706</v>
      </c>
      <c r="D1199" s="470">
        <v>0</v>
      </c>
      <c r="E1199" s="470">
        <v>0</v>
      </c>
      <c r="F1199" s="470">
        <v>574901.92310000001</v>
      </c>
      <c r="G1199" s="470">
        <v>7212.0728099999997</v>
      </c>
      <c r="H1199" s="87">
        <v>582113.99591000006</v>
      </c>
      <c r="I1199" s="470">
        <v>0</v>
      </c>
      <c r="J1199" s="470">
        <v>0</v>
      </c>
      <c r="K1199" s="470">
        <v>0</v>
      </c>
      <c r="L1199" s="470">
        <v>0</v>
      </c>
      <c r="M1199" s="470">
        <v>0</v>
      </c>
      <c r="N1199" s="470">
        <v>0</v>
      </c>
      <c r="O1199" s="470">
        <v>0</v>
      </c>
      <c r="P1199" s="470">
        <v>0</v>
      </c>
      <c r="Q1199" s="470">
        <v>0</v>
      </c>
      <c r="R1199" s="87">
        <v>0</v>
      </c>
      <c r="S1199" s="470">
        <v>0</v>
      </c>
      <c r="T1199" s="470">
        <v>0</v>
      </c>
      <c r="U1199" s="470">
        <v>0</v>
      </c>
      <c r="V1199" s="470">
        <v>0</v>
      </c>
      <c r="W1199" s="470">
        <v>0</v>
      </c>
      <c r="X1199" s="470">
        <v>0</v>
      </c>
      <c r="Y1199" s="470">
        <v>0</v>
      </c>
      <c r="Z1199" s="470">
        <v>0</v>
      </c>
      <c r="AA1199" s="470">
        <v>0</v>
      </c>
      <c r="AB1199" s="470">
        <v>0</v>
      </c>
      <c r="AC1199" s="470">
        <v>0</v>
      </c>
      <c r="AD1199" s="470">
        <v>0</v>
      </c>
      <c r="AE1199" s="470">
        <v>582113.99591000006</v>
      </c>
      <c r="AF1199" s="227">
        <v>0</v>
      </c>
      <c r="AG1199" s="227">
        <v>0</v>
      </c>
      <c r="AH1199" s="227">
        <v>0</v>
      </c>
      <c r="AI1199" s="227">
        <v>0</v>
      </c>
      <c r="AJ1199" s="475">
        <v>582113.99591000006</v>
      </c>
    </row>
    <row r="1200" spans="1:36" s="42" customFormat="1" ht="13.5" customHeight="1" x14ac:dyDescent="0.25">
      <c r="A1200" s="395"/>
      <c r="B1200" s="111">
        <v>711710</v>
      </c>
      <c r="C1200" s="180" t="s">
        <v>1701</v>
      </c>
      <c r="D1200" s="470">
        <v>0</v>
      </c>
      <c r="E1200" s="470">
        <v>0</v>
      </c>
      <c r="F1200" s="470">
        <v>0</v>
      </c>
      <c r="G1200" s="470">
        <v>0</v>
      </c>
      <c r="H1200" s="87">
        <v>0</v>
      </c>
      <c r="I1200" s="470">
        <v>0</v>
      </c>
      <c r="J1200" s="470">
        <v>0</v>
      </c>
      <c r="K1200" s="470">
        <v>0</v>
      </c>
      <c r="L1200" s="470">
        <v>0</v>
      </c>
      <c r="M1200" s="470">
        <v>0</v>
      </c>
      <c r="N1200" s="470">
        <v>0</v>
      </c>
      <c r="O1200" s="470">
        <v>0</v>
      </c>
      <c r="P1200" s="470">
        <v>0</v>
      </c>
      <c r="Q1200" s="470">
        <v>0</v>
      </c>
      <c r="R1200" s="87">
        <v>0</v>
      </c>
      <c r="S1200" s="470">
        <v>0</v>
      </c>
      <c r="T1200" s="470">
        <v>0</v>
      </c>
      <c r="U1200" s="470">
        <v>0</v>
      </c>
      <c r="V1200" s="470">
        <v>0</v>
      </c>
      <c r="W1200" s="470">
        <v>0</v>
      </c>
      <c r="X1200" s="470">
        <v>0</v>
      </c>
      <c r="Y1200" s="470">
        <v>0</v>
      </c>
      <c r="Z1200" s="470">
        <v>0</v>
      </c>
      <c r="AA1200" s="470">
        <v>0</v>
      </c>
      <c r="AB1200" s="470">
        <v>0</v>
      </c>
      <c r="AC1200" s="470">
        <v>0</v>
      </c>
      <c r="AD1200" s="470">
        <v>0</v>
      </c>
      <c r="AE1200" s="470">
        <v>0</v>
      </c>
      <c r="AF1200" s="227">
        <v>0</v>
      </c>
      <c r="AG1200" s="227">
        <v>0</v>
      </c>
      <c r="AH1200" s="227">
        <v>0</v>
      </c>
      <c r="AI1200" s="227">
        <v>0</v>
      </c>
      <c r="AJ1200" s="475">
        <v>0</v>
      </c>
    </row>
    <row r="1201" spans="1:36" s="42" customFormat="1" ht="13.5" customHeight="1" x14ac:dyDescent="0.25">
      <c r="A1201" s="395"/>
      <c r="B1201" s="111">
        <v>711720</v>
      </c>
      <c r="C1201" s="180" t="s">
        <v>1708</v>
      </c>
      <c r="D1201" s="470">
        <v>0</v>
      </c>
      <c r="E1201" s="470">
        <v>0</v>
      </c>
      <c r="F1201" s="470">
        <v>0</v>
      </c>
      <c r="G1201" s="470">
        <v>0</v>
      </c>
      <c r="H1201" s="87">
        <v>0</v>
      </c>
      <c r="I1201" s="470">
        <v>0</v>
      </c>
      <c r="J1201" s="470">
        <v>0</v>
      </c>
      <c r="K1201" s="470">
        <v>0</v>
      </c>
      <c r="L1201" s="470">
        <v>0</v>
      </c>
      <c r="M1201" s="470">
        <v>0</v>
      </c>
      <c r="N1201" s="470">
        <v>0</v>
      </c>
      <c r="O1201" s="470">
        <v>0</v>
      </c>
      <c r="P1201" s="470">
        <v>0</v>
      </c>
      <c r="Q1201" s="470">
        <v>0</v>
      </c>
      <c r="R1201" s="87">
        <v>0</v>
      </c>
      <c r="S1201" s="470">
        <v>0</v>
      </c>
      <c r="T1201" s="470">
        <v>0</v>
      </c>
      <c r="U1201" s="470">
        <v>0</v>
      </c>
      <c r="V1201" s="470">
        <v>0</v>
      </c>
      <c r="W1201" s="470">
        <v>0</v>
      </c>
      <c r="X1201" s="470">
        <v>0</v>
      </c>
      <c r="Y1201" s="470">
        <v>0</v>
      </c>
      <c r="Z1201" s="470">
        <v>0</v>
      </c>
      <c r="AA1201" s="470">
        <v>0</v>
      </c>
      <c r="AB1201" s="470">
        <v>0</v>
      </c>
      <c r="AC1201" s="470">
        <v>0</v>
      </c>
      <c r="AD1201" s="470">
        <v>0</v>
      </c>
      <c r="AE1201" s="470">
        <v>0</v>
      </c>
      <c r="AF1201" s="227">
        <v>0</v>
      </c>
      <c r="AG1201" s="227">
        <v>0</v>
      </c>
      <c r="AH1201" s="227">
        <v>0</v>
      </c>
      <c r="AI1201" s="227">
        <v>0</v>
      </c>
      <c r="AJ1201" s="475">
        <v>0</v>
      </c>
    </row>
    <row r="1202" spans="1:36" s="42" customFormat="1" ht="13.5" customHeight="1" x14ac:dyDescent="0.25">
      <c r="A1202" s="395"/>
      <c r="B1202" s="111">
        <v>711730</v>
      </c>
      <c r="C1202" s="180" t="s">
        <v>1634</v>
      </c>
      <c r="D1202" s="470">
        <v>0</v>
      </c>
      <c r="E1202" s="470">
        <v>0</v>
      </c>
      <c r="F1202" s="470">
        <v>394241.04916</v>
      </c>
      <c r="G1202" s="470">
        <v>0</v>
      </c>
      <c r="H1202" s="87">
        <v>394241.04916</v>
      </c>
      <c r="I1202" s="470">
        <v>0</v>
      </c>
      <c r="J1202" s="470">
        <v>0</v>
      </c>
      <c r="K1202" s="470">
        <v>0</v>
      </c>
      <c r="L1202" s="470">
        <v>0</v>
      </c>
      <c r="M1202" s="470">
        <v>0</v>
      </c>
      <c r="N1202" s="470">
        <v>0</v>
      </c>
      <c r="O1202" s="470">
        <v>0</v>
      </c>
      <c r="P1202" s="470">
        <v>0</v>
      </c>
      <c r="Q1202" s="470">
        <v>0</v>
      </c>
      <c r="R1202" s="87">
        <v>0</v>
      </c>
      <c r="S1202" s="470">
        <v>0</v>
      </c>
      <c r="T1202" s="470">
        <v>0</v>
      </c>
      <c r="U1202" s="470">
        <v>0</v>
      </c>
      <c r="V1202" s="470">
        <v>0</v>
      </c>
      <c r="W1202" s="470">
        <v>0</v>
      </c>
      <c r="X1202" s="470">
        <v>0</v>
      </c>
      <c r="Y1202" s="470">
        <v>0</v>
      </c>
      <c r="Z1202" s="470">
        <v>0</v>
      </c>
      <c r="AA1202" s="470">
        <v>0</v>
      </c>
      <c r="AB1202" s="470">
        <v>0</v>
      </c>
      <c r="AC1202" s="470">
        <v>0</v>
      </c>
      <c r="AD1202" s="470">
        <v>0</v>
      </c>
      <c r="AE1202" s="470">
        <v>394241.04916</v>
      </c>
      <c r="AF1202" s="227">
        <v>0</v>
      </c>
      <c r="AG1202" s="227">
        <v>0</v>
      </c>
      <c r="AH1202" s="227">
        <v>0</v>
      </c>
      <c r="AI1202" s="227">
        <v>0</v>
      </c>
      <c r="AJ1202" s="475">
        <v>394241.04916</v>
      </c>
    </row>
    <row r="1203" spans="1:36" s="42" customFormat="1" ht="13.5" customHeight="1" x14ac:dyDescent="0.25">
      <c r="A1203" s="395"/>
      <c r="B1203" s="111">
        <v>711735</v>
      </c>
      <c r="C1203" s="180" t="s">
        <v>1538</v>
      </c>
      <c r="D1203" s="470">
        <v>0</v>
      </c>
      <c r="E1203" s="470">
        <v>0</v>
      </c>
      <c r="F1203" s="470">
        <v>180660.87393999999</v>
      </c>
      <c r="G1203" s="470">
        <v>7212.0728099999997</v>
      </c>
      <c r="H1203" s="87">
        <v>187872.94675</v>
      </c>
      <c r="I1203" s="470">
        <v>0</v>
      </c>
      <c r="J1203" s="470">
        <v>0</v>
      </c>
      <c r="K1203" s="470">
        <v>0</v>
      </c>
      <c r="L1203" s="470">
        <v>0</v>
      </c>
      <c r="M1203" s="470">
        <v>0</v>
      </c>
      <c r="N1203" s="470">
        <v>0</v>
      </c>
      <c r="O1203" s="470">
        <v>0</v>
      </c>
      <c r="P1203" s="470">
        <v>0</v>
      </c>
      <c r="Q1203" s="470">
        <v>0</v>
      </c>
      <c r="R1203" s="87">
        <v>0</v>
      </c>
      <c r="S1203" s="470">
        <v>0</v>
      </c>
      <c r="T1203" s="470">
        <v>0</v>
      </c>
      <c r="U1203" s="470">
        <v>0</v>
      </c>
      <c r="V1203" s="470">
        <v>0</v>
      </c>
      <c r="W1203" s="470">
        <v>0</v>
      </c>
      <c r="X1203" s="470">
        <v>0</v>
      </c>
      <c r="Y1203" s="470">
        <v>0</v>
      </c>
      <c r="Z1203" s="470">
        <v>0</v>
      </c>
      <c r="AA1203" s="470">
        <v>0</v>
      </c>
      <c r="AB1203" s="470">
        <v>0</v>
      </c>
      <c r="AC1203" s="470">
        <v>0</v>
      </c>
      <c r="AD1203" s="470">
        <v>0</v>
      </c>
      <c r="AE1203" s="470">
        <v>187872.94675</v>
      </c>
      <c r="AF1203" s="227">
        <v>0</v>
      </c>
      <c r="AG1203" s="227">
        <v>0</v>
      </c>
      <c r="AH1203" s="227">
        <v>0</v>
      </c>
      <c r="AI1203" s="227">
        <v>0</v>
      </c>
      <c r="AJ1203" s="475">
        <v>187872.94675</v>
      </c>
    </row>
    <row r="1204" spans="1:36" s="42" customFormat="1" ht="13.5" customHeight="1" x14ac:dyDescent="0.25">
      <c r="A1204" s="395"/>
      <c r="B1204" s="111">
        <v>711740</v>
      </c>
      <c r="C1204" s="180" t="s">
        <v>1710</v>
      </c>
      <c r="D1204" s="470">
        <v>0</v>
      </c>
      <c r="E1204" s="470">
        <v>0</v>
      </c>
      <c r="F1204" s="470">
        <v>0</v>
      </c>
      <c r="G1204" s="470">
        <v>0</v>
      </c>
      <c r="H1204" s="87">
        <v>0</v>
      </c>
      <c r="I1204" s="470">
        <v>0</v>
      </c>
      <c r="J1204" s="470">
        <v>0</v>
      </c>
      <c r="K1204" s="470">
        <v>0</v>
      </c>
      <c r="L1204" s="470">
        <v>0</v>
      </c>
      <c r="M1204" s="470">
        <v>0</v>
      </c>
      <c r="N1204" s="470">
        <v>0</v>
      </c>
      <c r="O1204" s="470">
        <v>0</v>
      </c>
      <c r="P1204" s="470">
        <v>0</v>
      </c>
      <c r="Q1204" s="470">
        <v>0</v>
      </c>
      <c r="R1204" s="87">
        <v>0</v>
      </c>
      <c r="S1204" s="470">
        <v>0</v>
      </c>
      <c r="T1204" s="470">
        <v>0</v>
      </c>
      <c r="U1204" s="470">
        <v>0</v>
      </c>
      <c r="V1204" s="470">
        <v>0</v>
      </c>
      <c r="W1204" s="470">
        <v>0</v>
      </c>
      <c r="X1204" s="470">
        <v>0</v>
      </c>
      <c r="Y1204" s="470">
        <v>0</v>
      </c>
      <c r="Z1204" s="470">
        <v>0</v>
      </c>
      <c r="AA1204" s="470">
        <v>0</v>
      </c>
      <c r="AB1204" s="470">
        <v>0</v>
      </c>
      <c r="AC1204" s="470">
        <v>0</v>
      </c>
      <c r="AD1204" s="470">
        <v>0</v>
      </c>
      <c r="AE1204" s="470">
        <v>0</v>
      </c>
      <c r="AF1204" s="227">
        <v>0</v>
      </c>
      <c r="AG1204" s="227">
        <v>0</v>
      </c>
      <c r="AH1204" s="227">
        <v>0</v>
      </c>
      <c r="AI1204" s="227">
        <v>0</v>
      </c>
      <c r="AJ1204" s="475">
        <v>0</v>
      </c>
    </row>
    <row r="1205" spans="1:36" s="42" customFormat="1" ht="13.5" customHeight="1" x14ac:dyDescent="0.25">
      <c r="A1205" s="395"/>
      <c r="B1205" s="111">
        <v>711745</v>
      </c>
      <c r="C1205" s="180" t="s">
        <v>1542</v>
      </c>
      <c r="D1205" s="470">
        <v>0</v>
      </c>
      <c r="E1205" s="470">
        <v>0</v>
      </c>
      <c r="F1205" s="470">
        <v>0</v>
      </c>
      <c r="G1205" s="470">
        <v>0</v>
      </c>
      <c r="H1205" s="87">
        <v>0</v>
      </c>
      <c r="I1205" s="470">
        <v>0</v>
      </c>
      <c r="J1205" s="470">
        <v>0</v>
      </c>
      <c r="K1205" s="470">
        <v>0</v>
      </c>
      <c r="L1205" s="470">
        <v>0</v>
      </c>
      <c r="M1205" s="470">
        <v>0</v>
      </c>
      <c r="N1205" s="470">
        <v>0</v>
      </c>
      <c r="O1205" s="470">
        <v>0</v>
      </c>
      <c r="P1205" s="470">
        <v>0</v>
      </c>
      <c r="Q1205" s="470">
        <v>0</v>
      </c>
      <c r="R1205" s="87">
        <v>0</v>
      </c>
      <c r="S1205" s="470">
        <v>0</v>
      </c>
      <c r="T1205" s="470">
        <v>0</v>
      </c>
      <c r="U1205" s="470">
        <v>0</v>
      </c>
      <c r="V1205" s="470">
        <v>0</v>
      </c>
      <c r="W1205" s="470">
        <v>0</v>
      </c>
      <c r="X1205" s="470">
        <v>0</v>
      </c>
      <c r="Y1205" s="470">
        <v>0</v>
      </c>
      <c r="Z1205" s="470">
        <v>0</v>
      </c>
      <c r="AA1205" s="470">
        <v>0</v>
      </c>
      <c r="AB1205" s="470">
        <v>0</v>
      </c>
      <c r="AC1205" s="470">
        <v>0</v>
      </c>
      <c r="AD1205" s="470">
        <v>0</v>
      </c>
      <c r="AE1205" s="470">
        <v>0</v>
      </c>
      <c r="AF1205" s="227">
        <v>0</v>
      </c>
      <c r="AG1205" s="227">
        <v>0</v>
      </c>
      <c r="AH1205" s="227">
        <v>0</v>
      </c>
      <c r="AI1205" s="227">
        <v>0</v>
      </c>
      <c r="AJ1205" s="475">
        <v>0</v>
      </c>
    </row>
    <row r="1206" spans="1:36" s="42" customFormat="1" ht="13.5" customHeight="1" x14ac:dyDescent="0.25">
      <c r="A1206" s="395"/>
      <c r="B1206" s="111">
        <v>711750</v>
      </c>
      <c r="C1206" s="180" t="s">
        <v>1543</v>
      </c>
      <c r="D1206" s="470">
        <v>0</v>
      </c>
      <c r="E1206" s="470">
        <v>0</v>
      </c>
      <c r="F1206" s="470">
        <v>0</v>
      </c>
      <c r="G1206" s="470">
        <v>0</v>
      </c>
      <c r="H1206" s="87">
        <v>0</v>
      </c>
      <c r="I1206" s="470">
        <v>0</v>
      </c>
      <c r="J1206" s="470">
        <v>0</v>
      </c>
      <c r="K1206" s="470">
        <v>0</v>
      </c>
      <c r="L1206" s="470">
        <v>0</v>
      </c>
      <c r="M1206" s="470">
        <v>0</v>
      </c>
      <c r="N1206" s="470">
        <v>0</v>
      </c>
      <c r="O1206" s="470">
        <v>0</v>
      </c>
      <c r="P1206" s="470">
        <v>0</v>
      </c>
      <c r="Q1206" s="470">
        <v>0</v>
      </c>
      <c r="R1206" s="87">
        <v>0</v>
      </c>
      <c r="S1206" s="470">
        <v>0</v>
      </c>
      <c r="T1206" s="470">
        <v>0</v>
      </c>
      <c r="U1206" s="470">
        <v>0</v>
      </c>
      <c r="V1206" s="470">
        <v>0</v>
      </c>
      <c r="W1206" s="470">
        <v>0</v>
      </c>
      <c r="X1206" s="470">
        <v>0</v>
      </c>
      <c r="Y1206" s="470">
        <v>0</v>
      </c>
      <c r="Z1206" s="470">
        <v>0</v>
      </c>
      <c r="AA1206" s="470">
        <v>0</v>
      </c>
      <c r="AB1206" s="470">
        <v>0</v>
      </c>
      <c r="AC1206" s="470">
        <v>0</v>
      </c>
      <c r="AD1206" s="470">
        <v>0</v>
      </c>
      <c r="AE1206" s="470">
        <v>0</v>
      </c>
      <c r="AF1206" s="227">
        <v>0</v>
      </c>
      <c r="AG1206" s="227">
        <v>0</v>
      </c>
      <c r="AH1206" s="227">
        <v>0</v>
      </c>
      <c r="AI1206" s="227">
        <v>0</v>
      </c>
      <c r="AJ1206" s="475">
        <v>0</v>
      </c>
    </row>
    <row r="1207" spans="1:36" s="42" customFormat="1" ht="13.5" customHeight="1" x14ac:dyDescent="0.25">
      <c r="A1207" s="395"/>
      <c r="B1207" s="111">
        <v>7190</v>
      </c>
      <c r="C1207" s="180" t="s">
        <v>438</v>
      </c>
      <c r="D1207" s="470">
        <v>756396.23699999996</v>
      </c>
      <c r="E1207" s="470">
        <v>207574.28313</v>
      </c>
      <c r="F1207" s="470">
        <v>792169.20707999996</v>
      </c>
      <c r="G1207" s="470">
        <v>120705.29231999999</v>
      </c>
      <c r="H1207" s="87">
        <v>1876845.0195299999</v>
      </c>
      <c r="I1207" s="470">
        <v>118224.56724999999</v>
      </c>
      <c r="J1207" s="470">
        <v>195054.77355000001</v>
      </c>
      <c r="K1207" s="470">
        <v>3064.4369999999999</v>
      </c>
      <c r="L1207" s="470">
        <v>58928.186520000003</v>
      </c>
      <c r="M1207" s="470">
        <v>7047.8109100000001</v>
      </c>
      <c r="N1207" s="470">
        <v>3690895.07027</v>
      </c>
      <c r="O1207" s="470">
        <v>217060.5203</v>
      </c>
      <c r="P1207" s="470">
        <v>168097.53314000001</v>
      </c>
      <c r="Q1207" s="470">
        <v>137142.40299999999</v>
      </c>
      <c r="R1207" s="87">
        <v>4595515.3019399997</v>
      </c>
      <c r="S1207" s="470">
        <v>8696.1180000000004</v>
      </c>
      <c r="T1207" s="470">
        <v>43916.074180000003</v>
      </c>
      <c r="U1207" s="470">
        <v>12865</v>
      </c>
      <c r="V1207" s="470">
        <v>3107.6835799999999</v>
      </c>
      <c r="W1207" s="470">
        <v>6089.0167199999996</v>
      </c>
      <c r="X1207" s="470">
        <v>20236.139200000001</v>
      </c>
      <c r="Y1207" s="470">
        <v>8084.16716</v>
      </c>
      <c r="Z1207" s="470">
        <v>2172.3689399999998</v>
      </c>
      <c r="AA1207" s="470">
        <v>28670.600910000001</v>
      </c>
      <c r="AB1207" s="470">
        <v>12076.452960000001</v>
      </c>
      <c r="AC1207" s="470">
        <v>2000</v>
      </c>
      <c r="AD1207" s="470">
        <v>147913.62165000002</v>
      </c>
      <c r="AE1207" s="470">
        <v>6620273.94312</v>
      </c>
      <c r="AF1207" s="227">
        <v>3693959.5072699999</v>
      </c>
      <c r="AG1207" s="227">
        <v>69083.68101</v>
      </c>
      <c r="AH1207" s="227">
        <v>0</v>
      </c>
      <c r="AI1207" s="227">
        <v>38754.768069999998</v>
      </c>
      <c r="AJ1207" s="475">
        <v>2818475.9867699998</v>
      </c>
    </row>
    <row r="1208" spans="1:36" s="42" customFormat="1" ht="13.5" customHeight="1" x14ac:dyDescent="0.25">
      <c r="A1208" s="395"/>
      <c r="B1208" s="111">
        <v>719005</v>
      </c>
      <c r="C1208" s="180" t="s">
        <v>439</v>
      </c>
      <c r="D1208" s="470">
        <v>0</v>
      </c>
      <c r="E1208" s="470">
        <v>0</v>
      </c>
      <c r="F1208" s="470">
        <v>530602.74751000002</v>
      </c>
      <c r="G1208" s="470">
        <v>35279.797259999999</v>
      </c>
      <c r="H1208" s="87">
        <v>565882.54477000004</v>
      </c>
      <c r="I1208" s="470">
        <v>116560.73877</v>
      </c>
      <c r="J1208" s="470">
        <v>114864.53735</v>
      </c>
      <c r="K1208" s="470">
        <v>0</v>
      </c>
      <c r="L1208" s="470">
        <v>58911.614999999998</v>
      </c>
      <c r="M1208" s="470">
        <v>0</v>
      </c>
      <c r="N1208" s="470">
        <v>75771.862970000002</v>
      </c>
      <c r="O1208" s="470">
        <v>72791.489700000006</v>
      </c>
      <c r="P1208" s="470">
        <v>0</v>
      </c>
      <c r="Q1208" s="470">
        <v>95000</v>
      </c>
      <c r="R1208" s="87">
        <v>533900.24378999998</v>
      </c>
      <c r="S1208" s="470">
        <v>1196.1179999999999</v>
      </c>
      <c r="T1208" s="470">
        <v>9182.91489</v>
      </c>
      <c r="U1208" s="470">
        <v>12865</v>
      </c>
      <c r="V1208" s="470">
        <v>3107.6835799999999</v>
      </c>
      <c r="W1208" s="470">
        <v>6086.6869999999999</v>
      </c>
      <c r="X1208" s="470">
        <v>15434.1</v>
      </c>
      <c r="Y1208" s="470">
        <v>8084.16716</v>
      </c>
      <c r="Z1208" s="470">
        <v>2088</v>
      </c>
      <c r="AA1208" s="470">
        <v>8356.6597999999994</v>
      </c>
      <c r="AB1208" s="470">
        <v>11956.949280000001</v>
      </c>
      <c r="AC1208" s="470">
        <v>2000</v>
      </c>
      <c r="AD1208" s="470">
        <v>80358.279710000003</v>
      </c>
      <c r="AE1208" s="470">
        <v>1180141.0682699999</v>
      </c>
      <c r="AF1208" s="227">
        <v>75771.862970000002</v>
      </c>
      <c r="AG1208" s="227">
        <v>62019.298579999995</v>
      </c>
      <c r="AH1208" s="227">
        <v>0</v>
      </c>
      <c r="AI1208" s="227">
        <v>18440.826959999999</v>
      </c>
      <c r="AJ1208" s="475">
        <v>1023909.0797600001</v>
      </c>
    </row>
    <row r="1209" spans="1:36" s="42" customFormat="1" ht="13.5" customHeight="1" x14ac:dyDescent="0.25">
      <c r="A1209" s="395"/>
      <c r="B1209" s="111">
        <v>719010</v>
      </c>
      <c r="C1209" s="180" t="s">
        <v>440</v>
      </c>
      <c r="D1209" s="470">
        <v>0</v>
      </c>
      <c r="E1209" s="470">
        <v>932.53486999999996</v>
      </c>
      <c r="F1209" s="470">
        <v>0</v>
      </c>
      <c r="G1209" s="470">
        <v>0</v>
      </c>
      <c r="H1209" s="87">
        <v>932.53486999999996</v>
      </c>
      <c r="I1209" s="470">
        <v>0</v>
      </c>
      <c r="J1209" s="470">
        <v>9.6250000000000002E-2</v>
      </c>
      <c r="K1209" s="470">
        <v>0</v>
      </c>
      <c r="L1209" s="470">
        <v>0</v>
      </c>
      <c r="M1209" s="470">
        <v>0</v>
      </c>
      <c r="N1209" s="470">
        <v>0</v>
      </c>
      <c r="O1209" s="470">
        <v>0</v>
      </c>
      <c r="P1209" s="470">
        <v>119.9289</v>
      </c>
      <c r="Q1209" s="470">
        <v>0</v>
      </c>
      <c r="R1209" s="87">
        <v>120.02515</v>
      </c>
      <c r="S1209" s="470">
        <v>0</v>
      </c>
      <c r="T1209" s="470">
        <v>0</v>
      </c>
      <c r="U1209" s="470">
        <v>0</v>
      </c>
      <c r="V1209" s="470">
        <v>0</v>
      </c>
      <c r="W1209" s="470">
        <v>0</v>
      </c>
      <c r="X1209" s="470">
        <v>0</v>
      </c>
      <c r="Y1209" s="470">
        <v>0</v>
      </c>
      <c r="Z1209" s="470">
        <v>0</v>
      </c>
      <c r="AA1209" s="470">
        <v>0</v>
      </c>
      <c r="AB1209" s="470">
        <v>0</v>
      </c>
      <c r="AC1209" s="470">
        <v>0</v>
      </c>
      <c r="AD1209" s="470">
        <v>0</v>
      </c>
      <c r="AE1209" s="470">
        <v>1052.5600199999999</v>
      </c>
      <c r="AF1209" s="227">
        <v>0</v>
      </c>
      <c r="AG1209" s="227">
        <v>0</v>
      </c>
      <c r="AH1209" s="227">
        <v>0</v>
      </c>
      <c r="AI1209" s="227">
        <v>0</v>
      </c>
      <c r="AJ1209" s="475">
        <v>1052.5600199999999</v>
      </c>
    </row>
    <row r="1210" spans="1:36" s="42" customFormat="1" ht="13.5" customHeight="1" x14ac:dyDescent="0.25">
      <c r="A1210" s="395"/>
      <c r="B1210" s="111">
        <v>719015</v>
      </c>
      <c r="C1210" s="180" t="s">
        <v>441</v>
      </c>
      <c r="D1210" s="470">
        <v>0</v>
      </c>
      <c r="E1210" s="470">
        <v>0</v>
      </c>
      <c r="F1210" s="470">
        <v>0</v>
      </c>
      <c r="G1210" s="470">
        <v>0</v>
      </c>
      <c r="H1210" s="87">
        <v>0</v>
      </c>
      <c r="I1210" s="470">
        <v>0</v>
      </c>
      <c r="J1210" s="470">
        <v>0</v>
      </c>
      <c r="K1210" s="470">
        <v>0</v>
      </c>
      <c r="L1210" s="470">
        <v>0</v>
      </c>
      <c r="M1210" s="470">
        <v>0</v>
      </c>
      <c r="N1210" s="470">
        <v>0</v>
      </c>
      <c r="O1210" s="470">
        <v>2.7189999999999999</v>
      </c>
      <c r="P1210" s="470">
        <v>0</v>
      </c>
      <c r="Q1210" s="470">
        <v>0</v>
      </c>
      <c r="R1210" s="87">
        <v>2.7189999999999999</v>
      </c>
      <c r="S1210" s="470">
        <v>0</v>
      </c>
      <c r="T1210" s="470">
        <v>0</v>
      </c>
      <c r="U1210" s="470">
        <v>0</v>
      </c>
      <c r="V1210" s="470">
        <v>0</v>
      </c>
      <c r="W1210" s="470">
        <v>0</v>
      </c>
      <c r="X1210" s="470">
        <v>0</v>
      </c>
      <c r="Y1210" s="470">
        <v>0</v>
      </c>
      <c r="Z1210" s="470">
        <v>0</v>
      </c>
      <c r="AA1210" s="470">
        <v>0</v>
      </c>
      <c r="AB1210" s="470">
        <v>0</v>
      </c>
      <c r="AC1210" s="470">
        <v>0</v>
      </c>
      <c r="AD1210" s="470">
        <v>0</v>
      </c>
      <c r="AE1210" s="470">
        <v>2.7189999999999999</v>
      </c>
      <c r="AF1210" s="227">
        <v>0</v>
      </c>
      <c r="AG1210" s="227">
        <v>0</v>
      </c>
      <c r="AH1210" s="227">
        <v>0</v>
      </c>
      <c r="AI1210" s="227">
        <v>0</v>
      </c>
      <c r="AJ1210" s="475">
        <v>2.7189999999999999</v>
      </c>
    </row>
    <row r="1211" spans="1:36" s="42" customFormat="1" ht="13.5" customHeight="1" x14ac:dyDescent="0.25">
      <c r="A1211" s="395"/>
      <c r="B1211" s="111">
        <v>719020</v>
      </c>
      <c r="C1211" s="180" t="s">
        <v>442</v>
      </c>
      <c r="D1211" s="470">
        <v>0</v>
      </c>
      <c r="E1211" s="470">
        <v>0</v>
      </c>
      <c r="F1211" s="470">
        <v>162328.1</v>
      </c>
      <c r="G1211" s="470">
        <v>0</v>
      </c>
      <c r="H1211" s="87">
        <v>162328.1</v>
      </c>
      <c r="I1211" s="470">
        <v>0</v>
      </c>
      <c r="J1211" s="470">
        <v>0</v>
      </c>
      <c r="K1211" s="470">
        <v>0</v>
      </c>
      <c r="L1211" s="470">
        <v>0</v>
      </c>
      <c r="M1211" s="470">
        <v>0</v>
      </c>
      <c r="N1211" s="470">
        <v>0</v>
      </c>
      <c r="O1211" s="470">
        <v>0</v>
      </c>
      <c r="P1211" s="470">
        <v>0</v>
      </c>
      <c r="Q1211" s="470">
        <v>0</v>
      </c>
      <c r="R1211" s="87">
        <v>0</v>
      </c>
      <c r="S1211" s="470">
        <v>0</v>
      </c>
      <c r="T1211" s="470">
        <v>0</v>
      </c>
      <c r="U1211" s="470">
        <v>0</v>
      </c>
      <c r="V1211" s="470">
        <v>0</v>
      </c>
      <c r="W1211" s="470">
        <v>0</v>
      </c>
      <c r="X1211" s="470">
        <v>0</v>
      </c>
      <c r="Y1211" s="470">
        <v>0</v>
      </c>
      <c r="Z1211" s="470">
        <v>0</v>
      </c>
      <c r="AA1211" s="470">
        <v>0</v>
      </c>
      <c r="AB1211" s="470">
        <v>0.62448000000000004</v>
      </c>
      <c r="AC1211" s="470">
        <v>0</v>
      </c>
      <c r="AD1211" s="470">
        <v>0.62448000000000004</v>
      </c>
      <c r="AE1211" s="470">
        <v>162328.72448</v>
      </c>
      <c r="AF1211" s="227">
        <v>0</v>
      </c>
      <c r="AG1211" s="227">
        <v>0</v>
      </c>
      <c r="AH1211" s="227">
        <v>0</v>
      </c>
      <c r="AI1211" s="227">
        <v>0</v>
      </c>
      <c r="AJ1211" s="475">
        <v>162328.72448</v>
      </c>
    </row>
    <row r="1212" spans="1:36" s="42" customFormat="1" ht="13.5" customHeight="1" x14ac:dyDescent="0.25">
      <c r="A1212" s="395"/>
      <c r="B1212" s="111">
        <v>719025</v>
      </c>
      <c r="C1212" s="180" t="s">
        <v>443</v>
      </c>
      <c r="D1212" s="470">
        <v>0</v>
      </c>
      <c r="E1212" s="470">
        <v>0</v>
      </c>
      <c r="F1212" s="470">
        <v>0</v>
      </c>
      <c r="G1212" s="470">
        <v>0</v>
      </c>
      <c r="H1212" s="87">
        <v>0</v>
      </c>
      <c r="I1212" s="470">
        <v>0</v>
      </c>
      <c r="J1212" s="470">
        <v>0</v>
      </c>
      <c r="K1212" s="470">
        <v>0</v>
      </c>
      <c r="L1212" s="470">
        <v>0</v>
      </c>
      <c r="M1212" s="470">
        <v>0</v>
      </c>
      <c r="N1212" s="470">
        <v>0</v>
      </c>
      <c r="O1212" s="470">
        <v>0</v>
      </c>
      <c r="P1212" s="470">
        <v>0</v>
      </c>
      <c r="Q1212" s="470">
        <v>0</v>
      </c>
      <c r="R1212" s="87">
        <v>0</v>
      </c>
      <c r="S1212" s="470">
        <v>0</v>
      </c>
      <c r="T1212" s="470">
        <v>0</v>
      </c>
      <c r="U1212" s="470">
        <v>0</v>
      </c>
      <c r="V1212" s="470">
        <v>0</v>
      </c>
      <c r="W1212" s="470">
        <v>0</v>
      </c>
      <c r="X1212" s="470">
        <v>0</v>
      </c>
      <c r="Y1212" s="470">
        <v>0</v>
      </c>
      <c r="Z1212" s="470">
        <v>0</v>
      </c>
      <c r="AA1212" s="470">
        <v>0</v>
      </c>
      <c r="AB1212" s="470">
        <v>0</v>
      </c>
      <c r="AC1212" s="470">
        <v>0</v>
      </c>
      <c r="AD1212" s="470">
        <v>0</v>
      </c>
      <c r="AE1212" s="470">
        <v>0</v>
      </c>
      <c r="AF1212" s="227">
        <v>0</v>
      </c>
      <c r="AG1212" s="227">
        <v>0</v>
      </c>
      <c r="AH1212" s="227">
        <v>0</v>
      </c>
      <c r="AI1212" s="227">
        <v>0</v>
      </c>
      <c r="AJ1212" s="475">
        <v>0</v>
      </c>
    </row>
    <row r="1213" spans="1:36" s="42" customFormat="1" ht="13.5" customHeight="1" x14ac:dyDescent="0.25">
      <c r="A1213" s="395"/>
      <c r="B1213" s="111">
        <v>719030</v>
      </c>
      <c r="C1213" s="180" t="s">
        <v>886</v>
      </c>
      <c r="D1213" s="470">
        <v>0</v>
      </c>
      <c r="E1213" s="470">
        <v>0</v>
      </c>
      <c r="F1213" s="470">
        <v>0</v>
      </c>
      <c r="G1213" s="470">
        <v>0</v>
      </c>
      <c r="H1213" s="87">
        <v>0</v>
      </c>
      <c r="I1213" s="470">
        <v>0</v>
      </c>
      <c r="J1213" s="470">
        <v>0</v>
      </c>
      <c r="K1213" s="470">
        <v>0</v>
      </c>
      <c r="L1213" s="470">
        <v>0</v>
      </c>
      <c r="M1213" s="470">
        <v>0</v>
      </c>
      <c r="N1213" s="470">
        <v>0</v>
      </c>
      <c r="O1213" s="470">
        <v>0</v>
      </c>
      <c r="P1213" s="470">
        <v>0</v>
      </c>
      <c r="Q1213" s="470">
        <v>0</v>
      </c>
      <c r="R1213" s="87">
        <v>0</v>
      </c>
      <c r="S1213" s="470">
        <v>0</v>
      </c>
      <c r="T1213" s="470">
        <v>0</v>
      </c>
      <c r="U1213" s="470">
        <v>0</v>
      </c>
      <c r="V1213" s="470">
        <v>0</v>
      </c>
      <c r="W1213" s="470">
        <v>0</v>
      </c>
      <c r="X1213" s="470">
        <v>0</v>
      </c>
      <c r="Y1213" s="470">
        <v>0</v>
      </c>
      <c r="Z1213" s="470">
        <v>0</v>
      </c>
      <c r="AA1213" s="470">
        <v>0</v>
      </c>
      <c r="AB1213" s="470">
        <v>0</v>
      </c>
      <c r="AC1213" s="470">
        <v>0</v>
      </c>
      <c r="AD1213" s="470">
        <v>0</v>
      </c>
      <c r="AE1213" s="470">
        <v>0</v>
      </c>
      <c r="AF1213" s="227">
        <v>0</v>
      </c>
      <c r="AG1213" s="227">
        <v>0</v>
      </c>
      <c r="AH1213" s="227">
        <v>0</v>
      </c>
      <c r="AI1213" s="227">
        <v>0</v>
      </c>
      <c r="AJ1213" s="475">
        <v>0</v>
      </c>
    </row>
    <row r="1214" spans="1:36" s="42" customFormat="1" ht="13.5" customHeight="1" x14ac:dyDescent="0.25">
      <c r="A1214" s="395"/>
      <c r="B1214" s="111">
        <v>719035</v>
      </c>
      <c r="C1214" s="180" t="s">
        <v>444</v>
      </c>
      <c r="D1214" s="470">
        <v>0</v>
      </c>
      <c r="E1214" s="470">
        <v>42.316079999999999</v>
      </c>
      <c r="F1214" s="470">
        <v>0</v>
      </c>
      <c r="G1214" s="470">
        <v>0</v>
      </c>
      <c r="H1214" s="87">
        <v>42.316079999999999</v>
      </c>
      <c r="I1214" s="470">
        <v>0</v>
      </c>
      <c r="J1214" s="470">
        <v>4.2396799999999999</v>
      </c>
      <c r="K1214" s="470">
        <v>2902.2</v>
      </c>
      <c r="L1214" s="470">
        <v>0</v>
      </c>
      <c r="M1214" s="470">
        <v>0</v>
      </c>
      <c r="N1214" s="470">
        <v>0</v>
      </c>
      <c r="O1214" s="470">
        <v>46942.212520000001</v>
      </c>
      <c r="P1214" s="470">
        <v>0</v>
      </c>
      <c r="Q1214" s="470">
        <v>0</v>
      </c>
      <c r="R1214" s="87">
        <v>49848.652200000004</v>
      </c>
      <c r="S1214" s="470">
        <v>0</v>
      </c>
      <c r="T1214" s="470">
        <v>0</v>
      </c>
      <c r="U1214" s="470">
        <v>0</v>
      </c>
      <c r="V1214" s="470">
        <v>0</v>
      </c>
      <c r="W1214" s="470">
        <v>0</v>
      </c>
      <c r="X1214" s="470">
        <v>0</v>
      </c>
      <c r="Y1214" s="470">
        <v>0</v>
      </c>
      <c r="Z1214" s="470">
        <v>0</v>
      </c>
      <c r="AA1214" s="470">
        <v>0</v>
      </c>
      <c r="AB1214" s="470">
        <v>4.0000000000000003E-5</v>
      </c>
      <c r="AC1214" s="470">
        <v>0</v>
      </c>
      <c r="AD1214" s="470">
        <v>4.0000000000000003E-5</v>
      </c>
      <c r="AE1214" s="470">
        <v>49890.96832</v>
      </c>
      <c r="AF1214" s="227">
        <v>2902.2</v>
      </c>
      <c r="AG1214" s="227">
        <v>0</v>
      </c>
      <c r="AH1214" s="227">
        <v>0</v>
      </c>
      <c r="AI1214" s="227">
        <v>0</v>
      </c>
      <c r="AJ1214" s="475">
        <v>46988.768320000003</v>
      </c>
    </row>
    <row r="1215" spans="1:36" s="42" customFormat="1" ht="13.5" customHeight="1" x14ac:dyDescent="0.25">
      <c r="A1215" s="395"/>
      <c r="B1215" s="111">
        <v>719040</v>
      </c>
      <c r="C1215" s="180" t="s">
        <v>887</v>
      </c>
      <c r="D1215" s="470">
        <v>0</v>
      </c>
      <c r="E1215" s="470">
        <v>0</v>
      </c>
      <c r="F1215" s="470">
        <v>0</v>
      </c>
      <c r="G1215" s="470">
        <v>0</v>
      </c>
      <c r="H1215" s="87">
        <v>0</v>
      </c>
      <c r="I1215" s="470">
        <v>0</v>
      </c>
      <c r="J1215" s="470">
        <v>0</v>
      </c>
      <c r="K1215" s="470">
        <v>0</v>
      </c>
      <c r="L1215" s="470">
        <v>0</v>
      </c>
      <c r="M1215" s="470">
        <v>0</v>
      </c>
      <c r="N1215" s="470">
        <v>0</v>
      </c>
      <c r="O1215" s="470">
        <v>0</v>
      </c>
      <c r="P1215" s="470">
        <v>0</v>
      </c>
      <c r="Q1215" s="470">
        <v>0</v>
      </c>
      <c r="R1215" s="87">
        <v>0</v>
      </c>
      <c r="S1215" s="470">
        <v>0</v>
      </c>
      <c r="T1215" s="470">
        <v>0</v>
      </c>
      <c r="U1215" s="470">
        <v>0</v>
      </c>
      <c r="V1215" s="470">
        <v>0</v>
      </c>
      <c r="W1215" s="470">
        <v>0</v>
      </c>
      <c r="X1215" s="470">
        <v>0</v>
      </c>
      <c r="Y1215" s="470">
        <v>0</v>
      </c>
      <c r="Z1215" s="470">
        <v>0</v>
      </c>
      <c r="AA1215" s="470">
        <v>0</v>
      </c>
      <c r="AB1215" s="470">
        <v>0</v>
      </c>
      <c r="AC1215" s="470">
        <v>0</v>
      </c>
      <c r="AD1215" s="470">
        <v>0</v>
      </c>
      <c r="AE1215" s="470">
        <v>0</v>
      </c>
      <c r="AF1215" s="227">
        <v>0</v>
      </c>
      <c r="AG1215" s="227">
        <v>0</v>
      </c>
      <c r="AH1215" s="227">
        <v>0</v>
      </c>
      <c r="AI1215" s="227">
        <v>0</v>
      </c>
      <c r="AJ1215" s="475">
        <v>0</v>
      </c>
    </row>
    <row r="1216" spans="1:36" s="42" customFormat="1" ht="13.5" customHeight="1" x14ac:dyDescent="0.25">
      <c r="A1216" s="395"/>
      <c r="B1216" s="111">
        <v>719045</v>
      </c>
      <c r="C1216" s="180" t="s">
        <v>445</v>
      </c>
      <c r="D1216" s="470">
        <v>0</v>
      </c>
      <c r="E1216" s="470">
        <v>0</v>
      </c>
      <c r="F1216" s="470">
        <v>0</v>
      </c>
      <c r="G1216" s="470">
        <v>0</v>
      </c>
      <c r="H1216" s="87">
        <v>0</v>
      </c>
      <c r="I1216" s="470">
        <v>0</v>
      </c>
      <c r="J1216" s="470">
        <v>0</v>
      </c>
      <c r="K1216" s="470">
        <v>0</v>
      </c>
      <c r="L1216" s="470">
        <v>0</v>
      </c>
      <c r="M1216" s="470">
        <v>0</v>
      </c>
      <c r="N1216" s="470">
        <v>0</v>
      </c>
      <c r="O1216" s="470">
        <v>0</v>
      </c>
      <c r="P1216" s="470">
        <v>0</v>
      </c>
      <c r="Q1216" s="470">
        <v>0</v>
      </c>
      <c r="R1216" s="87">
        <v>0</v>
      </c>
      <c r="S1216" s="470">
        <v>0</v>
      </c>
      <c r="T1216" s="470">
        <v>0</v>
      </c>
      <c r="U1216" s="470">
        <v>0</v>
      </c>
      <c r="V1216" s="470">
        <v>0</v>
      </c>
      <c r="W1216" s="470">
        <v>0</v>
      </c>
      <c r="X1216" s="470">
        <v>0</v>
      </c>
      <c r="Y1216" s="470">
        <v>0</v>
      </c>
      <c r="Z1216" s="470">
        <v>0</v>
      </c>
      <c r="AA1216" s="470">
        <v>0</v>
      </c>
      <c r="AB1216" s="470">
        <v>0</v>
      </c>
      <c r="AC1216" s="470">
        <v>0</v>
      </c>
      <c r="AD1216" s="470">
        <v>0</v>
      </c>
      <c r="AE1216" s="470">
        <v>0</v>
      </c>
      <c r="AF1216" s="227">
        <v>0</v>
      </c>
      <c r="AG1216" s="227">
        <v>0</v>
      </c>
      <c r="AH1216" s="227">
        <v>0</v>
      </c>
      <c r="AI1216" s="227">
        <v>0</v>
      </c>
      <c r="AJ1216" s="475">
        <v>0</v>
      </c>
    </row>
    <row r="1217" spans="1:36" s="42" customFormat="1" ht="13.5" customHeight="1" x14ac:dyDescent="0.25">
      <c r="A1217" s="395"/>
      <c r="B1217" s="111">
        <v>719090</v>
      </c>
      <c r="C1217" s="180" t="s">
        <v>1291</v>
      </c>
      <c r="D1217" s="470">
        <v>756396.23699999996</v>
      </c>
      <c r="E1217" s="470">
        <v>206599.43218</v>
      </c>
      <c r="F1217" s="470">
        <v>99238.359570000001</v>
      </c>
      <c r="G1217" s="470">
        <v>85425.495060000001</v>
      </c>
      <c r="H1217" s="87">
        <v>1147659.5238100002</v>
      </c>
      <c r="I1217" s="470">
        <v>1663.8284799999999</v>
      </c>
      <c r="J1217" s="470">
        <v>80185.900269999998</v>
      </c>
      <c r="K1217" s="470">
        <v>162.23699999999999</v>
      </c>
      <c r="L1217" s="470">
        <v>16.57152</v>
      </c>
      <c r="M1217" s="470">
        <v>7047.8109100000001</v>
      </c>
      <c r="N1217" s="470">
        <v>3615123.2072999999</v>
      </c>
      <c r="O1217" s="470">
        <v>97324.09908</v>
      </c>
      <c r="P1217" s="470">
        <v>167977.60423999999</v>
      </c>
      <c r="Q1217" s="470">
        <v>42142.402999999998</v>
      </c>
      <c r="R1217" s="87">
        <v>4011643.6617999999</v>
      </c>
      <c r="S1217" s="470">
        <v>7500</v>
      </c>
      <c r="T1217" s="470">
        <v>34733.159290000003</v>
      </c>
      <c r="U1217" s="470">
        <v>0</v>
      </c>
      <c r="V1217" s="470">
        <v>0</v>
      </c>
      <c r="W1217" s="470">
        <v>2.32972</v>
      </c>
      <c r="X1217" s="470">
        <v>4802.0392000000002</v>
      </c>
      <c r="Y1217" s="470">
        <v>0</v>
      </c>
      <c r="Z1217" s="470">
        <v>84.368939999999995</v>
      </c>
      <c r="AA1217" s="470">
        <v>20313.94111</v>
      </c>
      <c r="AB1217" s="470">
        <v>118.87916</v>
      </c>
      <c r="AC1217" s="470">
        <v>0</v>
      </c>
      <c r="AD1217" s="470">
        <v>67554.717420000001</v>
      </c>
      <c r="AE1217" s="470">
        <v>5226857.9030299997</v>
      </c>
      <c r="AF1217" s="227">
        <v>3615285.4443000001</v>
      </c>
      <c r="AG1217" s="227">
        <v>7064.3824300000006</v>
      </c>
      <c r="AH1217" s="227">
        <v>0</v>
      </c>
      <c r="AI1217" s="227">
        <v>20313.94111</v>
      </c>
      <c r="AJ1217" s="475">
        <v>1584194.1351900003</v>
      </c>
    </row>
    <row r="1218" spans="1:36" s="40" customFormat="1" ht="13.5" customHeight="1" x14ac:dyDescent="0.25">
      <c r="A1218" s="394"/>
      <c r="B1218" s="110">
        <v>72</v>
      </c>
      <c r="C1218" s="310" t="s">
        <v>856</v>
      </c>
      <c r="D1218" s="471">
        <v>0</v>
      </c>
      <c r="E1218" s="471">
        <v>0</v>
      </c>
      <c r="F1218" s="471">
        <v>0</v>
      </c>
      <c r="G1218" s="471">
        <v>0</v>
      </c>
      <c r="H1218" s="87">
        <v>0</v>
      </c>
      <c r="I1218" s="471">
        <v>0</v>
      </c>
      <c r="J1218" s="471">
        <v>0</v>
      </c>
      <c r="K1218" s="471">
        <v>0</v>
      </c>
      <c r="L1218" s="471">
        <v>0</v>
      </c>
      <c r="M1218" s="471">
        <v>0</v>
      </c>
      <c r="N1218" s="471">
        <v>0</v>
      </c>
      <c r="O1218" s="471">
        <v>0</v>
      </c>
      <c r="P1218" s="471">
        <v>0</v>
      </c>
      <c r="Q1218" s="471">
        <v>0</v>
      </c>
      <c r="R1218" s="87">
        <v>0</v>
      </c>
      <c r="S1218" s="471">
        <v>0</v>
      </c>
      <c r="T1218" s="471">
        <v>0</v>
      </c>
      <c r="U1218" s="471">
        <v>0</v>
      </c>
      <c r="V1218" s="471">
        <v>0</v>
      </c>
      <c r="W1218" s="471">
        <v>0</v>
      </c>
      <c r="X1218" s="471">
        <v>0</v>
      </c>
      <c r="Y1218" s="471">
        <v>0</v>
      </c>
      <c r="Z1218" s="471">
        <v>0</v>
      </c>
      <c r="AA1218" s="471">
        <v>0</v>
      </c>
      <c r="AB1218" s="471">
        <v>0</v>
      </c>
      <c r="AC1218" s="471">
        <v>0</v>
      </c>
      <c r="AD1218" s="470">
        <v>0</v>
      </c>
      <c r="AE1218" s="471">
        <v>0</v>
      </c>
      <c r="AF1218" s="473">
        <v>0</v>
      </c>
      <c r="AG1218" s="473">
        <v>0</v>
      </c>
      <c r="AH1218" s="473">
        <v>0</v>
      </c>
      <c r="AI1218" s="473">
        <v>0</v>
      </c>
      <c r="AJ1218" s="474">
        <v>0</v>
      </c>
    </row>
    <row r="1219" spans="1:36" s="42" customFormat="1" ht="13.5" customHeight="1" x14ac:dyDescent="0.25">
      <c r="A1219" s="395"/>
      <c r="B1219" s="111">
        <v>7201</v>
      </c>
      <c r="C1219" s="180" t="s">
        <v>404</v>
      </c>
      <c r="D1219" s="470">
        <v>0</v>
      </c>
      <c r="E1219" s="470">
        <v>0</v>
      </c>
      <c r="F1219" s="470">
        <v>0</v>
      </c>
      <c r="G1219" s="470">
        <v>0</v>
      </c>
      <c r="H1219" s="87">
        <v>0</v>
      </c>
      <c r="I1219" s="470">
        <v>0</v>
      </c>
      <c r="J1219" s="470">
        <v>0</v>
      </c>
      <c r="K1219" s="470">
        <v>0</v>
      </c>
      <c r="L1219" s="470">
        <v>0</v>
      </c>
      <c r="M1219" s="470">
        <v>0</v>
      </c>
      <c r="N1219" s="470">
        <v>0</v>
      </c>
      <c r="O1219" s="470">
        <v>0</v>
      </c>
      <c r="P1219" s="470">
        <v>0</v>
      </c>
      <c r="Q1219" s="470">
        <v>0</v>
      </c>
      <c r="R1219" s="87">
        <v>0</v>
      </c>
      <c r="S1219" s="470">
        <v>0</v>
      </c>
      <c r="T1219" s="470">
        <v>0</v>
      </c>
      <c r="U1219" s="470">
        <v>0</v>
      </c>
      <c r="V1219" s="470">
        <v>0</v>
      </c>
      <c r="W1219" s="470">
        <v>0</v>
      </c>
      <c r="X1219" s="470">
        <v>0</v>
      </c>
      <c r="Y1219" s="470">
        <v>0</v>
      </c>
      <c r="Z1219" s="470">
        <v>0</v>
      </c>
      <c r="AA1219" s="470">
        <v>0</v>
      </c>
      <c r="AB1219" s="470">
        <v>0</v>
      </c>
      <c r="AC1219" s="470">
        <v>0</v>
      </c>
      <c r="AD1219" s="470">
        <v>0</v>
      </c>
      <c r="AE1219" s="470">
        <v>0</v>
      </c>
      <c r="AF1219" s="227">
        <v>0</v>
      </c>
      <c r="AG1219" s="227">
        <v>0</v>
      </c>
      <c r="AH1219" s="227">
        <v>0</v>
      </c>
      <c r="AI1219" s="227">
        <v>0</v>
      </c>
      <c r="AJ1219" s="475">
        <v>0</v>
      </c>
    </row>
    <row r="1220" spans="1:36" s="42" customFormat="1" ht="13.5" customHeight="1" x14ac:dyDescent="0.25">
      <c r="A1220" s="395"/>
      <c r="B1220" s="111">
        <v>7202</v>
      </c>
      <c r="C1220" s="180" t="s">
        <v>410</v>
      </c>
      <c r="D1220" s="470">
        <v>0</v>
      </c>
      <c r="E1220" s="470">
        <v>0</v>
      </c>
      <c r="F1220" s="470">
        <v>0</v>
      </c>
      <c r="G1220" s="470">
        <v>0</v>
      </c>
      <c r="H1220" s="87">
        <v>0</v>
      </c>
      <c r="I1220" s="470">
        <v>0</v>
      </c>
      <c r="J1220" s="470">
        <v>0</v>
      </c>
      <c r="K1220" s="470">
        <v>0</v>
      </c>
      <c r="L1220" s="470">
        <v>0</v>
      </c>
      <c r="M1220" s="470">
        <v>0</v>
      </c>
      <c r="N1220" s="470">
        <v>0</v>
      </c>
      <c r="O1220" s="470">
        <v>0</v>
      </c>
      <c r="P1220" s="470">
        <v>0</v>
      </c>
      <c r="Q1220" s="470">
        <v>0</v>
      </c>
      <c r="R1220" s="87">
        <v>0</v>
      </c>
      <c r="S1220" s="470">
        <v>0</v>
      </c>
      <c r="T1220" s="470">
        <v>0</v>
      </c>
      <c r="U1220" s="470">
        <v>0</v>
      </c>
      <c r="V1220" s="470">
        <v>0</v>
      </c>
      <c r="W1220" s="470">
        <v>0</v>
      </c>
      <c r="X1220" s="470">
        <v>0</v>
      </c>
      <c r="Y1220" s="470">
        <v>0</v>
      </c>
      <c r="Z1220" s="470">
        <v>0</v>
      </c>
      <c r="AA1220" s="470">
        <v>0</v>
      </c>
      <c r="AB1220" s="470">
        <v>0</v>
      </c>
      <c r="AC1220" s="470">
        <v>0</v>
      </c>
      <c r="AD1220" s="470">
        <v>0</v>
      </c>
      <c r="AE1220" s="470">
        <v>0</v>
      </c>
      <c r="AF1220" s="227">
        <v>0</v>
      </c>
      <c r="AG1220" s="227">
        <v>0</v>
      </c>
      <c r="AH1220" s="227">
        <v>0</v>
      </c>
      <c r="AI1220" s="227">
        <v>0</v>
      </c>
      <c r="AJ1220" s="475">
        <v>0</v>
      </c>
    </row>
    <row r="1221" spans="1:36" s="42" customFormat="1" ht="13.5" customHeight="1" x14ac:dyDescent="0.25">
      <c r="A1221" s="395"/>
      <c r="B1221" s="111">
        <v>7203</v>
      </c>
      <c r="C1221" s="180" t="s">
        <v>420</v>
      </c>
      <c r="D1221" s="470">
        <v>0</v>
      </c>
      <c r="E1221" s="470">
        <v>0</v>
      </c>
      <c r="F1221" s="470">
        <v>0</v>
      </c>
      <c r="G1221" s="470">
        <v>0</v>
      </c>
      <c r="H1221" s="87">
        <v>0</v>
      </c>
      <c r="I1221" s="470">
        <v>0</v>
      </c>
      <c r="J1221" s="470">
        <v>0</v>
      </c>
      <c r="K1221" s="470">
        <v>0</v>
      </c>
      <c r="L1221" s="470">
        <v>0</v>
      </c>
      <c r="M1221" s="470">
        <v>0</v>
      </c>
      <c r="N1221" s="470">
        <v>0</v>
      </c>
      <c r="O1221" s="470">
        <v>0</v>
      </c>
      <c r="P1221" s="470">
        <v>0</v>
      </c>
      <c r="Q1221" s="470">
        <v>0</v>
      </c>
      <c r="R1221" s="87">
        <v>0</v>
      </c>
      <c r="S1221" s="470">
        <v>0</v>
      </c>
      <c r="T1221" s="470">
        <v>0</v>
      </c>
      <c r="U1221" s="470">
        <v>0</v>
      </c>
      <c r="V1221" s="470">
        <v>0</v>
      </c>
      <c r="W1221" s="470">
        <v>0</v>
      </c>
      <c r="X1221" s="470">
        <v>0</v>
      </c>
      <c r="Y1221" s="470">
        <v>0</v>
      </c>
      <c r="Z1221" s="470">
        <v>0</v>
      </c>
      <c r="AA1221" s="470">
        <v>0</v>
      </c>
      <c r="AB1221" s="470">
        <v>0</v>
      </c>
      <c r="AC1221" s="470">
        <v>0</v>
      </c>
      <c r="AD1221" s="470">
        <v>0</v>
      </c>
      <c r="AE1221" s="470">
        <v>0</v>
      </c>
      <c r="AF1221" s="227">
        <v>0</v>
      </c>
      <c r="AG1221" s="227">
        <v>0</v>
      </c>
      <c r="AH1221" s="227">
        <v>0</v>
      </c>
      <c r="AI1221" s="227">
        <v>0</v>
      </c>
      <c r="AJ1221" s="475">
        <v>0</v>
      </c>
    </row>
    <row r="1222" spans="1:36" s="42" customFormat="1" ht="13.5" customHeight="1" x14ac:dyDescent="0.25">
      <c r="A1222" s="395"/>
      <c r="B1222" s="111">
        <v>7204</v>
      </c>
      <c r="C1222" s="180" t="s">
        <v>422</v>
      </c>
      <c r="D1222" s="470">
        <v>0</v>
      </c>
      <c r="E1222" s="470">
        <v>0</v>
      </c>
      <c r="F1222" s="470">
        <v>0</v>
      </c>
      <c r="G1222" s="470">
        <v>0</v>
      </c>
      <c r="H1222" s="87">
        <v>0</v>
      </c>
      <c r="I1222" s="470">
        <v>0</v>
      </c>
      <c r="J1222" s="470">
        <v>0</v>
      </c>
      <c r="K1222" s="470">
        <v>0</v>
      </c>
      <c r="L1222" s="470">
        <v>0</v>
      </c>
      <c r="M1222" s="470">
        <v>0</v>
      </c>
      <c r="N1222" s="470">
        <v>0</v>
      </c>
      <c r="O1222" s="470">
        <v>0</v>
      </c>
      <c r="P1222" s="470">
        <v>0</v>
      </c>
      <c r="Q1222" s="470">
        <v>0</v>
      </c>
      <c r="R1222" s="87">
        <v>0</v>
      </c>
      <c r="S1222" s="470">
        <v>0</v>
      </c>
      <c r="T1222" s="470">
        <v>0</v>
      </c>
      <c r="U1222" s="470">
        <v>0</v>
      </c>
      <c r="V1222" s="470">
        <v>0</v>
      </c>
      <c r="W1222" s="470">
        <v>0</v>
      </c>
      <c r="X1222" s="470">
        <v>0</v>
      </c>
      <c r="Y1222" s="470">
        <v>0</v>
      </c>
      <c r="Z1222" s="470">
        <v>0</v>
      </c>
      <c r="AA1222" s="470">
        <v>0</v>
      </c>
      <c r="AB1222" s="470">
        <v>0</v>
      </c>
      <c r="AC1222" s="470">
        <v>0</v>
      </c>
      <c r="AD1222" s="470">
        <v>0</v>
      </c>
      <c r="AE1222" s="470">
        <v>0</v>
      </c>
      <c r="AF1222" s="227">
        <v>0</v>
      </c>
      <c r="AG1222" s="227">
        <v>0</v>
      </c>
      <c r="AH1222" s="227">
        <v>0</v>
      </c>
      <c r="AI1222" s="227">
        <v>0</v>
      </c>
      <c r="AJ1222" s="475">
        <v>0</v>
      </c>
    </row>
    <row r="1223" spans="1:36" s="42" customFormat="1" ht="13.5" customHeight="1" x14ac:dyDescent="0.25">
      <c r="A1223" s="395"/>
      <c r="B1223" s="111">
        <v>7205</v>
      </c>
      <c r="C1223" s="180" t="s">
        <v>423</v>
      </c>
      <c r="D1223" s="470">
        <v>0</v>
      </c>
      <c r="E1223" s="470">
        <v>0</v>
      </c>
      <c r="F1223" s="470">
        <v>0</v>
      </c>
      <c r="G1223" s="470">
        <v>0</v>
      </c>
      <c r="H1223" s="87">
        <v>0</v>
      </c>
      <c r="I1223" s="470">
        <v>0</v>
      </c>
      <c r="J1223" s="470">
        <v>0</v>
      </c>
      <c r="K1223" s="470">
        <v>0</v>
      </c>
      <c r="L1223" s="470">
        <v>0</v>
      </c>
      <c r="M1223" s="470">
        <v>0</v>
      </c>
      <c r="N1223" s="470">
        <v>0</v>
      </c>
      <c r="O1223" s="470">
        <v>0</v>
      </c>
      <c r="P1223" s="470">
        <v>0</v>
      </c>
      <c r="Q1223" s="470">
        <v>0</v>
      </c>
      <c r="R1223" s="87">
        <v>0</v>
      </c>
      <c r="S1223" s="470">
        <v>0</v>
      </c>
      <c r="T1223" s="470">
        <v>0</v>
      </c>
      <c r="U1223" s="470">
        <v>0</v>
      </c>
      <c r="V1223" s="470">
        <v>0</v>
      </c>
      <c r="W1223" s="470">
        <v>0</v>
      </c>
      <c r="X1223" s="470">
        <v>0</v>
      </c>
      <c r="Y1223" s="470">
        <v>0</v>
      </c>
      <c r="Z1223" s="470">
        <v>0</v>
      </c>
      <c r="AA1223" s="470">
        <v>0</v>
      </c>
      <c r="AB1223" s="470">
        <v>0</v>
      </c>
      <c r="AC1223" s="470">
        <v>0</v>
      </c>
      <c r="AD1223" s="470">
        <v>0</v>
      </c>
      <c r="AE1223" s="470">
        <v>0</v>
      </c>
      <c r="AF1223" s="227">
        <v>0</v>
      </c>
      <c r="AG1223" s="227">
        <v>0</v>
      </c>
      <c r="AH1223" s="227">
        <v>0</v>
      </c>
      <c r="AI1223" s="227">
        <v>0</v>
      </c>
      <c r="AJ1223" s="475">
        <v>0</v>
      </c>
    </row>
    <row r="1224" spans="1:36" s="42" customFormat="1" ht="13.5" customHeight="1" x14ac:dyDescent="0.25">
      <c r="A1224" s="395"/>
      <c r="B1224" s="111">
        <v>7206</v>
      </c>
      <c r="C1224" s="180" t="s">
        <v>424</v>
      </c>
      <c r="D1224" s="470">
        <v>0</v>
      </c>
      <c r="E1224" s="470">
        <v>0</v>
      </c>
      <c r="F1224" s="470">
        <v>0</v>
      </c>
      <c r="G1224" s="470">
        <v>0</v>
      </c>
      <c r="H1224" s="87">
        <v>0</v>
      </c>
      <c r="I1224" s="470">
        <v>0</v>
      </c>
      <c r="J1224" s="470">
        <v>0</v>
      </c>
      <c r="K1224" s="470">
        <v>0</v>
      </c>
      <c r="L1224" s="470">
        <v>0</v>
      </c>
      <c r="M1224" s="470">
        <v>0</v>
      </c>
      <c r="N1224" s="470">
        <v>0</v>
      </c>
      <c r="O1224" s="470">
        <v>0</v>
      </c>
      <c r="P1224" s="470">
        <v>0</v>
      </c>
      <c r="Q1224" s="470">
        <v>0</v>
      </c>
      <c r="R1224" s="87">
        <v>0</v>
      </c>
      <c r="S1224" s="470">
        <v>0</v>
      </c>
      <c r="T1224" s="470">
        <v>0</v>
      </c>
      <c r="U1224" s="470">
        <v>0</v>
      </c>
      <c r="V1224" s="470">
        <v>0</v>
      </c>
      <c r="W1224" s="470">
        <v>0</v>
      </c>
      <c r="X1224" s="470">
        <v>0</v>
      </c>
      <c r="Y1224" s="470">
        <v>0</v>
      </c>
      <c r="Z1224" s="470">
        <v>0</v>
      </c>
      <c r="AA1224" s="470">
        <v>0</v>
      </c>
      <c r="AB1224" s="470">
        <v>0</v>
      </c>
      <c r="AC1224" s="470">
        <v>0</v>
      </c>
      <c r="AD1224" s="470">
        <v>0</v>
      </c>
      <c r="AE1224" s="470">
        <v>0</v>
      </c>
      <c r="AF1224" s="227">
        <v>0</v>
      </c>
      <c r="AG1224" s="227">
        <v>0</v>
      </c>
      <c r="AH1224" s="227">
        <v>0</v>
      </c>
      <c r="AI1224" s="227">
        <v>0</v>
      </c>
      <c r="AJ1224" s="475">
        <v>0</v>
      </c>
    </row>
    <row r="1225" spans="1:36" s="42" customFormat="1" ht="13.5" customHeight="1" x14ac:dyDescent="0.25">
      <c r="A1225" s="395"/>
      <c r="B1225" s="111">
        <v>7207</v>
      </c>
      <c r="C1225" s="180" t="s">
        <v>425</v>
      </c>
      <c r="D1225" s="470">
        <v>0</v>
      </c>
      <c r="E1225" s="470">
        <v>0</v>
      </c>
      <c r="F1225" s="470">
        <v>0</v>
      </c>
      <c r="G1225" s="470">
        <v>0</v>
      </c>
      <c r="H1225" s="87">
        <v>0</v>
      </c>
      <c r="I1225" s="470">
        <v>0</v>
      </c>
      <c r="J1225" s="470">
        <v>0</v>
      </c>
      <c r="K1225" s="470">
        <v>0</v>
      </c>
      <c r="L1225" s="470">
        <v>0</v>
      </c>
      <c r="M1225" s="470">
        <v>0</v>
      </c>
      <c r="N1225" s="470">
        <v>0</v>
      </c>
      <c r="O1225" s="470">
        <v>0</v>
      </c>
      <c r="P1225" s="470">
        <v>0</v>
      </c>
      <c r="Q1225" s="470">
        <v>0</v>
      </c>
      <c r="R1225" s="87">
        <v>0</v>
      </c>
      <c r="S1225" s="470">
        <v>0</v>
      </c>
      <c r="T1225" s="470">
        <v>0</v>
      </c>
      <c r="U1225" s="470">
        <v>0</v>
      </c>
      <c r="V1225" s="470">
        <v>0</v>
      </c>
      <c r="W1225" s="470">
        <v>0</v>
      </c>
      <c r="X1225" s="470">
        <v>0</v>
      </c>
      <c r="Y1225" s="470">
        <v>0</v>
      </c>
      <c r="Z1225" s="470">
        <v>0</v>
      </c>
      <c r="AA1225" s="470">
        <v>0</v>
      </c>
      <c r="AB1225" s="470">
        <v>0</v>
      </c>
      <c r="AC1225" s="470">
        <v>0</v>
      </c>
      <c r="AD1225" s="470">
        <v>0</v>
      </c>
      <c r="AE1225" s="470">
        <v>0</v>
      </c>
      <c r="AF1225" s="227">
        <v>0</v>
      </c>
      <c r="AG1225" s="227">
        <v>0</v>
      </c>
      <c r="AH1225" s="227">
        <v>0</v>
      </c>
      <c r="AI1225" s="227">
        <v>0</v>
      </c>
      <c r="AJ1225" s="475">
        <v>0</v>
      </c>
    </row>
    <row r="1226" spans="1:36" s="42" customFormat="1" ht="13.5" customHeight="1" x14ac:dyDescent="0.25">
      <c r="A1226" s="395"/>
      <c r="B1226" s="111">
        <v>7209</v>
      </c>
      <c r="C1226" s="180" t="s">
        <v>1711</v>
      </c>
      <c r="D1226" s="470">
        <v>0</v>
      </c>
      <c r="E1226" s="470">
        <v>0</v>
      </c>
      <c r="F1226" s="470">
        <v>0</v>
      </c>
      <c r="G1226" s="470">
        <v>0</v>
      </c>
      <c r="H1226" s="87">
        <v>0</v>
      </c>
      <c r="I1226" s="470">
        <v>0</v>
      </c>
      <c r="J1226" s="470">
        <v>0</v>
      </c>
      <c r="K1226" s="470">
        <v>0</v>
      </c>
      <c r="L1226" s="470">
        <v>0</v>
      </c>
      <c r="M1226" s="470">
        <v>0</v>
      </c>
      <c r="N1226" s="470">
        <v>0</v>
      </c>
      <c r="O1226" s="470">
        <v>0</v>
      </c>
      <c r="P1226" s="470">
        <v>0</v>
      </c>
      <c r="Q1226" s="470">
        <v>0</v>
      </c>
      <c r="R1226" s="87">
        <v>0</v>
      </c>
      <c r="S1226" s="470">
        <v>0</v>
      </c>
      <c r="T1226" s="470">
        <v>0</v>
      </c>
      <c r="U1226" s="470">
        <v>0</v>
      </c>
      <c r="V1226" s="470">
        <v>0</v>
      </c>
      <c r="W1226" s="470">
        <v>0</v>
      </c>
      <c r="X1226" s="470">
        <v>0</v>
      </c>
      <c r="Y1226" s="470">
        <v>0</v>
      </c>
      <c r="Z1226" s="470">
        <v>0</v>
      </c>
      <c r="AA1226" s="470">
        <v>0</v>
      </c>
      <c r="AB1226" s="470">
        <v>0</v>
      </c>
      <c r="AC1226" s="470">
        <v>0</v>
      </c>
      <c r="AD1226" s="470">
        <v>0</v>
      </c>
      <c r="AE1226" s="470">
        <v>0</v>
      </c>
      <c r="AF1226" s="227">
        <v>0</v>
      </c>
      <c r="AG1226" s="227">
        <v>0</v>
      </c>
      <c r="AH1226" s="227">
        <v>0</v>
      </c>
      <c r="AI1226" s="227">
        <v>0</v>
      </c>
      <c r="AJ1226" s="475">
        <v>0</v>
      </c>
    </row>
    <row r="1227" spans="1:36" s="42" customFormat="1" ht="13.5" customHeight="1" x14ac:dyDescent="0.25">
      <c r="A1227" s="395"/>
      <c r="B1227" s="111">
        <v>7210</v>
      </c>
      <c r="C1227" s="180" t="s">
        <v>889</v>
      </c>
      <c r="D1227" s="470">
        <v>0</v>
      </c>
      <c r="E1227" s="470">
        <v>0</v>
      </c>
      <c r="F1227" s="470">
        <v>0</v>
      </c>
      <c r="G1227" s="470">
        <v>0</v>
      </c>
      <c r="H1227" s="87">
        <v>0</v>
      </c>
      <c r="I1227" s="470">
        <v>0</v>
      </c>
      <c r="J1227" s="470">
        <v>0</v>
      </c>
      <c r="K1227" s="470">
        <v>0</v>
      </c>
      <c r="L1227" s="470">
        <v>0</v>
      </c>
      <c r="M1227" s="470">
        <v>0</v>
      </c>
      <c r="N1227" s="470">
        <v>0</v>
      </c>
      <c r="O1227" s="470">
        <v>0</v>
      </c>
      <c r="P1227" s="470">
        <v>0</v>
      </c>
      <c r="Q1227" s="470">
        <v>0</v>
      </c>
      <c r="R1227" s="87">
        <v>0</v>
      </c>
      <c r="S1227" s="470">
        <v>0</v>
      </c>
      <c r="T1227" s="470">
        <v>0</v>
      </c>
      <c r="U1227" s="470">
        <v>0</v>
      </c>
      <c r="V1227" s="470">
        <v>0</v>
      </c>
      <c r="W1227" s="470">
        <v>0</v>
      </c>
      <c r="X1227" s="470">
        <v>0</v>
      </c>
      <c r="Y1227" s="470">
        <v>0</v>
      </c>
      <c r="Z1227" s="470">
        <v>0</v>
      </c>
      <c r="AA1227" s="470">
        <v>0</v>
      </c>
      <c r="AB1227" s="470">
        <v>0</v>
      </c>
      <c r="AC1227" s="470">
        <v>0</v>
      </c>
      <c r="AD1227" s="470">
        <v>0</v>
      </c>
      <c r="AE1227" s="470">
        <v>0</v>
      </c>
      <c r="AF1227" s="227">
        <v>0</v>
      </c>
      <c r="AG1227" s="227">
        <v>0</v>
      </c>
      <c r="AH1227" s="227">
        <v>0</v>
      </c>
      <c r="AI1227" s="227">
        <v>0</v>
      </c>
      <c r="AJ1227" s="475">
        <v>0</v>
      </c>
    </row>
    <row r="1228" spans="1:36" s="42" customFormat="1" ht="13.5" customHeight="1" x14ac:dyDescent="0.25">
      <c r="A1228" s="395"/>
      <c r="B1228" s="111">
        <v>7211</v>
      </c>
      <c r="C1228" s="180" t="s">
        <v>434</v>
      </c>
      <c r="D1228" s="470">
        <v>0</v>
      </c>
      <c r="E1228" s="470">
        <v>0</v>
      </c>
      <c r="F1228" s="470">
        <v>0</v>
      </c>
      <c r="G1228" s="470">
        <v>0</v>
      </c>
      <c r="H1228" s="87">
        <v>0</v>
      </c>
      <c r="I1228" s="470">
        <v>0</v>
      </c>
      <c r="J1228" s="470">
        <v>0</v>
      </c>
      <c r="K1228" s="470">
        <v>0</v>
      </c>
      <c r="L1228" s="470">
        <v>0</v>
      </c>
      <c r="M1228" s="470">
        <v>0</v>
      </c>
      <c r="N1228" s="470">
        <v>0</v>
      </c>
      <c r="O1228" s="470">
        <v>0</v>
      </c>
      <c r="P1228" s="470">
        <v>0</v>
      </c>
      <c r="Q1228" s="470">
        <v>0</v>
      </c>
      <c r="R1228" s="87">
        <v>0</v>
      </c>
      <c r="S1228" s="470">
        <v>0</v>
      </c>
      <c r="T1228" s="470">
        <v>0</v>
      </c>
      <c r="U1228" s="470">
        <v>0</v>
      </c>
      <c r="V1228" s="470">
        <v>0</v>
      </c>
      <c r="W1228" s="470">
        <v>0</v>
      </c>
      <c r="X1228" s="470">
        <v>0</v>
      </c>
      <c r="Y1228" s="470">
        <v>0</v>
      </c>
      <c r="Z1228" s="470">
        <v>0</v>
      </c>
      <c r="AA1228" s="470">
        <v>0</v>
      </c>
      <c r="AB1228" s="470">
        <v>0</v>
      </c>
      <c r="AC1228" s="470">
        <v>0</v>
      </c>
      <c r="AD1228" s="470">
        <v>0</v>
      </c>
      <c r="AE1228" s="470">
        <v>0</v>
      </c>
      <c r="AF1228" s="227">
        <v>0</v>
      </c>
      <c r="AG1228" s="227">
        <v>0</v>
      </c>
      <c r="AH1228" s="227">
        <v>0</v>
      </c>
      <c r="AI1228" s="227">
        <v>0</v>
      </c>
      <c r="AJ1228" s="475">
        <v>0</v>
      </c>
    </row>
    <row r="1229" spans="1:36" s="42" customFormat="1" ht="13.5" customHeight="1" x14ac:dyDescent="0.25">
      <c r="A1229" s="395"/>
      <c r="B1229" s="111">
        <v>7212</v>
      </c>
      <c r="C1229" s="180" t="s">
        <v>890</v>
      </c>
      <c r="D1229" s="470">
        <v>0</v>
      </c>
      <c r="E1229" s="470">
        <v>0</v>
      </c>
      <c r="F1229" s="470">
        <v>0</v>
      </c>
      <c r="G1229" s="470">
        <v>0</v>
      </c>
      <c r="H1229" s="87">
        <v>0</v>
      </c>
      <c r="I1229" s="470">
        <v>0</v>
      </c>
      <c r="J1229" s="470">
        <v>0</v>
      </c>
      <c r="K1229" s="470">
        <v>0</v>
      </c>
      <c r="L1229" s="470">
        <v>0</v>
      </c>
      <c r="M1229" s="470">
        <v>0</v>
      </c>
      <c r="N1229" s="470">
        <v>0</v>
      </c>
      <c r="O1229" s="470">
        <v>0</v>
      </c>
      <c r="P1229" s="470">
        <v>0</v>
      </c>
      <c r="Q1229" s="470">
        <v>0</v>
      </c>
      <c r="R1229" s="87">
        <v>0</v>
      </c>
      <c r="S1229" s="470">
        <v>0</v>
      </c>
      <c r="T1229" s="470">
        <v>0</v>
      </c>
      <c r="U1229" s="470">
        <v>0</v>
      </c>
      <c r="V1229" s="470">
        <v>0</v>
      </c>
      <c r="W1229" s="470">
        <v>0</v>
      </c>
      <c r="X1229" s="470">
        <v>0</v>
      </c>
      <c r="Y1229" s="470">
        <v>0</v>
      </c>
      <c r="Z1229" s="470">
        <v>0</v>
      </c>
      <c r="AA1229" s="470">
        <v>0</v>
      </c>
      <c r="AB1229" s="470">
        <v>0</v>
      </c>
      <c r="AC1229" s="470">
        <v>0</v>
      </c>
      <c r="AD1229" s="470">
        <v>0</v>
      </c>
      <c r="AE1229" s="470">
        <v>0</v>
      </c>
      <c r="AF1229" s="227">
        <v>0</v>
      </c>
      <c r="AG1229" s="227">
        <v>0</v>
      </c>
      <c r="AH1229" s="227">
        <v>0</v>
      </c>
      <c r="AI1229" s="227">
        <v>0</v>
      </c>
      <c r="AJ1229" s="475">
        <v>0</v>
      </c>
    </row>
    <row r="1230" spans="1:36" s="42" customFormat="1" ht="13.5" customHeight="1" x14ac:dyDescent="0.25">
      <c r="A1230" s="395"/>
      <c r="B1230" s="111">
        <v>7213</v>
      </c>
      <c r="C1230" s="180" t="s">
        <v>870</v>
      </c>
      <c r="D1230" s="470">
        <v>0</v>
      </c>
      <c r="E1230" s="470">
        <v>0</v>
      </c>
      <c r="F1230" s="470">
        <v>0</v>
      </c>
      <c r="G1230" s="470">
        <v>0</v>
      </c>
      <c r="H1230" s="87">
        <v>0</v>
      </c>
      <c r="I1230" s="470">
        <v>0</v>
      </c>
      <c r="J1230" s="470">
        <v>0</v>
      </c>
      <c r="K1230" s="470">
        <v>0</v>
      </c>
      <c r="L1230" s="470">
        <v>0</v>
      </c>
      <c r="M1230" s="470">
        <v>0</v>
      </c>
      <c r="N1230" s="470">
        <v>0</v>
      </c>
      <c r="O1230" s="470">
        <v>0</v>
      </c>
      <c r="P1230" s="470">
        <v>0</v>
      </c>
      <c r="Q1230" s="470">
        <v>0</v>
      </c>
      <c r="R1230" s="87">
        <v>0</v>
      </c>
      <c r="S1230" s="470">
        <v>0</v>
      </c>
      <c r="T1230" s="470">
        <v>0</v>
      </c>
      <c r="U1230" s="470">
        <v>0</v>
      </c>
      <c r="V1230" s="470">
        <v>0</v>
      </c>
      <c r="W1230" s="470">
        <v>0</v>
      </c>
      <c r="X1230" s="470">
        <v>0</v>
      </c>
      <c r="Y1230" s="470">
        <v>0</v>
      </c>
      <c r="Z1230" s="470">
        <v>0</v>
      </c>
      <c r="AA1230" s="470">
        <v>0</v>
      </c>
      <c r="AB1230" s="470">
        <v>0</v>
      </c>
      <c r="AC1230" s="470">
        <v>0</v>
      </c>
      <c r="AD1230" s="470">
        <v>0</v>
      </c>
      <c r="AE1230" s="470">
        <v>0</v>
      </c>
      <c r="AF1230" s="227">
        <v>0</v>
      </c>
      <c r="AG1230" s="227">
        <v>0</v>
      </c>
      <c r="AH1230" s="227">
        <v>0</v>
      </c>
      <c r="AI1230" s="227">
        <v>0</v>
      </c>
      <c r="AJ1230" s="475">
        <v>0</v>
      </c>
    </row>
    <row r="1231" spans="1:36" s="42" customFormat="1" ht="13.5" customHeight="1" x14ac:dyDescent="0.25">
      <c r="A1231" s="395"/>
      <c r="B1231" s="111">
        <v>7214</v>
      </c>
      <c r="C1231" s="180" t="s">
        <v>873</v>
      </c>
      <c r="D1231" s="470">
        <v>0</v>
      </c>
      <c r="E1231" s="470">
        <v>0</v>
      </c>
      <c r="F1231" s="470">
        <v>0</v>
      </c>
      <c r="G1231" s="470">
        <v>0</v>
      </c>
      <c r="H1231" s="87">
        <v>0</v>
      </c>
      <c r="I1231" s="470">
        <v>0</v>
      </c>
      <c r="J1231" s="470">
        <v>0</v>
      </c>
      <c r="K1231" s="470">
        <v>0</v>
      </c>
      <c r="L1231" s="470">
        <v>0</v>
      </c>
      <c r="M1231" s="470">
        <v>0</v>
      </c>
      <c r="N1231" s="470">
        <v>0</v>
      </c>
      <c r="O1231" s="470">
        <v>0</v>
      </c>
      <c r="P1231" s="470">
        <v>0</v>
      </c>
      <c r="Q1231" s="470">
        <v>0</v>
      </c>
      <c r="R1231" s="87">
        <v>0</v>
      </c>
      <c r="S1231" s="470">
        <v>0</v>
      </c>
      <c r="T1231" s="470">
        <v>0</v>
      </c>
      <c r="U1231" s="470">
        <v>0</v>
      </c>
      <c r="V1231" s="470">
        <v>0</v>
      </c>
      <c r="W1231" s="470">
        <v>0</v>
      </c>
      <c r="X1231" s="470">
        <v>0</v>
      </c>
      <c r="Y1231" s="470">
        <v>0</v>
      </c>
      <c r="Z1231" s="470">
        <v>0</v>
      </c>
      <c r="AA1231" s="470">
        <v>0</v>
      </c>
      <c r="AB1231" s="470">
        <v>0</v>
      </c>
      <c r="AC1231" s="470">
        <v>0</v>
      </c>
      <c r="AD1231" s="470">
        <v>0</v>
      </c>
      <c r="AE1231" s="470">
        <v>0</v>
      </c>
      <c r="AF1231" s="227">
        <v>0</v>
      </c>
      <c r="AG1231" s="227">
        <v>0</v>
      </c>
      <c r="AH1231" s="227">
        <v>0</v>
      </c>
      <c r="AI1231" s="227">
        <v>0</v>
      </c>
      <c r="AJ1231" s="475">
        <v>0</v>
      </c>
    </row>
    <row r="1232" spans="1:36" s="42" customFormat="1" ht="13.5" customHeight="1" x14ac:dyDescent="0.25">
      <c r="A1232" s="395"/>
      <c r="B1232" s="111">
        <v>7215</v>
      </c>
      <c r="C1232" s="180" t="s">
        <v>874</v>
      </c>
      <c r="D1232" s="470">
        <v>0</v>
      </c>
      <c r="E1232" s="470">
        <v>0</v>
      </c>
      <c r="F1232" s="470">
        <v>0</v>
      </c>
      <c r="G1232" s="470">
        <v>0</v>
      </c>
      <c r="H1232" s="87">
        <v>0</v>
      </c>
      <c r="I1232" s="470">
        <v>0</v>
      </c>
      <c r="J1232" s="470">
        <v>0</v>
      </c>
      <c r="K1232" s="470">
        <v>0</v>
      </c>
      <c r="L1232" s="470">
        <v>0</v>
      </c>
      <c r="M1232" s="470">
        <v>0</v>
      </c>
      <c r="N1232" s="470">
        <v>0</v>
      </c>
      <c r="O1232" s="470">
        <v>0</v>
      </c>
      <c r="P1232" s="470">
        <v>0</v>
      </c>
      <c r="Q1232" s="470">
        <v>0</v>
      </c>
      <c r="R1232" s="87">
        <v>0</v>
      </c>
      <c r="S1232" s="470">
        <v>0</v>
      </c>
      <c r="T1232" s="470">
        <v>0</v>
      </c>
      <c r="U1232" s="470">
        <v>0</v>
      </c>
      <c r="V1232" s="470">
        <v>0</v>
      </c>
      <c r="W1232" s="470">
        <v>0</v>
      </c>
      <c r="X1232" s="470">
        <v>0</v>
      </c>
      <c r="Y1232" s="470">
        <v>0</v>
      </c>
      <c r="Z1232" s="470">
        <v>0</v>
      </c>
      <c r="AA1232" s="470">
        <v>0</v>
      </c>
      <c r="AB1232" s="470">
        <v>0</v>
      </c>
      <c r="AC1232" s="470">
        <v>0</v>
      </c>
      <c r="AD1232" s="470">
        <v>0</v>
      </c>
      <c r="AE1232" s="470">
        <v>0</v>
      </c>
      <c r="AF1232" s="227">
        <v>0</v>
      </c>
      <c r="AG1232" s="227">
        <v>0</v>
      </c>
      <c r="AH1232" s="227">
        <v>0</v>
      </c>
      <c r="AI1232" s="227">
        <v>0</v>
      </c>
      <c r="AJ1232" s="475">
        <v>0</v>
      </c>
    </row>
    <row r="1233" spans="1:36" s="42" customFormat="1" ht="13.5" customHeight="1" x14ac:dyDescent="0.25">
      <c r="A1233" s="395"/>
      <c r="B1233" s="111">
        <v>7216</v>
      </c>
      <c r="C1233" s="180" t="s">
        <v>879</v>
      </c>
      <c r="D1233" s="470">
        <v>0</v>
      </c>
      <c r="E1233" s="470">
        <v>0</v>
      </c>
      <c r="F1233" s="470">
        <v>0</v>
      </c>
      <c r="G1233" s="470">
        <v>0</v>
      </c>
      <c r="H1233" s="87">
        <v>0</v>
      </c>
      <c r="I1233" s="470">
        <v>0</v>
      </c>
      <c r="J1233" s="470">
        <v>0</v>
      </c>
      <c r="K1233" s="470">
        <v>0</v>
      </c>
      <c r="L1233" s="470">
        <v>0</v>
      </c>
      <c r="M1233" s="470">
        <v>0</v>
      </c>
      <c r="N1233" s="470">
        <v>0</v>
      </c>
      <c r="O1233" s="470">
        <v>0</v>
      </c>
      <c r="P1233" s="470">
        <v>0</v>
      </c>
      <c r="Q1233" s="470">
        <v>0</v>
      </c>
      <c r="R1233" s="87">
        <v>0</v>
      </c>
      <c r="S1233" s="470">
        <v>0</v>
      </c>
      <c r="T1233" s="470">
        <v>0</v>
      </c>
      <c r="U1233" s="470">
        <v>0</v>
      </c>
      <c r="V1233" s="470">
        <v>0</v>
      </c>
      <c r="W1233" s="470">
        <v>0</v>
      </c>
      <c r="X1233" s="470">
        <v>0</v>
      </c>
      <c r="Y1233" s="470">
        <v>0</v>
      </c>
      <c r="Z1233" s="470">
        <v>0</v>
      </c>
      <c r="AA1233" s="470">
        <v>0</v>
      </c>
      <c r="AB1233" s="470">
        <v>0</v>
      </c>
      <c r="AC1233" s="470">
        <v>0</v>
      </c>
      <c r="AD1233" s="470">
        <v>0</v>
      </c>
      <c r="AE1233" s="470">
        <v>0</v>
      </c>
      <c r="AF1233" s="227">
        <v>0</v>
      </c>
      <c r="AG1233" s="227">
        <v>0</v>
      </c>
      <c r="AH1233" s="227">
        <v>0</v>
      </c>
      <c r="AI1233" s="227">
        <v>0</v>
      </c>
      <c r="AJ1233" s="475">
        <v>0</v>
      </c>
    </row>
    <row r="1234" spans="1:36" s="42" customFormat="1" ht="13.5" customHeight="1" x14ac:dyDescent="0.25">
      <c r="A1234" s="395"/>
      <c r="B1234" s="111">
        <v>7217</v>
      </c>
      <c r="C1234" s="180" t="s">
        <v>880</v>
      </c>
      <c r="D1234" s="470">
        <v>0</v>
      </c>
      <c r="E1234" s="470">
        <v>0</v>
      </c>
      <c r="F1234" s="470">
        <v>0</v>
      </c>
      <c r="G1234" s="470">
        <v>0</v>
      </c>
      <c r="H1234" s="87">
        <v>0</v>
      </c>
      <c r="I1234" s="470">
        <v>0</v>
      </c>
      <c r="J1234" s="470">
        <v>0</v>
      </c>
      <c r="K1234" s="470">
        <v>0</v>
      </c>
      <c r="L1234" s="470">
        <v>0</v>
      </c>
      <c r="M1234" s="470">
        <v>0</v>
      </c>
      <c r="N1234" s="470">
        <v>0</v>
      </c>
      <c r="O1234" s="470">
        <v>0</v>
      </c>
      <c r="P1234" s="470">
        <v>0</v>
      </c>
      <c r="Q1234" s="470">
        <v>0</v>
      </c>
      <c r="R1234" s="87">
        <v>0</v>
      </c>
      <c r="S1234" s="470">
        <v>0</v>
      </c>
      <c r="T1234" s="470">
        <v>0</v>
      </c>
      <c r="U1234" s="470">
        <v>0</v>
      </c>
      <c r="V1234" s="470">
        <v>0</v>
      </c>
      <c r="W1234" s="470">
        <v>0</v>
      </c>
      <c r="X1234" s="470">
        <v>0</v>
      </c>
      <c r="Y1234" s="470">
        <v>0</v>
      </c>
      <c r="Z1234" s="470">
        <v>0</v>
      </c>
      <c r="AA1234" s="470">
        <v>0</v>
      </c>
      <c r="AB1234" s="470">
        <v>0</v>
      </c>
      <c r="AC1234" s="470">
        <v>0</v>
      </c>
      <c r="AD1234" s="470">
        <v>0</v>
      </c>
      <c r="AE1234" s="470">
        <v>0</v>
      </c>
      <c r="AF1234" s="227">
        <v>0</v>
      </c>
      <c r="AG1234" s="227">
        <v>0</v>
      </c>
      <c r="AH1234" s="227">
        <v>0</v>
      </c>
      <c r="AI1234" s="227">
        <v>0</v>
      </c>
      <c r="AJ1234" s="475">
        <v>0</v>
      </c>
    </row>
    <row r="1235" spans="1:36" s="42" customFormat="1" ht="13.5" customHeight="1" x14ac:dyDescent="0.25">
      <c r="A1235" s="395"/>
      <c r="B1235" s="111">
        <v>7290</v>
      </c>
      <c r="C1235" s="180" t="s">
        <v>438</v>
      </c>
      <c r="D1235" s="470">
        <v>0</v>
      </c>
      <c r="E1235" s="470">
        <v>0</v>
      </c>
      <c r="F1235" s="470">
        <v>0</v>
      </c>
      <c r="G1235" s="470">
        <v>0</v>
      </c>
      <c r="H1235" s="87">
        <v>0</v>
      </c>
      <c r="I1235" s="470">
        <v>0</v>
      </c>
      <c r="J1235" s="470">
        <v>0</v>
      </c>
      <c r="K1235" s="470">
        <v>0</v>
      </c>
      <c r="L1235" s="470">
        <v>0</v>
      </c>
      <c r="M1235" s="470">
        <v>0</v>
      </c>
      <c r="N1235" s="470">
        <v>0</v>
      </c>
      <c r="O1235" s="470">
        <v>0</v>
      </c>
      <c r="P1235" s="470">
        <v>0</v>
      </c>
      <c r="Q1235" s="470">
        <v>0</v>
      </c>
      <c r="R1235" s="87">
        <v>0</v>
      </c>
      <c r="S1235" s="470">
        <v>0</v>
      </c>
      <c r="T1235" s="470">
        <v>0</v>
      </c>
      <c r="U1235" s="470">
        <v>0</v>
      </c>
      <c r="V1235" s="470">
        <v>0</v>
      </c>
      <c r="W1235" s="470">
        <v>0</v>
      </c>
      <c r="X1235" s="470">
        <v>0</v>
      </c>
      <c r="Y1235" s="470">
        <v>0</v>
      </c>
      <c r="Z1235" s="470">
        <v>0</v>
      </c>
      <c r="AA1235" s="470">
        <v>0</v>
      </c>
      <c r="AB1235" s="470">
        <v>0</v>
      </c>
      <c r="AC1235" s="470">
        <v>0</v>
      </c>
      <c r="AD1235" s="470">
        <v>0</v>
      </c>
      <c r="AE1235" s="470">
        <v>0</v>
      </c>
      <c r="AF1235" s="227">
        <v>0</v>
      </c>
      <c r="AG1235" s="227">
        <v>0</v>
      </c>
      <c r="AH1235" s="227">
        <v>0</v>
      </c>
      <c r="AI1235" s="227">
        <v>0</v>
      </c>
      <c r="AJ1235" s="475">
        <v>0</v>
      </c>
    </row>
    <row r="1236" spans="1:36" s="42" customFormat="1" ht="13.5" customHeight="1" x14ac:dyDescent="0.25">
      <c r="A1236" s="395"/>
      <c r="B1236" s="111">
        <v>73</v>
      </c>
      <c r="C1236" s="180" t="s">
        <v>858</v>
      </c>
      <c r="D1236" s="470">
        <v>0</v>
      </c>
      <c r="E1236" s="470">
        <v>0</v>
      </c>
      <c r="F1236" s="470">
        <v>0</v>
      </c>
      <c r="G1236" s="470">
        <v>0</v>
      </c>
      <c r="H1236" s="87">
        <v>0</v>
      </c>
      <c r="I1236" s="470">
        <v>0</v>
      </c>
      <c r="J1236" s="470">
        <v>0</v>
      </c>
      <c r="K1236" s="470">
        <v>0</v>
      </c>
      <c r="L1236" s="470">
        <v>0</v>
      </c>
      <c r="M1236" s="470">
        <v>0</v>
      </c>
      <c r="N1236" s="470">
        <v>0</v>
      </c>
      <c r="O1236" s="470">
        <v>0</v>
      </c>
      <c r="P1236" s="470">
        <v>0</v>
      </c>
      <c r="Q1236" s="470">
        <v>0</v>
      </c>
      <c r="R1236" s="87">
        <v>0</v>
      </c>
      <c r="S1236" s="470">
        <v>0</v>
      </c>
      <c r="T1236" s="470">
        <v>0</v>
      </c>
      <c r="U1236" s="470">
        <v>0</v>
      </c>
      <c r="V1236" s="470">
        <v>0</v>
      </c>
      <c r="W1236" s="470">
        <v>0</v>
      </c>
      <c r="X1236" s="470">
        <v>0</v>
      </c>
      <c r="Y1236" s="470">
        <v>0</v>
      </c>
      <c r="Z1236" s="470">
        <v>0</v>
      </c>
      <c r="AA1236" s="470">
        <v>0</v>
      </c>
      <c r="AB1236" s="470">
        <v>0</v>
      </c>
      <c r="AC1236" s="470">
        <v>0</v>
      </c>
      <c r="AD1236" s="470">
        <v>0</v>
      </c>
      <c r="AE1236" s="470">
        <v>0</v>
      </c>
      <c r="AF1236" s="227">
        <v>0</v>
      </c>
      <c r="AG1236" s="227">
        <v>0</v>
      </c>
      <c r="AH1236" s="227">
        <v>0</v>
      </c>
      <c r="AI1236" s="227">
        <v>0</v>
      </c>
      <c r="AJ1236" s="475">
        <v>0</v>
      </c>
    </row>
    <row r="1237" spans="1:36" s="42" customFormat="1" ht="13.5" customHeight="1" x14ac:dyDescent="0.25">
      <c r="A1237" s="395"/>
      <c r="B1237" s="111">
        <v>7301</v>
      </c>
      <c r="C1237" s="180" t="s">
        <v>447</v>
      </c>
      <c r="D1237" s="470">
        <v>0</v>
      </c>
      <c r="E1237" s="470">
        <v>0</v>
      </c>
      <c r="F1237" s="470">
        <v>0</v>
      </c>
      <c r="G1237" s="470">
        <v>0</v>
      </c>
      <c r="H1237" s="87">
        <v>0</v>
      </c>
      <c r="I1237" s="470">
        <v>0</v>
      </c>
      <c r="J1237" s="470">
        <v>0</v>
      </c>
      <c r="K1237" s="470">
        <v>0</v>
      </c>
      <c r="L1237" s="470">
        <v>0</v>
      </c>
      <c r="M1237" s="470">
        <v>0</v>
      </c>
      <c r="N1237" s="470">
        <v>0</v>
      </c>
      <c r="O1237" s="470">
        <v>0</v>
      </c>
      <c r="P1237" s="470">
        <v>0</v>
      </c>
      <c r="Q1237" s="470">
        <v>0</v>
      </c>
      <c r="R1237" s="87">
        <v>0</v>
      </c>
      <c r="S1237" s="470">
        <v>0</v>
      </c>
      <c r="T1237" s="470">
        <v>0</v>
      </c>
      <c r="U1237" s="470">
        <v>0</v>
      </c>
      <c r="V1237" s="470">
        <v>0</v>
      </c>
      <c r="W1237" s="470">
        <v>0</v>
      </c>
      <c r="X1237" s="470">
        <v>0</v>
      </c>
      <c r="Y1237" s="470">
        <v>0</v>
      </c>
      <c r="Z1237" s="470">
        <v>0</v>
      </c>
      <c r="AA1237" s="470">
        <v>0</v>
      </c>
      <c r="AB1237" s="470">
        <v>0</v>
      </c>
      <c r="AC1237" s="470">
        <v>0</v>
      </c>
      <c r="AD1237" s="470">
        <v>0</v>
      </c>
      <c r="AE1237" s="470">
        <v>0</v>
      </c>
      <c r="AF1237" s="227">
        <v>0</v>
      </c>
      <c r="AG1237" s="227">
        <v>0</v>
      </c>
      <c r="AH1237" s="227">
        <v>0</v>
      </c>
      <c r="AI1237" s="227">
        <v>0</v>
      </c>
      <c r="AJ1237" s="475">
        <v>0</v>
      </c>
    </row>
    <row r="1238" spans="1:36" s="42" customFormat="1" ht="13.5" customHeight="1" x14ac:dyDescent="0.25">
      <c r="A1238" s="395"/>
      <c r="B1238" s="111">
        <v>7302</v>
      </c>
      <c r="C1238" s="180" t="s">
        <v>453</v>
      </c>
      <c r="D1238" s="470">
        <v>0</v>
      </c>
      <c r="E1238" s="470">
        <v>0</v>
      </c>
      <c r="F1238" s="470">
        <v>0</v>
      </c>
      <c r="G1238" s="470">
        <v>0</v>
      </c>
      <c r="H1238" s="87">
        <v>0</v>
      </c>
      <c r="I1238" s="470">
        <v>0</v>
      </c>
      <c r="J1238" s="470">
        <v>0</v>
      </c>
      <c r="K1238" s="470">
        <v>0</v>
      </c>
      <c r="L1238" s="470">
        <v>0</v>
      </c>
      <c r="M1238" s="470">
        <v>0</v>
      </c>
      <c r="N1238" s="470">
        <v>0</v>
      </c>
      <c r="O1238" s="470">
        <v>0</v>
      </c>
      <c r="P1238" s="470">
        <v>0</v>
      </c>
      <c r="Q1238" s="470">
        <v>0</v>
      </c>
      <c r="R1238" s="87">
        <v>0</v>
      </c>
      <c r="S1238" s="470">
        <v>0</v>
      </c>
      <c r="T1238" s="470">
        <v>0</v>
      </c>
      <c r="U1238" s="470">
        <v>0</v>
      </c>
      <c r="V1238" s="470">
        <v>0</v>
      </c>
      <c r="W1238" s="470">
        <v>0</v>
      </c>
      <c r="X1238" s="470">
        <v>0</v>
      </c>
      <c r="Y1238" s="470">
        <v>0</v>
      </c>
      <c r="Z1238" s="470">
        <v>0</v>
      </c>
      <c r="AA1238" s="470">
        <v>0</v>
      </c>
      <c r="AB1238" s="470">
        <v>0</v>
      </c>
      <c r="AC1238" s="470">
        <v>0</v>
      </c>
      <c r="AD1238" s="470">
        <v>0</v>
      </c>
      <c r="AE1238" s="470">
        <v>0</v>
      </c>
      <c r="AF1238" s="227">
        <v>0</v>
      </c>
      <c r="AG1238" s="227">
        <v>0</v>
      </c>
      <c r="AH1238" s="227">
        <v>0</v>
      </c>
      <c r="AI1238" s="227">
        <v>0</v>
      </c>
      <c r="AJ1238" s="475">
        <v>0</v>
      </c>
    </row>
    <row r="1239" spans="1:36" s="42" customFormat="1" ht="13.5" customHeight="1" x14ac:dyDescent="0.25">
      <c r="A1239" s="395"/>
      <c r="B1239" s="111">
        <v>7303</v>
      </c>
      <c r="C1239" s="180" t="s">
        <v>462</v>
      </c>
      <c r="D1239" s="470">
        <v>0</v>
      </c>
      <c r="E1239" s="470">
        <v>0</v>
      </c>
      <c r="F1239" s="470">
        <v>0</v>
      </c>
      <c r="G1239" s="470">
        <v>0</v>
      </c>
      <c r="H1239" s="87">
        <v>0</v>
      </c>
      <c r="I1239" s="470">
        <v>0</v>
      </c>
      <c r="J1239" s="470">
        <v>0</v>
      </c>
      <c r="K1239" s="470">
        <v>0</v>
      </c>
      <c r="L1239" s="470">
        <v>0</v>
      </c>
      <c r="M1239" s="470">
        <v>0</v>
      </c>
      <c r="N1239" s="470">
        <v>0</v>
      </c>
      <c r="O1239" s="470">
        <v>0</v>
      </c>
      <c r="P1239" s="470">
        <v>0</v>
      </c>
      <c r="Q1239" s="470">
        <v>0</v>
      </c>
      <c r="R1239" s="87">
        <v>0</v>
      </c>
      <c r="S1239" s="470">
        <v>0</v>
      </c>
      <c r="T1239" s="470">
        <v>0</v>
      </c>
      <c r="U1239" s="470">
        <v>0</v>
      </c>
      <c r="V1239" s="470">
        <v>0</v>
      </c>
      <c r="W1239" s="470">
        <v>0</v>
      </c>
      <c r="X1239" s="470">
        <v>0</v>
      </c>
      <c r="Y1239" s="470">
        <v>0</v>
      </c>
      <c r="Z1239" s="470">
        <v>0</v>
      </c>
      <c r="AA1239" s="470">
        <v>0</v>
      </c>
      <c r="AB1239" s="470">
        <v>0</v>
      </c>
      <c r="AC1239" s="470">
        <v>0</v>
      </c>
      <c r="AD1239" s="470">
        <v>0</v>
      </c>
      <c r="AE1239" s="470">
        <v>0</v>
      </c>
      <c r="AF1239" s="227">
        <v>0</v>
      </c>
      <c r="AG1239" s="227">
        <v>0</v>
      </c>
      <c r="AH1239" s="227">
        <v>0</v>
      </c>
      <c r="AI1239" s="227">
        <v>0</v>
      </c>
      <c r="AJ1239" s="475">
        <v>0</v>
      </c>
    </row>
    <row r="1240" spans="1:36" s="42" customFormat="1" ht="13.5" customHeight="1" x14ac:dyDescent="0.25">
      <c r="A1240" s="395"/>
      <c r="B1240" s="111">
        <v>7304</v>
      </c>
      <c r="C1240" s="180" t="s">
        <v>891</v>
      </c>
      <c r="D1240" s="470">
        <v>0</v>
      </c>
      <c r="E1240" s="470">
        <v>0</v>
      </c>
      <c r="F1240" s="470">
        <v>0</v>
      </c>
      <c r="G1240" s="470">
        <v>0</v>
      </c>
      <c r="H1240" s="87">
        <v>0</v>
      </c>
      <c r="I1240" s="470">
        <v>0</v>
      </c>
      <c r="J1240" s="470">
        <v>0</v>
      </c>
      <c r="K1240" s="470">
        <v>0</v>
      </c>
      <c r="L1240" s="470">
        <v>0</v>
      </c>
      <c r="M1240" s="470">
        <v>0</v>
      </c>
      <c r="N1240" s="470">
        <v>0</v>
      </c>
      <c r="O1240" s="470">
        <v>0</v>
      </c>
      <c r="P1240" s="470">
        <v>0</v>
      </c>
      <c r="Q1240" s="470">
        <v>0</v>
      </c>
      <c r="R1240" s="87">
        <v>0</v>
      </c>
      <c r="S1240" s="470">
        <v>0</v>
      </c>
      <c r="T1240" s="470">
        <v>0</v>
      </c>
      <c r="U1240" s="470">
        <v>0</v>
      </c>
      <c r="V1240" s="470">
        <v>0</v>
      </c>
      <c r="W1240" s="470">
        <v>0</v>
      </c>
      <c r="X1240" s="470">
        <v>0</v>
      </c>
      <c r="Y1240" s="470">
        <v>0</v>
      </c>
      <c r="Z1240" s="470">
        <v>0</v>
      </c>
      <c r="AA1240" s="470">
        <v>0</v>
      </c>
      <c r="AB1240" s="470">
        <v>0</v>
      </c>
      <c r="AC1240" s="470">
        <v>0</v>
      </c>
      <c r="AD1240" s="470">
        <v>0</v>
      </c>
      <c r="AE1240" s="470">
        <v>0</v>
      </c>
      <c r="AF1240" s="227">
        <v>0</v>
      </c>
      <c r="AG1240" s="227">
        <v>0</v>
      </c>
      <c r="AH1240" s="227">
        <v>0</v>
      </c>
      <c r="AI1240" s="227">
        <v>0</v>
      </c>
      <c r="AJ1240" s="475">
        <v>0</v>
      </c>
    </row>
    <row r="1241" spans="1:36" s="42" customFormat="1" ht="13.5" customHeight="1" x14ac:dyDescent="0.25">
      <c r="A1241" s="395"/>
      <c r="B1241" s="111">
        <v>7305</v>
      </c>
      <c r="C1241" s="180" t="s">
        <v>892</v>
      </c>
      <c r="D1241" s="470">
        <v>0</v>
      </c>
      <c r="E1241" s="470">
        <v>0</v>
      </c>
      <c r="F1241" s="470">
        <v>0</v>
      </c>
      <c r="G1241" s="470">
        <v>0</v>
      </c>
      <c r="H1241" s="87">
        <v>0</v>
      </c>
      <c r="I1241" s="470">
        <v>0</v>
      </c>
      <c r="J1241" s="470">
        <v>0</v>
      </c>
      <c r="K1241" s="470">
        <v>0</v>
      </c>
      <c r="L1241" s="470">
        <v>0</v>
      </c>
      <c r="M1241" s="470">
        <v>0</v>
      </c>
      <c r="N1241" s="470">
        <v>0</v>
      </c>
      <c r="O1241" s="470">
        <v>0</v>
      </c>
      <c r="P1241" s="470">
        <v>0</v>
      </c>
      <c r="Q1241" s="470">
        <v>0</v>
      </c>
      <c r="R1241" s="87">
        <v>0</v>
      </c>
      <c r="S1241" s="470">
        <v>0</v>
      </c>
      <c r="T1241" s="470">
        <v>0</v>
      </c>
      <c r="U1241" s="470">
        <v>0</v>
      </c>
      <c r="V1241" s="470">
        <v>0</v>
      </c>
      <c r="W1241" s="470">
        <v>0</v>
      </c>
      <c r="X1241" s="470">
        <v>0</v>
      </c>
      <c r="Y1241" s="470">
        <v>0</v>
      </c>
      <c r="Z1241" s="470">
        <v>0</v>
      </c>
      <c r="AA1241" s="470">
        <v>0</v>
      </c>
      <c r="AB1241" s="470">
        <v>0</v>
      </c>
      <c r="AC1241" s="470">
        <v>0</v>
      </c>
      <c r="AD1241" s="470">
        <v>0</v>
      </c>
      <c r="AE1241" s="470">
        <v>0</v>
      </c>
      <c r="AF1241" s="227">
        <v>0</v>
      </c>
      <c r="AG1241" s="227">
        <v>0</v>
      </c>
      <c r="AH1241" s="227">
        <v>0</v>
      </c>
      <c r="AI1241" s="227">
        <v>0</v>
      </c>
      <c r="AJ1241" s="475">
        <v>0</v>
      </c>
    </row>
    <row r="1242" spans="1:36" s="42" customFormat="1" ht="13.5" customHeight="1" x14ac:dyDescent="0.25">
      <c r="A1242" s="395"/>
      <c r="B1242" s="111">
        <v>7306</v>
      </c>
      <c r="C1242" s="180" t="s">
        <v>465</v>
      </c>
      <c r="D1242" s="470">
        <v>0</v>
      </c>
      <c r="E1242" s="470">
        <v>0</v>
      </c>
      <c r="F1242" s="470">
        <v>0</v>
      </c>
      <c r="G1242" s="470">
        <v>0</v>
      </c>
      <c r="H1242" s="87">
        <v>0</v>
      </c>
      <c r="I1242" s="470">
        <v>0</v>
      </c>
      <c r="J1242" s="470">
        <v>0</v>
      </c>
      <c r="K1242" s="470">
        <v>0</v>
      </c>
      <c r="L1242" s="470">
        <v>0</v>
      </c>
      <c r="M1242" s="470">
        <v>0</v>
      </c>
      <c r="N1242" s="470">
        <v>0</v>
      </c>
      <c r="O1242" s="470">
        <v>0</v>
      </c>
      <c r="P1242" s="470">
        <v>0</v>
      </c>
      <c r="Q1242" s="470">
        <v>0</v>
      </c>
      <c r="R1242" s="87">
        <v>0</v>
      </c>
      <c r="S1242" s="470">
        <v>0</v>
      </c>
      <c r="T1242" s="470">
        <v>0</v>
      </c>
      <c r="U1242" s="470">
        <v>0</v>
      </c>
      <c r="V1242" s="470">
        <v>0</v>
      </c>
      <c r="W1242" s="470">
        <v>0</v>
      </c>
      <c r="X1242" s="470">
        <v>0</v>
      </c>
      <c r="Y1242" s="470">
        <v>0</v>
      </c>
      <c r="Z1242" s="470">
        <v>0</v>
      </c>
      <c r="AA1242" s="470">
        <v>0</v>
      </c>
      <c r="AB1242" s="470">
        <v>0</v>
      </c>
      <c r="AC1242" s="470">
        <v>0</v>
      </c>
      <c r="AD1242" s="470">
        <v>0</v>
      </c>
      <c r="AE1242" s="470">
        <v>0</v>
      </c>
      <c r="AF1242" s="227">
        <v>0</v>
      </c>
      <c r="AG1242" s="227">
        <v>0</v>
      </c>
      <c r="AH1242" s="227">
        <v>0</v>
      </c>
      <c r="AI1242" s="227">
        <v>0</v>
      </c>
      <c r="AJ1242" s="475">
        <v>0</v>
      </c>
    </row>
    <row r="1243" spans="1:36" s="42" customFormat="1" ht="13.5" customHeight="1" x14ac:dyDescent="0.25">
      <c r="A1243" s="395"/>
      <c r="B1243" s="111">
        <v>7307</v>
      </c>
      <c r="C1243" s="180" t="s">
        <v>466</v>
      </c>
      <c r="D1243" s="470">
        <v>0</v>
      </c>
      <c r="E1243" s="470">
        <v>0</v>
      </c>
      <c r="F1243" s="470">
        <v>0</v>
      </c>
      <c r="G1243" s="470">
        <v>0</v>
      </c>
      <c r="H1243" s="87">
        <v>0</v>
      </c>
      <c r="I1243" s="470">
        <v>0</v>
      </c>
      <c r="J1243" s="470">
        <v>0</v>
      </c>
      <c r="K1243" s="470">
        <v>0</v>
      </c>
      <c r="L1243" s="470">
        <v>0</v>
      </c>
      <c r="M1243" s="470">
        <v>0</v>
      </c>
      <c r="N1243" s="470">
        <v>0</v>
      </c>
      <c r="O1243" s="470">
        <v>0</v>
      </c>
      <c r="P1243" s="470">
        <v>0</v>
      </c>
      <c r="Q1243" s="470">
        <v>0</v>
      </c>
      <c r="R1243" s="87">
        <v>0</v>
      </c>
      <c r="S1243" s="470">
        <v>0</v>
      </c>
      <c r="T1243" s="470">
        <v>0</v>
      </c>
      <c r="U1243" s="470">
        <v>0</v>
      </c>
      <c r="V1243" s="470">
        <v>0</v>
      </c>
      <c r="W1243" s="470">
        <v>0</v>
      </c>
      <c r="X1243" s="470">
        <v>0</v>
      </c>
      <c r="Y1243" s="470">
        <v>0</v>
      </c>
      <c r="Z1243" s="470">
        <v>0</v>
      </c>
      <c r="AA1243" s="470">
        <v>0</v>
      </c>
      <c r="AB1243" s="470">
        <v>0</v>
      </c>
      <c r="AC1243" s="470">
        <v>0</v>
      </c>
      <c r="AD1243" s="470">
        <v>0</v>
      </c>
      <c r="AE1243" s="470">
        <v>0</v>
      </c>
      <c r="AF1243" s="227">
        <v>0</v>
      </c>
      <c r="AG1243" s="227">
        <v>0</v>
      </c>
      <c r="AH1243" s="227">
        <v>0</v>
      </c>
      <c r="AI1243" s="227">
        <v>0</v>
      </c>
      <c r="AJ1243" s="475">
        <v>0</v>
      </c>
    </row>
    <row r="1244" spans="1:36" s="42" customFormat="1" ht="13.5" customHeight="1" x14ac:dyDescent="0.25">
      <c r="A1244" s="395"/>
      <c r="B1244" s="111">
        <v>7308</v>
      </c>
      <c r="C1244" s="180" t="s">
        <v>468</v>
      </c>
      <c r="D1244" s="470">
        <v>0</v>
      </c>
      <c r="E1244" s="470">
        <v>0</v>
      </c>
      <c r="F1244" s="470">
        <v>0</v>
      </c>
      <c r="G1244" s="470">
        <v>0</v>
      </c>
      <c r="H1244" s="87">
        <v>0</v>
      </c>
      <c r="I1244" s="470">
        <v>0</v>
      </c>
      <c r="J1244" s="470">
        <v>0</v>
      </c>
      <c r="K1244" s="470">
        <v>0</v>
      </c>
      <c r="L1244" s="470">
        <v>0</v>
      </c>
      <c r="M1244" s="470">
        <v>0</v>
      </c>
      <c r="N1244" s="470">
        <v>0</v>
      </c>
      <c r="O1244" s="470">
        <v>0</v>
      </c>
      <c r="P1244" s="470">
        <v>0</v>
      </c>
      <c r="Q1244" s="470">
        <v>0</v>
      </c>
      <c r="R1244" s="87">
        <v>0</v>
      </c>
      <c r="S1244" s="470">
        <v>0</v>
      </c>
      <c r="T1244" s="470">
        <v>0</v>
      </c>
      <c r="U1244" s="470">
        <v>0</v>
      </c>
      <c r="V1244" s="470">
        <v>0</v>
      </c>
      <c r="W1244" s="470">
        <v>0</v>
      </c>
      <c r="X1244" s="470">
        <v>0</v>
      </c>
      <c r="Y1244" s="470">
        <v>0</v>
      </c>
      <c r="Z1244" s="470">
        <v>0</v>
      </c>
      <c r="AA1244" s="470">
        <v>0</v>
      </c>
      <c r="AB1244" s="470">
        <v>0</v>
      </c>
      <c r="AC1244" s="470">
        <v>0</v>
      </c>
      <c r="AD1244" s="470">
        <v>0</v>
      </c>
      <c r="AE1244" s="470">
        <v>0</v>
      </c>
      <c r="AF1244" s="227">
        <v>0</v>
      </c>
      <c r="AG1244" s="227">
        <v>0</v>
      </c>
      <c r="AH1244" s="227">
        <v>0</v>
      </c>
      <c r="AI1244" s="227">
        <v>0</v>
      </c>
      <c r="AJ1244" s="475">
        <v>0</v>
      </c>
    </row>
    <row r="1245" spans="1:36" s="42" customFormat="1" ht="13.5" customHeight="1" x14ac:dyDescent="0.25">
      <c r="A1245" s="395"/>
      <c r="B1245" s="111">
        <v>7309</v>
      </c>
      <c r="C1245" s="180" t="s">
        <v>473</v>
      </c>
      <c r="D1245" s="470">
        <v>0</v>
      </c>
      <c r="E1245" s="470">
        <v>0</v>
      </c>
      <c r="F1245" s="470">
        <v>0</v>
      </c>
      <c r="G1245" s="470">
        <v>0</v>
      </c>
      <c r="H1245" s="87">
        <v>0</v>
      </c>
      <c r="I1245" s="470">
        <v>0</v>
      </c>
      <c r="J1245" s="470">
        <v>0</v>
      </c>
      <c r="K1245" s="470">
        <v>0</v>
      </c>
      <c r="L1245" s="470">
        <v>0</v>
      </c>
      <c r="M1245" s="470">
        <v>0</v>
      </c>
      <c r="N1245" s="470">
        <v>0</v>
      </c>
      <c r="O1245" s="470">
        <v>0</v>
      </c>
      <c r="P1245" s="470">
        <v>0</v>
      </c>
      <c r="Q1245" s="470">
        <v>0</v>
      </c>
      <c r="R1245" s="87">
        <v>0</v>
      </c>
      <c r="S1245" s="470">
        <v>0</v>
      </c>
      <c r="T1245" s="470">
        <v>0</v>
      </c>
      <c r="U1245" s="470">
        <v>0</v>
      </c>
      <c r="V1245" s="470">
        <v>0</v>
      </c>
      <c r="W1245" s="470">
        <v>0</v>
      </c>
      <c r="X1245" s="470">
        <v>0</v>
      </c>
      <c r="Y1245" s="470">
        <v>0</v>
      </c>
      <c r="Z1245" s="470">
        <v>0</v>
      </c>
      <c r="AA1245" s="470">
        <v>0</v>
      </c>
      <c r="AB1245" s="470">
        <v>0</v>
      </c>
      <c r="AC1245" s="470">
        <v>0</v>
      </c>
      <c r="AD1245" s="470">
        <v>0</v>
      </c>
      <c r="AE1245" s="470">
        <v>0</v>
      </c>
      <c r="AF1245" s="227">
        <v>0</v>
      </c>
      <c r="AG1245" s="227">
        <v>0</v>
      </c>
      <c r="AH1245" s="227">
        <v>0</v>
      </c>
      <c r="AI1245" s="227">
        <v>0</v>
      </c>
      <c r="AJ1245" s="475">
        <v>0</v>
      </c>
    </row>
    <row r="1246" spans="1:36" s="42" customFormat="1" ht="13.5" customHeight="1" x14ac:dyDescent="0.25">
      <c r="A1246" s="395"/>
      <c r="B1246" s="111">
        <v>7310</v>
      </c>
      <c r="C1246" s="180" t="s">
        <v>474</v>
      </c>
      <c r="D1246" s="470">
        <v>0</v>
      </c>
      <c r="E1246" s="470">
        <v>0</v>
      </c>
      <c r="F1246" s="470">
        <v>0</v>
      </c>
      <c r="G1246" s="470">
        <v>0</v>
      </c>
      <c r="H1246" s="87">
        <v>0</v>
      </c>
      <c r="I1246" s="470">
        <v>0</v>
      </c>
      <c r="J1246" s="470">
        <v>0</v>
      </c>
      <c r="K1246" s="470">
        <v>0</v>
      </c>
      <c r="L1246" s="470">
        <v>0</v>
      </c>
      <c r="M1246" s="470">
        <v>0</v>
      </c>
      <c r="N1246" s="470">
        <v>0</v>
      </c>
      <c r="O1246" s="470">
        <v>0</v>
      </c>
      <c r="P1246" s="470">
        <v>0</v>
      </c>
      <c r="Q1246" s="470">
        <v>0</v>
      </c>
      <c r="R1246" s="87">
        <v>0</v>
      </c>
      <c r="S1246" s="470">
        <v>0</v>
      </c>
      <c r="T1246" s="470">
        <v>0</v>
      </c>
      <c r="U1246" s="470">
        <v>0</v>
      </c>
      <c r="V1246" s="470">
        <v>0</v>
      </c>
      <c r="W1246" s="470">
        <v>0</v>
      </c>
      <c r="X1246" s="470">
        <v>0</v>
      </c>
      <c r="Y1246" s="470">
        <v>0</v>
      </c>
      <c r="Z1246" s="470">
        <v>0</v>
      </c>
      <c r="AA1246" s="470">
        <v>0</v>
      </c>
      <c r="AB1246" s="470">
        <v>0</v>
      </c>
      <c r="AC1246" s="470">
        <v>0</v>
      </c>
      <c r="AD1246" s="470">
        <v>0</v>
      </c>
      <c r="AE1246" s="470">
        <v>0</v>
      </c>
      <c r="AF1246" s="227">
        <v>0</v>
      </c>
      <c r="AG1246" s="227">
        <v>0</v>
      </c>
      <c r="AH1246" s="227">
        <v>0</v>
      </c>
      <c r="AI1246" s="227">
        <v>0</v>
      </c>
      <c r="AJ1246" s="475">
        <v>0</v>
      </c>
    </row>
    <row r="1247" spans="1:36" s="42" customFormat="1" ht="13.5" customHeight="1" x14ac:dyDescent="0.25">
      <c r="A1247" s="395"/>
      <c r="B1247" s="111">
        <v>7311</v>
      </c>
      <c r="C1247" s="180" t="s">
        <v>475</v>
      </c>
      <c r="D1247" s="470">
        <v>0</v>
      </c>
      <c r="E1247" s="470">
        <v>0</v>
      </c>
      <c r="F1247" s="470">
        <v>0</v>
      </c>
      <c r="G1247" s="470">
        <v>0</v>
      </c>
      <c r="H1247" s="87">
        <v>0</v>
      </c>
      <c r="I1247" s="470">
        <v>0</v>
      </c>
      <c r="J1247" s="470">
        <v>0</v>
      </c>
      <c r="K1247" s="470">
        <v>0</v>
      </c>
      <c r="L1247" s="470">
        <v>0</v>
      </c>
      <c r="M1247" s="470">
        <v>0</v>
      </c>
      <c r="N1247" s="470">
        <v>0</v>
      </c>
      <c r="O1247" s="470">
        <v>0</v>
      </c>
      <c r="P1247" s="470">
        <v>0</v>
      </c>
      <c r="Q1247" s="470">
        <v>0</v>
      </c>
      <c r="R1247" s="87">
        <v>0</v>
      </c>
      <c r="S1247" s="470">
        <v>0</v>
      </c>
      <c r="T1247" s="470">
        <v>0</v>
      </c>
      <c r="U1247" s="470">
        <v>0</v>
      </c>
      <c r="V1247" s="470">
        <v>0</v>
      </c>
      <c r="W1247" s="470">
        <v>0</v>
      </c>
      <c r="X1247" s="470">
        <v>0</v>
      </c>
      <c r="Y1247" s="470">
        <v>0</v>
      </c>
      <c r="Z1247" s="470">
        <v>0</v>
      </c>
      <c r="AA1247" s="470">
        <v>0</v>
      </c>
      <c r="AB1247" s="470">
        <v>0</v>
      </c>
      <c r="AC1247" s="470">
        <v>0</v>
      </c>
      <c r="AD1247" s="470">
        <v>0</v>
      </c>
      <c r="AE1247" s="470">
        <v>0</v>
      </c>
      <c r="AF1247" s="227">
        <v>0</v>
      </c>
      <c r="AG1247" s="227">
        <v>0</v>
      </c>
      <c r="AH1247" s="227">
        <v>0</v>
      </c>
      <c r="AI1247" s="227">
        <v>0</v>
      </c>
      <c r="AJ1247" s="475">
        <v>0</v>
      </c>
    </row>
    <row r="1248" spans="1:36" s="42" customFormat="1" ht="13.5" customHeight="1" x14ac:dyDescent="0.25">
      <c r="A1248" s="395"/>
      <c r="B1248" s="111">
        <v>7312</v>
      </c>
      <c r="C1248" s="180" t="s">
        <v>893</v>
      </c>
      <c r="D1248" s="470">
        <v>0</v>
      </c>
      <c r="E1248" s="470">
        <v>0</v>
      </c>
      <c r="F1248" s="470">
        <v>0</v>
      </c>
      <c r="G1248" s="470">
        <v>0</v>
      </c>
      <c r="H1248" s="87">
        <v>0</v>
      </c>
      <c r="I1248" s="470">
        <v>0</v>
      </c>
      <c r="J1248" s="470">
        <v>0</v>
      </c>
      <c r="K1248" s="470">
        <v>0</v>
      </c>
      <c r="L1248" s="470">
        <v>0</v>
      </c>
      <c r="M1248" s="470">
        <v>0</v>
      </c>
      <c r="N1248" s="470">
        <v>0</v>
      </c>
      <c r="O1248" s="470">
        <v>0</v>
      </c>
      <c r="P1248" s="470">
        <v>0</v>
      </c>
      <c r="Q1248" s="470">
        <v>0</v>
      </c>
      <c r="R1248" s="87">
        <v>0</v>
      </c>
      <c r="S1248" s="470">
        <v>0</v>
      </c>
      <c r="T1248" s="470">
        <v>0</v>
      </c>
      <c r="U1248" s="470">
        <v>0</v>
      </c>
      <c r="V1248" s="470">
        <v>0</v>
      </c>
      <c r="W1248" s="470">
        <v>0</v>
      </c>
      <c r="X1248" s="470">
        <v>0</v>
      </c>
      <c r="Y1248" s="470">
        <v>0</v>
      </c>
      <c r="Z1248" s="470">
        <v>0</v>
      </c>
      <c r="AA1248" s="470">
        <v>0</v>
      </c>
      <c r="AB1248" s="470">
        <v>0</v>
      </c>
      <c r="AC1248" s="470">
        <v>0</v>
      </c>
      <c r="AD1248" s="470">
        <v>0</v>
      </c>
      <c r="AE1248" s="470">
        <v>0</v>
      </c>
      <c r="AF1248" s="227">
        <v>0</v>
      </c>
      <c r="AG1248" s="227">
        <v>0</v>
      </c>
      <c r="AH1248" s="227">
        <v>0</v>
      </c>
      <c r="AI1248" s="227">
        <v>0</v>
      </c>
      <c r="AJ1248" s="475">
        <v>0</v>
      </c>
    </row>
    <row r="1249" spans="1:36" s="42" customFormat="1" ht="13.5" customHeight="1" x14ac:dyDescent="0.25">
      <c r="A1249" s="395"/>
      <c r="B1249" s="111">
        <v>7313</v>
      </c>
      <c r="C1249" s="180" t="s">
        <v>894</v>
      </c>
      <c r="D1249" s="470">
        <v>0</v>
      </c>
      <c r="E1249" s="470">
        <v>0</v>
      </c>
      <c r="F1249" s="470">
        <v>0</v>
      </c>
      <c r="G1249" s="470">
        <v>0</v>
      </c>
      <c r="H1249" s="87">
        <v>0</v>
      </c>
      <c r="I1249" s="470">
        <v>0</v>
      </c>
      <c r="J1249" s="470">
        <v>0</v>
      </c>
      <c r="K1249" s="470">
        <v>0</v>
      </c>
      <c r="L1249" s="470">
        <v>0</v>
      </c>
      <c r="M1249" s="470">
        <v>0</v>
      </c>
      <c r="N1249" s="470">
        <v>0</v>
      </c>
      <c r="O1249" s="470">
        <v>0</v>
      </c>
      <c r="P1249" s="470">
        <v>0</v>
      </c>
      <c r="Q1249" s="470">
        <v>0</v>
      </c>
      <c r="R1249" s="87">
        <v>0</v>
      </c>
      <c r="S1249" s="470">
        <v>0</v>
      </c>
      <c r="T1249" s="470">
        <v>0</v>
      </c>
      <c r="U1249" s="470">
        <v>0</v>
      </c>
      <c r="V1249" s="470">
        <v>0</v>
      </c>
      <c r="W1249" s="470">
        <v>0</v>
      </c>
      <c r="X1249" s="470">
        <v>0</v>
      </c>
      <c r="Y1249" s="470">
        <v>0</v>
      </c>
      <c r="Z1249" s="470">
        <v>0</v>
      </c>
      <c r="AA1249" s="470">
        <v>0</v>
      </c>
      <c r="AB1249" s="470">
        <v>0</v>
      </c>
      <c r="AC1249" s="470">
        <v>0</v>
      </c>
      <c r="AD1249" s="470">
        <v>0</v>
      </c>
      <c r="AE1249" s="470">
        <v>0</v>
      </c>
      <c r="AF1249" s="227">
        <v>0</v>
      </c>
      <c r="AG1249" s="227">
        <v>0</v>
      </c>
      <c r="AH1249" s="227">
        <v>0</v>
      </c>
      <c r="AI1249" s="227">
        <v>0</v>
      </c>
      <c r="AJ1249" s="475">
        <v>0</v>
      </c>
    </row>
    <row r="1250" spans="1:36" s="42" customFormat="1" ht="13.5" customHeight="1" x14ac:dyDescent="0.25">
      <c r="A1250" s="395"/>
      <c r="B1250" s="111">
        <v>7314</v>
      </c>
      <c r="C1250" s="180" t="s">
        <v>476</v>
      </c>
      <c r="D1250" s="470">
        <v>0</v>
      </c>
      <c r="E1250" s="470">
        <v>0</v>
      </c>
      <c r="F1250" s="470">
        <v>0</v>
      </c>
      <c r="G1250" s="470">
        <v>0</v>
      </c>
      <c r="H1250" s="87">
        <v>0</v>
      </c>
      <c r="I1250" s="470">
        <v>0</v>
      </c>
      <c r="J1250" s="470">
        <v>0</v>
      </c>
      <c r="K1250" s="470">
        <v>0</v>
      </c>
      <c r="L1250" s="470">
        <v>0</v>
      </c>
      <c r="M1250" s="470">
        <v>0</v>
      </c>
      <c r="N1250" s="470">
        <v>0</v>
      </c>
      <c r="O1250" s="470">
        <v>0</v>
      </c>
      <c r="P1250" s="470">
        <v>0</v>
      </c>
      <c r="Q1250" s="470">
        <v>0</v>
      </c>
      <c r="R1250" s="87">
        <v>0</v>
      </c>
      <c r="S1250" s="470">
        <v>0</v>
      </c>
      <c r="T1250" s="470">
        <v>0</v>
      </c>
      <c r="U1250" s="470">
        <v>0</v>
      </c>
      <c r="V1250" s="470">
        <v>0</v>
      </c>
      <c r="W1250" s="470">
        <v>0</v>
      </c>
      <c r="X1250" s="470">
        <v>0</v>
      </c>
      <c r="Y1250" s="470">
        <v>0</v>
      </c>
      <c r="Z1250" s="470">
        <v>0</v>
      </c>
      <c r="AA1250" s="470">
        <v>0</v>
      </c>
      <c r="AB1250" s="470">
        <v>0</v>
      </c>
      <c r="AC1250" s="470">
        <v>0</v>
      </c>
      <c r="AD1250" s="470">
        <v>0</v>
      </c>
      <c r="AE1250" s="470">
        <v>0</v>
      </c>
      <c r="AF1250" s="227">
        <v>0</v>
      </c>
      <c r="AG1250" s="227">
        <v>0</v>
      </c>
      <c r="AH1250" s="227">
        <v>0</v>
      </c>
      <c r="AI1250" s="227">
        <v>0</v>
      </c>
      <c r="AJ1250" s="475">
        <v>0</v>
      </c>
    </row>
    <row r="1251" spans="1:36" s="42" customFormat="1" ht="13.5" customHeight="1" x14ac:dyDescent="0.25">
      <c r="A1251" s="395"/>
      <c r="B1251" s="111">
        <v>7315</v>
      </c>
      <c r="C1251" s="180" t="s">
        <v>483</v>
      </c>
      <c r="D1251" s="470">
        <v>0</v>
      </c>
      <c r="E1251" s="470">
        <v>0</v>
      </c>
      <c r="F1251" s="470">
        <v>0</v>
      </c>
      <c r="G1251" s="470">
        <v>0</v>
      </c>
      <c r="H1251" s="87">
        <v>0</v>
      </c>
      <c r="I1251" s="470">
        <v>0</v>
      </c>
      <c r="J1251" s="470">
        <v>0</v>
      </c>
      <c r="K1251" s="470">
        <v>0</v>
      </c>
      <c r="L1251" s="470">
        <v>0</v>
      </c>
      <c r="M1251" s="470">
        <v>0</v>
      </c>
      <c r="N1251" s="470">
        <v>0</v>
      </c>
      <c r="O1251" s="470">
        <v>0</v>
      </c>
      <c r="P1251" s="470">
        <v>0</v>
      </c>
      <c r="Q1251" s="470">
        <v>0</v>
      </c>
      <c r="R1251" s="87">
        <v>0</v>
      </c>
      <c r="S1251" s="470">
        <v>0</v>
      </c>
      <c r="T1251" s="470">
        <v>0</v>
      </c>
      <c r="U1251" s="470">
        <v>0</v>
      </c>
      <c r="V1251" s="470">
        <v>0</v>
      </c>
      <c r="W1251" s="470">
        <v>0</v>
      </c>
      <c r="X1251" s="470">
        <v>0</v>
      </c>
      <c r="Y1251" s="470">
        <v>0</v>
      </c>
      <c r="Z1251" s="470">
        <v>0</v>
      </c>
      <c r="AA1251" s="470">
        <v>0</v>
      </c>
      <c r="AB1251" s="470">
        <v>0</v>
      </c>
      <c r="AC1251" s="470">
        <v>0</v>
      </c>
      <c r="AD1251" s="470">
        <v>0</v>
      </c>
      <c r="AE1251" s="470">
        <v>0</v>
      </c>
      <c r="AF1251" s="227">
        <v>0</v>
      </c>
      <c r="AG1251" s="227">
        <v>0</v>
      </c>
      <c r="AH1251" s="227">
        <v>0</v>
      </c>
      <c r="AI1251" s="227">
        <v>0</v>
      </c>
      <c r="AJ1251" s="475">
        <v>0</v>
      </c>
    </row>
    <row r="1252" spans="1:36" s="42" customFormat="1" ht="13.5" customHeight="1" x14ac:dyDescent="0.25">
      <c r="A1252" s="395"/>
      <c r="B1252" s="111">
        <v>7316</v>
      </c>
      <c r="C1252" s="180" t="s">
        <v>1712</v>
      </c>
      <c r="D1252" s="470">
        <v>0</v>
      </c>
      <c r="E1252" s="470">
        <v>0</v>
      </c>
      <c r="F1252" s="470">
        <v>0</v>
      </c>
      <c r="G1252" s="470">
        <v>0</v>
      </c>
      <c r="H1252" s="87">
        <v>0</v>
      </c>
      <c r="I1252" s="470">
        <v>0</v>
      </c>
      <c r="J1252" s="470">
        <v>0</v>
      </c>
      <c r="K1252" s="470">
        <v>0</v>
      </c>
      <c r="L1252" s="470">
        <v>0</v>
      </c>
      <c r="M1252" s="470">
        <v>0</v>
      </c>
      <c r="N1252" s="470">
        <v>0</v>
      </c>
      <c r="O1252" s="470">
        <v>0</v>
      </c>
      <c r="P1252" s="470">
        <v>0</v>
      </c>
      <c r="Q1252" s="470">
        <v>0</v>
      </c>
      <c r="R1252" s="87">
        <v>0</v>
      </c>
      <c r="S1252" s="470">
        <v>0</v>
      </c>
      <c r="T1252" s="470">
        <v>0</v>
      </c>
      <c r="U1252" s="470">
        <v>0</v>
      </c>
      <c r="V1252" s="470">
        <v>0</v>
      </c>
      <c r="W1252" s="470">
        <v>0</v>
      </c>
      <c r="X1252" s="470">
        <v>0</v>
      </c>
      <c r="Y1252" s="470">
        <v>0</v>
      </c>
      <c r="Z1252" s="470">
        <v>0</v>
      </c>
      <c r="AA1252" s="470">
        <v>0</v>
      </c>
      <c r="AB1252" s="470">
        <v>0</v>
      </c>
      <c r="AC1252" s="470">
        <v>0</v>
      </c>
      <c r="AD1252" s="470">
        <v>0</v>
      </c>
      <c r="AE1252" s="470">
        <v>0</v>
      </c>
      <c r="AF1252" s="227">
        <v>0</v>
      </c>
      <c r="AG1252" s="227">
        <v>0</v>
      </c>
      <c r="AH1252" s="227">
        <v>0</v>
      </c>
      <c r="AI1252" s="227">
        <v>0</v>
      </c>
      <c r="AJ1252" s="475">
        <v>0</v>
      </c>
    </row>
    <row r="1253" spans="1:36" s="42" customFormat="1" ht="13.5" customHeight="1" x14ac:dyDescent="0.25">
      <c r="A1253" s="395"/>
      <c r="B1253" s="111">
        <v>7317</v>
      </c>
      <c r="C1253" s="180" t="s">
        <v>896</v>
      </c>
      <c r="D1253" s="470">
        <v>0</v>
      </c>
      <c r="E1253" s="470">
        <v>0</v>
      </c>
      <c r="F1253" s="470">
        <v>0</v>
      </c>
      <c r="G1253" s="470">
        <v>0</v>
      </c>
      <c r="H1253" s="87">
        <v>0</v>
      </c>
      <c r="I1253" s="470">
        <v>0</v>
      </c>
      <c r="J1253" s="470">
        <v>0</v>
      </c>
      <c r="K1253" s="470">
        <v>0</v>
      </c>
      <c r="L1253" s="470">
        <v>0</v>
      </c>
      <c r="M1253" s="470">
        <v>0</v>
      </c>
      <c r="N1253" s="470">
        <v>0</v>
      </c>
      <c r="O1253" s="470">
        <v>0</v>
      </c>
      <c r="P1253" s="470">
        <v>0</v>
      </c>
      <c r="Q1253" s="470">
        <v>0</v>
      </c>
      <c r="R1253" s="87">
        <v>0</v>
      </c>
      <c r="S1253" s="470">
        <v>0</v>
      </c>
      <c r="T1253" s="470">
        <v>0</v>
      </c>
      <c r="U1253" s="470">
        <v>0</v>
      </c>
      <c r="V1253" s="470">
        <v>0</v>
      </c>
      <c r="W1253" s="470">
        <v>0</v>
      </c>
      <c r="X1253" s="470">
        <v>0</v>
      </c>
      <c r="Y1253" s="470">
        <v>0</v>
      </c>
      <c r="Z1253" s="470">
        <v>0</v>
      </c>
      <c r="AA1253" s="470">
        <v>0</v>
      </c>
      <c r="AB1253" s="470">
        <v>0</v>
      </c>
      <c r="AC1253" s="470">
        <v>0</v>
      </c>
      <c r="AD1253" s="470">
        <v>0</v>
      </c>
      <c r="AE1253" s="470">
        <v>0</v>
      </c>
      <c r="AF1253" s="227">
        <v>0</v>
      </c>
      <c r="AG1253" s="227">
        <v>0</v>
      </c>
      <c r="AH1253" s="227">
        <v>0</v>
      </c>
      <c r="AI1253" s="227">
        <v>0</v>
      </c>
      <c r="AJ1253" s="475">
        <v>0</v>
      </c>
    </row>
    <row r="1254" spans="1:36" s="42" customFormat="1" ht="13.5" customHeight="1" x14ac:dyDescent="0.25">
      <c r="A1254" s="395"/>
      <c r="B1254" s="111">
        <v>7390</v>
      </c>
      <c r="C1254" s="180" t="s">
        <v>897</v>
      </c>
      <c r="D1254" s="470">
        <v>0</v>
      </c>
      <c r="E1254" s="470">
        <v>0</v>
      </c>
      <c r="F1254" s="470">
        <v>0</v>
      </c>
      <c r="G1254" s="470">
        <v>0</v>
      </c>
      <c r="H1254" s="87">
        <v>0</v>
      </c>
      <c r="I1254" s="470">
        <v>0</v>
      </c>
      <c r="J1254" s="470">
        <v>0</v>
      </c>
      <c r="K1254" s="470">
        <v>0</v>
      </c>
      <c r="L1254" s="470">
        <v>0</v>
      </c>
      <c r="M1254" s="470">
        <v>0</v>
      </c>
      <c r="N1254" s="470">
        <v>0</v>
      </c>
      <c r="O1254" s="470">
        <v>0</v>
      </c>
      <c r="P1254" s="470">
        <v>0</v>
      </c>
      <c r="Q1254" s="470">
        <v>0</v>
      </c>
      <c r="R1254" s="87">
        <v>0</v>
      </c>
      <c r="S1254" s="470">
        <v>0</v>
      </c>
      <c r="T1254" s="470">
        <v>0</v>
      </c>
      <c r="U1254" s="470">
        <v>0</v>
      </c>
      <c r="V1254" s="470">
        <v>0</v>
      </c>
      <c r="W1254" s="470">
        <v>0</v>
      </c>
      <c r="X1254" s="470">
        <v>0</v>
      </c>
      <c r="Y1254" s="470">
        <v>0</v>
      </c>
      <c r="Z1254" s="470">
        <v>0</v>
      </c>
      <c r="AA1254" s="470">
        <v>0</v>
      </c>
      <c r="AB1254" s="470">
        <v>0</v>
      </c>
      <c r="AC1254" s="470">
        <v>0</v>
      </c>
      <c r="AD1254" s="470">
        <v>0</v>
      </c>
      <c r="AE1254" s="470">
        <v>0</v>
      </c>
      <c r="AF1254" s="227">
        <v>0</v>
      </c>
      <c r="AG1254" s="227">
        <v>0</v>
      </c>
      <c r="AH1254" s="227">
        <v>0</v>
      </c>
      <c r="AI1254" s="227">
        <v>0</v>
      </c>
      <c r="AJ1254" s="475">
        <v>0</v>
      </c>
    </row>
    <row r="1255" spans="1:36" s="40" customFormat="1" ht="13.5" customHeight="1" x14ac:dyDescent="0.25">
      <c r="A1255" s="394"/>
      <c r="B1255" s="110">
        <v>74</v>
      </c>
      <c r="C1255" s="310" t="s">
        <v>446</v>
      </c>
      <c r="D1255" s="471">
        <v>13646834.06904</v>
      </c>
      <c r="E1255" s="471">
        <v>11485799.819709999</v>
      </c>
      <c r="F1255" s="471">
        <v>27897782.710019998</v>
      </c>
      <c r="G1255" s="471">
        <v>9979497.5991999991</v>
      </c>
      <c r="H1255" s="26">
        <v>63009914.197970003</v>
      </c>
      <c r="I1255" s="471">
        <v>7492330.2708700001</v>
      </c>
      <c r="J1255" s="471">
        <v>4709633.9903999995</v>
      </c>
      <c r="K1255" s="471">
        <v>2136601.3169999998</v>
      </c>
      <c r="L1255" s="471">
        <v>5314680.7261499995</v>
      </c>
      <c r="M1255" s="471">
        <v>3982602.6425999999</v>
      </c>
      <c r="N1255" s="471">
        <v>10471051.32068</v>
      </c>
      <c r="O1255" s="471">
        <v>1235365.2744799999</v>
      </c>
      <c r="P1255" s="471">
        <v>1600394.9604</v>
      </c>
      <c r="Q1255" s="471">
        <v>1479875.2970700001</v>
      </c>
      <c r="R1255" s="26">
        <v>38422535.799649999</v>
      </c>
      <c r="S1255" s="471">
        <v>1863702.3676799999</v>
      </c>
      <c r="T1255" s="471">
        <v>760839.09644999995</v>
      </c>
      <c r="U1255" s="471">
        <v>150957.71929000001</v>
      </c>
      <c r="V1255" s="471">
        <v>119771.13786</v>
      </c>
      <c r="W1255" s="471">
        <v>167565.68768999999</v>
      </c>
      <c r="X1255" s="471">
        <v>48960.472739999997</v>
      </c>
      <c r="Y1255" s="471">
        <v>112508.54859999999</v>
      </c>
      <c r="Z1255" s="471">
        <v>111955.25333000001</v>
      </c>
      <c r="AA1255" s="471">
        <v>166635.86577999999</v>
      </c>
      <c r="AB1255" s="471">
        <v>718318.15740000003</v>
      </c>
      <c r="AC1255" s="471">
        <v>177999.40530000001</v>
      </c>
      <c r="AD1255" s="471">
        <v>4399213.7121200003</v>
      </c>
      <c r="AE1255" s="471">
        <v>105831663.70974</v>
      </c>
      <c r="AF1255" s="473">
        <v>12607652.63768</v>
      </c>
      <c r="AG1255" s="473">
        <v>9417054.5066099986</v>
      </c>
      <c r="AH1255" s="473">
        <v>0</v>
      </c>
      <c r="AI1255" s="473">
        <v>457143.81967999996</v>
      </c>
      <c r="AJ1255" s="474">
        <v>83349812.745770007</v>
      </c>
    </row>
    <row r="1256" spans="1:36" s="42" customFormat="1" ht="13.5" customHeight="1" x14ac:dyDescent="0.25">
      <c r="A1256" s="395"/>
      <c r="B1256" s="111">
        <v>7401</v>
      </c>
      <c r="C1256" s="180" t="s">
        <v>1713</v>
      </c>
      <c r="D1256" s="470">
        <v>12560050.36868</v>
      </c>
      <c r="E1256" s="470">
        <v>6315078.7511700001</v>
      </c>
      <c r="F1256" s="470">
        <v>26321291.100930002</v>
      </c>
      <c r="G1256" s="470">
        <v>9169698.7142200004</v>
      </c>
      <c r="H1256" s="87">
        <v>54366118.935000002</v>
      </c>
      <c r="I1256" s="470">
        <v>5827059.6973099997</v>
      </c>
      <c r="J1256" s="470">
        <v>4121598.2736499999</v>
      </c>
      <c r="K1256" s="470">
        <v>1436662.3459999999</v>
      </c>
      <c r="L1256" s="470">
        <v>4056915.38124</v>
      </c>
      <c r="M1256" s="470">
        <v>3795850.7141800001</v>
      </c>
      <c r="N1256" s="470">
        <v>9809203.4148800001</v>
      </c>
      <c r="O1256" s="470">
        <v>1147450.9460700001</v>
      </c>
      <c r="P1256" s="470">
        <v>1424941.3395700001</v>
      </c>
      <c r="Q1256" s="470">
        <v>1155321.4519799999</v>
      </c>
      <c r="R1256" s="87">
        <v>32775003.564879999</v>
      </c>
      <c r="S1256" s="470">
        <v>1577855.3119600001</v>
      </c>
      <c r="T1256" s="470">
        <v>716983.83178999997</v>
      </c>
      <c r="U1256" s="470">
        <v>138875.69597</v>
      </c>
      <c r="V1256" s="470">
        <v>96141.251699999993</v>
      </c>
      <c r="W1256" s="470">
        <v>166718.38021999999</v>
      </c>
      <c r="X1256" s="470">
        <v>34647.304669999998</v>
      </c>
      <c r="Y1256" s="470">
        <v>107174.99454</v>
      </c>
      <c r="Z1256" s="470">
        <v>98438.45637</v>
      </c>
      <c r="AA1256" s="470">
        <v>141556.13028000001</v>
      </c>
      <c r="AB1256" s="470">
        <v>322521.63958000002</v>
      </c>
      <c r="AC1256" s="470">
        <v>147027.28279999999</v>
      </c>
      <c r="AD1256" s="470">
        <v>3547940.2798799998</v>
      </c>
      <c r="AE1256" s="470">
        <v>90689062.779760003</v>
      </c>
      <c r="AF1256" s="227">
        <v>11245865.760880001</v>
      </c>
      <c r="AG1256" s="227">
        <v>7948907.34712</v>
      </c>
      <c r="AH1256" s="227">
        <v>0</v>
      </c>
      <c r="AI1256" s="227">
        <v>395758.40762000001</v>
      </c>
      <c r="AJ1256" s="475">
        <v>71098531.264139995</v>
      </c>
    </row>
    <row r="1257" spans="1:36" s="42" customFormat="1" ht="13.5" customHeight="1" x14ac:dyDescent="0.25">
      <c r="A1257" s="395"/>
      <c r="B1257" s="111">
        <v>740105</v>
      </c>
      <c r="C1257" s="180" t="s">
        <v>1714</v>
      </c>
      <c r="D1257" s="470">
        <v>17791.94728</v>
      </c>
      <c r="E1257" s="470">
        <v>3691.4011599999999</v>
      </c>
      <c r="F1257" s="470">
        <v>694608.49355999997</v>
      </c>
      <c r="G1257" s="470">
        <v>12362.7343</v>
      </c>
      <c r="H1257" s="87">
        <v>728454.57629999996</v>
      </c>
      <c r="I1257" s="470">
        <v>35299.667240000002</v>
      </c>
      <c r="J1257" s="470">
        <v>118487.38191</v>
      </c>
      <c r="K1257" s="470">
        <v>6579.9470000000001</v>
      </c>
      <c r="L1257" s="470">
        <v>1290.66311</v>
      </c>
      <c r="M1257" s="470">
        <v>0</v>
      </c>
      <c r="N1257" s="470">
        <v>18392.411110000001</v>
      </c>
      <c r="O1257" s="470">
        <v>0</v>
      </c>
      <c r="P1257" s="470">
        <v>90.13</v>
      </c>
      <c r="Q1257" s="470">
        <v>0</v>
      </c>
      <c r="R1257" s="87">
        <v>180140.20037000004</v>
      </c>
      <c r="S1257" s="470">
        <v>29.6</v>
      </c>
      <c r="T1257" s="470">
        <v>0</v>
      </c>
      <c r="U1257" s="470">
        <v>0</v>
      </c>
      <c r="V1257" s="470">
        <v>0</v>
      </c>
      <c r="W1257" s="470">
        <v>0</v>
      </c>
      <c r="X1257" s="470">
        <v>0</v>
      </c>
      <c r="Y1257" s="470">
        <v>0</v>
      </c>
      <c r="Z1257" s="470">
        <v>0</v>
      </c>
      <c r="AA1257" s="470">
        <v>0</v>
      </c>
      <c r="AB1257" s="470">
        <v>0</v>
      </c>
      <c r="AC1257" s="470">
        <v>0</v>
      </c>
      <c r="AD1257" s="470">
        <v>29.6</v>
      </c>
      <c r="AE1257" s="470">
        <v>908624.37667000003</v>
      </c>
      <c r="AF1257" s="227">
        <v>24972.358110000001</v>
      </c>
      <c r="AG1257" s="227">
        <v>1290.66311</v>
      </c>
      <c r="AH1257" s="227">
        <v>0</v>
      </c>
      <c r="AI1257" s="227">
        <v>0</v>
      </c>
      <c r="AJ1257" s="475">
        <v>882361.35544999992</v>
      </c>
    </row>
    <row r="1258" spans="1:36" s="42" customFormat="1" ht="13.5" customHeight="1" x14ac:dyDescent="0.25">
      <c r="A1258" s="395"/>
      <c r="B1258" s="111">
        <v>740110</v>
      </c>
      <c r="C1258" s="180" t="s">
        <v>1715</v>
      </c>
      <c r="D1258" s="470">
        <v>4489657.4139900003</v>
      </c>
      <c r="E1258" s="470">
        <v>741549.99279000005</v>
      </c>
      <c r="F1258" s="470">
        <v>11263365.21298</v>
      </c>
      <c r="G1258" s="470">
        <v>2447889.5136699998</v>
      </c>
      <c r="H1258" s="87">
        <v>18942462.13343</v>
      </c>
      <c r="I1258" s="470">
        <v>1384587.98385</v>
      </c>
      <c r="J1258" s="470">
        <v>213801.63238</v>
      </c>
      <c r="K1258" s="470">
        <v>934840.80200000003</v>
      </c>
      <c r="L1258" s="470">
        <v>12030.058779999999</v>
      </c>
      <c r="M1258" s="470">
        <v>12310.785970000001</v>
      </c>
      <c r="N1258" s="470">
        <v>4858446.8986400003</v>
      </c>
      <c r="O1258" s="470">
        <v>277179.17861</v>
      </c>
      <c r="P1258" s="470">
        <v>2544.35007</v>
      </c>
      <c r="Q1258" s="470">
        <v>624854.06151999999</v>
      </c>
      <c r="R1258" s="87">
        <v>8320595.7518199999</v>
      </c>
      <c r="S1258" s="470">
        <v>623994.27029000001</v>
      </c>
      <c r="T1258" s="470">
        <v>118512.94099</v>
      </c>
      <c r="U1258" s="470">
        <v>4210.2402599999996</v>
      </c>
      <c r="V1258" s="470">
        <v>13760.897790000001</v>
      </c>
      <c r="W1258" s="470">
        <v>160630.50667999999</v>
      </c>
      <c r="X1258" s="470">
        <v>8303.7580500000004</v>
      </c>
      <c r="Y1258" s="470">
        <v>105824.99486000001</v>
      </c>
      <c r="Z1258" s="470">
        <v>23489.888940000001</v>
      </c>
      <c r="AA1258" s="470">
        <v>0</v>
      </c>
      <c r="AB1258" s="470">
        <v>207022.39754000001</v>
      </c>
      <c r="AC1258" s="470">
        <v>146796.29790000001</v>
      </c>
      <c r="AD1258" s="470">
        <v>1412546.1932999999</v>
      </c>
      <c r="AE1258" s="470">
        <v>28675604.078550003</v>
      </c>
      <c r="AF1258" s="227">
        <v>5793287.7006400004</v>
      </c>
      <c r="AG1258" s="227">
        <v>38101.742540000007</v>
      </c>
      <c r="AH1258" s="227">
        <v>0</v>
      </c>
      <c r="AI1258" s="227">
        <v>252621.29276000001</v>
      </c>
      <c r="AJ1258" s="475">
        <v>22591593.342609998</v>
      </c>
    </row>
    <row r="1259" spans="1:36" s="42" customFormat="1" ht="13.5" customHeight="1" x14ac:dyDescent="0.25">
      <c r="A1259" s="395"/>
      <c r="B1259" s="111">
        <v>740115</v>
      </c>
      <c r="C1259" s="180" t="s">
        <v>1716</v>
      </c>
      <c r="D1259" s="470">
        <v>36115.356950000001</v>
      </c>
      <c r="E1259" s="470">
        <v>48941.872880000003</v>
      </c>
      <c r="F1259" s="470">
        <v>487766.83483000001</v>
      </c>
      <c r="G1259" s="470">
        <v>160489.55483000001</v>
      </c>
      <c r="H1259" s="87">
        <v>733313.61949000007</v>
      </c>
      <c r="I1259" s="470">
        <v>6116.6051100000004</v>
      </c>
      <c r="J1259" s="470">
        <v>8199.74467</v>
      </c>
      <c r="K1259" s="470">
        <v>1650.002</v>
      </c>
      <c r="L1259" s="470">
        <v>2855.3998200000001</v>
      </c>
      <c r="M1259" s="470">
        <v>0</v>
      </c>
      <c r="N1259" s="470">
        <v>279693.61576000002</v>
      </c>
      <c r="O1259" s="470">
        <v>0</v>
      </c>
      <c r="P1259" s="470">
        <v>25907.031579999999</v>
      </c>
      <c r="Q1259" s="470">
        <v>19.437750000000001</v>
      </c>
      <c r="R1259" s="87">
        <v>324441.83669000003</v>
      </c>
      <c r="S1259" s="470">
        <v>5422.9900600000001</v>
      </c>
      <c r="T1259" s="470">
        <v>54666.224670000003</v>
      </c>
      <c r="U1259" s="470">
        <v>8323.7237399999995</v>
      </c>
      <c r="V1259" s="470">
        <v>151.47999999999999</v>
      </c>
      <c r="W1259" s="470">
        <v>1400</v>
      </c>
      <c r="X1259" s="470">
        <v>3284.1999900000001</v>
      </c>
      <c r="Y1259" s="470">
        <v>0</v>
      </c>
      <c r="Z1259" s="470">
        <v>0</v>
      </c>
      <c r="AA1259" s="470">
        <v>0</v>
      </c>
      <c r="AB1259" s="470">
        <v>0</v>
      </c>
      <c r="AC1259" s="470">
        <v>0</v>
      </c>
      <c r="AD1259" s="470">
        <v>73248.618459999998</v>
      </c>
      <c r="AE1259" s="470">
        <v>1131004.0746400002</v>
      </c>
      <c r="AF1259" s="227">
        <v>281343.61775999999</v>
      </c>
      <c r="AG1259" s="227">
        <v>3006.8798200000001</v>
      </c>
      <c r="AH1259" s="227">
        <v>0</v>
      </c>
      <c r="AI1259" s="227">
        <v>0</v>
      </c>
      <c r="AJ1259" s="475">
        <v>846653.57706000016</v>
      </c>
    </row>
    <row r="1260" spans="1:36" s="42" customFormat="1" ht="13.5" customHeight="1" x14ac:dyDescent="0.25">
      <c r="A1260" s="395"/>
      <c r="B1260" s="111">
        <v>740120</v>
      </c>
      <c r="C1260" s="180" t="s">
        <v>1717</v>
      </c>
      <c r="D1260" s="470">
        <v>0</v>
      </c>
      <c r="E1260" s="470">
        <v>4595777.9681799999</v>
      </c>
      <c r="F1260" s="470">
        <v>10646939.41605</v>
      </c>
      <c r="G1260" s="470">
        <v>3816870.2795600002</v>
      </c>
      <c r="H1260" s="87">
        <v>19059587.663789999</v>
      </c>
      <c r="I1260" s="470">
        <v>1300294.13341</v>
      </c>
      <c r="J1260" s="470">
        <v>2741509.0510100001</v>
      </c>
      <c r="K1260" s="470">
        <v>90623.353000000003</v>
      </c>
      <c r="L1260" s="470">
        <v>606.85907999999995</v>
      </c>
      <c r="M1260" s="470">
        <v>449762.90710000001</v>
      </c>
      <c r="N1260" s="470">
        <v>3531018.0983000002</v>
      </c>
      <c r="O1260" s="470">
        <v>779462.24731999997</v>
      </c>
      <c r="P1260" s="470">
        <v>1080724.61154</v>
      </c>
      <c r="Q1260" s="470">
        <v>20059.181079999998</v>
      </c>
      <c r="R1260" s="87">
        <v>9994060.4418400023</v>
      </c>
      <c r="S1260" s="470">
        <v>900089.37834000005</v>
      </c>
      <c r="T1260" s="470">
        <v>113636.11780000001</v>
      </c>
      <c r="U1260" s="470">
        <v>84785.915519999995</v>
      </c>
      <c r="V1260" s="470">
        <v>25451.581040000001</v>
      </c>
      <c r="W1260" s="470">
        <v>3981.2196300000001</v>
      </c>
      <c r="X1260" s="470">
        <v>5843.0026699999999</v>
      </c>
      <c r="Y1260" s="470">
        <v>1349.9996799999999</v>
      </c>
      <c r="Z1260" s="470">
        <v>58113.45923</v>
      </c>
      <c r="AA1260" s="470">
        <v>0</v>
      </c>
      <c r="AB1260" s="470">
        <v>102994.01994</v>
      </c>
      <c r="AC1260" s="470">
        <v>230.98490000000001</v>
      </c>
      <c r="AD1260" s="470">
        <v>1296475.67875</v>
      </c>
      <c r="AE1260" s="470">
        <v>30350123.784380004</v>
      </c>
      <c r="AF1260" s="227">
        <v>3621641.4513000003</v>
      </c>
      <c r="AG1260" s="227">
        <v>475821.34722</v>
      </c>
      <c r="AH1260" s="227">
        <v>0</v>
      </c>
      <c r="AI1260" s="227">
        <v>1580.9845799999998</v>
      </c>
      <c r="AJ1260" s="475">
        <v>26251080.001279999</v>
      </c>
    </row>
    <row r="1261" spans="1:36" s="42" customFormat="1" ht="13.5" customHeight="1" x14ac:dyDescent="0.25">
      <c r="A1261" s="395"/>
      <c r="B1261" s="111">
        <v>740125</v>
      </c>
      <c r="C1261" s="180" t="s">
        <v>1718</v>
      </c>
      <c r="D1261" s="470">
        <v>0</v>
      </c>
      <c r="E1261" s="470">
        <v>494779.20841999998</v>
      </c>
      <c r="F1261" s="470">
        <v>2096284.0975200001</v>
      </c>
      <c r="G1261" s="470">
        <v>842560.14064</v>
      </c>
      <c r="H1261" s="87">
        <v>3433623.4465799998</v>
      </c>
      <c r="I1261" s="470">
        <v>639943.78599999996</v>
      </c>
      <c r="J1261" s="470">
        <v>391181.91246999998</v>
      </c>
      <c r="K1261" s="470">
        <v>109862.031</v>
      </c>
      <c r="L1261" s="470">
        <v>22905.30718</v>
      </c>
      <c r="M1261" s="470">
        <v>134194.80366000001</v>
      </c>
      <c r="N1261" s="470">
        <v>927881.91579</v>
      </c>
      <c r="O1261" s="470">
        <v>88400.558420000001</v>
      </c>
      <c r="P1261" s="470">
        <v>12935.45491</v>
      </c>
      <c r="Q1261" s="470">
        <v>100425.63996</v>
      </c>
      <c r="R1261" s="87">
        <v>2427731.4093899997</v>
      </c>
      <c r="S1261" s="470">
        <v>48319.073270000001</v>
      </c>
      <c r="T1261" s="470">
        <v>0</v>
      </c>
      <c r="U1261" s="470">
        <v>0</v>
      </c>
      <c r="V1261" s="470">
        <v>54696.032149999999</v>
      </c>
      <c r="W1261" s="470">
        <v>706.65391</v>
      </c>
      <c r="X1261" s="470">
        <v>17216.343959999998</v>
      </c>
      <c r="Y1261" s="470">
        <v>0</v>
      </c>
      <c r="Z1261" s="470">
        <v>16624.99569</v>
      </c>
      <c r="AA1261" s="470">
        <v>0</v>
      </c>
      <c r="AB1261" s="470">
        <v>12505.222100000001</v>
      </c>
      <c r="AC1261" s="470">
        <v>0</v>
      </c>
      <c r="AD1261" s="470">
        <v>150068.32108000002</v>
      </c>
      <c r="AE1261" s="470">
        <v>6011423.1770499991</v>
      </c>
      <c r="AF1261" s="227">
        <v>1037743.94679</v>
      </c>
      <c r="AG1261" s="227">
        <v>211796.14299000002</v>
      </c>
      <c r="AH1261" s="227">
        <v>0</v>
      </c>
      <c r="AI1261" s="227">
        <v>0</v>
      </c>
      <c r="AJ1261" s="475">
        <v>4761883.0872699991</v>
      </c>
    </row>
    <row r="1262" spans="1:36" s="42" customFormat="1" ht="13.5" customHeight="1" x14ac:dyDescent="0.25">
      <c r="A1262" s="395"/>
      <c r="B1262" s="111">
        <v>740130</v>
      </c>
      <c r="C1262" s="180" t="s">
        <v>1719</v>
      </c>
      <c r="D1262" s="470">
        <v>8013052.5979599999</v>
      </c>
      <c r="E1262" s="470">
        <v>15805.553379999999</v>
      </c>
      <c r="F1262" s="470">
        <v>94907.079759999993</v>
      </c>
      <c r="G1262" s="470">
        <v>1888973.2416399999</v>
      </c>
      <c r="H1262" s="87">
        <v>10012738.47274</v>
      </c>
      <c r="I1262" s="470">
        <v>2460817.5216999999</v>
      </c>
      <c r="J1262" s="470">
        <v>648418.55120999995</v>
      </c>
      <c r="K1262" s="470">
        <v>293106.21100000001</v>
      </c>
      <c r="L1262" s="470">
        <v>4015716.7705199998</v>
      </c>
      <c r="M1262" s="470">
        <v>3139236.5870699999</v>
      </c>
      <c r="N1262" s="470">
        <v>192583.95752</v>
      </c>
      <c r="O1262" s="470">
        <v>983.31305999999995</v>
      </c>
      <c r="P1262" s="470">
        <v>302739.76147000003</v>
      </c>
      <c r="Q1262" s="470">
        <v>409963.13166999997</v>
      </c>
      <c r="R1262" s="87">
        <v>11463565.80522</v>
      </c>
      <c r="S1262" s="470">
        <v>0</v>
      </c>
      <c r="T1262" s="470">
        <v>407742.8468</v>
      </c>
      <c r="U1262" s="470">
        <v>41555.816449999998</v>
      </c>
      <c r="V1262" s="470">
        <v>2081.2607200000002</v>
      </c>
      <c r="W1262" s="470">
        <v>0</v>
      </c>
      <c r="X1262" s="470">
        <v>0</v>
      </c>
      <c r="Y1262" s="470">
        <v>0</v>
      </c>
      <c r="Z1262" s="470">
        <v>202.43068</v>
      </c>
      <c r="AA1262" s="470">
        <v>141556.13028000001</v>
      </c>
      <c r="AB1262" s="470">
        <v>0</v>
      </c>
      <c r="AC1262" s="470">
        <v>0</v>
      </c>
      <c r="AD1262" s="470">
        <v>593138.48493000004</v>
      </c>
      <c r="AE1262" s="470">
        <v>22069442.762890004</v>
      </c>
      <c r="AF1262" s="227">
        <v>485690.16852000001</v>
      </c>
      <c r="AG1262" s="227">
        <v>7157034.6183099998</v>
      </c>
      <c r="AH1262" s="227">
        <v>0</v>
      </c>
      <c r="AI1262" s="227">
        <v>141556.13028000001</v>
      </c>
      <c r="AJ1262" s="475">
        <v>14285161.845779998</v>
      </c>
    </row>
    <row r="1263" spans="1:36" s="42" customFormat="1" ht="13.5" customHeight="1" x14ac:dyDescent="0.25">
      <c r="A1263" s="395"/>
      <c r="B1263" s="111">
        <v>740135</v>
      </c>
      <c r="C1263" s="180" t="s">
        <v>1720</v>
      </c>
      <c r="D1263" s="470">
        <v>3433.0524999999998</v>
      </c>
      <c r="E1263" s="470">
        <v>130404.88623</v>
      </c>
      <c r="F1263" s="470">
        <v>461452.66369999998</v>
      </c>
      <c r="G1263" s="470">
        <v>0</v>
      </c>
      <c r="H1263" s="87">
        <v>595290.60242999997</v>
      </c>
      <c r="I1263" s="470">
        <v>0</v>
      </c>
      <c r="J1263" s="470">
        <v>0</v>
      </c>
      <c r="K1263" s="470">
        <v>0</v>
      </c>
      <c r="L1263" s="470">
        <v>1510.32275</v>
      </c>
      <c r="M1263" s="470">
        <v>60345.630380000002</v>
      </c>
      <c r="N1263" s="470">
        <v>0</v>
      </c>
      <c r="O1263" s="470">
        <v>52.26782</v>
      </c>
      <c r="P1263" s="470">
        <v>0</v>
      </c>
      <c r="Q1263" s="470">
        <v>0</v>
      </c>
      <c r="R1263" s="87">
        <v>61908.220950000003</v>
      </c>
      <c r="S1263" s="470">
        <v>0</v>
      </c>
      <c r="T1263" s="470">
        <v>0</v>
      </c>
      <c r="U1263" s="470">
        <v>0</v>
      </c>
      <c r="V1263" s="470">
        <v>0</v>
      </c>
      <c r="W1263" s="470">
        <v>0</v>
      </c>
      <c r="X1263" s="470">
        <v>0</v>
      </c>
      <c r="Y1263" s="470">
        <v>0</v>
      </c>
      <c r="Z1263" s="470">
        <v>0</v>
      </c>
      <c r="AA1263" s="470">
        <v>0</v>
      </c>
      <c r="AB1263" s="470">
        <v>0</v>
      </c>
      <c r="AC1263" s="470">
        <v>0</v>
      </c>
      <c r="AD1263" s="470">
        <v>0</v>
      </c>
      <c r="AE1263" s="470">
        <v>657198.82337999996</v>
      </c>
      <c r="AF1263" s="227">
        <v>0</v>
      </c>
      <c r="AG1263" s="227">
        <v>61855.953130000002</v>
      </c>
      <c r="AH1263" s="227">
        <v>0</v>
      </c>
      <c r="AI1263" s="227">
        <v>0</v>
      </c>
      <c r="AJ1263" s="475">
        <v>595342.87024999992</v>
      </c>
    </row>
    <row r="1264" spans="1:36" s="42" customFormat="1" ht="13.5" customHeight="1" x14ac:dyDescent="0.25">
      <c r="A1264" s="395"/>
      <c r="B1264" s="111">
        <v>740140</v>
      </c>
      <c r="C1264" s="180" t="s">
        <v>1721</v>
      </c>
      <c r="D1264" s="470">
        <v>0</v>
      </c>
      <c r="E1264" s="470">
        <v>0</v>
      </c>
      <c r="F1264" s="470">
        <v>0</v>
      </c>
      <c r="G1264" s="470">
        <v>0</v>
      </c>
      <c r="H1264" s="87">
        <v>0</v>
      </c>
      <c r="I1264" s="470">
        <v>0</v>
      </c>
      <c r="J1264" s="470">
        <v>0</v>
      </c>
      <c r="K1264" s="470">
        <v>0</v>
      </c>
      <c r="L1264" s="470">
        <v>0</v>
      </c>
      <c r="M1264" s="470">
        <v>0</v>
      </c>
      <c r="N1264" s="470">
        <v>0</v>
      </c>
      <c r="O1264" s="470">
        <v>0</v>
      </c>
      <c r="P1264" s="470">
        <v>0</v>
      </c>
      <c r="Q1264" s="470">
        <v>0</v>
      </c>
      <c r="R1264" s="87">
        <v>0</v>
      </c>
      <c r="S1264" s="470">
        <v>0</v>
      </c>
      <c r="T1264" s="470">
        <v>0</v>
      </c>
      <c r="U1264" s="470">
        <v>0</v>
      </c>
      <c r="V1264" s="470">
        <v>0</v>
      </c>
      <c r="W1264" s="470">
        <v>0</v>
      </c>
      <c r="X1264" s="470">
        <v>0</v>
      </c>
      <c r="Y1264" s="470">
        <v>0</v>
      </c>
      <c r="Z1264" s="470">
        <v>7.6818299999999997</v>
      </c>
      <c r="AA1264" s="470">
        <v>0</v>
      </c>
      <c r="AB1264" s="470">
        <v>0</v>
      </c>
      <c r="AC1264" s="470">
        <v>0</v>
      </c>
      <c r="AD1264" s="470">
        <v>7.6818299999999997</v>
      </c>
      <c r="AE1264" s="470">
        <v>7.6818299999999997</v>
      </c>
      <c r="AF1264" s="227">
        <v>0</v>
      </c>
      <c r="AG1264" s="227">
        <v>0</v>
      </c>
      <c r="AH1264" s="227">
        <v>0</v>
      </c>
      <c r="AI1264" s="227">
        <v>0</v>
      </c>
      <c r="AJ1264" s="475">
        <v>7.6818299999999997</v>
      </c>
    </row>
    <row r="1265" spans="1:36" s="42" customFormat="1" ht="13.5" customHeight="1" x14ac:dyDescent="0.25">
      <c r="A1265" s="395"/>
      <c r="B1265" s="111">
        <v>740150</v>
      </c>
      <c r="C1265" s="180" t="s">
        <v>1722</v>
      </c>
      <c r="D1265" s="470">
        <v>0</v>
      </c>
      <c r="E1265" s="470">
        <v>70475.9804</v>
      </c>
      <c r="F1265" s="470">
        <v>0</v>
      </c>
      <c r="G1265" s="470">
        <v>0</v>
      </c>
      <c r="H1265" s="87">
        <v>70475.9804</v>
      </c>
      <c r="I1265" s="470">
        <v>0</v>
      </c>
      <c r="J1265" s="470">
        <v>0</v>
      </c>
      <c r="K1265" s="470">
        <v>0</v>
      </c>
      <c r="L1265" s="470">
        <v>0</v>
      </c>
      <c r="M1265" s="470">
        <v>0</v>
      </c>
      <c r="N1265" s="470">
        <v>417.04500999999999</v>
      </c>
      <c r="O1265" s="470">
        <v>0</v>
      </c>
      <c r="P1265" s="470">
        <v>0</v>
      </c>
      <c r="Q1265" s="470">
        <v>0</v>
      </c>
      <c r="R1265" s="87">
        <v>417.04500999999999</v>
      </c>
      <c r="S1265" s="470">
        <v>0</v>
      </c>
      <c r="T1265" s="470">
        <v>4621.4959600000002</v>
      </c>
      <c r="U1265" s="470">
        <v>0</v>
      </c>
      <c r="V1265" s="470">
        <v>0</v>
      </c>
      <c r="W1265" s="470">
        <v>0</v>
      </c>
      <c r="X1265" s="470">
        <v>0</v>
      </c>
      <c r="Y1265" s="470">
        <v>0</v>
      </c>
      <c r="Z1265" s="470">
        <v>0</v>
      </c>
      <c r="AA1265" s="470">
        <v>0</v>
      </c>
      <c r="AB1265" s="470">
        <v>0</v>
      </c>
      <c r="AC1265" s="470">
        <v>0</v>
      </c>
      <c r="AD1265" s="470">
        <v>4621.4959600000002</v>
      </c>
      <c r="AE1265" s="470">
        <v>75514.521370000002</v>
      </c>
      <c r="AF1265" s="227">
        <v>417.04500999999999</v>
      </c>
      <c r="AG1265" s="227">
        <v>0</v>
      </c>
      <c r="AH1265" s="227">
        <v>0</v>
      </c>
      <c r="AI1265" s="227">
        <v>0</v>
      </c>
      <c r="AJ1265" s="475">
        <v>75097.476360000001</v>
      </c>
    </row>
    <row r="1266" spans="1:36" s="42" customFormat="1" ht="13.5" customHeight="1" x14ac:dyDescent="0.25">
      <c r="A1266" s="395"/>
      <c r="B1266" s="111">
        <v>740160</v>
      </c>
      <c r="C1266" s="180" t="s">
        <v>1809</v>
      </c>
      <c r="D1266" s="470">
        <v>0</v>
      </c>
      <c r="E1266" s="470">
        <v>0</v>
      </c>
      <c r="F1266" s="470">
        <v>0</v>
      </c>
      <c r="G1266" s="470">
        <v>0</v>
      </c>
      <c r="H1266" s="87">
        <v>0</v>
      </c>
      <c r="I1266" s="470">
        <v>0</v>
      </c>
      <c r="J1266" s="470">
        <v>0</v>
      </c>
      <c r="K1266" s="470">
        <v>0</v>
      </c>
      <c r="L1266" s="470">
        <v>0</v>
      </c>
      <c r="M1266" s="470">
        <v>0</v>
      </c>
      <c r="N1266" s="470">
        <v>47.43685</v>
      </c>
      <c r="O1266" s="470">
        <v>0</v>
      </c>
      <c r="P1266" s="470">
        <v>0</v>
      </c>
      <c r="Q1266" s="470">
        <v>0</v>
      </c>
      <c r="R1266" s="87">
        <v>47.43685</v>
      </c>
      <c r="S1266" s="470">
        <v>0</v>
      </c>
      <c r="T1266" s="470">
        <v>17658.562549999999</v>
      </c>
      <c r="U1266" s="470">
        <v>0</v>
      </c>
      <c r="V1266" s="470">
        <v>0</v>
      </c>
      <c r="W1266" s="470">
        <v>0</v>
      </c>
      <c r="X1266" s="470">
        <v>0</v>
      </c>
      <c r="Y1266" s="470">
        <v>0</v>
      </c>
      <c r="Z1266" s="470">
        <v>0</v>
      </c>
      <c r="AA1266" s="470">
        <v>0</v>
      </c>
      <c r="AB1266" s="470">
        <v>0</v>
      </c>
      <c r="AC1266" s="470">
        <v>0</v>
      </c>
      <c r="AD1266" s="470">
        <v>17658.562549999999</v>
      </c>
      <c r="AE1266" s="470">
        <v>17705.999399999997</v>
      </c>
      <c r="AF1266" s="227">
        <v>47.43685</v>
      </c>
      <c r="AG1266" s="227">
        <v>0</v>
      </c>
      <c r="AH1266" s="227">
        <v>0</v>
      </c>
      <c r="AI1266" s="227">
        <v>0</v>
      </c>
      <c r="AJ1266" s="475">
        <v>17658.562549999999</v>
      </c>
    </row>
    <row r="1267" spans="1:36" s="42" customFormat="1" ht="13.5" customHeight="1" x14ac:dyDescent="0.25">
      <c r="A1267" s="395"/>
      <c r="B1267" s="111">
        <v>740170</v>
      </c>
      <c r="C1267" s="180" t="s">
        <v>1726</v>
      </c>
      <c r="D1267" s="470">
        <v>0</v>
      </c>
      <c r="E1267" s="470">
        <v>209425.30254</v>
      </c>
      <c r="F1267" s="470">
        <v>398161.40179999999</v>
      </c>
      <c r="G1267" s="470">
        <v>0</v>
      </c>
      <c r="H1267" s="87">
        <v>607586.70433999994</v>
      </c>
      <c r="I1267" s="470">
        <v>0</v>
      </c>
      <c r="J1267" s="470">
        <v>0</v>
      </c>
      <c r="K1267" s="470">
        <v>0</v>
      </c>
      <c r="L1267" s="470">
        <v>0</v>
      </c>
      <c r="M1267" s="470">
        <v>0</v>
      </c>
      <c r="N1267" s="470">
        <v>0</v>
      </c>
      <c r="O1267" s="470">
        <v>0</v>
      </c>
      <c r="P1267" s="470">
        <v>0</v>
      </c>
      <c r="Q1267" s="470">
        <v>0</v>
      </c>
      <c r="R1267" s="87">
        <v>0</v>
      </c>
      <c r="S1267" s="470">
        <v>0</v>
      </c>
      <c r="T1267" s="470">
        <v>0</v>
      </c>
      <c r="U1267" s="470">
        <v>0</v>
      </c>
      <c r="V1267" s="470">
        <v>0</v>
      </c>
      <c r="W1267" s="470">
        <v>0</v>
      </c>
      <c r="X1267" s="470">
        <v>0</v>
      </c>
      <c r="Y1267" s="470">
        <v>0</v>
      </c>
      <c r="Z1267" s="470">
        <v>0</v>
      </c>
      <c r="AA1267" s="470">
        <v>0</v>
      </c>
      <c r="AB1267" s="470">
        <v>0</v>
      </c>
      <c r="AC1267" s="470">
        <v>0</v>
      </c>
      <c r="AD1267" s="470">
        <v>0</v>
      </c>
      <c r="AE1267" s="470">
        <v>607586.70433999994</v>
      </c>
      <c r="AF1267" s="227">
        <v>0</v>
      </c>
      <c r="AG1267" s="227">
        <v>0</v>
      </c>
      <c r="AH1267" s="227">
        <v>0</v>
      </c>
      <c r="AI1267" s="227">
        <v>0</v>
      </c>
      <c r="AJ1267" s="475">
        <v>607586.70433999994</v>
      </c>
    </row>
    <row r="1268" spans="1:36" s="42" customFormat="1" ht="13.5" customHeight="1" x14ac:dyDescent="0.25">
      <c r="A1268" s="395"/>
      <c r="B1268" s="111">
        <v>740175</v>
      </c>
      <c r="C1268" s="180" t="s">
        <v>1727</v>
      </c>
      <c r="D1268" s="470">
        <v>0</v>
      </c>
      <c r="E1268" s="470">
        <v>0</v>
      </c>
      <c r="F1268" s="470">
        <v>177805.90072999999</v>
      </c>
      <c r="G1268" s="470">
        <v>553.24958000000004</v>
      </c>
      <c r="H1268" s="87">
        <v>178359.15031</v>
      </c>
      <c r="I1268" s="470">
        <v>0</v>
      </c>
      <c r="J1268" s="470">
        <v>0</v>
      </c>
      <c r="K1268" s="470">
        <v>0</v>
      </c>
      <c r="L1268" s="470">
        <v>0</v>
      </c>
      <c r="M1268" s="470">
        <v>0</v>
      </c>
      <c r="N1268" s="470">
        <v>623.74339999999995</v>
      </c>
      <c r="O1268" s="470">
        <v>1373.38084</v>
      </c>
      <c r="P1268" s="470">
        <v>0</v>
      </c>
      <c r="Q1268" s="470">
        <v>0</v>
      </c>
      <c r="R1268" s="87">
        <v>1997.1242400000001</v>
      </c>
      <c r="S1268" s="470">
        <v>0</v>
      </c>
      <c r="T1268" s="470">
        <v>12.056609999999999</v>
      </c>
      <c r="U1268" s="470">
        <v>0</v>
      </c>
      <c r="V1268" s="470">
        <v>0</v>
      </c>
      <c r="W1268" s="470">
        <v>0</v>
      </c>
      <c r="X1268" s="470">
        <v>0</v>
      </c>
      <c r="Y1268" s="470">
        <v>0</v>
      </c>
      <c r="Z1268" s="470">
        <v>0</v>
      </c>
      <c r="AA1268" s="470">
        <v>0</v>
      </c>
      <c r="AB1268" s="470">
        <v>0</v>
      </c>
      <c r="AC1268" s="470">
        <v>0</v>
      </c>
      <c r="AD1268" s="470">
        <v>12.056609999999999</v>
      </c>
      <c r="AE1268" s="470">
        <v>180368.33116</v>
      </c>
      <c r="AF1268" s="227">
        <v>623.74339999999995</v>
      </c>
      <c r="AG1268" s="227">
        <v>0</v>
      </c>
      <c r="AH1268" s="227">
        <v>0</v>
      </c>
      <c r="AI1268" s="227">
        <v>0</v>
      </c>
      <c r="AJ1268" s="475">
        <v>179744.58775999999</v>
      </c>
    </row>
    <row r="1269" spans="1:36" s="42" customFormat="1" ht="13.5" customHeight="1" x14ac:dyDescent="0.25">
      <c r="A1269" s="395"/>
      <c r="B1269" s="111">
        <v>740180</v>
      </c>
      <c r="C1269" s="180" t="s">
        <v>1810</v>
      </c>
      <c r="D1269" s="470">
        <v>0</v>
      </c>
      <c r="E1269" s="470">
        <v>4226.5851899999998</v>
      </c>
      <c r="F1269" s="470">
        <v>0</v>
      </c>
      <c r="G1269" s="470">
        <v>0</v>
      </c>
      <c r="H1269" s="87">
        <v>4226.5851899999998</v>
      </c>
      <c r="I1269" s="470">
        <v>0</v>
      </c>
      <c r="J1269" s="470">
        <v>0</v>
      </c>
      <c r="K1269" s="470">
        <v>0</v>
      </c>
      <c r="L1269" s="470">
        <v>0</v>
      </c>
      <c r="M1269" s="470">
        <v>0</v>
      </c>
      <c r="N1269" s="470">
        <v>98.292500000000004</v>
      </c>
      <c r="O1269" s="470">
        <v>0</v>
      </c>
      <c r="P1269" s="470">
        <v>0</v>
      </c>
      <c r="Q1269" s="470">
        <v>0</v>
      </c>
      <c r="R1269" s="87">
        <v>98.292500000000004</v>
      </c>
      <c r="S1269" s="470">
        <v>0</v>
      </c>
      <c r="T1269" s="470">
        <v>133.58641</v>
      </c>
      <c r="U1269" s="470">
        <v>0</v>
      </c>
      <c r="V1269" s="470">
        <v>0</v>
      </c>
      <c r="W1269" s="470">
        <v>0</v>
      </c>
      <c r="X1269" s="470">
        <v>0</v>
      </c>
      <c r="Y1269" s="470">
        <v>0</v>
      </c>
      <c r="Z1269" s="470">
        <v>0</v>
      </c>
      <c r="AA1269" s="470">
        <v>0</v>
      </c>
      <c r="AB1269" s="470">
        <v>0</v>
      </c>
      <c r="AC1269" s="470">
        <v>0</v>
      </c>
      <c r="AD1269" s="470">
        <v>133.58641</v>
      </c>
      <c r="AE1269" s="470">
        <v>4458.4640999999992</v>
      </c>
      <c r="AF1269" s="227">
        <v>98.292500000000004</v>
      </c>
      <c r="AG1269" s="227">
        <v>0</v>
      </c>
      <c r="AH1269" s="227">
        <v>0</v>
      </c>
      <c r="AI1269" s="227">
        <v>0</v>
      </c>
      <c r="AJ1269" s="475">
        <v>4360.1715999999997</v>
      </c>
    </row>
    <row r="1270" spans="1:36" s="42" customFormat="1" ht="13.5" customHeight="1" x14ac:dyDescent="0.25">
      <c r="A1270" s="395"/>
      <c r="B1270" s="111">
        <v>740185</v>
      </c>
      <c r="C1270" s="180" t="s">
        <v>905</v>
      </c>
      <c r="D1270" s="470">
        <v>0</v>
      </c>
      <c r="E1270" s="470">
        <v>0</v>
      </c>
      <c r="F1270" s="470">
        <v>0</v>
      </c>
      <c r="G1270" s="470">
        <v>0</v>
      </c>
      <c r="H1270" s="87">
        <v>0</v>
      </c>
      <c r="I1270" s="470">
        <v>0</v>
      </c>
      <c r="J1270" s="470">
        <v>0</v>
      </c>
      <c r="K1270" s="470">
        <v>0</v>
      </c>
      <c r="L1270" s="470">
        <v>0</v>
      </c>
      <c r="M1270" s="470">
        <v>0</v>
      </c>
      <c r="N1270" s="470">
        <v>0</v>
      </c>
      <c r="O1270" s="470">
        <v>0</v>
      </c>
      <c r="P1270" s="470">
        <v>0</v>
      </c>
      <c r="Q1270" s="470">
        <v>0</v>
      </c>
      <c r="R1270" s="87">
        <v>0</v>
      </c>
      <c r="S1270" s="470">
        <v>0</v>
      </c>
      <c r="T1270" s="470">
        <v>0</v>
      </c>
      <c r="U1270" s="470">
        <v>0</v>
      </c>
      <c r="V1270" s="470">
        <v>0</v>
      </c>
      <c r="W1270" s="470">
        <v>0</v>
      </c>
      <c r="X1270" s="470">
        <v>0</v>
      </c>
      <c r="Y1270" s="470">
        <v>0</v>
      </c>
      <c r="Z1270" s="470">
        <v>0</v>
      </c>
      <c r="AA1270" s="470">
        <v>0</v>
      </c>
      <c r="AB1270" s="470">
        <v>0</v>
      </c>
      <c r="AC1270" s="470">
        <v>0</v>
      </c>
      <c r="AD1270" s="470">
        <v>0</v>
      </c>
      <c r="AE1270" s="470">
        <v>0</v>
      </c>
      <c r="AF1270" s="227">
        <v>0</v>
      </c>
      <c r="AG1270" s="227">
        <v>0</v>
      </c>
      <c r="AH1270" s="227">
        <v>0</v>
      </c>
      <c r="AI1270" s="227">
        <v>0</v>
      </c>
      <c r="AJ1270" s="475">
        <v>0</v>
      </c>
    </row>
    <row r="1271" spans="1:36" s="42" customFormat="1" ht="13.5" customHeight="1" x14ac:dyDescent="0.25">
      <c r="A1271" s="395"/>
      <c r="B1271" s="111">
        <v>740190</v>
      </c>
      <c r="C1271" s="180" t="s">
        <v>906</v>
      </c>
      <c r="D1271" s="470">
        <v>0</v>
      </c>
      <c r="E1271" s="470">
        <v>0</v>
      </c>
      <c r="F1271" s="470">
        <v>0</v>
      </c>
      <c r="G1271" s="470">
        <v>0</v>
      </c>
      <c r="H1271" s="87">
        <v>0</v>
      </c>
      <c r="I1271" s="470">
        <v>0</v>
      </c>
      <c r="J1271" s="470">
        <v>0</v>
      </c>
      <c r="K1271" s="470">
        <v>0</v>
      </c>
      <c r="L1271" s="470">
        <v>0</v>
      </c>
      <c r="M1271" s="470">
        <v>0</v>
      </c>
      <c r="N1271" s="470">
        <v>0</v>
      </c>
      <c r="O1271" s="470">
        <v>0</v>
      </c>
      <c r="P1271" s="470">
        <v>0</v>
      </c>
      <c r="Q1271" s="470">
        <v>0</v>
      </c>
      <c r="R1271" s="87">
        <v>0</v>
      </c>
      <c r="S1271" s="470">
        <v>0</v>
      </c>
      <c r="T1271" s="470">
        <v>0</v>
      </c>
      <c r="U1271" s="470">
        <v>0</v>
      </c>
      <c r="V1271" s="470">
        <v>0</v>
      </c>
      <c r="W1271" s="470">
        <v>0</v>
      </c>
      <c r="X1271" s="470">
        <v>0</v>
      </c>
      <c r="Y1271" s="470">
        <v>0</v>
      </c>
      <c r="Z1271" s="470">
        <v>0</v>
      </c>
      <c r="AA1271" s="470">
        <v>0</v>
      </c>
      <c r="AB1271" s="470">
        <v>0</v>
      </c>
      <c r="AC1271" s="470">
        <v>0</v>
      </c>
      <c r="AD1271" s="470">
        <v>0</v>
      </c>
      <c r="AE1271" s="470">
        <v>0</v>
      </c>
      <c r="AF1271" s="227">
        <v>0</v>
      </c>
      <c r="AG1271" s="227">
        <v>0</v>
      </c>
      <c r="AH1271" s="227">
        <v>0</v>
      </c>
      <c r="AI1271" s="227">
        <v>0</v>
      </c>
      <c r="AJ1271" s="475">
        <v>0</v>
      </c>
    </row>
    <row r="1272" spans="1:36" s="42" customFormat="1" ht="13.5" customHeight="1" x14ac:dyDescent="0.25">
      <c r="A1272" s="395"/>
      <c r="B1272" s="111">
        <v>7402</v>
      </c>
      <c r="C1272" s="180" t="s">
        <v>453</v>
      </c>
      <c r="D1272" s="470">
        <v>350.13</v>
      </c>
      <c r="E1272" s="470">
        <v>0</v>
      </c>
      <c r="F1272" s="470">
        <v>59787.678720000004</v>
      </c>
      <c r="G1272" s="470">
        <v>8469.4875300000003</v>
      </c>
      <c r="H1272" s="87">
        <v>68607.296249999999</v>
      </c>
      <c r="I1272" s="470">
        <v>7625.1333400000003</v>
      </c>
      <c r="J1272" s="470">
        <v>14405.612870000001</v>
      </c>
      <c r="K1272" s="470">
        <v>0</v>
      </c>
      <c r="L1272" s="470">
        <v>4879.7444699999996</v>
      </c>
      <c r="M1272" s="470">
        <v>39111.167249999999</v>
      </c>
      <c r="N1272" s="470">
        <v>11230.551810000001</v>
      </c>
      <c r="O1272" s="470">
        <v>3215.6854899999998</v>
      </c>
      <c r="P1272" s="470">
        <v>23497.4342</v>
      </c>
      <c r="Q1272" s="470">
        <v>2953.0655200000001</v>
      </c>
      <c r="R1272" s="87">
        <v>106918.39495000002</v>
      </c>
      <c r="S1272" s="470">
        <v>0</v>
      </c>
      <c r="T1272" s="470">
        <v>157.43369999999999</v>
      </c>
      <c r="U1272" s="470">
        <v>438.77006</v>
      </c>
      <c r="V1272" s="470">
        <v>11256.848050000001</v>
      </c>
      <c r="W1272" s="470">
        <v>0</v>
      </c>
      <c r="X1272" s="470">
        <v>0</v>
      </c>
      <c r="Y1272" s="470">
        <v>1000</v>
      </c>
      <c r="Z1272" s="470">
        <v>2008.5921699999999</v>
      </c>
      <c r="AA1272" s="470">
        <v>23200.609489999999</v>
      </c>
      <c r="AB1272" s="470">
        <v>6497.34908</v>
      </c>
      <c r="AC1272" s="470">
        <v>12500</v>
      </c>
      <c r="AD1272" s="470">
        <v>57059.602549999996</v>
      </c>
      <c r="AE1272" s="470">
        <v>232585.29375000001</v>
      </c>
      <c r="AF1272" s="227">
        <v>11230.551810000001</v>
      </c>
      <c r="AG1272" s="227">
        <v>55247.759769999997</v>
      </c>
      <c r="AH1272" s="227">
        <v>0</v>
      </c>
      <c r="AI1272" s="227">
        <v>36700.609490000003</v>
      </c>
      <c r="AJ1272" s="475">
        <v>129406.37268</v>
      </c>
    </row>
    <row r="1273" spans="1:36" s="42" customFormat="1" ht="13.5" customHeight="1" x14ac:dyDescent="0.25">
      <c r="A1273" s="395"/>
      <c r="B1273" s="111">
        <v>740205</v>
      </c>
      <c r="C1273" s="180" t="s">
        <v>454</v>
      </c>
      <c r="D1273" s="470">
        <v>350.13</v>
      </c>
      <c r="E1273" s="470">
        <v>0</v>
      </c>
      <c r="F1273" s="470">
        <v>59787.678720000004</v>
      </c>
      <c r="G1273" s="470">
        <v>8469.4875300000003</v>
      </c>
      <c r="H1273" s="87">
        <v>68607.296249999999</v>
      </c>
      <c r="I1273" s="470">
        <v>7625.1333400000003</v>
      </c>
      <c r="J1273" s="470">
        <v>14399.97191</v>
      </c>
      <c r="K1273" s="470">
        <v>0</v>
      </c>
      <c r="L1273" s="470">
        <v>4879.7444699999996</v>
      </c>
      <c r="M1273" s="470">
        <v>39111.167249999999</v>
      </c>
      <c r="N1273" s="470">
        <v>11230.551810000001</v>
      </c>
      <c r="O1273" s="470">
        <v>3215.6854899999998</v>
      </c>
      <c r="P1273" s="470">
        <v>23197.148079999999</v>
      </c>
      <c r="Q1273" s="470">
        <v>2953.0655200000001</v>
      </c>
      <c r="R1273" s="87">
        <v>106612.46787000001</v>
      </c>
      <c r="S1273" s="470">
        <v>0</v>
      </c>
      <c r="T1273" s="470">
        <v>157.43369999999999</v>
      </c>
      <c r="U1273" s="470">
        <v>438.77006</v>
      </c>
      <c r="V1273" s="470">
        <v>11256.848050000001</v>
      </c>
      <c r="W1273" s="470">
        <v>0</v>
      </c>
      <c r="X1273" s="470">
        <v>0</v>
      </c>
      <c r="Y1273" s="470">
        <v>0</v>
      </c>
      <c r="Z1273" s="470">
        <v>2008.5921699999999</v>
      </c>
      <c r="AA1273" s="470">
        <v>23200.609489999999</v>
      </c>
      <c r="AB1273" s="470">
        <v>6497.34908</v>
      </c>
      <c r="AC1273" s="470">
        <v>0</v>
      </c>
      <c r="AD1273" s="470">
        <v>43559.602549999996</v>
      </c>
      <c r="AE1273" s="470">
        <v>218779.36667000002</v>
      </c>
      <c r="AF1273" s="227">
        <v>11230.551810000001</v>
      </c>
      <c r="AG1273" s="227">
        <v>55247.759769999997</v>
      </c>
      <c r="AH1273" s="227">
        <v>0</v>
      </c>
      <c r="AI1273" s="227">
        <v>23200.609489999999</v>
      </c>
      <c r="AJ1273" s="475">
        <v>129100.44560000001</v>
      </c>
    </row>
    <row r="1274" spans="1:36" s="42" customFormat="1" ht="13.5" customHeight="1" x14ac:dyDescent="0.25">
      <c r="A1274" s="395"/>
      <c r="B1274" s="111">
        <v>740210</v>
      </c>
      <c r="C1274" s="180" t="s">
        <v>455</v>
      </c>
      <c r="D1274" s="470">
        <v>0</v>
      </c>
      <c r="E1274" s="470">
        <v>0</v>
      </c>
      <c r="F1274" s="470">
        <v>0</v>
      </c>
      <c r="G1274" s="470">
        <v>0</v>
      </c>
      <c r="H1274" s="87">
        <v>0</v>
      </c>
      <c r="I1274" s="470">
        <v>0</v>
      </c>
      <c r="J1274" s="470">
        <v>5.6409599999999998</v>
      </c>
      <c r="K1274" s="470">
        <v>0</v>
      </c>
      <c r="L1274" s="470">
        <v>0</v>
      </c>
      <c r="M1274" s="470">
        <v>0</v>
      </c>
      <c r="N1274" s="470">
        <v>0</v>
      </c>
      <c r="O1274" s="470">
        <v>0</v>
      </c>
      <c r="P1274" s="470">
        <v>0</v>
      </c>
      <c r="Q1274" s="470">
        <v>0</v>
      </c>
      <c r="R1274" s="87">
        <v>5.6409599999999998</v>
      </c>
      <c r="S1274" s="470">
        <v>0</v>
      </c>
      <c r="T1274" s="470">
        <v>0</v>
      </c>
      <c r="U1274" s="470">
        <v>0</v>
      </c>
      <c r="V1274" s="470">
        <v>0</v>
      </c>
      <c r="W1274" s="470">
        <v>0</v>
      </c>
      <c r="X1274" s="470">
        <v>0</v>
      </c>
      <c r="Y1274" s="470">
        <v>0</v>
      </c>
      <c r="Z1274" s="470">
        <v>0</v>
      </c>
      <c r="AA1274" s="470">
        <v>0</v>
      </c>
      <c r="AB1274" s="470">
        <v>0</v>
      </c>
      <c r="AC1274" s="470">
        <v>0</v>
      </c>
      <c r="AD1274" s="470">
        <v>0</v>
      </c>
      <c r="AE1274" s="470">
        <v>5.6409599999999998</v>
      </c>
      <c r="AF1274" s="227">
        <v>0</v>
      </c>
      <c r="AG1274" s="227">
        <v>0</v>
      </c>
      <c r="AH1274" s="227">
        <v>0</v>
      </c>
      <c r="AI1274" s="227">
        <v>0</v>
      </c>
      <c r="AJ1274" s="475">
        <v>5.6409599999999998</v>
      </c>
    </row>
    <row r="1275" spans="1:36" s="42" customFormat="1" ht="13.5" customHeight="1" x14ac:dyDescent="0.25">
      <c r="A1275" s="395"/>
      <c r="B1275" s="111">
        <v>740215</v>
      </c>
      <c r="C1275" s="180" t="s">
        <v>456</v>
      </c>
      <c r="D1275" s="470">
        <v>0</v>
      </c>
      <c r="E1275" s="470">
        <v>0</v>
      </c>
      <c r="F1275" s="470">
        <v>0</v>
      </c>
      <c r="G1275" s="470">
        <v>0</v>
      </c>
      <c r="H1275" s="87">
        <v>0</v>
      </c>
      <c r="I1275" s="470">
        <v>0</v>
      </c>
      <c r="J1275" s="470">
        <v>0</v>
      </c>
      <c r="K1275" s="470">
        <v>0</v>
      </c>
      <c r="L1275" s="470">
        <v>0</v>
      </c>
      <c r="M1275" s="470">
        <v>0</v>
      </c>
      <c r="N1275" s="470">
        <v>0</v>
      </c>
      <c r="O1275" s="470">
        <v>0</v>
      </c>
      <c r="P1275" s="470">
        <v>0</v>
      </c>
      <c r="Q1275" s="470">
        <v>0</v>
      </c>
      <c r="R1275" s="87">
        <v>0</v>
      </c>
      <c r="S1275" s="470">
        <v>0</v>
      </c>
      <c r="T1275" s="470">
        <v>0</v>
      </c>
      <c r="U1275" s="470">
        <v>0</v>
      </c>
      <c r="V1275" s="470">
        <v>0</v>
      </c>
      <c r="W1275" s="470">
        <v>0</v>
      </c>
      <c r="X1275" s="470">
        <v>0</v>
      </c>
      <c r="Y1275" s="470">
        <v>0</v>
      </c>
      <c r="Z1275" s="470">
        <v>0</v>
      </c>
      <c r="AA1275" s="470">
        <v>0</v>
      </c>
      <c r="AB1275" s="470">
        <v>0</v>
      </c>
      <c r="AC1275" s="470">
        <v>0</v>
      </c>
      <c r="AD1275" s="470">
        <v>0</v>
      </c>
      <c r="AE1275" s="470">
        <v>0</v>
      </c>
      <c r="AF1275" s="227">
        <v>0</v>
      </c>
      <c r="AG1275" s="227">
        <v>0</v>
      </c>
      <c r="AH1275" s="227">
        <v>0</v>
      </c>
      <c r="AI1275" s="227">
        <v>0</v>
      </c>
      <c r="AJ1275" s="475">
        <v>0</v>
      </c>
    </row>
    <row r="1276" spans="1:36" s="42" customFormat="1" ht="13.5" customHeight="1" x14ac:dyDescent="0.25">
      <c r="A1276" s="395"/>
      <c r="B1276" s="111">
        <v>740220</v>
      </c>
      <c r="C1276" s="180" t="s">
        <v>457</v>
      </c>
      <c r="D1276" s="470">
        <v>0</v>
      </c>
      <c r="E1276" s="470">
        <v>0</v>
      </c>
      <c r="F1276" s="470">
        <v>0</v>
      </c>
      <c r="G1276" s="470">
        <v>0</v>
      </c>
      <c r="H1276" s="87">
        <v>0</v>
      </c>
      <c r="I1276" s="470">
        <v>0</v>
      </c>
      <c r="J1276" s="470">
        <v>0</v>
      </c>
      <c r="K1276" s="470">
        <v>0</v>
      </c>
      <c r="L1276" s="470">
        <v>0</v>
      </c>
      <c r="M1276" s="470">
        <v>0</v>
      </c>
      <c r="N1276" s="470">
        <v>0</v>
      </c>
      <c r="O1276" s="470">
        <v>0</v>
      </c>
      <c r="P1276" s="470">
        <v>0</v>
      </c>
      <c r="Q1276" s="470">
        <v>0</v>
      </c>
      <c r="R1276" s="87">
        <v>0</v>
      </c>
      <c r="S1276" s="470">
        <v>0</v>
      </c>
      <c r="T1276" s="470">
        <v>0</v>
      </c>
      <c r="U1276" s="470">
        <v>0</v>
      </c>
      <c r="V1276" s="470">
        <v>0</v>
      </c>
      <c r="W1276" s="470">
        <v>0</v>
      </c>
      <c r="X1276" s="470">
        <v>0</v>
      </c>
      <c r="Y1276" s="470">
        <v>0</v>
      </c>
      <c r="Z1276" s="470">
        <v>0</v>
      </c>
      <c r="AA1276" s="470">
        <v>0</v>
      </c>
      <c r="AB1276" s="470">
        <v>0</v>
      </c>
      <c r="AC1276" s="470">
        <v>0</v>
      </c>
      <c r="AD1276" s="470">
        <v>0</v>
      </c>
      <c r="AE1276" s="470">
        <v>0</v>
      </c>
      <c r="AF1276" s="227">
        <v>0</v>
      </c>
      <c r="AG1276" s="227">
        <v>0</v>
      </c>
      <c r="AH1276" s="227">
        <v>0</v>
      </c>
      <c r="AI1276" s="227">
        <v>0</v>
      </c>
      <c r="AJ1276" s="475">
        <v>0</v>
      </c>
    </row>
    <row r="1277" spans="1:36" s="42" customFormat="1" ht="13.5" customHeight="1" x14ac:dyDescent="0.25">
      <c r="A1277" s="395"/>
      <c r="B1277" s="111">
        <v>740225</v>
      </c>
      <c r="C1277" s="180" t="s">
        <v>458</v>
      </c>
      <c r="D1277" s="470">
        <v>0</v>
      </c>
      <c r="E1277" s="470">
        <v>0</v>
      </c>
      <c r="F1277" s="470">
        <v>0</v>
      </c>
      <c r="G1277" s="470">
        <v>0</v>
      </c>
      <c r="H1277" s="87">
        <v>0</v>
      </c>
      <c r="I1277" s="470">
        <v>0</v>
      </c>
      <c r="J1277" s="470">
        <v>0</v>
      </c>
      <c r="K1277" s="470">
        <v>0</v>
      </c>
      <c r="L1277" s="470">
        <v>0</v>
      </c>
      <c r="M1277" s="470">
        <v>0</v>
      </c>
      <c r="N1277" s="470">
        <v>0</v>
      </c>
      <c r="O1277" s="470">
        <v>0</v>
      </c>
      <c r="P1277" s="470">
        <v>300.28611999999998</v>
      </c>
      <c r="Q1277" s="470">
        <v>0</v>
      </c>
      <c r="R1277" s="87">
        <v>300.28611999999998</v>
      </c>
      <c r="S1277" s="470">
        <v>0</v>
      </c>
      <c r="T1277" s="470">
        <v>0</v>
      </c>
      <c r="U1277" s="470">
        <v>0</v>
      </c>
      <c r="V1277" s="470">
        <v>0</v>
      </c>
      <c r="W1277" s="470">
        <v>0</v>
      </c>
      <c r="X1277" s="470">
        <v>0</v>
      </c>
      <c r="Y1277" s="470">
        <v>0</v>
      </c>
      <c r="Z1277" s="470">
        <v>0</v>
      </c>
      <c r="AA1277" s="470">
        <v>0</v>
      </c>
      <c r="AB1277" s="470">
        <v>0</v>
      </c>
      <c r="AC1277" s="470">
        <v>0</v>
      </c>
      <c r="AD1277" s="470">
        <v>0</v>
      </c>
      <c r="AE1277" s="470">
        <v>300.28611999999998</v>
      </c>
      <c r="AF1277" s="227">
        <v>0</v>
      </c>
      <c r="AG1277" s="227">
        <v>0</v>
      </c>
      <c r="AH1277" s="227">
        <v>0</v>
      </c>
      <c r="AI1277" s="227">
        <v>0</v>
      </c>
      <c r="AJ1277" s="475">
        <v>300.28611999999998</v>
      </c>
    </row>
    <row r="1278" spans="1:36" s="42" customFormat="1" ht="13.5" customHeight="1" x14ac:dyDescent="0.25">
      <c r="A1278" s="395"/>
      <c r="B1278" s="111">
        <v>740230</v>
      </c>
      <c r="C1278" s="180" t="s">
        <v>276</v>
      </c>
      <c r="D1278" s="470">
        <v>0</v>
      </c>
      <c r="E1278" s="470">
        <v>0</v>
      </c>
      <c r="F1278" s="470">
        <v>0</v>
      </c>
      <c r="G1278" s="470">
        <v>0</v>
      </c>
      <c r="H1278" s="87">
        <v>0</v>
      </c>
      <c r="I1278" s="470">
        <v>0</v>
      </c>
      <c r="J1278" s="470">
        <v>0</v>
      </c>
      <c r="K1278" s="470">
        <v>0</v>
      </c>
      <c r="L1278" s="470">
        <v>0</v>
      </c>
      <c r="M1278" s="470">
        <v>0</v>
      </c>
      <c r="N1278" s="470">
        <v>0</v>
      </c>
      <c r="O1278" s="470">
        <v>0</v>
      </c>
      <c r="P1278" s="470">
        <v>0</v>
      </c>
      <c r="Q1278" s="470">
        <v>0</v>
      </c>
      <c r="R1278" s="87">
        <v>0</v>
      </c>
      <c r="S1278" s="470">
        <v>0</v>
      </c>
      <c r="T1278" s="470">
        <v>0</v>
      </c>
      <c r="U1278" s="470">
        <v>0</v>
      </c>
      <c r="V1278" s="470">
        <v>0</v>
      </c>
      <c r="W1278" s="470">
        <v>0</v>
      </c>
      <c r="X1278" s="470">
        <v>0</v>
      </c>
      <c r="Y1278" s="470">
        <v>1000</v>
      </c>
      <c r="Z1278" s="470">
        <v>0</v>
      </c>
      <c r="AA1278" s="470">
        <v>0</v>
      </c>
      <c r="AB1278" s="470">
        <v>0</v>
      </c>
      <c r="AC1278" s="470">
        <v>12500</v>
      </c>
      <c r="AD1278" s="470">
        <v>13500</v>
      </c>
      <c r="AE1278" s="470">
        <v>13500</v>
      </c>
      <c r="AF1278" s="227">
        <v>0</v>
      </c>
      <c r="AG1278" s="227">
        <v>0</v>
      </c>
      <c r="AH1278" s="227">
        <v>0</v>
      </c>
      <c r="AI1278" s="227">
        <v>13500</v>
      </c>
      <c r="AJ1278" s="475">
        <v>0</v>
      </c>
    </row>
    <row r="1279" spans="1:36" s="42" customFormat="1" ht="13.5" customHeight="1" x14ac:dyDescent="0.25">
      <c r="A1279" s="395"/>
      <c r="B1279" s="111">
        <v>740235</v>
      </c>
      <c r="C1279" s="180" t="s">
        <v>459</v>
      </c>
      <c r="D1279" s="470">
        <v>0</v>
      </c>
      <c r="E1279" s="470">
        <v>0</v>
      </c>
      <c r="F1279" s="470">
        <v>0</v>
      </c>
      <c r="G1279" s="470">
        <v>0</v>
      </c>
      <c r="H1279" s="87">
        <v>0</v>
      </c>
      <c r="I1279" s="470">
        <v>0</v>
      </c>
      <c r="J1279" s="470">
        <v>0</v>
      </c>
      <c r="K1279" s="470">
        <v>0</v>
      </c>
      <c r="L1279" s="470">
        <v>0</v>
      </c>
      <c r="M1279" s="470">
        <v>0</v>
      </c>
      <c r="N1279" s="470">
        <v>0</v>
      </c>
      <c r="O1279" s="470">
        <v>0</v>
      </c>
      <c r="P1279" s="470">
        <v>0</v>
      </c>
      <c r="Q1279" s="470">
        <v>0</v>
      </c>
      <c r="R1279" s="87">
        <v>0</v>
      </c>
      <c r="S1279" s="470">
        <v>0</v>
      </c>
      <c r="T1279" s="470">
        <v>0</v>
      </c>
      <c r="U1279" s="470">
        <v>0</v>
      </c>
      <c r="V1279" s="470">
        <v>0</v>
      </c>
      <c r="W1279" s="470">
        <v>0</v>
      </c>
      <c r="X1279" s="470">
        <v>0</v>
      </c>
      <c r="Y1279" s="470">
        <v>0</v>
      </c>
      <c r="Z1279" s="470">
        <v>0</v>
      </c>
      <c r="AA1279" s="470">
        <v>0</v>
      </c>
      <c r="AB1279" s="470">
        <v>0</v>
      </c>
      <c r="AC1279" s="470">
        <v>0</v>
      </c>
      <c r="AD1279" s="470">
        <v>0</v>
      </c>
      <c r="AE1279" s="470">
        <v>0</v>
      </c>
      <c r="AF1279" s="227">
        <v>0</v>
      </c>
      <c r="AG1279" s="227">
        <v>0</v>
      </c>
      <c r="AH1279" s="227">
        <v>0</v>
      </c>
      <c r="AI1279" s="227">
        <v>0</v>
      </c>
      <c r="AJ1279" s="475">
        <v>0</v>
      </c>
    </row>
    <row r="1280" spans="1:36" s="42" customFormat="1" ht="13.5" customHeight="1" x14ac:dyDescent="0.25">
      <c r="A1280" s="395"/>
      <c r="B1280" s="111">
        <v>740240</v>
      </c>
      <c r="C1280" s="180" t="s">
        <v>463</v>
      </c>
      <c r="D1280" s="470">
        <v>0</v>
      </c>
      <c r="E1280" s="470">
        <v>0</v>
      </c>
      <c r="F1280" s="470">
        <v>0</v>
      </c>
      <c r="G1280" s="470">
        <v>0</v>
      </c>
      <c r="H1280" s="87">
        <v>0</v>
      </c>
      <c r="I1280" s="470">
        <v>0</v>
      </c>
      <c r="J1280" s="470">
        <v>0</v>
      </c>
      <c r="K1280" s="470">
        <v>0</v>
      </c>
      <c r="L1280" s="470">
        <v>0</v>
      </c>
      <c r="M1280" s="470">
        <v>0</v>
      </c>
      <c r="N1280" s="470">
        <v>0</v>
      </c>
      <c r="O1280" s="470">
        <v>0</v>
      </c>
      <c r="P1280" s="470">
        <v>0</v>
      </c>
      <c r="Q1280" s="470">
        <v>0</v>
      </c>
      <c r="R1280" s="87">
        <v>0</v>
      </c>
      <c r="S1280" s="470">
        <v>0</v>
      </c>
      <c r="T1280" s="470">
        <v>0</v>
      </c>
      <c r="U1280" s="470">
        <v>0</v>
      </c>
      <c r="V1280" s="470">
        <v>0</v>
      </c>
      <c r="W1280" s="470">
        <v>0</v>
      </c>
      <c r="X1280" s="470">
        <v>0</v>
      </c>
      <c r="Y1280" s="470">
        <v>0</v>
      </c>
      <c r="Z1280" s="470">
        <v>0</v>
      </c>
      <c r="AA1280" s="470">
        <v>0</v>
      </c>
      <c r="AB1280" s="470">
        <v>0</v>
      </c>
      <c r="AC1280" s="470">
        <v>0</v>
      </c>
      <c r="AD1280" s="470">
        <v>0</v>
      </c>
      <c r="AE1280" s="470">
        <v>0</v>
      </c>
      <c r="AF1280" s="227">
        <v>0</v>
      </c>
      <c r="AG1280" s="227">
        <v>0</v>
      </c>
      <c r="AH1280" s="227">
        <v>0</v>
      </c>
      <c r="AI1280" s="227">
        <v>0</v>
      </c>
      <c r="AJ1280" s="475">
        <v>0</v>
      </c>
    </row>
    <row r="1281" spans="1:36" s="42" customFormat="1" ht="13.5" customHeight="1" x14ac:dyDescent="0.25">
      <c r="A1281" s="395"/>
      <c r="B1281" s="111">
        <v>740245</v>
      </c>
      <c r="C1281" s="180" t="s">
        <v>460</v>
      </c>
      <c r="D1281" s="470">
        <v>0</v>
      </c>
      <c r="E1281" s="470">
        <v>0</v>
      </c>
      <c r="F1281" s="470">
        <v>0</v>
      </c>
      <c r="G1281" s="470">
        <v>0</v>
      </c>
      <c r="H1281" s="87">
        <v>0</v>
      </c>
      <c r="I1281" s="470">
        <v>0</v>
      </c>
      <c r="J1281" s="470">
        <v>0</v>
      </c>
      <c r="K1281" s="470">
        <v>0</v>
      </c>
      <c r="L1281" s="470">
        <v>0</v>
      </c>
      <c r="M1281" s="470">
        <v>0</v>
      </c>
      <c r="N1281" s="470">
        <v>0</v>
      </c>
      <c r="O1281" s="470">
        <v>0</v>
      </c>
      <c r="P1281" s="470">
        <v>0</v>
      </c>
      <c r="Q1281" s="470">
        <v>0</v>
      </c>
      <c r="R1281" s="87">
        <v>0</v>
      </c>
      <c r="S1281" s="470">
        <v>0</v>
      </c>
      <c r="T1281" s="470">
        <v>0</v>
      </c>
      <c r="U1281" s="470">
        <v>0</v>
      </c>
      <c r="V1281" s="470">
        <v>0</v>
      </c>
      <c r="W1281" s="470">
        <v>0</v>
      </c>
      <c r="X1281" s="470">
        <v>0</v>
      </c>
      <c r="Y1281" s="470">
        <v>0</v>
      </c>
      <c r="Z1281" s="470">
        <v>0</v>
      </c>
      <c r="AA1281" s="470">
        <v>0</v>
      </c>
      <c r="AB1281" s="470">
        <v>0</v>
      </c>
      <c r="AC1281" s="470">
        <v>0</v>
      </c>
      <c r="AD1281" s="470">
        <v>0</v>
      </c>
      <c r="AE1281" s="470">
        <v>0</v>
      </c>
      <c r="AF1281" s="227">
        <v>0</v>
      </c>
      <c r="AG1281" s="227">
        <v>0</v>
      </c>
      <c r="AH1281" s="227">
        <v>0</v>
      </c>
      <c r="AI1281" s="227">
        <v>0</v>
      </c>
      <c r="AJ1281" s="475">
        <v>0</v>
      </c>
    </row>
    <row r="1282" spans="1:36" s="42" customFormat="1" ht="13.5" customHeight="1" x14ac:dyDescent="0.25">
      <c r="A1282" s="395"/>
      <c r="B1282" s="111">
        <v>740250</v>
      </c>
      <c r="C1282" s="180" t="s">
        <v>461</v>
      </c>
      <c r="D1282" s="470">
        <v>0</v>
      </c>
      <c r="E1282" s="470">
        <v>0</v>
      </c>
      <c r="F1282" s="470">
        <v>0</v>
      </c>
      <c r="G1282" s="470">
        <v>0</v>
      </c>
      <c r="H1282" s="87">
        <v>0</v>
      </c>
      <c r="I1282" s="470">
        <v>0</v>
      </c>
      <c r="J1282" s="470">
        <v>0</v>
      </c>
      <c r="K1282" s="470">
        <v>0</v>
      </c>
      <c r="L1282" s="470">
        <v>0</v>
      </c>
      <c r="M1282" s="470">
        <v>0</v>
      </c>
      <c r="N1282" s="470">
        <v>0</v>
      </c>
      <c r="O1282" s="470">
        <v>0</v>
      </c>
      <c r="P1282" s="470">
        <v>0</v>
      </c>
      <c r="Q1282" s="470">
        <v>0</v>
      </c>
      <c r="R1282" s="87">
        <v>0</v>
      </c>
      <c r="S1282" s="470">
        <v>0</v>
      </c>
      <c r="T1282" s="470">
        <v>0</v>
      </c>
      <c r="U1282" s="470">
        <v>0</v>
      </c>
      <c r="V1282" s="470">
        <v>0</v>
      </c>
      <c r="W1282" s="470">
        <v>0</v>
      </c>
      <c r="X1282" s="470">
        <v>0</v>
      </c>
      <c r="Y1282" s="470">
        <v>0</v>
      </c>
      <c r="Z1282" s="470">
        <v>0</v>
      </c>
      <c r="AA1282" s="470">
        <v>0</v>
      </c>
      <c r="AB1282" s="470">
        <v>0</v>
      </c>
      <c r="AC1282" s="470">
        <v>0</v>
      </c>
      <c r="AD1282" s="470">
        <v>0</v>
      </c>
      <c r="AE1282" s="470">
        <v>0</v>
      </c>
      <c r="AF1282" s="227">
        <v>0</v>
      </c>
      <c r="AG1282" s="227">
        <v>0</v>
      </c>
      <c r="AH1282" s="227">
        <v>0</v>
      </c>
      <c r="AI1282" s="227">
        <v>0</v>
      </c>
      <c r="AJ1282" s="475">
        <v>0</v>
      </c>
    </row>
    <row r="1283" spans="1:36" s="42" customFormat="1" ht="13.5" customHeight="1" x14ac:dyDescent="0.25">
      <c r="A1283" s="395"/>
      <c r="B1283" s="111">
        <v>7403</v>
      </c>
      <c r="C1283" s="180" t="s">
        <v>462</v>
      </c>
      <c r="D1283" s="470">
        <v>0</v>
      </c>
      <c r="E1283" s="470">
        <v>0</v>
      </c>
      <c r="F1283" s="470">
        <v>27096.248070000001</v>
      </c>
      <c r="G1283" s="470">
        <v>7228.8884399999997</v>
      </c>
      <c r="H1283" s="87">
        <v>34325.136510000004</v>
      </c>
      <c r="I1283" s="470">
        <v>8679.7111100000002</v>
      </c>
      <c r="J1283" s="470">
        <v>0</v>
      </c>
      <c r="K1283" s="470">
        <v>0</v>
      </c>
      <c r="L1283" s="470">
        <v>0</v>
      </c>
      <c r="M1283" s="470">
        <v>0</v>
      </c>
      <c r="N1283" s="470">
        <v>0</v>
      </c>
      <c r="O1283" s="470">
        <v>0</v>
      </c>
      <c r="P1283" s="470">
        <v>0</v>
      </c>
      <c r="Q1283" s="470">
        <v>0</v>
      </c>
      <c r="R1283" s="87">
        <v>8679.7111100000002</v>
      </c>
      <c r="S1283" s="470">
        <v>0</v>
      </c>
      <c r="T1283" s="470">
        <v>0</v>
      </c>
      <c r="U1283" s="470">
        <v>0</v>
      </c>
      <c r="V1283" s="470">
        <v>0</v>
      </c>
      <c r="W1283" s="470">
        <v>0</v>
      </c>
      <c r="X1283" s="470">
        <v>0</v>
      </c>
      <c r="Y1283" s="470">
        <v>0</v>
      </c>
      <c r="Z1283" s="470">
        <v>0</v>
      </c>
      <c r="AA1283" s="470">
        <v>0</v>
      </c>
      <c r="AB1283" s="470">
        <v>0</v>
      </c>
      <c r="AC1283" s="470">
        <v>0</v>
      </c>
      <c r="AD1283" s="470">
        <v>0</v>
      </c>
      <c r="AE1283" s="470">
        <v>43004.84762</v>
      </c>
      <c r="AF1283" s="227">
        <v>0</v>
      </c>
      <c r="AG1283" s="227">
        <v>0</v>
      </c>
      <c r="AH1283" s="227">
        <v>0</v>
      </c>
      <c r="AI1283" s="227">
        <v>0</v>
      </c>
      <c r="AJ1283" s="475">
        <v>43004.84762</v>
      </c>
    </row>
    <row r="1284" spans="1:36" s="42" customFormat="1" ht="13.5" customHeight="1" x14ac:dyDescent="0.25">
      <c r="A1284" s="395"/>
      <c r="B1284" s="111">
        <v>740305</v>
      </c>
      <c r="C1284" s="180" t="s">
        <v>454</v>
      </c>
      <c r="D1284" s="470">
        <v>0</v>
      </c>
      <c r="E1284" s="470">
        <v>0</v>
      </c>
      <c r="F1284" s="470">
        <v>27096.248070000001</v>
      </c>
      <c r="G1284" s="470">
        <v>6919.3574900000003</v>
      </c>
      <c r="H1284" s="87">
        <v>34015.605560000004</v>
      </c>
      <c r="I1284" s="470">
        <v>8550.6944800000001</v>
      </c>
      <c r="J1284" s="470">
        <v>0</v>
      </c>
      <c r="K1284" s="470">
        <v>0</v>
      </c>
      <c r="L1284" s="470">
        <v>0</v>
      </c>
      <c r="M1284" s="470">
        <v>0</v>
      </c>
      <c r="N1284" s="470">
        <v>0</v>
      </c>
      <c r="O1284" s="470">
        <v>0</v>
      </c>
      <c r="P1284" s="470">
        <v>0</v>
      </c>
      <c r="Q1284" s="470">
        <v>0</v>
      </c>
      <c r="R1284" s="87">
        <v>8550.6944800000001</v>
      </c>
      <c r="S1284" s="470">
        <v>0</v>
      </c>
      <c r="T1284" s="470">
        <v>0</v>
      </c>
      <c r="U1284" s="470">
        <v>0</v>
      </c>
      <c r="V1284" s="470">
        <v>0</v>
      </c>
      <c r="W1284" s="470">
        <v>0</v>
      </c>
      <c r="X1284" s="470">
        <v>0</v>
      </c>
      <c r="Y1284" s="470">
        <v>0</v>
      </c>
      <c r="Z1284" s="470">
        <v>0</v>
      </c>
      <c r="AA1284" s="470">
        <v>0</v>
      </c>
      <c r="AB1284" s="470">
        <v>0</v>
      </c>
      <c r="AC1284" s="470">
        <v>0</v>
      </c>
      <c r="AD1284" s="470">
        <v>0</v>
      </c>
      <c r="AE1284" s="470">
        <v>42566.300040000002</v>
      </c>
      <c r="AF1284" s="227">
        <v>0</v>
      </c>
      <c r="AG1284" s="227">
        <v>0</v>
      </c>
      <c r="AH1284" s="227">
        <v>0</v>
      </c>
      <c r="AI1284" s="227">
        <v>0</v>
      </c>
      <c r="AJ1284" s="475">
        <v>42566.300040000002</v>
      </c>
    </row>
    <row r="1285" spans="1:36" s="42" customFormat="1" ht="13.5" customHeight="1" x14ac:dyDescent="0.25">
      <c r="A1285" s="395"/>
      <c r="B1285" s="111">
        <v>740310</v>
      </c>
      <c r="C1285" s="180" t="s">
        <v>455</v>
      </c>
      <c r="D1285" s="470">
        <v>0</v>
      </c>
      <c r="E1285" s="470">
        <v>0</v>
      </c>
      <c r="F1285" s="470">
        <v>0</v>
      </c>
      <c r="G1285" s="470">
        <v>0</v>
      </c>
      <c r="H1285" s="87">
        <v>0</v>
      </c>
      <c r="I1285" s="470">
        <v>0</v>
      </c>
      <c r="J1285" s="470">
        <v>0</v>
      </c>
      <c r="K1285" s="470">
        <v>0</v>
      </c>
      <c r="L1285" s="470">
        <v>0</v>
      </c>
      <c r="M1285" s="470">
        <v>0</v>
      </c>
      <c r="N1285" s="470">
        <v>0</v>
      </c>
      <c r="O1285" s="470">
        <v>0</v>
      </c>
      <c r="P1285" s="470">
        <v>0</v>
      </c>
      <c r="Q1285" s="470">
        <v>0</v>
      </c>
      <c r="R1285" s="87">
        <v>0</v>
      </c>
      <c r="S1285" s="470">
        <v>0</v>
      </c>
      <c r="T1285" s="470">
        <v>0</v>
      </c>
      <c r="U1285" s="470">
        <v>0</v>
      </c>
      <c r="V1285" s="470">
        <v>0</v>
      </c>
      <c r="W1285" s="470">
        <v>0</v>
      </c>
      <c r="X1285" s="470">
        <v>0</v>
      </c>
      <c r="Y1285" s="470">
        <v>0</v>
      </c>
      <c r="Z1285" s="470">
        <v>0</v>
      </c>
      <c r="AA1285" s="470">
        <v>0</v>
      </c>
      <c r="AB1285" s="470">
        <v>0</v>
      </c>
      <c r="AC1285" s="470">
        <v>0</v>
      </c>
      <c r="AD1285" s="470">
        <v>0</v>
      </c>
      <c r="AE1285" s="470">
        <v>0</v>
      </c>
      <c r="AF1285" s="227">
        <v>0</v>
      </c>
      <c r="AG1285" s="227">
        <v>0</v>
      </c>
      <c r="AH1285" s="227">
        <v>0</v>
      </c>
      <c r="AI1285" s="227">
        <v>0</v>
      </c>
      <c r="AJ1285" s="475">
        <v>0</v>
      </c>
    </row>
    <row r="1286" spans="1:36" s="42" customFormat="1" ht="13.5" customHeight="1" x14ac:dyDescent="0.25">
      <c r="A1286" s="395"/>
      <c r="B1286" s="111">
        <v>740315</v>
      </c>
      <c r="C1286" s="180" t="s">
        <v>456</v>
      </c>
      <c r="D1286" s="470">
        <v>0</v>
      </c>
      <c r="E1286" s="470">
        <v>0</v>
      </c>
      <c r="F1286" s="470">
        <v>0</v>
      </c>
      <c r="G1286" s="470">
        <v>0</v>
      </c>
      <c r="H1286" s="87">
        <v>0</v>
      </c>
      <c r="I1286" s="470">
        <v>0</v>
      </c>
      <c r="J1286" s="470">
        <v>0</v>
      </c>
      <c r="K1286" s="470">
        <v>0</v>
      </c>
      <c r="L1286" s="470">
        <v>0</v>
      </c>
      <c r="M1286" s="470">
        <v>0</v>
      </c>
      <c r="N1286" s="470">
        <v>0</v>
      </c>
      <c r="O1286" s="470">
        <v>0</v>
      </c>
      <c r="P1286" s="470">
        <v>0</v>
      </c>
      <c r="Q1286" s="470">
        <v>0</v>
      </c>
      <c r="R1286" s="87">
        <v>0</v>
      </c>
      <c r="S1286" s="470">
        <v>0</v>
      </c>
      <c r="T1286" s="470">
        <v>0</v>
      </c>
      <c r="U1286" s="470">
        <v>0</v>
      </c>
      <c r="V1286" s="470">
        <v>0</v>
      </c>
      <c r="W1286" s="470">
        <v>0</v>
      </c>
      <c r="X1286" s="470">
        <v>0</v>
      </c>
      <c r="Y1286" s="470">
        <v>0</v>
      </c>
      <c r="Z1286" s="470">
        <v>0</v>
      </c>
      <c r="AA1286" s="470">
        <v>0</v>
      </c>
      <c r="AB1286" s="470">
        <v>0</v>
      </c>
      <c r="AC1286" s="470">
        <v>0</v>
      </c>
      <c r="AD1286" s="470">
        <v>0</v>
      </c>
      <c r="AE1286" s="470">
        <v>0</v>
      </c>
      <c r="AF1286" s="227">
        <v>0</v>
      </c>
      <c r="AG1286" s="227">
        <v>0</v>
      </c>
      <c r="AH1286" s="227">
        <v>0</v>
      </c>
      <c r="AI1286" s="227">
        <v>0</v>
      </c>
      <c r="AJ1286" s="475">
        <v>0</v>
      </c>
    </row>
    <row r="1287" spans="1:36" s="42" customFormat="1" ht="13.5" customHeight="1" x14ac:dyDescent="0.25">
      <c r="A1287" s="395"/>
      <c r="B1287" s="111">
        <v>740320</v>
      </c>
      <c r="C1287" s="180" t="s">
        <v>457</v>
      </c>
      <c r="D1287" s="470">
        <v>0</v>
      </c>
      <c r="E1287" s="470">
        <v>0</v>
      </c>
      <c r="F1287" s="470">
        <v>0</v>
      </c>
      <c r="G1287" s="470">
        <v>0</v>
      </c>
      <c r="H1287" s="87">
        <v>0</v>
      </c>
      <c r="I1287" s="470">
        <v>0</v>
      </c>
      <c r="J1287" s="470">
        <v>0</v>
      </c>
      <c r="K1287" s="470">
        <v>0</v>
      </c>
      <c r="L1287" s="470">
        <v>0</v>
      </c>
      <c r="M1287" s="470">
        <v>0</v>
      </c>
      <c r="N1287" s="470">
        <v>0</v>
      </c>
      <c r="O1287" s="470">
        <v>0</v>
      </c>
      <c r="P1287" s="470">
        <v>0</v>
      </c>
      <c r="Q1287" s="470">
        <v>0</v>
      </c>
      <c r="R1287" s="87">
        <v>0</v>
      </c>
      <c r="S1287" s="470">
        <v>0</v>
      </c>
      <c r="T1287" s="470">
        <v>0</v>
      </c>
      <c r="U1287" s="470">
        <v>0</v>
      </c>
      <c r="V1287" s="470">
        <v>0</v>
      </c>
      <c r="W1287" s="470">
        <v>0</v>
      </c>
      <c r="X1287" s="470">
        <v>0</v>
      </c>
      <c r="Y1287" s="470">
        <v>0</v>
      </c>
      <c r="Z1287" s="470">
        <v>0</v>
      </c>
      <c r="AA1287" s="470">
        <v>0</v>
      </c>
      <c r="AB1287" s="470">
        <v>0</v>
      </c>
      <c r="AC1287" s="470">
        <v>0</v>
      </c>
      <c r="AD1287" s="470">
        <v>0</v>
      </c>
      <c r="AE1287" s="470">
        <v>0</v>
      </c>
      <c r="AF1287" s="227">
        <v>0</v>
      </c>
      <c r="AG1287" s="227">
        <v>0</v>
      </c>
      <c r="AH1287" s="227">
        <v>0</v>
      </c>
      <c r="AI1287" s="227">
        <v>0</v>
      </c>
      <c r="AJ1287" s="475">
        <v>0</v>
      </c>
    </row>
    <row r="1288" spans="1:36" s="42" customFormat="1" ht="13.5" customHeight="1" x14ac:dyDescent="0.25">
      <c r="A1288" s="395"/>
      <c r="B1288" s="111">
        <v>740325</v>
      </c>
      <c r="C1288" s="180" t="s">
        <v>458</v>
      </c>
      <c r="D1288" s="470">
        <v>0</v>
      </c>
      <c r="E1288" s="470">
        <v>0</v>
      </c>
      <c r="F1288" s="470">
        <v>0</v>
      </c>
      <c r="G1288" s="470">
        <v>309.53095000000002</v>
      </c>
      <c r="H1288" s="87">
        <v>309.53095000000002</v>
      </c>
      <c r="I1288" s="470">
        <v>129.01662999999999</v>
      </c>
      <c r="J1288" s="470">
        <v>0</v>
      </c>
      <c r="K1288" s="470">
        <v>0</v>
      </c>
      <c r="L1288" s="470">
        <v>0</v>
      </c>
      <c r="M1288" s="470">
        <v>0</v>
      </c>
      <c r="N1288" s="470">
        <v>0</v>
      </c>
      <c r="O1288" s="470">
        <v>0</v>
      </c>
      <c r="P1288" s="470">
        <v>0</v>
      </c>
      <c r="Q1288" s="470">
        <v>0</v>
      </c>
      <c r="R1288" s="87">
        <v>129.01662999999999</v>
      </c>
      <c r="S1288" s="470">
        <v>0</v>
      </c>
      <c r="T1288" s="470">
        <v>0</v>
      </c>
      <c r="U1288" s="470">
        <v>0</v>
      </c>
      <c r="V1288" s="470">
        <v>0</v>
      </c>
      <c r="W1288" s="470">
        <v>0</v>
      </c>
      <c r="X1288" s="470">
        <v>0</v>
      </c>
      <c r="Y1288" s="470">
        <v>0</v>
      </c>
      <c r="Z1288" s="470">
        <v>0</v>
      </c>
      <c r="AA1288" s="470">
        <v>0</v>
      </c>
      <c r="AB1288" s="470">
        <v>0</v>
      </c>
      <c r="AC1288" s="470">
        <v>0</v>
      </c>
      <c r="AD1288" s="470">
        <v>0</v>
      </c>
      <c r="AE1288" s="470">
        <v>438.54758000000004</v>
      </c>
      <c r="AF1288" s="227">
        <v>0</v>
      </c>
      <c r="AG1288" s="227">
        <v>0</v>
      </c>
      <c r="AH1288" s="227">
        <v>0</v>
      </c>
      <c r="AI1288" s="227">
        <v>0</v>
      </c>
      <c r="AJ1288" s="475">
        <v>438.54758000000004</v>
      </c>
    </row>
    <row r="1289" spans="1:36" s="42" customFormat="1" ht="13.5" customHeight="1" x14ac:dyDescent="0.25">
      <c r="A1289" s="395"/>
      <c r="B1289" s="111">
        <v>740330</v>
      </c>
      <c r="C1289" s="180" t="s">
        <v>276</v>
      </c>
      <c r="D1289" s="470">
        <v>0</v>
      </c>
      <c r="E1289" s="470">
        <v>0</v>
      </c>
      <c r="F1289" s="470">
        <v>0</v>
      </c>
      <c r="G1289" s="470">
        <v>0</v>
      </c>
      <c r="H1289" s="87">
        <v>0</v>
      </c>
      <c r="I1289" s="470">
        <v>0</v>
      </c>
      <c r="J1289" s="470">
        <v>0</v>
      </c>
      <c r="K1289" s="470">
        <v>0</v>
      </c>
      <c r="L1289" s="470">
        <v>0</v>
      </c>
      <c r="M1289" s="470">
        <v>0</v>
      </c>
      <c r="N1289" s="470">
        <v>0</v>
      </c>
      <c r="O1289" s="470">
        <v>0</v>
      </c>
      <c r="P1289" s="470">
        <v>0</v>
      </c>
      <c r="Q1289" s="470">
        <v>0</v>
      </c>
      <c r="R1289" s="87">
        <v>0</v>
      </c>
      <c r="S1289" s="470">
        <v>0</v>
      </c>
      <c r="T1289" s="470">
        <v>0</v>
      </c>
      <c r="U1289" s="470">
        <v>0</v>
      </c>
      <c r="V1289" s="470">
        <v>0</v>
      </c>
      <c r="W1289" s="470">
        <v>0</v>
      </c>
      <c r="X1289" s="470">
        <v>0</v>
      </c>
      <c r="Y1289" s="470">
        <v>0</v>
      </c>
      <c r="Z1289" s="470">
        <v>0</v>
      </c>
      <c r="AA1289" s="470">
        <v>0</v>
      </c>
      <c r="AB1289" s="470">
        <v>0</v>
      </c>
      <c r="AC1289" s="470">
        <v>0</v>
      </c>
      <c r="AD1289" s="470">
        <v>0</v>
      </c>
      <c r="AE1289" s="470">
        <v>0</v>
      </c>
      <c r="AF1289" s="227">
        <v>0</v>
      </c>
      <c r="AG1289" s="227">
        <v>0</v>
      </c>
      <c r="AH1289" s="227">
        <v>0</v>
      </c>
      <c r="AI1289" s="227">
        <v>0</v>
      </c>
      <c r="AJ1289" s="475">
        <v>0</v>
      </c>
    </row>
    <row r="1290" spans="1:36" s="42" customFormat="1" ht="13.5" customHeight="1" x14ac:dyDescent="0.25">
      <c r="A1290" s="395"/>
      <c r="B1290" s="111">
        <v>740335</v>
      </c>
      <c r="C1290" s="180" t="s">
        <v>459</v>
      </c>
      <c r="D1290" s="470">
        <v>0</v>
      </c>
      <c r="E1290" s="470">
        <v>0</v>
      </c>
      <c r="F1290" s="470">
        <v>0</v>
      </c>
      <c r="G1290" s="470">
        <v>0</v>
      </c>
      <c r="H1290" s="87">
        <v>0</v>
      </c>
      <c r="I1290" s="470">
        <v>0</v>
      </c>
      <c r="J1290" s="470">
        <v>0</v>
      </c>
      <c r="K1290" s="470">
        <v>0</v>
      </c>
      <c r="L1290" s="470">
        <v>0</v>
      </c>
      <c r="M1290" s="470">
        <v>0</v>
      </c>
      <c r="N1290" s="470">
        <v>0</v>
      </c>
      <c r="O1290" s="470">
        <v>0</v>
      </c>
      <c r="P1290" s="470">
        <v>0</v>
      </c>
      <c r="Q1290" s="470">
        <v>0</v>
      </c>
      <c r="R1290" s="87">
        <v>0</v>
      </c>
      <c r="S1290" s="470">
        <v>0</v>
      </c>
      <c r="T1290" s="470">
        <v>0</v>
      </c>
      <c r="U1290" s="470">
        <v>0</v>
      </c>
      <c r="V1290" s="470">
        <v>0</v>
      </c>
      <c r="W1290" s="470">
        <v>0</v>
      </c>
      <c r="X1290" s="470">
        <v>0</v>
      </c>
      <c r="Y1290" s="470">
        <v>0</v>
      </c>
      <c r="Z1290" s="470">
        <v>0</v>
      </c>
      <c r="AA1290" s="470">
        <v>0</v>
      </c>
      <c r="AB1290" s="470">
        <v>0</v>
      </c>
      <c r="AC1290" s="470">
        <v>0</v>
      </c>
      <c r="AD1290" s="470">
        <v>0</v>
      </c>
      <c r="AE1290" s="470">
        <v>0</v>
      </c>
      <c r="AF1290" s="227">
        <v>0</v>
      </c>
      <c r="AG1290" s="227">
        <v>0</v>
      </c>
      <c r="AH1290" s="227">
        <v>0</v>
      </c>
      <c r="AI1290" s="227">
        <v>0</v>
      </c>
      <c r="AJ1290" s="475">
        <v>0</v>
      </c>
    </row>
    <row r="1291" spans="1:36" s="42" customFormat="1" ht="13.5" customHeight="1" x14ac:dyDescent="0.25">
      <c r="A1291" s="395"/>
      <c r="B1291" s="111">
        <v>740340</v>
      </c>
      <c r="C1291" s="180" t="s">
        <v>463</v>
      </c>
      <c r="D1291" s="470">
        <v>0</v>
      </c>
      <c r="E1291" s="470">
        <v>0</v>
      </c>
      <c r="F1291" s="470">
        <v>0</v>
      </c>
      <c r="G1291" s="470">
        <v>0</v>
      </c>
      <c r="H1291" s="87">
        <v>0</v>
      </c>
      <c r="I1291" s="470">
        <v>0</v>
      </c>
      <c r="J1291" s="470">
        <v>0</v>
      </c>
      <c r="K1291" s="470">
        <v>0</v>
      </c>
      <c r="L1291" s="470">
        <v>0</v>
      </c>
      <c r="M1291" s="470">
        <v>0</v>
      </c>
      <c r="N1291" s="470">
        <v>0</v>
      </c>
      <c r="O1291" s="470">
        <v>0</v>
      </c>
      <c r="P1291" s="470">
        <v>0</v>
      </c>
      <c r="Q1291" s="470">
        <v>0</v>
      </c>
      <c r="R1291" s="87">
        <v>0</v>
      </c>
      <c r="S1291" s="470">
        <v>0</v>
      </c>
      <c r="T1291" s="470">
        <v>0</v>
      </c>
      <c r="U1291" s="470">
        <v>0</v>
      </c>
      <c r="V1291" s="470">
        <v>0</v>
      </c>
      <c r="W1291" s="470">
        <v>0</v>
      </c>
      <c r="X1291" s="470">
        <v>0</v>
      </c>
      <c r="Y1291" s="470">
        <v>0</v>
      </c>
      <c r="Z1291" s="470">
        <v>0</v>
      </c>
      <c r="AA1291" s="470">
        <v>0</v>
      </c>
      <c r="AB1291" s="470">
        <v>0</v>
      </c>
      <c r="AC1291" s="470">
        <v>0</v>
      </c>
      <c r="AD1291" s="470">
        <v>0</v>
      </c>
      <c r="AE1291" s="470">
        <v>0</v>
      </c>
      <c r="AF1291" s="227">
        <v>0</v>
      </c>
      <c r="AG1291" s="227">
        <v>0</v>
      </c>
      <c r="AH1291" s="227">
        <v>0</v>
      </c>
      <c r="AI1291" s="227">
        <v>0</v>
      </c>
      <c r="AJ1291" s="475">
        <v>0</v>
      </c>
    </row>
    <row r="1292" spans="1:36" s="42" customFormat="1" ht="13.5" customHeight="1" x14ac:dyDescent="0.25">
      <c r="A1292" s="395"/>
      <c r="B1292" s="111">
        <v>740345</v>
      </c>
      <c r="C1292" s="180" t="s">
        <v>464</v>
      </c>
      <c r="D1292" s="470">
        <v>0</v>
      </c>
      <c r="E1292" s="470">
        <v>0</v>
      </c>
      <c r="F1292" s="470">
        <v>0</v>
      </c>
      <c r="G1292" s="470">
        <v>0</v>
      </c>
      <c r="H1292" s="87">
        <v>0</v>
      </c>
      <c r="I1292" s="470">
        <v>0</v>
      </c>
      <c r="J1292" s="470">
        <v>0</v>
      </c>
      <c r="K1292" s="470">
        <v>0</v>
      </c>
      <c r="L1292" s="470">
        <v>0</v>
      </c>
      <c r="M1292" s="470">
        <v>0</v>
      </c>
      <c r="N1292" s="470">
        <v>0</v>
      </c>
      <c r="O1292" s="470">
        <v>0</v>
      </c>
      <c r="P1292" s="470">
        <v>0</v>
      </c>
      <c r="Q1292" s="470">
        <v>0</v>
      </c>
      <c r="R1292" s="87">
        <v>0</v>
      </c>
      <c r="S1292" s="470">
        <v>0</v>
      </c>
      <c r="T1292" s="470">
        <v>0</v>
      </c>
      <c r="U1292" s="470">
        <v>0</v>
      </c>
      <c r="V1292" s="470">
        <v>0</v>
      </c>
      <c r="W1292" s="470">
        <v>0</v>
      </c>
      <c r="X1292" s="470">
        <v>0</v>
      </c>
      <c r="Y1292" s="470">
        <v>0</v>
      </c>
      <c r="Z1292" s="470">
        <v>0</v>
      </c>
      <c r="AA1292" s="470">
        <v>0</v>
      </c>
      <c r="AB1292" s="470">
        <v>0</v>
      </c>
      <c r="AC1292" s="470">
        <v>0</v>
      </c>
      <c r="AD1292" s="470">
        <v>0</v>
      </c>
      <c r="AE1292" s="470">
        <v>0</v>
      </c>
      <c r="AF1292" s="227">
        <v>0</v>
      </c>
      <c r="AG1292" s="227">
        <v>0</v>
      </c>
      <c r="AH1292" s="227">
        <v>0</v>
      </c>
      <c r="AI1292" s="227">
        <v>0</v>
      </c>
      <c r="AJ1292" s="475">
        <v>0</v>
      </c>
    </row>
    <row r="1293" spans="1:36" s="42" customFormat="1" ht="13.5" customHeight="1" x14ac:dyDescent="0.25">
      <c r="A1293" s="395"/>
      <c r="B1293" s="111">
        <v>740350</v>
      </c>
      <c r="C1293" s="180" t="s">
        <v>461</v>
      </c>
      <c r="D1293" s="470">
        <v>0</v>
      </c>
      <c r="E1293" s="470">
        <v>0</v>
      </c>
      <c r="F1293" s="470">
        <v>0</v>
      </c>
      <c r="G1293" s="470">
        <v>0</v>
      </c>
      <c r="H1293" s="87">
        <v>0</v>
      </c>
      <c r="I1293" s="470">
        <v>0</v>
      </c>
      <c r="J1293" s="470">
        <v>0</v>
      </c>
      <c r="K1293" s="470">
        <v>0</v>
      </c>
      <c r="L1293" s="470">
        <v>0</v>
      </c>
      <c r="M1293" s="470">
        <v>0</v>
      </c>
      <c r="N1293" s="470">
        <v>0</v>
      </c>
      <c r="O1293" s="470">
        <v>0</v>
      </c>
      <c r="P1293" s="470">
        <v>0</v>
      </c>
      <c r="Q1293" s="470">
        <v>0</v>
      </c>
      <c r="R1293" s="87">
        <v>0</v>
      </c>
      <c r="S1293" s="470">
        <v>0</v>
      </c>
      <c r="T1293" s="470">
        <v>0</v>
      </c>
      <c r="U1293" s="470">
        <v>0</v>
      </c>
      <c r="V1293" s="470">
        <v>0</v>
      </c>
      <c r="W1293" s="470">
        <v>0</v>
      </c>
      <c r="X1293" s="470">
        <v>0</v>
      </c>
      <c r="Y1293" s="470">
        <v>0</v>
      </c>
      <c r="Z1293" s="470">
        <v>0</v>
      </c>
      <c r="AA1293" s="470">
        <v>0</v>
      </c>
      <c r="AB1293" s="470">
        <v>0</v>
      </c>
      <c r="AC1293" s="470">
        <v>0</v>
      </c>
      <c r="AD1293" s="470">
        <v>0</v>
      </c>
      <c r="AE1293" s="470">
        <v>0</v>
      </c>
      <c r="AF1293" s="227">
        <v>0</v>
      </c>
      <c r="AG1293" s="227">
        <v>0</v>
      </c>
      <c r="AH1293" s="227">
        <v>0</v>
      </c>
      <c r="AI1293" s="227">
        <v>0</v>
      </c>
      <c r="AJ1293" s="475">
        <v>0</v>
      </c>
    </row>
    <row r="1294" spans="1:36" s="42" customFormat="1" ht="13.5" customHeight="1" x14ac:dyDescent="0.25">
      <c r="A1294" s="395"/>
      <c r="B1294" s="111">
        <v>7404</v>
      </c>
      <c r="C1294" s="180" t="s">
        <v>1728</v>
      </c>
      <c r="D1294" s="470">
        <v>0</v>
      </c>
      <c r="E1294" s="470">
        <v>3348437.3631600002</v>
      </c>
      <c r="F1294" s="470">
        <v>0</v>
      </c>
      <c r="G1294" s="470">
        <v>16279.54566</v>
      </c>
      <c r="H1294" s="87">
        <v>3364716.90882</v>
      </c>
      <c r="I1294" s="470">
        <v>1301477.0027900001</v>
      </c>
      <c r="J1294" s="470">
        <v>10</v>
      </c>
      <c r="K1294" s="470">
        <v>570154.05099999998</v>
      </c>
      <c r="L1294" s="470">
        <v>856667.92590999999</v>
      </c>
      <c r="M1294" s="470">
        <v>0</v>
      </c>
      <c r="N1294" s="470">
        <v>0</v>
      </c>
      <c r="O1294" s="470">
        <v>0</v>
      </c>
      <c r="P1294" s="470">
        <v>46381.470880000001</v>
      </c>
      <c r="Q1294" s="470">
        <v>203301.53302999999</v>
      </c>
      <c r="R1294" s="87">
        <v>2977991.98361</v>
      </c>
      <c r="S1294" s="470">
        <v>192396.67055000001</v>
      </c>
      <c r="T1294" s="470">
        <v>0</v>
      </c>
      <c r="U1294" s="470">
        <v>0</v>
      </c>
      <c r="V1294" s="470">
        <v>0</v>
      </c>
      <c r="W1294" s="470">
        <v>0</v>
      </c>
      <c r="X1294" s="470">
        <v>0</v>
      </c>
      <c r="Y1294" s="470">
        <v>0</v>
      </c>
      <c r="Z1294" s="470">
        <v>0</v>
      </c>
      <c r="AA1294" s="470">
        <v>0</v>
      </c>
      <c r="AB1294" s="470">
        <v>113218.32584999999</v>
      </c>
      <c r="AC1294" s="470">
        <v>0</v>
      </c>
      <c r="AD1294" s="470">
        <v>305614.9964</v>
      </c>
      <c r="AE1294" s="470">
        <v>6648323.8888299996</v>
      </c>
      <c r="AF1294" s="227">
        <v>570154.05099999998</v>
      </c>
      <c r="AG1294" s="227">
        <v>856667.92590999999</v>
      </c>
      <c r="AH1294" s="227">
        <v>0</v>
      </c>
      <c r="AI1294" s="227">
        <v>0</v>
      </c>
      <c r="AJ1294" s="475">
        <v>5221501.9119199989</v>
      </c>
    </row>
    <row r="1295" spans="1:36" s="42" customFormat="1" ht="13.5" customHeight="1" x14ac:dyDescent="0.25">
      <c r="A1295" s="395"/>
      <c r="B1295" s="111">
        <v>740405</v>
      </c>
      <c r="C1295" s="180" t="s">
        <v>454</v>
      </c>
      <c r="D1295" s="470">
        <v>0</v>
      </c>
      <c r="E1295" s="470">
        <v>3348437.3631600002</v>
      </c>
      <c r="F1295" s="470">
        <v>0</v>
      </c>
      <c r="G1295" s="470">
        <v>16279.54566</v>
      </c>
      <c r="H1295" s="87">
        <v>3364716.90882</v>
      </c>
      <c r="I1295" s="470">
        <v>1301477.0027900001</v>
      </c>
      <c r="J1295" s="470">
        <v>10</v>
      </c>
      <c r="K1295" s="470">
        <v>555667.348</v>
      </c>
      <c r="L1295" s="470">
        <v>856667.92590999999</v>
      </c>
      <c r="M1295" s="470">
        <v>0</v>
      </c>
      <c r="N1295" s="470">
        <v>0</v>
      </c>
      <c r="O1295" s="470">
        <v>0</v>
      </c>
      <c r="P1295" s="470">
        <v>46381.470880000001</v>
      </c>
      <c r="Q1295" s="470">
        <v>203301.53302999999</v>
      </c>
      <c r="R1295" s="87">
        <v>2963505.2806100002</v>
      </c>
      <c r="S1295" s="470">
        <v>192396.67055000001</v>
      </c>
      <c r="T1295" s="470">
        <v>0</v>
      </c>
      <c r="U1295" s="470">
        <v>0</v>
      </c>
      <c r="V1295" s="470">
        <v>0</v>
      </c>
      <c r="W1295" s="470">
        <v>0</v>
      </c>
      <c r="X1295" s="470">
        <v>0</v>
      </c>
      <c r="Y1295" s="470">
        <v>0</v>
      </c>
      <c r="Z1295" s="470">
        <v>0</v>
      </c>
      <c r="AA1295" s="470">
        <v>0</v>
      </c>
      <c r="AB1295" s="470">
        <v>113218.32584999999</v>
      </c>
      <c r="AC1295" s="470">
        <v>0</v>
      </c>
      <c r="AD1295" s="470">
        <v>305614.9964</v>
      </c>
      <c r="AE1295" s="470">
        <v>6633837.1858299999</v>
      </c>
      <c r="AF1295" s="227">
        <v>555667.348</v>
      </c>
      <c r="AG1295" s="227">
        <v>856667.92590999999</v>
      </c>
      <c r="AH1295" s="227">
        <v>0</v>
      </c>
      <c r="AI1295" s="227">
        <v>0</v>
      </c>
      <c r="AJ1295" s="475">
        <v>5221501.9119199989</v>
      </c>
    </row>
    <row r="1296" spans="1:36" s="42" customFormat="1" ht="13.5" customHeight="1" x14ac:dyDescent="0.25">
      <c r="A1296" s="395"/>
      <c r="B1296" s="111">
        <v>740410</v>
      </c>
      <c r="C1296" s="180" t="s">
        <v>456</v>
      </c>
      <c r="D1296" s="470">
        <v>0</v>
      </c>
      <c r="E1296" s="470">
        <v>0</v>
      </c>
      <c r="F1296" s="470">
        <v>0</v>
      </c>
      <c r="G1296" s="470">
        <v>0</v>
      </c>
      <c r="H1296" s="87">
        <v>0</v>
      </c>
      <c r="I1296" s="470">
        <v>0</v>
      </c>
      <c r="J1296" s="470">
        <v>0</v>
      </c>
      <c r="K1296" s="470">
        <v>14486.703</v>
      </c>
      <c r="L1296" s="470">
        <v>0</v>
      </c>
      <c r="M1296" s="470">
        <v>0</v>
      </c>
      <c r="N1296" s="470">
        <v>0</v>
      </c>
      <c r="O1296" s="470">
        <v>0</v>
      </c>
      <c r="P1296" s="470">
        <v>0</v>
      </c>
      <c r="Q1296" s="470">
        <v>0</v>
      </c>
      <c r="R1296" s="87">
        <v>14486.703</v>
      </c>
      <c r="S1296" s="470">
        <v>0</v>
      </c>
      <c r="T1296" s="470">
        <v>0</v>
      </c>
      <c r="U1296" s="470">
        <v>0</v>
      </c>
      <c r="V1296" s="470">
        <v>0</v>
      </c>
      <c r="W1296" s="470">
        <v>0</v>
      </c>
      <c r="X1296" s="470">
        <v>0</v>
      </c>
      <c r="Y1296" s="470">
        <v>0</v>
      </c>
      <c r="Z1296" s="470">
        <v>0</v>
      </c>
      <c r="AA1296" s="470">
        <v>0</v>
      </c>
      <c r="AB1296" s="470">
        <v>0</v>
      </c>
      <c r="AC1296" s="470">
        <v>0</v>
      </c>
      <c r="AD1296" s="470">
        <v>0</v>
      </c>
      <c r="AE1296" s="470">
        <v>14486.703</v>
      </c>
      <c r="AF1296" s="227">
        <v>14486.703</v>
      </c>
      <c r="AG1296" s="227">
        <v>0</v>
      </c>
      <c r="AH1296" s="227">
        <v>0</v>
      </c>
      <c r="AI1296" s="227">
        <v>0</v>
      </c>
      <c r="AJ1296" s="475">
        <v>0</v>
      </c>
    </row>
    <row r="1297" spans="1:36" s="42" customFormat="1" ht="13.5" customHeight="1" x14ac:dyDescent="0.25">
      <c r="A1297" s="395"/>
      <c r="B1297" s="111">
        <v>7405</v>
      </c>
      <c r="C1297" s="180" t="s">
        <v>892</v>
      </c>
      <c r="D1297" s="470">
        <v>0</v>
      </c>
      <c r="E1297" s="470">
        <v>0</v>
      </c>
      <c r="F1297" s="470">
        <v>0</v>
      </c>
      <c r="G1297" s="470">
        <v>0</v>
      </c>
      <c r="H1297" s="87">
        <v>0</v>
      </c>
      <c r="I1297" s="470">
        <v>0</v>
      </c>
      <c r="J1297" s="470">
        <v>0</v>
      </c>
      <c r="K1297" s="470">
        <v>0</v>
      </c>
      <c r="L1297" s="470">
        <v>0</v>
      </c>
      <c r="M1297" s="470">
        <v>0</v>
      </c>
      <c r="N1297" s="470">
        <v>0</v>
      </c>
      <c r="O1297" s="470">
        <v>0</v>
      </c>
      <c r="P1297" s="470">
        <v>0</v>
      </c>
      <c r="Q1297" s="470">
        <v>0</v>
      </c>
      <c r="R1297" s="87">
        <v>0</v>
      </c>
      <c r="S1297" s="470">
        <v>0</v>
      </c>
      <c r="T1297" s="470">
        <v>0</v>
      </c>
      <c r="U1297" s="470">
        <v>0</v>
      </c>
      <c r="V1297" s="470">
        <v>0</v>
      </c>
      <c r="W1297" s="470">
        <v>0</v>
      </c>
      <c r="X1297" s="470">
        <v>0</v>
      </c>
      <c r="Y1297" s="470">
        <v>0</v>
      </c>
      <c r="Z1297" s="470">
        <v>0</v>
      </c>
      <c r="AA1297" s="470">
        <v>0</v>
      </c>
      <c r="AB1297" s="470">
        <v>0</v>
      </c>
      <c r="AC1297" s="470">
        <v>0</v>
      </c>
      <c r="AD1297" s="470">
        <v>0</v>
      </c>
      <c r="AE1297" s="470">
        <v>0</v>
      </c>
      <c r="AF1297" s="227">
        <v>0</v>
      </c>
      <c r="AG1297" s="227">
        <v>0</v>
      </c>
      <c r="AH1297" s="227">
        <v>0</v>
      </c>
      <c r="AI1297" s="227">
        <v>0</v>
      </c>
      <c r="AJ1297" s="475">
        <v>0</v>
      </c>
    </row>
    <row r="1298" spans="1:36" s="42" customFormat="1" ht="13.5" customHeight="1" x14ac:dyDescent="0.25">
      <c r="A1298" s="395"/>
      <c r="B1298" s="111">
        <v>7406</v>
      </c>
      <c r="C1298" s="180" t="s">
        <v>465</v>
      </c>
      <c r="D1298" s="470">
        <v>0</v>
      </c>
      <c r="E1298" s="470">
        <v>0</v>
      </c>
      <c r="F1298" s="470">
        <v>0</v>
      </c>
      <c r="G1298" s="470">
        <v>0</v>
      </c>
      <c r="H1298" s="87">
        <v>0</v>
      </c>
      <c r="I1298" s="470">
        <v>0</v>
      </c>
      <c r="J1298" s="470">
        <v>0</v>
      </c>
      <c r="K1298" s="470">
        <v>0</v>
      </c>
      <c r="L1298" s="470">
        <v>0</v>
      </c>
      <c r="M1298" s="470">
        <v>0</v>
      </c>
      <c r="N1298" s="470">
        <v>0</v>
      </c>
      <c r="O1298" s="470">
        <v>0</v>
      </c>
      <c r="P1298" s="470">
        <v>0</v>
      </c>
      <c r="Q1298" s="470">
        <v>0</v>
      </c>
      <c r="R1298" s="87">
        <v>0</v>
      </c>
      <c r="S1298" s="470">
        <v>0</v>
      </c>
      <c r="T1298" s="470">
        <v>0</v>
      </c>
      <c r="U1298" s="470">
        <v>0</v>
      </c>
      <c r="V1298" s="470">
        <v>0</v>
      </c>
      <c r="W1298" s="470">
        <v>0</v>
      </c>
      <c r="X1298" s="470">
        <v>0</v>
      </c>
      <c r="Y1298" s="470">
        <v>0</v>
      </c>
      <c r="Z1298" s="470">
        <v>0</v>
      </c>
      <c r="AA1298" s="470">
        <v>0</v>
      </c>
      <c r="AB1298" s="470">
        <v>0</v>
      </c>
      <c r="AC1298" s="470">
        <v>0</v>
      </c>
      <c r="AD1298" s="470">
        <v>0</v>
      </c>
      <c r="AE1298" s="470">
        <v>0</v>
      </c>
      <c r="AF1298" s="227">
        <v>0</v>
      </c>
      <c r="AG1298" s="227">
        <v>0</v>
      </c>
      <c r="AH1298" s="227">
        <v>0</v>
      </c>
      <c r="AI1298" s="227">
        <v>0</v>
      </c>
      <c r="AJ1298" s="475">
        <v>0</v>
      </c>
    </row>
    <row r="1299" spans="1:36" s="42" customFormat="1" ht="13.5" customHeight="1" x14ac:dyDescent="0.25">
      <c r="A1299" s="395"/>
      <c r="B1299" s="111">
        <v>740605</v>
      </c>
      <c r="C1299" s="180" t="s">
        <v>199</v>
      </c>
      <c r="D1299" s="470">
        <v>0</v>
      </c>
      <c r="E1299" s="470">
        <v>0</v>
      </c>
      <c r="F1299" s="470">
        <v>0</v>
      </c>
      <c r="G1299" s="470">
        <v>0</v>
      </c>
      <c r="H1299" s="87">
        <v>0</v>
      </c>
      <c r="I1299" s="470">
        <v>0</v>
      </c>
      <c r="J1299" s="470">
        <v>0</v>
      </c>
      <c r="K1299" s="470">
        <v>0</v>
      </c>
      <c r="L1299" s="470">
        <v>0</v>
      </c>
      <c r="M1299" s="470">
        <v>0</v>
      </c>
      <c r="N1299" s="470">
        <v>0</v>
      </c>
      <c r="O1299" s="470">
        <v>0</v>
      </c>
      <c r="P1299" s="470">
        <v>0</v>
      </c>
      <c r="Q1299" s="470">
        <v>0</v>
      </c>
      <c r="R1299" s="87">
        <v>0</v>
      </c>
      <c r="S1299" s="470">
        <v>0</v>
      </c>
      <c r="T1299" s="470">
        <v>0</v>
      </c>
      <c r="U1299" s="470">
        <v>0</v>
      </c>
      <c r="V1299" s="470">
        <v>0</v>
      </c>
      <c r="W1299" s="470">
        <v>0</v>
      </c>
      <c r="X1299" s="470">
        <v>0</v>
      </c>
      <c r="Y1299" s="470">
        <v>0</v>
      </c>
      <c r="Z1299" s="470">
        <v>0</v>
      </c>
      <c r="AA1299" s="470">
        <v>0</v>
      </c>
      <c r="AB1299" s="470">
        <v>0</v>
      </c>
      <c r="AC1299" s="470">
        <v>0</v>
      </c>
      <c r="AD1299" s="470">
        <v>0</v>
      </c>
      <c r="AE1299" s="470">
        <v>0</v>
      </c>
      <c r="AF1299" s="227">
        <v>0</v>
      </c>
      <c r="AG1299" s="227">
        <v>0</v>
      </c>
      <c r="AH1299" s="227">
        <v>0</v>
      </c>
      <c r="AI1299" s="227">
        <v>0</v>
      </c>
      <c r="AJ1299" s="475">
        <v>0</v>
      </c>
    </row>
    <row r="1300" spans="1:36" s="42" customFormat="1" ht="13.5" customHeight="1" x14ac:dyDescent="0.25">
      <c r="A1300" s="395"/>
      <c r="B1300" s="111">
        <v>740610</v>
      </c>
      <c r="C1300" s="180" t="s">
        <v>115</v>
      </c>
      <c r="D1300" s="470">
        <v>0</v>
      </c>
      <c r="E1300" s="470">
        <v>0</v>
      </c>
      <c r="F1300" s="470">
        <v>0</v>
      </c>
      <c r="G1300" s="470">
        <v>0</v>
      </c>
      <c r="H1300" s="87">
        <v>0</v>
      </c>
      <c r="I1300" s="470">
        <v>0</v>
      </c>
      <c r="J1300" s="470">
        <v>0</v>
      </c>
      <c r="K1300" s="470">
        <v>0</v>
      </c>
      <c r="L1300" s="470">
        <v>0</v>
      </c>
      <c r="M1300" s="470">
        <v>0</v>
      </c>
      <c r="N1300" s="470">
        <v>0</v>
      </c>
      <c r="O1300" s="470">
        <v>0</v>
      </c>
      <c r="P1300" s="470">
        <v>0</v>
      </c>
      <c r="Q1300" s="470">
        <v>0</v>
      </c>
      <c r="R1300" s="87">
        <v>0</v>
      </c>
      <c r="S1300" s="470">
        <v>0</v>
      </c>
      <c r="T1300" s="470">
        <v>0</v>
      </c>
      <c r="U1300" s="470">
        <v>0</v>
      </c>
      <c r="V1300" s="470">
        <v>0</v>
      </c>
      <c r="W1300" s="470">
        <v>0</v>
      </c>
      <c r="X1300" s="470">
        <v>0</v>
      </c>
      <c r="Y1300" s="470">
        <v>0</v>
      </c>
      <c r="Z1300" s="470">
        <v>0</v>
      </c>
      <c r="AA1300" s="470">
        <v>0</v>
      </c>
      <c r="AB1300" s="470">
        <v>0</v>
      </c>
      <c r="AC1300" s="470">
        <v>0</v>
      </c>
      <c r="AD1300" s="470">
        <v>0</v>
      </c>
      <c r="AE1300" s="470">
        <v>0</v>
      </c>
      <c r="AF1300" s="227">
        <v>0</v>
      </c>
      <c r="AG1300" s="227">
        <v>0</v>
      </c>
      <c r="AH1300" s="227">
        <v>0</v>
      </c>
      <c r="AI1300" s="227">
        <v>0</v>
      </c>
      <c r="AJ1300" s="475">
        <v>0</v>
      </c>
    </row>
    <row r="1301" spans="1:36" s="42" customFormat="1" ht="13.5" customHeight="1" x14ac:dyDescent="0.25">
      <c r="A1301" s="395"/>
      <c r="B1301" s="111">
        <v>740615</v>
      </c>
      <c r="C1301" s="180" t="s">
        <v>116</v>
      </c>
      <c r="D1301" s="470">
        <v>0</v>
      </c>
      <c r="E1301" s="470">
        <v>0</v>
      </c>
      <c r="F1301" s="470">
        <v>0</v>
      </c>
      <c r="G1301" s="470">
        <v>0</v>
      </c>
      <c r="H1301" s="87">
        <v>0</v>
      </c>
      <c r="I1301" s="470">
        <v>0</v>
      </c>
      <c r="J1301" s="470">
        <v>0</v>
      </c>
      <c r="K1301" s="470">
        <v>0</v>
      </c>
      <c r="L1301" s="470">
        <v>0</v>
      </c>
      <c r="M1301" s="470">
        <v>0</v>
      </c>
      <c r="N1301" s="470">
        <v>0</v>
      </c>
      <c r="O1301" s="470">
        <v>0</v>
      </c>
      <c r="P1301" s="470">
        <v>0</v>
      </c>
      <c r="Q1301" s="470">
        <v>0</v>
      </c>
      <c r="R1301" s="87">
        <v>0</v>
      </c>
      <c r="S1301" s="470">
        <v>0</v>
      </c>
      <c r="T1301" s="470">
        <v>0</v>
      </c>
      <c r="U1301" s="470">
        <v>0</v>
      </c>
      <c r="V1301" s="470">
        <v>0</v>
      </c>
      <c r="W1301" s="470">
        <v>0</v>
      </c>
      <c r="X1301" s="470">
        <v>0</v>
      </c>
      <c r="Y1301" s="470">
        <v>0</v>
      </c>
      <c r="Z1301" s="470">
        <v>0</v>
      </c>
      <c r="AA1301" s="470">
        <v>0</v>
      </c>
      <c r="AB1301" s="470">
        <v>0</v>
      </c>
      <c r="AC1301" s="470">
        <v>0</v>
      </c>
      <c r="AD1301" s="470">
        <v>0</v>
      </c>
      <c r="AE1301" s="470">
        <v>0</v>
      </c>
      <c r="AF1301" s="227">
        <v>0</v>
      </c>
      <c r="AG1301" s="227">
        <v>0</v>
      </c>
      <c r="AH1301" s="227">
        <v>0</v>
      </c>
      <c r="AI1301" s="227">
        <v>0</v>
      </c>
      <c r="AJ1301" s="475">
        <v>0</v>
      </c>
    </row>
    <row r="1302" spans="1:36" s="42" customFormat="1" ht="13.5" customHeight="1" x14ac:dyDescent="0.25">
      <c r="A1302" s="395"/>
      <c r="B1302" s="111">
        <v>740620</v>
      </c>
      <c r="C1302" s="180" t="s">
        <v>209</v>
      </c>
      <c r="D1302" s="470">
        <v>0</v>
      </c>
      <c r="E1302" s="470">
        <v>0</v>
      </c>
      <c r="F1302" s="470">
        <v>0</v>
      </c>
      <c r="G1302" s="470">
        <v>0</v>
      </c>
      <c r="H1302" s="87">
        <v>0</v>
      </c>
      <c r="I1302" s="470">
        <v>0</v>
      </c>
      <c r="J1302" s="470">
        <v>0</v>
      </c>
      <c r="K1302" s="470">
        <v>0</v>
      </c>
      <c r="L1302" s="470">
        <v>0</v>
      </c>
      <c r="M1302" s="470">
        <v>0</v>
      </c>
      <c r="N1302" s="470">
        <v>0</v>
      </c>
      <c r="O1302" s="470">
        <v>0</v>
      </c>
      <c r="P1302" s="470">
        <v>0</v>
      </c>
      <c r="Q1302" s="470">
        <v>0</v>
      </c>
      <c r="R1302" s="87">
        <v>0</v>
      </c>
      <c r="S1302" s="470">
        <v>0</v>
      </c>
      <c r="T1302" s="470">
        <v>0</v>
      </c>
      <c r="U1302" s="470">
        <v>0</v>
      </c>
      <c r="V1302" s="470">
        <v>0</v>
      </c>
      <c r="W1302" s="470">
        <v>0</v>
      </c>
      <c r="X1302" s="470">
        <v>0</v>
      </c>
      <c r="Y1302" s="470">
        <v>0</v>
      </c>
      <c r="Z1302" s="470">
        <v>0</v>
      </c>
      <c r="AA1302" s="470">
        <v>0</v>
      </c>
      <c r="AB1302" s="470">
        <v>0</v>
      </c>
      <c r="AC1302" s="470">
        <v>0</v>
      </c>
      <c r="AD1302" s="470">
        <v>0</v>
      </c>
      <c r="AE1302" s="470">
        <v>0</v>
      </c>
      <c r="AF1302" s="227">
        <v>0</v>
      </c>
      <c r="AG1302" s="227">
        <v>0</v>
      </c>
      <c r="AH1302" s="227">
        <v>0</v>
      </c>
      <c r="AI1302" s="227">
        <v>0</v>
      </c>
      <c r="AJ1302" s="475">
        <v>0</v>
      </c>
    </row>
    <row r="1303" spans="1:36" s="42" customFormat="1" ht="13.5" customHeight="1" x14ac:dyDescent="0.25">
      <c r="A1303" s="395"/>
      <c r="B1303" s="111">
        <v>740625</v>
      </c>
      <c r="C1303" s="180" t="s">
        <v>421</v>
      </c>
      <c r="D1303" s="470">
        <v>0</v>
      </c>
      <c r="E1303" s="470">
        <v>0</v>
      </c>
      <c r="F1303" s="470">
        <v>0</v>
      </c>
      <c r="G1303" s="470">
        <v>0</v>
      </c>
      <c r="H1303" s="87">
        <v>0</v>
      </c>
      <c r="I1303" s="470">
        <v>0</v>
      </c>
      <c r="J1303" s="470">
        <v>0</v>
      </c>
      <c r="K1303" s="470">
        <v>0</v>
      </c>
      <c r="L1303" s="470">
        <v>0</v>
      </c>
      <c r="M1303" s="470">
        <v>0</v>
      </c>
      <c r="N1303" s="470">
        <v>0</v>
      </c>
      <c r="O1303" s="470">
        <v>0</v>
      </c>
      <c r="P1303" s="470">
        <v>0</v>
      </c>
      <c r="Q1303" s="470">
        <v>0</v>
      </c>
      <c r="R1303" s="87">
        <v>0</v>
      </c>
      <c r="S1303" s="470">
        <v>0</v>
      </c>
      <c r="T1303" s="470">
        <v>0</v>
      </c>
      <c r="U1303" s="470">
        <v>0</v>
      </c>
      <c r="V1303" s="470">
        <v>0</v>
      </c>
      <c r="W1303" s="470">
        <v>0</v>
      </c>
      <c r="X1303" s="470">
        <v>0</v>
      </c>
      <c r="Y1303" s="470">
        <v>0</v>
      </c>
      <c r="Z1303" s="470">
        <v>0</v>
      </c>
      <c r="AA1303" s="470">
        <v>0</v>
      </c>
      <c r="AB1303" s="470">
        <v>0</v>
      </c>
      <c r="AC1303" s="470">
        <v>0</v>
      </c>
      <c r="AD1303" s="470">
        <v>0</v>
      </c>
      <c r="AE1303" s="470">
        <v>0</v>
      </c>
      <c r="AF1303" s="227">
        <v>0</v>
      </c>
      <c r="AG1303" s="227">
        <v>0</v>
      </c>
      <c r="AH1303" s="227">
        <v>0</v>
      </c>
      <c r="AI1303" s="227">
        <v>0</v>
      </c>
      <c r="AJ1303" s="475">
        <v>0</v>
      </c>
    </row>
    <row r="1304" spans="1:36" s="42" customFormat="1" ht="13.5" customHeight="1" x14ac:dyDescent="0.25">
      <c r="A1304" s="395"/>
      <c r="B1304" s="111">
        <v>740630</v>
      </c>
      <c r="C1304" s="180" t="s">
        <v>210</v>
      </c>
      <c r="D1304" s="470">
        <v>0</v>
      </c>
      <c r="E1304" s="470">
        <v>0</v>
      </c>
      <c r="F1304" s="470">
        <v>0</v>
      </c>
      <c r="G1304" s="470">
        <v>0</v>
      </c>
      <c r="H1304" s="87">
        <v>0</v>
      </c>
      <c r="I1304" s="470">
        <v>0</v>
      </c>
      <c r="J1304" s="470">
        <v>0</v>
      </c>
      <c r="K1304" s="470">
        <v>0</v>
      </c>
      <c r="L1304" s="470">
        <v>0</v>
      </c>
      <c r="M1304" s="470">
        <v>0</v>
      </c>
      <c r="N1304" s="470">
        <v>0</v>
      </c>
      <c r="O1304" s="470">
        <v>0</v>
      </c>
      <c r="P1304" s="470">
        <v>0</v>
      </c>
      <c r="Q1304" s="470">
        <v>0</v>
      </c>
      <c r="R1304" s="87">
        <v>0</v>
      </c>
      <c r="S1304" s="470">
        <v>0</v>
      </c>
      <c r="T1304" s="470">
        <v>0</v>
      </c>
      <c r="U1304" s="470">
        <v>0</v>
      </c>
      <c r="V1304" s="470">
        <v>0</v>
      </c>
      <c r="W1304" s="470">
        <v>0</v>
      </c>
      <c r="X1304" s="470">
        <v>0</v>
      </c>
      <c r="Y1304" s="470">
        <v>0</v>
      </c>
      <c r="Z1304" s="470">
        <v>0</v>
      </c>
      <c r="AA1304" s="470">
        <v>0</v>
      </c>
      <c r="AB1304" s="470">
        <v>0</v>
      </c>
      <c r="AC1304" s="470">
        <v>0</v>
      </c>
      <c r="AD1304" s="470">
        <v>0</v>
      </c>
      <c r="AE1304" s="470">
        <v>0</v>
      </c>
      <c r="AF1304" s="227">
        <v>0</v>
      </c>
      <c r="AG1304" s="227">
        <v>0</v>
      </c>
      <c r="AH1304" s="227">
        <v>0</v>
      </c>
      <c r="AI1304" s="227">
        <v>0</v>
      </c>
      <c r="AJ1304" s="475">
        <v>0</v>
      </c>
    </row>
    <row r="1305" spans="1:36" s="42" customFormat="1" ht="13.5" customHeight="1" x14ac:dyDescent="0.25">
      <c r="A1305" s="395"/>
      <c r="B1305" s="111">
        <v>740635</v>
      </c>
      <c r="C1305" s="180" t="s">
        <v>117</v>
      </c>
      <c r="D1305" s="470">
        <v>0</v>
      </c>
      <c r="E1305" s="470">
        <v>0</v>
      </c>
      <c r="F1305" s="470">
        <v>0</v>
      </c>
      <c r="G1305" s="470">
        <v>0</v>
      </c>
      <c r="H1305" s="87">
        <v>0</v>
      </c>
      <c r="I1305" s="470">
        <v>0</v>
      </c>
      <c r="J1305" s="470">
        <v>0</v>
      </c>
      <c r="K1305" s="470">
        <v>0</v>
      </c>
      <c r="L1305" s="470">
        <v>0</v>
      </c>
      <c r="M1305" s="470">
        <v>0</v>
      </c>
      <c r="N1305" s="470">
        <v>0</v>
      </c>
      <c r="O1305" s="470">
        <v>0</v>
      </c>
      <c r="P1305" s="470">
        <v>0</v>
      </c>
      <c r="Q1305" s="470">
        <v>0</v>
      </c>
      <c r="R1305" s="87">
        <v>0</v>
      </c>
      <c r="S1305" s="470">
        <v>0</v>
      </c>
      <c r="T1305" s="470">
        <v>0</v>
      </c>
      <c r="U1305" s="470">
        <v>0</v>
      </c>
      <c r="V1305" s="470">
        <v>0</v>
      </c>
      <c r="W1305" s="470">
        <v>0</v>
      </c>
      <c r="X1305" s="470">
        <v>0</v>
      </c>
      <c r="Y1305" s="470">
        <v>0</v>
      </c>
      <c r="Z1305" s="470">
        <v>0</v>
      </c>
      <c r="AA1305" s="470">
        <v>0</v>
      </c>
      <c r="AB1305" s="470">
        <v>0</v>
      </c>
      <c r="AC1305" s="470">
        <v>0</v>
      </c>
      <c r="AD1305" s="470">
        <v>0</v>
      </c>
      <c r="AE1305" s="470">
        <v>0</v>
      </c>
      <c r="AF1305" s="227">
        <v>0</v>
      </c>
      <c r="AG1305" s="227">
        <v>0</v>
      </c>
      <c r="AH1305" s="227">
        <v>0</v>
      </c>
      <c r="AI1305" s="227">
        <v>0</v>
      </c>
      <c r="AJ1305" s="475">
        <v>0</v>
      </c>
    </row>
    <row r="1306" spans="1:36" s="42" customFormat="1" ht="13.5" customHeight="1" x14ac:dyDescent="0.25">
      <c r="A1306" s="395"/>
      <c r="B1306" s="111">
        <v>7407</v>
      </c>
      <c r="C1306" s="180" t="s">
        <v>466</v>
      </c>
      <c r="D1306" s="470">
        <v>50096.845289999997</v>
      </c>
      <c r="E1306" s="470">
        <v>760613.86800000002</v>
      </c>
      <c r="F1306" s="470">
        <v>74057.212400000004</v>
      </c>
      <c r="G1306" s="470">
        <v>146213.53508</v>
      </c>
      <c r="H1306" s="87">
        <v>1030981.46077</v>
      </c>
      <c r="I1306" s="470">
        <v>41959.096890000001</v>
      </c>
      <c r="J1306" s="470">
        <v>53950.021820000002</v>
      </c>
      <c r="K1306" s="470">
        <v>19.238</v>
      </c>
      <c r="L1306" s="470">
        <v>4500</v>
      </c>
      <c r="M1306" s="470">
        <v>28530.203320000001</v>
      </c>
      <c r="N1306" s="470">
        <v>160952.40547</v>
      </c>
      <c r="O1306" s="470">
        <v>4801.3280999999997</v>
      </c>
      <c r="P1306" s="470">
        <v>43316.637620000001</v>
      </c>
      <c r="Q1306" s="470">
        <v>1356.4765299999999</v>
      </c>
      <c r="R1306" s="87">
        <v>339385.40774999995</v>
      </c>
      <c r="S1306" s="470">
        <v>18500.086200000002</v>
      </c>
      <c r="T1306" s="470">
        <v>14550</v>
      </c>
      <c r="U1306" s="470">
        <v>15.3614</v>
      </c>
      <c r="V1306" s="470">
        <v>0</v>
      </c>
      <c r="W1306" s="470">
        <v>0</v>
      </c>
      <c r="X1306" s="470">
        <v>0</v>
      </c>
      <c r="Y1306" s="470">
        <v>0</v>
      </c>
      <c r="Z1306" s="470">
        <v>0</v>
      </c>
      <c r="AA1306" s="470">
        <v>0</v>
      </c>
      <c r="AB1306" s="470">
        <v>15.96354</v>
      </c>
      <c r="AC1306" s="470">
        <v>0</v>
      </c>
      <c r="AD1306" s="470">
        <v>33081.411140000004</v>
      </c>
      <c r="AE1306" s="470">
        <v>1403448.27966</v>
      </c>
      <c r="AF1306" s="227">
        <v>160971.64347000001</v>
      </c>
      <c r="AG1306" s="227">
        <v>33030.203320000001</v>
      </c>
      <c r="AH1306" s="227">
        <v>0</v>
      </c>
      <c r="AI1306" s="227">
        <v>0</v>
      </c>
      <c r="AJ1306" s="475">
        <v>1209446.4328699999</v>
      </c>
    </row>
    <row r="1307" spans="1:36" s="42" customFormat="1" ht="13.5" customHeight="1" x14ac:dyDescent="0.25">
      <c r="A1307" s="395"/>
      <c r="B1307" s="111">
        <v>740705</v>
      </c>
      <c r="C1307" s="180" t="s">
        <v>467</v>
      </c>
      <c r="D1307" s="470">
        <v>7566.2128300000004</v>
      </c>
      <c r="E1307" s="470">
        <v>310501.01773000002</v>
      </c>
      <c r="F1307" s="470">
        <v>1421.85087</v>
      </c>
      <c r="G1307" s="470">
        <v>57807.454080000003</v>
      </c>
      <c r="H1307" s="87">
        <v>377296.53551000002</v>
      </c>
      <c r="I1307" s="470">
        <v>795.18787999999995</v>
      </c>
      <c r="J1307" s="470">
        <v>18904.37802</v>
      </c>
      <c r="K1307" s="470">
        <v>19.238</v>
      </c>
      <c r="L1307" s="470">
        <v>0</v>
      </c>
      <c r="M1307" s="470">
        <v>168.94254000000001</v>
      </c>
      <c r="N1307" s="470">
        <v>84221.552330000006</v>
      </c>
      <c r="O1307" s="470">
        <v>307.72064999999998</v>
      </c>
      <c r="P1307" s="470">
        <v>337.54388999999998</v>
      </c>
      <c r="Q1307" s="470">
        <v>6.4765300000000003</v>
      </c>
      <c r="R1307" s="87">
        <v>104761.03984000001</v>
      </c>
      <c r="S1307" s="470">
        <v>7.5969999999999996E-2</v>
      </c>
      <c r="T1307" s="470">
        <v>0</v>
      </c>
      <c r="U1307" s="470">
        <v>15.3614</v>
      </c>
      <c r="V1307" s="470">
        <v>0</v>
      </c>
      <c r="W1307" s="470">
        <v>0</v>
      </c>
      <c r="X1307" s="470">
        <v>0</v>
      </c>
      <c r="Y1307" s="470">
        <v>0</v>
      </c>
      <c r="Z1307" s="470">
        <v>0</v>
      </c>
      <c r="AA1307" s="470">
        <v>0</v>
      </c>
      <c r="AB1307" s="470">
        <v>0</v>
      </c>
      <c r="AC1307" s="470">
        <v>0</v>
      </c>
      <c r="AD1307" s="470">
        <v>15.43737</v>
      </c>
      <c r="AE1307" s="470">
        <v>482073.01272000006</v>
      </c>
      <c r="AF1307" s="227">
        <v>84240.790330000003</v>
      </c>
      <c r="AG1307" s="227">
        <v>168.94254000000001</v>
      </c>
      <c r="AH1307" s="227">
        <v>0</v>
      </c>
      <c r="AI1307" s="227">
        <v>0</v>
      </c>
      <c r="AJ1307" s="475">
        <v>397663.27984999993</v>
      </c>
    </row>
    <row r="1308" spans="1:36" s="42" customFormat="1" ht="13.5" customHeight="1" x14ac:dyDescent="0.25">
      <c r="A1308" s="395"/>
      <c r="B1308" s="111">
        <v>740710</v>
      </c>
      <c r="C1308" s="180" t="s">
        <v>249</v>
      </c>
      <c r="D1308" s="470">
        <v>0</v>
      </c>
      <c r="E1308" s="470">
        <v>37.942740000000001</v>
      </c>
      <c r="F1308" s="470">
        <v>0</v>
      </c>
      <c r="G1308" s="470">
        <v>0</v>
      </c>
      <c r="H1308" s="87">
        <v>37.942740000000001</v>
      </c>
      <c r="I1308" s="470">
        <v>0</v>
      </c>
      <c r="J1308" s="470">
        <v>0</v>
      </c>
      <c r="K1308" s="470">
        <v>0</v>
      </c>
      <c r="L1308" s="470">
        <v>0</v>
      </c>
      <c r="M1308" s="470">
        <v>0</v>
      </c>
      <c r="N1308" s="470">
        <v>0</v>
      </c>
      <c r="O1308" s="470">
        <v>80.832380000000001</v>
      </c>
      <c r="P1308" s="470">
        <v>16696.874059999998</v>
      </c>
      <c r="Q1308" s="470">
        <v>0</v>
      </c>
      <c r="R1308" s="87">
        <v>16777.706439999998</v>
      </c>
      <c r="S1308" s="470">
        <v>1.023E-2</v>
      </c>
      <c r="T1308" s="470">
        <v>0</v>
      </c>
      <c r="U1308" s="470">
        <v>0</v>
      </c>
      <c r="V1308" s="470">
        <v>0</v>
      </c>
      <c r="W1308" s="470">
        <v>0</v>
      </c>
      <c r="X1308" s="470">
        <v>0</v>
      </c>
      <c r="Y1308" s="470">
        <v>0</v>
      </c>
      <c r="Z1308" s="470">
        <v>0</v>
      </c>
      <c r="AA1308" s="470">
        <v>0</v>
      </c>
      <c r="AB1308" s="470">
        <v>15.96354</v>
      </c>
      <c r="AC1308" s="470">
        <v>0</v>
      </c>
      <c r="AD1308" s="470">
        <v>15.97377</v>
      </c>
      <c r="AE1308" s="470">
        <v>16831.622949999997</v>
      </c>
      <c r="AF1308" s="227">
        <v>0</v>
      </c>
      <c r="AG1308" s="227">
        <v>0</v>
      </c>
      <c r="AH1308" s="227">
        <v>0</v>
      </c>
      <c r="AI1308" s="227">
        <v>0</v>
      </c>
      <c r="AJ1308" s="475">
        <v>16831.622949999997</v>
      </c>
    </row>
    <row r="1309" spans="1:36" s="42" customFormat="1" ht="13.5" customHeight="1" x14ac:dyDescent="0.25">
      <c r="A1309" s="395"/>
      <c r="B1309" s="111">
        <v>740715</v>
      </c>
      <c r="C1309" s="180" t="s">
        <v>250</v>
      </c>
      <c r="D1309" s="470">
        <v>0</v>
      </c>
      <c r="E1309" s="470">
        <v>477.89544000000001</v>
      </c>
      <c r="F1309" s="470">
        <v>13622.33353</v>
      </c>
      <c r="G1309" s="470">
        <v>0</v>
      </c>
      <c r="H1309" s="87">
        <v>14100.22897</v>
      </c>
      <c r="I1309" s="470">
        <v>42.540059999999997</v>
      </c>
      <c r="J1309" s="470">
        <v>12545.6438</v>
      </c>
      <c r="K1309" s="470">
        <v>0</v>
      </c>
      <c r="L1309" s="470">
        <v>0</v>
      </c>
      <c r="M1309" s="470">
        <v>1661.2607800000001</v>
      </c>
      <c r="N1309" s="470">
        <v>0</v>
      </c>
      <c r="O1309" s="470">
        <v>0</v>
      </c>
      <c r="P1309" s="470">
        <v>16.17578</v>
      </c>
      <c r="Q1309" s="470">
        <v>0</v>
      </c>
      <c r="R1309" s="87">
        <v>14265.620419999999</v>
      </c>
      <c r="S1309" s="470">
        <v>0</v>
      </c>
      <c r="T1309" s="470">
        <v>0</v>
      </c>
      <c r="U1309" s="470">
        <v>0</v>
      </c>
      <c r="V1309" s="470">
        <v>0</v>
      </c>
      <c r="W1309" s="470">
        <v>0</v>
      </c>
      <c r="X1309" s="470">
        <v>0</v>
      </c>
      <c r="Y1309" s="470">
        <v>0</v>
      </c>
      <c r="Z1309" s="470">
        <v>0</v>
      </c>
      <c r="AA1309" s="470">
        <v>0</v>
      </c>
      <c r="AB1309" s="470">
        <v>0</v>
      </c>
      <c r="AC1309" s="470">
        <v>0</v>
      </c>
      <c r="AD1309" s="470">
        <v>0</v>
      </c>
      <c r="AE1309" s="470">
        <v>28365.849389999999</v>
      </c>
      <c r="AF1309" s="227">
        <v>0</v>
      </c>
      <c r="AG1309" s="227">
        <v>1661.2607800000001</v>
      </c>
      <c r="AH1309" s="227">
        <v>0</v>
      </c>
      <c r="AI1309" s="227">
        <v>0</v>
      </c>
      <c r="AJ1309" s="475">
        <v>26704.588610000003</v>
      </c>
    </row>
    <row r="1310" spans="1:36" s="42" customFormat="1" ht="13.5" customHeight="1" x14ac:dyDescent="0.25">
      <c r="A1310" s="395"/>
      <c r="B1310" s="111">
        <v>740720</v>
      </c>
      <c r="C1310" s="180" t="s">
        <v>254</v>
      </c>
      <c r="D1310" s="470">
        <v>0</v>
      </c>
      <c r="E1310" s="470">
        <v>0</v>
      </c>
      <c r="F1310" s="470">
        <v>0</v>
      </c>
      <c r="G1310" s="470">
        <v>0</v>
      </c>
      <c r="H1310" s="87">
        <v>0</v>
      </c>
      <c r="I1310" s="470">
        <v>0</v>
      </c>
      <c r="J1310" s="470">
        <v>0</v>
      </c>
      <c r="K1310" s="470">
        <v>0</v>
      </c>
      <c r="L1310" s="470">
        <v>0</v>
      </c>
      <c r="M1310" s="470">
        <v>0</v>
      </c>
      <c r="N1310" s="470">
        <v>0</v>
      </c>
      <c r="O1310" s="470">
        <v>0</v>
      </c>
      <c r="P1310" s="470">
        <v>0</v>
      </c>
      <c r="Q1310" s="470">
        <v>0</v>
      </c>
      <c r="R1310" s="87">
        <v>0</v>
      </c>
      <c r="S1310" s="470">
        <v>0</v>
      </c>
      <c r="T1310" s="470">
        <v>0</v>
      </c>
      <c r="U1310" s="470">
        <v>0</v>
      </c>
      <c r="V1310" s="470">
        <v>0</v>
      </c>
      <c r="W1310" s="470">
        <v>0</v>
      </c>
      <c r="X1310" s="470">
        <v>0</v>
      </c>
      <c r="Y1310" s="470">
        <v>0</v>
      </c>
      <c r="Z1310" s="470">
        <v>0</v>
      </c>
      <c r="AA1310" s="470">
        <v>0</v>
      </c>
      <c r="AB1310" s="470">
        <v>0</v>
      </c>
      <c r="AC1310" s="470">
        <v>0</v>
      </c>
      <c r="AD1310" s="470">
        <v>0</v>
      </c>
      <c r="AE1310" s="470">
        <v>0</v>
      </c>
      <c r="AF1310" s="227">
        <v>0</v>
      </c>
      <c r="AG1310" s="227">
        <v>0</v>
      </c>
      <c r="AH1310" s="227">
        <v>0</v>
      </c>
      <c r="AI1310" s="227">
        <v>0</v>
      </c>
      <c r="AJ1310" s="475">
        <v>0</v>
      </c>
    </row>
    <row r="1311" spans="1:36" s="42" customFormat="1" ht="13.5" customHeight="1" x14ac:dyDescent="0.25">
      <c r="A1311" s="395"/>
      <c r="B1311" s="111">
        <v>740725</v>
      </c>
      <c r="C1311" s="180" t="s">
        <v>258</v>
      </c>
      <c r="D1311" s="470">
        <v>42530.632460000001</v>
      </c>
      <c r="E1311" s="470">
        <v>449597.01204</v>
      </c>
      <c r="F1311" s="470">
        <v>59013.027999999998</v>
      </c>
      <c r="G1311" s="470">
        <v>88076.203080000007</v>
      </c>
      <c r="H1311" s="87">
        <v>639216.87557999999</v>
      </c>
      <c r="I1311" s="470">
        <v>41118.564169999998</v>
      </c>
      <c r="J1311" s="470">
        <v>22500</v>
      </c>
      <c r="K1311" s="470">
        <v>0</v>
      </c>
      <c r="L1311" s="470">
        <v>4500</v>
      </c>
      <c r="M1311" s="470">
        <v>26700</v>
      </c>
      <c r="N1311" s="470">
        <v>76730.853140000007</v>
      </c>
      <c r="O1311" s="470">
        <v>4400</v>
      </c>
      <c r="P1311" s="470">
        <v>26203.263739999999</v>
      </c>
      <c r="Q1311" s="470">
        <v>1350</v>
      </c>
      <c r="R1311" s="87">
        <v>203502.68104999998</v>
      </c>
      <c r="S1311" s="470">
        <v>18500</v>
      </c>
      <c r="T1311" s="470">
        <v>14550</v>
      </c>
      <c r="U1311" s="470">
        <v>0</v>
      </c>
      <c r="V1311" s="470">
        <v>0</v>
      </c>
      <c r="W1311" s="470">
        <v>0</v>
      </c>
      <c r="X1311" s="470">
        <v>0</v>
      </c>
      <c r="Y1311" s="470">
        <v>0</v>
      </c>
      <c r="Z1311" s="470">
        <v>0</v>
      </c>
      <c r="AA1311" s="470">
        <v>0</v>
      </c>
      <c r="AB1311" s="470">
        <v>0</v>
      </c>
      <c r="AC1311" s="470">
        <v>0</v>
      </c>
      <c r="AD1311" s="470">
        <v>33050</v>
      </c>
      <c r="AE1311" s="470">
        <v>875769.55663000001</v>
      </c>
      <c r="AF1311" s="227">
        <v>76730.853140000007</v>
      </c>
      <c r="AG1311" s="227">
        <v>31200</v>
      </c>
      <c r="AH1311" s="227">
        <v>0</v>
      </c>
      <c r="AI1311" s="227">
        <v>0</v>
      </c>
      <c r="AJ1311" s="475">
        <v>767838.70348999999</v>
      </c>
    </row>
    <row r="1312" spans="1:36" s="42" customFormat="1" ht="13.5" customHeight="1" x14ac:dyDescent="0.25">
      <c r="A1312" s="395"/>
      <c r="B1312" s="111">
        <v>740730</v>
      </c>
      <c r="C1312" s="180" t="s">
        <v>252</v>
      </c>
      <c r="D1312" s="470">
        <v>0</v>
      </c>
      <c r="E1312" s="470">
        <v>5.0000000000000002E-5</v>
      </c>
      <c r="F1312" s="470">
        <v>0</v>
      </c>
      <c r="G1312" s="470">
        <v>329.87792000000002</v>
      </c>
      <c r="H1312" s="87">
        <v>329.87797</v>
      </c>
      <c r="I1312" s="470">
        <v>2.8047800000000001</v>
      </c>
      <c r="J1312" s="470">
        <v>0</v>
      </c>
      <c r="K1312" s="470">
        <v>0</v>
      </c>
      <c r="L1312" s="470">
        <v>0</v>
      </c>
      <c r="M1312" s="470">
        <v>0</v>
      </c>
      <c r="N1312" s="470">
        <v>0</v>
      </c>
      <c r="O1312" s="470">
        <v>12.775069999999999</v>
      </c>
      <c r="P1312" s="470">
        <v>62.780149999999999</v>
      </c>
      <c r="Q1312" s="470">
        <v>0</v>
      </c>
      <c r="R1312" s="87">
        <v>78.36</v>
      </c>
      <c r="S1312" s="470">
        <v>0</v>
      </c>
      <c r="T1312" s="470">
        <v>0</v>
      </c>
      <c r="U1312" s="470">
        <v>0</v>
      </c>
      <c r="V1312" s="470">
        <v>0</v>
      </c>
      <c r="W1312" s="470">
        <v>0</v>
      </c>
      <c r="X1312" s="470">
        <v>0</v>
      </c>
      <c r="Y1312" s="470">
        <v>0</v>
      </c>
      <c r="Z1312" s="470">
        <v>0</v>
      </c>
      <c r="AA1312" s="470">
        <v>0</v>
      </c>
      <c r="AB1312" s="470">
        <v>0</v>
      </c>
      <c r="AC1312" s="470">
        <v>0</v>
      </c>
      <c r="AD1312" s="470">
        <v>0</v>
      </c>
      <c r="AE1312" s="470">
        <v>408.23797000000002</v>
      </c>
      <c r="AF1312" s="227">
        <v>0</v>
      </c>
      <c r="AG1312" s="227">
        <v>0</v>
      </c>
      <c r="AH1312" s="227">
        <v>0</v>
      </c>
      <c r="AI1312" s="227">
        <v>0</v>
      </c>
      <c r="AJ1312" s="475">
        <v>408.23796999999996</v>
      </c>
    </row>
    <row r="1313" spans="1:36" s="42" customFormat="1" ht="13.5" customHeight="1" x14ac:dyDescent="0.25">
      <c r="A1313" s="395"/>
      <c r="B1313" s="111">
        <v>7408</v>
      </c>
      <c r="C1313" s="180" t="s">
        <v>468</v>
      </c>
      <c r="D1313" s="470">
        <v>449900</v>
      </c>
      <c r="E1313" s="470">
        <v>582479.73600000003</v>
      </c>
      <c r="F1313" s="470">
        <v>919241.6</v>
      </c>
      <c r="G1313" s="470">
        <v>394760</v>
      </c>
      <c r="H1313" s="87">
        <v>2346381.3360000001</v>
      </c>
      <c r="I1313" s="470">
        <v>146000</v>
      </c>
      <c r="J1313" s="470">
        <v>300000</v>
      </c>
      <c r="K1313" s="470">
        <v>68559.042000000001</v>
      </c>
      <c r="L1313" s="470">
        <v>220000</v>
      </c>
      <c r="M1313" s="470">
        <v>70334.804999999993</v>
      </c>
      <c r="N1313" s="470">
        <v>310159.20899999997</v>
      </c>
      <c r="O1313" s="470">
        <v>46700</v>
      </c>
      <c r="P1313" s="470">
        <v>56300</v>
      </c>
      <c r="Q1313" s="470">
        <v>100997.65</v>
      </c>
      <c r="R1313" s="87">
        <v>1319050.706</v>
      </c>
      <c r="S1313" s="470">
        <v>51748</v>
      </c>
      <c r="T1313" s="470">
        <v>20677.651000000002</v>
      </c>
      <c r="U1313" s="470">
        <v>11000</v>
      </c>
      <c r="V1313" s="470">
        <v>11090.785</v>
      </c>
      <c r="W1313" s="470">
        <v>0</v>
      </c>
      <c r="X1313" s="470">
        <v>14000</v>
      </c>
      <c r="Y1313" s="470">
        <v>0</v>
      </c>
      <c r="Z1313" s="470">
        <v>11092.803180000001</v>
      </c>
      <c r="AA1313" s="470">
        <v>0</v>
      </c>
      <c r="AB1313" s="470">
        <v>19470.599999999999</v>
      </c>
      <c r="AC1313" s="470">
        <v>16701.099999999999</v>
      </c>
      <c r="AD1313" s="470">
        <v>155780.93918000002</v>
      </c>
      <c r="AE1313" s="470">
        <v>3821212.9811800006</v>
      </c>
      <c r="AF1313" s="227">
        <v>378718.25099999999</v>
      </c>
      <c r="AG1313" s="227">
        <v>301425.58999999997</v>
      </c>
      <c r="AH1313" s="227">
        <v>0</v>
      </c>
      <c r="AI1313" s="227">
        <v>16701.099999999999</v>
      </c>
      <c r="AJ1313" s="475">
        <v>3124368.04018</v>
      </c>
    </row>
    <row r="1314" spans="1:36" s="42" customFormat="1" ht="13.5" customHeight="1" x14ac:dyDescent="0.25">
      <c r="A1314" s="395"/>
      <c r="B1314" s="111">
        <v>740805</v>
      </c>
      <c r="C1314" s="180" t="s">
        <v>469</v>
      </c>
      <c r="D1314" s="470">
        <v>89577.074089999995</v>
      </c>
      <c r="E1314" s="470">
        <v>582479.73600000003</v>
      </c>
      <c r="F1314" s="470">
        <v>47916.297930000001</v>
      </c>
      <c r="G1314" s="470">
        <v>1783.2701999999999</v>
      </c>
      <c r="H1314" s="87">
        <v>721756.37822000007</v>
      </c>
      <c r="I1314" s="470">
        <v>640.428</v>
      </c>
      <c r="J1314" s="470">
        <v>10707.805</v>
      </c>
      <c r="K1314" s="470">
        <v>0</v>
      </c>
      <c r="L1314" s="470">
        <v>690.84</v>
      </c>
      <c r="M1314" s="470">
        <v>9013.7679700000008</v>
      </c>
      <c r="N1314" s="470">
        <v>94518.096999999994</v>
      </c>
      <c r="O1314" s="470">
        <v>744.85883999999999</v>
      </c>
      <c r="P1314" s="470">
        <v>11425.163619999999</v>
      </c>
      <c r="Q1314" s="470">
        <v>8829.98027</v>
      </c>
      <c r="R1314" s="87">
        <v>136570.94070000001</v>
      </c>
      <c r="S1314" s="470">
        <v>0</v>
      </c>
      <c r="T1314" s="470">
        <v>125.747</v>
      </c>
      <c r="U1314" s="470">
        <v>2796.6738</v>
      </c>
      <c r="V1314" s="470">
        <v>8604.3557099999998</v>
      </c>
      <c r="W1314" s="470">
        <v>0</v>
      </c>
      <c r="X1314" s="470">
        <v>5441.3164200000001</v>
      </c>
      <c r="Y1314" s="470">
        <v>0</v>
      </c>
      <c r="Z1314" s="470">
        <v>11092.803180000001</v>
      </c>
      <c r="AA1314" s="470">
        <v>0</v>
      </c>
      <c r="AB1314" s="470">
        <v>10578.7</v>
      </c>
      <c r="AC1314" s="470">
        <v>16701.099999999999</v>
      </c>
      <c r="AD1314" s="470">
        <v>55340.696109999997</v>
      </c>
      <c r="AE1314" s="470">
        <v>913668.01503000013</v>
      </c>
      <c r="AF1314" s="227">
        <v>94518.096999999994</v>
      </c>
      <c r="AG1314" s="227">
        <v>18308.963680000001</v>
      </c>
      <c r="AH1314" s="227">
        <v>0</v>
      </c>
      <c r="AI1314" s="227">
        <v>16701.099999999999</v>
      </c>
      <c r="AJ1314" s="475">
        <v>784139.85435000015</v>
      </c>
    </row>
    <row r="1315" spans="1:36" s="42" customFormat="1" ht="13.5" customHeight="1" x14ac:dyDescent="0.25">
      <c r="A1315" s="395"/>
      <c r="B1315" s="111">
        <v>740810</v>
      </c>
      <c r="C1315" s="180" t="s">
        <v>470</v>
      </c>
      <c r="D1315" s="470">
        <v>0</v>
      </c>
      <c r="E1315" s="470">
        <v>0</v>
      </c>
      <c r="F1315" s="470">
        <v>0</v>
      </c>
      <c r="G1315" s="470">
        <v>0</v>
      </c>
      <c r="H1315" s="87">
        <v>0</v>
      </c>
      <c r="I1315" s="470">
        <v>4447.5839999999998</v>
      </c>
      <c r="J1315" s="470">
        <v>407.94814000000002</v>
      </c>
      <c r="K1315" s="470">
        <v>6363.68</v>
      </c>
      <c r="L1315" s="470">
        <v>0</v>
      </c>
      <c r="M1315" s="470">
        <v>0</v>
      </c>
      <c r="N1315" s="470">
        <v>215641.11199999999</v>
      </c>
      <c r="O1315" s="470">
        <v>0</v>
      </c>
      <c r="P1315" s="470">
        <v>0</v>
      </c>
      <c r="Q1315" s="470">
        <v>5555.1468599999998</v>
      </c>
      <c r="R1315" s="87">
        <v>232415.47099999999</v>
      </c>
      <c r="S1315" s="470">
        <v>51748</v>
      </c>
      <c r="T1315" s="470">
        <v>20551.903999999999</v>
      </c>
      <c r="U1315" s="470">
        <v>0</v>
      </c>
      <c r="V1315" s="470">
        <v>0</v>
      </c>
      <c r="W1315" s="470">
        <v>0</v>
      </c>
      <c r="X1315" s="470">
        <v>0</v>
      </c>
      <c r="Y1315" s="470">
        <v>0</v>
      </c>
      <c r="Z1315" s="470">
        <v>0</v>
      </c>
      <c r="AA1315" s="470">
        <v>0</v>
      </c>
      <c r="AB1315" s="470">
        <v>8891.9</v>
      </c>
      <c r="AC1315" s="470">
        <v>0</v>
      </c>
      <c r="AD1315" s="470">
        <v>81191.803999999989</v>
      </c>
      <c r="AE1315" s="470">
        <v>313607.27499999997</v>
      </c>
      <c r="AF1315" s="227">
        <v>222004.79199999999</v>
      </c>
      <c r="AG1315" s="227">
        <v>0</v>
      </c>
      <c r="AH1315" s="227">
        <v>0</v>
      </c>
      <c r="AI1315" s="227">
        <v>0</v>
      </c>
      <c r="AJ1315" s="475">
        <v>91602.482999999993</v>
      </c>
    </row>
    <row r="1316" spans="1:36" s="42" customFormat="1" ht="13.5" customHeight="1" x14ac:dyDescent="0.25">
      <c r="A1316" s="395"/>
      <c r="B1316" s="111">
        <v>740815</v>
      </c>
      <c r="C1316" s="180" t="s">
        <v>471</v>
      </c>
      <c r="D1316" s="470">
        <v>360322.92590999999</v>
      </c>
      <c r="E1316" s="470">
        <v>0</v>
      </c>
      <c r="F1316" s="470">
        <v>866319.02127000003</v>
      </c>
      <c r="G1316" s="470">
        <v>392601.85314999998</v>
      </c>
      <c r="H1316" s="87">
        <v>1619243.80033</v>
      </c>
      <c r="I1316" s="470">
        <v>139342.73000000001</v>
      </c>
      <c r="J1316" s="470">
        <v>285276.07471000002</v>
      </c>
      <c r="K1316" s="470">
        <v>62195.362000000001</v>
      </c>
      <c r="L1316" s="470">
        <v>219207.70881000001</v>
      </c>
      <c r="M1316" s="470">
        <v>61189.696040000003</v>
      </c>
      <c r="N1316" s="470">
        <v>0</v>
      </c>
      <c r="O1316" s="470">
        <v>45886.69197</v>
      </c>
      <c r="P1316" s="470">
        <v>43837.811000000002</v>
      </c>
      <c r="Q1316" s="470">
        <v>86065.898910000004</v>
      </c>
      <c r="R1316" s="87">
        <v>943001.97344000009</v>
      </c>
      <c r="S1316" s="470">
        <v>0</v>
      </c>
      <c r="T1316" s="470">
        <v>0</v>
      </c>
      <c r="U1316" s="470">
        <v>7210.7952500000001</v>
      </c>
      <c r="V1316" s="470">
        <v>2458.42929</v>
      </c>
      <c r="W1316" s="470">
        <v>0</v>
      </c>
      <c r="X1316" s="470">
        <v>8518.6420199999993</v>
      </c>
      <c r="Y1316" s="470">
        <v>0</v>
      </c>
      <c r="Z1316" s="470">
        <v>0</v>
      </c>
      <c r="AA1316" s="470">
        <v>0</v>
      </c>
      <c r="AB1316" s="470">
        <v>0</v>
      </c>
      <c r="AC1316" s="470">
        <v>0</v>
      </c>
      <c r="AD1316" s="470">
        <v>18187.866559999999</v>
      </c>
      <c r="AE1316" s="470">
        <v>2580433.6403299998</v>
      </c>
      <c r="AF1316" s="227">
        <v>62195.362000000001</v>
      </c>
      <c r="AG1316" s="227">
        <v>282855.83413999999</v>
      </c>
      <c r="AH1316" s="227">
        <v>0</v>
      </c>
      <c r="AI1316" s="227">
        <v>0</v>
      </c>
      <c r="AJ1316" s="475">
        <v>2235382.4441900002</v>
      </c>
    </row>
    <row r="1317" spans="1:36" s="42" customFormat="1" ht="13.5" customHeight="1" x14ac:dyDescent="0.25">
      <c r="A1317" s="395"/>
      <c r="B1317" s="111">
        <v>740820</v>
      </c>
      <c r="C1317" s="180" t="s">
        <v>1736</v>
      </c>
      <c r="D1317" s="470">
        <v>0</v>
      </c>
      <c r="E1317" s="470">
        <v>0</v>
      </c>
      <c r="F1317" s="470">
        <v>4984.2623299999996</v>
      </c>
      <c r="G1317" s="470">
        <v>374.87664999999998</v>
      </c>
      <c r="H1317" s="87">
        <v>5359.1389799999997</v>
      </c>
      <c r="I1317" s="470">
        <v>1569.258</v>
      </c>
      <c r="J1317" s="470">
        <v>3608.1721499999999</v>
      </c>
      <c r="K1317" s="470">
        <v>0</v>
      </c>
      <c r="L1317" s="470">
        <v>101.45119</v>
      </c>
      <c r="M1317" s="470">
        <v>131.34099000000001</v>
      </c>
      <c r="N1317" s="470">
        <v>0</v>
      </c>
      <c r="O1317" s="470">
        <v>68.449190000000002</v>
      </c>
      <c r="P1317" s="470">
        <v>1037.02538</v>
      </c>
      <c r="Q1317" s="470">
        <v>546.62396000000001</v>
      </c>
      <c r="R1317" s="87">
        <v>7062.3208599999998</v>
      </c>
      <c r="S1317" s="470">
        <v>0</v>
      </c>
      <c r="T1317" s="470">
        <v>0</v>
      </c>
      <c r="U1317" s="470">
        <v>992.53094999999996</v>
      </c>
      <c r="V1317" s="470">
        <v>28</v>
      </c>
      <c r="W1317" s="470">
        <v>0</v>
      </c>
      <c r="X1317" s="470">
        <v>40.041559999999997</v>
      </c>
      <c r="Y1317" s="470">
        <v>0</v>
      </c>
      <c r="Z1317" s="470">
        <v>0</v>
      </c>
      <c r="AA1317" s="470">
        <v>0</v>
      </c>
      <c r="AB1317" s="470">
        <v>0</v>
      </c>
      <c r="AC1317" s="470">
        <v>0</v>
      </c>
      <c r="AD1317" s="470">
        <v>1060.57251</v>
      </c>
      <c r="AE1317" s="470">
        <v>13482.032349999999</v>
      </c>
      <c r="AF1317" s="227">
        <v>0</v>
      </c>
      <c r="AG1317" s="227">
        <v>260.79218000000003</v>
      </c>
      <c r="AH1317" s="227">
        <v>0</v>
      </c>
      <c r="AI1317" s="227">
        <v>0</v>
      </c>
      <c r="AJ1317" s="475">
        <v>13221.240169999999</v>
      </c>
    </row>
    <row r="1318" spans="1:36" s="42" customFormat="1" ht="13.5" customHeight="1" x14ac:dyDescent="0.25">
      <c r="A1318" s="395"/>
      <c r="B1318" s="111">
        <v>740825</v>
      </c>
      <c r="C1318" s="180" t="s">
        <v>472</v>
      </c>
      <c r="D1318" s="470">
        <v>0</v>
      </c>
      <c r="E1318" s="470">
        <v>0</v>
      </c>
      <c r="F1318" s="470">
        <v>22.018470000000001</v>
      </c>
      <c r="G1318" s="470">
        <v>0</v>
      </c>
      <c r="H1318" s="87">
        <v>22.018470000000001</v>
      </c>
      <c r="I1318" s="470">
        <v>0</v>
      </c>
      <c r="J1318" s="470">
        <v>0</v>
      </c>
      <c r="K1318" s="470">
        <v>0</v>
      </c>
      <c r="L1318" s="470">
        <v>0</v>
      </c>
      <c r="M1318" s="470">
        <v>0</v>
      </c>
      <c r="N1318" s="470">
        <v>0</v>
      </c>
      <c r="O1318" s="470">
        <v>0</v>
      </c>
      <c r="P1318" s="470">
        <v>0</v>
      </c>
      <c r="Q1318" s="470">
        <v>0</v>
      </c>
      <c r="R1318" s="87">
        <v>0</v>
      </c>
      <c r="S1318" s="470">
        <v>0</v>
      </c>
      <c r="T1318" s="470">
        <v>0</v>
      </c>
      <c r="U1318" s="470">
        <v>0</v>
      </c>
      <c r="V1318" s="470">
        <v>0</v>
      </c>
      <c r="W1318" s="470">
        <v>0</v>
      </c>
      <c r="X1318" s="470">
        <v>0</v>
      </c>
      <c r="Y1318" s="470">
        <v>0</v>
      </c>
      <c r="Z1318" s="470">
        <v>0</v>
      </c>
      <c r="AA1318" s="470">
        <v>0</v>
      </c>
      <c r="AB1318" s="470">
        <v>0</v>
      </c>
      <c r="AC1318" s="470">
        <v>0</v>
      </c>
      <c r="AD1318" s="470">
        <v>0</v>
      </c>
      <c r="AE1318" s="470">
        <v>22.018470000000001</v>
      </c>
      <c r="AF1318" s="227">
        <v>0</v>
      </c>
      <c r="AG1318" s="227">
        <v>0</v>
      </c>
      <c r="AH1318" s="227">
        <v>0</v>
      </c>
      <c r="AI1318" s="227">
        <v>0</v>
      </c>
      <c r="AJ1318" s="475">
        <v>22.018470000000001</v>
      </c>
    </row>
    <row r="1319" spans="1:36" s="42" customFormat="1" ht="13.5" customHeight="1" x14ac:dyDescent="0.25">
      <c r="A1319" s="395"/>
      <c r="B1319" s="111">
        <v>740830</v>
      </c>
      <c r="C1319" s="180" t="s">
        <v>907</v>
      </c>
      <c r="D1319" s="470">
        <v>0</v>
      </c>
      <c r="E1319" s="470">
        <v>0</v>
      </c>
      <c r="F1319" s="470">
        <v>0</v>
      </c>
      <c r="G1319" s="470">
        <v>0</v>
      </c>
      <c r="H1319" s="87">
        <v>0</v>
      </c>
      <c r="I1319" s="470">
        <v>0</v>
      </c>
      <c r="J1319" s="470">
        <v>0</v>
      </c>
      <c r="K1319" s="470">
        <v>0</v>
      </c>
      <c r="L1319" s="470">
        <v>0</v>
      </c>
      <c r="M1319" s="470">
        <v>0</v>
      </c>
      <c r="N1319" s="470">
        <v>0</v>
      </c>
      <c r="O1319" s="470">
        <v>0</v>
      </c>
      <c r="P1319" s="470">
        <v>0</v>
      </c>
      <c r="Q1319" s="470">
        <v>0</v>
      </c>
      <c r="R1319" s="87">
        <v>0</v>
      </c>
      <c r="S1319" s="470">
        <v>0</v>
      </c>
      <c r="T1319" s="470">
        <v>0</v>
      </c>
      <c r="U1319" s="470">
        <v>0</v>
      </c>
      <c r="V1319" s="470">
        <v>0</v>
      </c>
      <c r="W1319" s="470">
        <v>0</v>
      </c>
      <c r="X1319" s="470">
        <v>0</v>
      </c>
      <c r="Y1319" s="470">
        <v>0</v>
      </c>
      <c r="Z1319" s="470">
        <v>0</v>
      </c>
      <c r="AA1319" s="470">
        <v>0</v>
      </c>
      <c r="AB1319" s="470">
        <v>0</v>
      </c>
      <c r="AC1319" s="470">
        <v>0</v>
      </c>
      <c r="AD1319" s="470">
        <v>0</v>
      </c>
      <c r="AE1319" s="470">
        <v>0</v>
      </c>
      <c r="AF1319" s="227">
        <v>0</v>
      </c>
      <c r="AG1319" s="227">
        <v>0</v>
      </c>
      <c r="AH1319" s="227">
        <v>0</v>
      </c>
      <c r="AI1319" s="227">
        <v>0</v>
      </c>
      <c r="AJ1319" s="475">
        <v>0</v>
      </c>
    </row>
    <row r="1320" spans="1:36" s="42" customFormat="1" ht="13.5" customHeight="1" x14ac:dyDescent="0.25">
      <c r="A1320" s="395"/>
      <c r="B1320" s="111">
        <v>7409</v>
      </c>
      <c r="C1320" s="180" t="s">
        <v>1737</v>
      </c>
      <c r="D1320" s="470">
        <v>0</v>
      </c>
      <c r="E1320" s="470">
        <v>0</v>
      </c>
      <c r="F1320" s="470">
        <v>0</v>
      </c>
      <c r="G1320" s="470">
        <v>0</v>
      </c>
      <c r="H1320" s="87">
        <v>0</v>
      </c>
      <c r="I1320" s="470">
        <v>0</v>
      </c>
      <c r="J1320" s="470">
        <v>0</v>
      </c>
      <c r="K1320" s="470">
        <v>0</v>
      </c>
      <c r="L1320" s="470">
        <v>0</v>
      </c>
      <c r="M1320" s="470">
        <v>0</v>
      </c>
      <c r="N1320" s="470">
        <v>0</v>
      </c>
      <c r="O1320" s="470">
        <v>0</v>
      </c>
      <c r="P1320" s="470">
        <v>0</v>
      </c>
      <c r="Q1320" s="470">
        <v>0</v>
      </c>
      <c r="R1320" s="87">
        <v>0</v>
      </c>
      <c r="S1320" s="470">
        <v>0</v>
      </c>
      <c r="T1320" s="470">
        <v>0</v>
      </c>
      <c r="U1320" s="470">
        <v>0</v>
      </c>
      <c r="V1320" s="470">
        <v>0</v>
      </c>
      <c r="W1320" s="470">
        <v>0</v>
      </c>
      <c r="X1320" s="470">
        <v>0</v>
      </c>
      <c r="Y1320" s="470">
        <v>0</v>
      </c>
      <c r="Z1320" s="470">
        <v>0</v>
      </c>
      <c r="AA1320" s="470">
        <v>0</v>
      </c>
      <c r="AB1320" s="470">
        <v>0</v>
      </c>
      <c r="AC1320" s="470">
        <v>0</v>
      </c>
      <c r="AD1320" s="470">
        <v>0</v>
      </c>
      <c r="AE1320" s="470">
        <v>0</v>
      </c>
      <c r="AF1320" s="227">
        <v>0</v>
      </c>
      <c r="AG1320" s="227">
        <v>0</v>
      </c>
      <c r="AH1320" s="227">
        <v>0</v>
      </c>
      <c r="AI1320" s="227">
        <v>0</v>
      </c>
      <c r="AJ1320" s="475">
        <v>0</v>
      </c>
    </row>
    <row r="1321" spans="1:36" s="42" customFormat="1" ht="13.5" customHeight="1" x14ac:dyDescent="0.25">
      <c r="A1321" s="395"/>
      <c r="B1321" s="111">
        <v>740905</v>
      </c>
      <c r="C1321" s="180" t="s">
        <v>908</v>
      </c>
      <c r="D1321" s="470">
        <v>0</v>
      </c>
      <c r="E1321" s="470">
        <v>0</v>
      </c>
      <c r="F1321" s="470">
        <v>0</v>
      </c>
      <c r="G1321" s="470">
        <v>0</v>
      </c>
      <c r="H1321" s="87">
        <v>0</v>
      </c>
      <c r="I1321" s="470">
        <v>0</v>
      </c>
      <c r="J1321" s="470">
        <v>0</v>
      </c>
      <c r="K1321" s="470">
        <v>0</v>
      </c>
      <c r="L1321" s="470">
        <v>0</v>
      </c>
      <c r="M1321" s="470">
        <v>0</v>
      </c>
      <c r="N1321" s="470">
        <v>0</v>
      </c>
      <c r="O1321" s="470">
        <v>0</v>
      </c>
      <c r="P1321" s="470">
        <v>0</v>
      </c>
      <c r="Q1321" s="470">
        <v>0</v>
      </c>
      <c r="R1321" s="87">
        <v>0</v>
      </c>
      <c r="S1321" s="470">
        <v>0</v>
      </c>
      <c r="T1321" s="470">
        <v>0</v>
      </c>
      <c r="U1321" s="470">
        <v>0</v>
      </c>
      <c r="V1321" s="470">
        <v>0</v>
      </c>
      <c r="W1321" s="470">
        <v>0</v>
      </c>
      <c r="X1321" s="470">
        <v>0</v>
      </c>
      <c r="Y1321" s="470">
        <v>0</v>
      </c>
      <c r="Z1321" s="470">
        <v>0</v>
      </c>
      <c r="AA1321" s="470">
        <v>0</v>
      </c>
      <c r="AB1321" s="470">
        <v>0</v>
      </c>
      <c r="AC1321" s="470">
        <v>0</v>
      </c>
      <c r="AD1321" s="470">
        <v>0</v>
      </c>
      <c r="AE1321" s="470">
        <v>0</v>
      </c>
      <c r="AF1321" s="227">
        <v>0</v>
      </c>
      <c r="AG1321" s="227">
        <v>0</v>
      </c>
      <c r="AH1321" s="227">
        <v>0</v>
      </c>
      <c r="AI1321" s="227">
        <v>0</v>
      </c>
      <c r="AJ1321" s="475">
        <v>0</v>
      </c>
    </row>
    <row r="1322" spans="1:36" s="42" customFormat="1" ht="13.5" customHeight="1" x14ac:dyDescent="0.25">
      <c r="A1322" s="395"/>
      <c r="B1322" s="111">
        <v>740910</v>
      </c>
      <c r="C1322" s="180" t="s">
        <v>452</v>
      </c>
      <c r="D1322" s="470">
        <v>0</v>
      </c>
      <c r="E1322" s="470">
        <v>0</v>
      </c>
      <c r="F1322" s="470">
        <v>0</v>
      </c>
      <c r="G1322" s="470">
        <v>0</v>
      </c>
      <c r="H1322" s="87">
        <v>0</v>
      </c>
      <c r="I1322" s="470">
        <v>0</v>
      </c>
      <c r="J1322" s="470">
        <v>0</v>
      </c>
      <c r="K1322" s="470">
        <v>0</v>
      </c>
      <c r="L1322" s="470">
        <v>0</v>
      </c>
      <c r="M1322" s="470">
        <v>0</v>
      </c>
      <c r="N1322" s="470">
        <v>0</v>
      </c>
      <c r="O1322" s="470">
        <v>0</v>
      </c>
      <c r="P1322" s="470">
        <v>0</v>
      </c>
      <c r="Q1322" s="470">
        <v>0</v>
      </c>
      <c r="R1322" s="87">
        <v>0</v>
      </c>
      <c r="S1322" s="470">
        <v>0</v>
      </c>
      <c r="T1322" s="470">
        <v>0</v>
      </c>
      <c r="U1322" s="470">
        <v>0</v>
      </c>
      <c r="V1322" s="470">
        <v>0</v>
      </c>
      <c r="W1322" s="470">
        <v>0</v>
      </c>
      <c r="X1322" s="470">
        <v>0</v>
      </c>
      <c r="Y1322" s="470">
        <v>0</v>
      </c>
      <c r="Z1322" s="470">
        <v>0</v>
      </c>
      <c r="AA1322" s="470">
        <v>0</v>
      </c>
      <c r="AB1322" s="470">
        <v>0</v>
      </c>
      <c r="AC1322" s="470">
        <v>0</v>
      </c>
      <c r="AD1322" s="470">
        <v>0</v>
      </c>
      <c r="AE1322" s="470">
        <v>0</v>
      </c>
      <c r="AF1322" s="227">
        <v>0</v>
      </c>
      <c r="AG1322" s="227">
        <v>0</v>
      </c>
      <c r="AH1322" s="227">
        <v>0</v>
      </c>
      <c r="AI1322" s="227">
        <v>0</v>
      </c>
      <c r="AJ1322" s="475">
        <v>0</v>
      </c>
    </row>
    <row r="1323" spans="1:36" s="42" customFormat="1" ht="13.5" customHeight="1" x14ac:dyDescent="0.25">
      <c r="A1323" s="395"/>
      <c r="B1323" s="111">
        <v>740915</v>
      </c>
      <c r="C1323" s="180" t="s">
        <v>909</v>
      </c>
      <c r="D1323" s="470">
        <v>0</v>
      </c>
      <c r="E1323" s="470">
        <v>0</v>
      </c>
      <c r="F1323" s="470">
        <v>0</v>
      </c>
      <c r="G1323" s="470">
        <v>0</v>
      </c>
      <c r="H1323" s="87">
        <v>0</v>
      </c>
      <c r="I1323" s="470">
        <v>0</v>
      </c>
      <c r="J1323" s="470">
        <v>0</v>
      </c>
      <c r="K1323" s="470">
        <v>0</v>
      </c>
      <c r="L1323" s="470">
        <v>0</v>
      </c>
      <c r="M1323" s="470">
        <v>0</v>
      </c>
      <c r="N1323" s="470">
        <v>0</v>
      </c>
      <c r="O1323" s="470">
        <v>0</v>
      </c>
      <c r="P1323" s="470">
        <v>0</v>
      </c>
      <c r="Q1323" s="470">
        <v>0</v>
      </c>
      <c r="R1323" s="87">
        <v>0</v>
      </c>
      <c r="S1323" s="470">
        <v>0</v>
      </c>
      <c r="T1323" s="470">
        <v>0</v>
      </c>
      <c r="U1323" s="470">
        <v>0</v>
      </c>
      <c r="V1323" s="470">
        <v>0</v>
      </c>
      <c r="W1323" s="470">
        <v>0</v>
      </c>
      <c r="X1323" s="470">
        <v>0</v>
      </c>
      <c r="Y1323" s="470">
        <v>0</v>
      </c>
      <c r="Z1323" s="470">
        <v>0</v>
      </c>
      <c r="AA1323" s="470">
        <v>0</v>
      </c>
      <c r="AB1323" s="470">
        <v>0</v>
      </c>
      <c r="AC1323" s="470">
        <v>0</v>
      </c>
      <c r="AD1323" s="470">
        <v>0</v>
      </c>
      <c r="AE1323" s="470">
        <v>0</v>
      </c>
      <c r="AF1323" s="227">
        <v>0</v>
      </c>
      <c r="AG1323" s="227">
        <v>0</v>
      </c>
      <c r="AH1323" s="227">
        <v>0</v>
      </c>
      <c r="AI1323" s="227">
        <v>0</v>
      </c>
      <c r="AJ1323" s="475">
        <v>0</v>
      </c>
    </row>
    <row r="1324" spans="1:36" s="42" customFormat="1" ht="13.5" customHeight="1" x14ac:dyDescent="0.25">
      <c r="A1324" s="395"/>
      <c r="B1324" s="111">
        <v>740920</v>
      </c>
      <c r="C1324" s="180" t="s">
        <v>413</v>
      </c>
      <c r="D1324" s="470">
        <v>0</v>
      </c>
      <c r="E1324" s="470">
        <v>0</v>
      </c>
      <c r="F1324" s="470">
        <v>0</v>
      </c>
      <c r="G1324" s="470">
        <v>0</v>
      </c>
      <c r="H1324" s="87">
        <v>0</v>
      </c>
      <c r="I1324" s="470">
        <v>0</v>
      </c>
      <c r="J1324" s="470">
        <v>0</v>
      </c>
      <c r="K1324" s="470">
        <v>0</v>
      </c>
      <c r="L1324" s="470">
        <v>0</v>
      </c>
      <c r="M1324" s="470">
        <v>0</v>
      </c>
      <c r="N1324" s="470">
        <v>0</v>
      </c>
      <c r="O1324" s="470">
        <v>0</v>
      </c>
      <c r="P1324" s="470">
        <v>0</v>
      </c>
      <c r="Q1324" s="470">
        <v>0</v>
      </c>
      <c r="R1324" s="87">
        <v>0</v>
      </c>
      <c r="S1324" s="470">
        <v>0</v>
      </c>
      <c r="T1324" s="470">
        <v>0</v>
      </c>
      <c r="U1324" s="470">
        <v>0</v>
      </c>
      <c r="V1324" s="470">
        <v>0</v>
      </c>
      <c r="W1324" s="470">
        <v>0</v>
      </c>
      <c r="X1324" s="470">
        <v>0</v>
      </c>
      <c r="Y1324" s="470">
        <v>0</v>
      </c>
      <c r="Z1324" s="470">
        <v>0</v>
      </c>
      <c r="AA1324" s="470">
        <v>0</v>
      </c>
      <c r="AB1324" s="470">
        <v>0</v>
      </c>
      <c r="AC1324" s="470">
        <v>0</v>
      </c>
      <c r="AD1324" s="470">
        <v>0</v>
      </c>
      <c r="AE1324" s="470">
        <v>0</v>
      </c>
      <c r="AF1324" s="227">
        <v>0</v>
      </c>
      <c r="AG1324" s="227">
        <v>0</v>
      </c>
      <c r="AH1324" s="227">
        <v>0</v>
      </c>
      <c r="AI1324" s="227">
        <v>0</v>
      </c>
      <c r="AJ1324" s="475">
        <v>0</v>
      </c>
    </row>
    <row r="1325" spans="1:36" s="42" customFormat="1" ht="13.5" customHeight="1" x14ac:dyDescent="0.25">
      <c r="A1325" s="395"/>
      <c r="B1325" s="111">
        <v>740925</v>
      </c>
      <c r="C1325" s="180" t="s">
        <v>1701</v>
      </c>
      <c r="D1325" s="470">
        <v>0</v>
      </c>
      <c r="E1325" s="470">
        <v>0</v>
      </c>
      <c r="F1325" s="470">
        <v>0</v>
      </c>
      <c r="G1325" s="470">
        <v>0</v>
      </c>
      <c r="H1325" s="87">
        <v>0</v>
      </c>
      <c r="I1325" s="470">
        <v>0</v>
      </c>
      <c r="J1325" s="470">
        <v>0</v>
      </c>
      <c r="K1325" s="470">
        <v>0</v>
      </c>
      <c r="L1325" s="470">
        <v>0</v>
      </c>
      <c r="M1325" s="470">
        <v>0</v>
      </c>
      <c r="N1325" s="470">
        <v>0</v>
      </c>
      <c r="O1325" s="470">
        <v>0</v>
      </c>
      <c r="P1325" s="470">
        <v>0</v>
      </c>
      <c r="Q1325" s="470">
        <v>0</v>
      </c>
      <c r="R1325" s="87">
        <v>0</v>
      </c>
      <c r="S1325" s="470">
        <v>0</v>
      </c>
      <c r="T1325" s="470">
        <v>0</v>
      </c>
      <c r="U1325" s="470">
        <v>0</v>
      </c>
      <c r="V1325" s="470">
        <v>0</v>
      </c>
      <c r="W1325" s="470">
        <v>0</v>
      </c>
      <c r="X1325" s="470">
        <v>0</v>
      </c>
      <c r="Y1325" s="470">
        <v>0</v>
      </c>
      <c r="Z1325" s="470">
        <v>0</v>
      </c>
      <c r="AA1325" s="470">
        <v>0</v>
      </c>
      <c r="AB1325" s="470">
        <v>0</v>
      </c>
      <c r="AC1325" s="470">
        <v>0</v>
      </c>
      <c r="AD1325" s="470">
        <v>0</v>
      </c>
      <c r="AE1325" s="470">
        <v>0</v>
      </c>
      <c r="AF1325" s="227">
        <v>0</v>
      </c>
      <c r="AG1325" s="227">
        <v>0</v>
      </c>
      <c r="AH1325" s="227">
        <v>0</v>
      </c>
      <c r="AI1325" s="227">
        <v>0</v>
      </c>
      <c r="AJ1325" s="475">
        <v>0</v>
      </c>
    </row>
    <row r="1326" spans="1:36" s="42" customFormat="1" ht="13.5" customHeight="1" x14ac:dyDescent="0.25">
      <c r="A1326" s="395"/>
      <c r="B1326" s="111">
        <v>740930</v>
      </c>
      <c r="C1326" s="180" t="s">
        <v>1702</v>
      </c>
      <c r="D1326" s="470">
        <v>0</v>
      </c>
      <c r="E1326" s="470">
        <v>0</v>
      </c>
      <c r="F1326" s="470">
        <v>0</v>
      </c>
      <c r="G1326" s="470">
        <v>0</v>
      </c>
      <c r="H1326" s="87">
        <v>0</v>
      </c>
      <c r="I1326" s="470">
        <v>0</v>
      </c>
      <c r="J1326" s="470">
        <v>0</v>
      </c>
      <c r="K1326" s="470">
        <v>0</v>
      </c>
      <c r="L1326" s="470">
        <v>0</v>
      </c>
      <c r="M1326" s="470">
        <v>0</v>
      </c>
      <c r="N1326" s="470">
        <v>0</v>
      </c>
      <c r="O1326" s="470">
        <v>0</v>
      </c>
      <c r="P1326" s="470">
        <v>0</v>
      </c>
      <c r="Q1326" s="470">
        <v>0</v>
      </c>
      <c r="R1326" s="87">
        <v>0</v>
      </c>
      <c r="S1326" s="470">
        <v>0</v>
      </c>
      <c r="T1326" s="470">
        <v>0</v>
      </c>
      <c r="U1326" s="470">
        <v>0</v>
      </c>
      <c r="V1326" s="470">
        <v>0</v>
      </c>
      <c r="W1326" s="470">
        <v>0</v>
      </c>
      <c r="X1326" s="470">
        <v>0</v>
      </c>
      <c r="Y1326" s="470">
        <v>0</v>
      </c>
      <c r="Z1326" s="470">
        <v>0</v>
      </c>
      <c r="AA1326" s="470">
        <v>0</v>
      </c>
      <c r="AB1326" s="470">
        <v>0</v>
      </c>
      <c r="AC1326" s="470">
        <v>0</v>
      </c>
      <c r="AD1326" s="470">
        <v>0</v>
      </c>
      <c r="AE1326" s="470">
        <v>0</v>
      </c>
      <c r="AF1326" s="227">
        <v>0</v>
      </c>
      <c r="AG1326" s="227">
        <v>0</v>
      </c>
      <c r="AH1326" s="227">
        <v>0</v>
      </c>
      <c r="AI1326" s="227">
        <v>0</v>
      </c>
      <c r="AJ1326" s="475">
        <v>0</v>
      </c>
    </row>
    <row r="1327" spans="1:36" s="42" customFormat="1" ht="13.5" customHeight="1" x14ac:dyDescent="0.25">
      <c r="A1327" s="395"/>
      <c r="B1327" s="111">
        <v>740935</v>
      </c>
      <c r="C1327" s="180" t="s">
        <v>1538</v>
      </c>
      <c r="D1327" s="470">
        <v>0</v>
      </c>
      <c r="E1327" s="470">
        <v>0</v>
      </c>
      <c r="F1327" s="470">
        <v>0</v>
      </c>
      <c r="G1327" s="470">
        <v>0</v>
      </c>
      <c r="H1327" s="87">
        <v>0</v>
      </c>
      <c r="I1327" s="470">
        <v>0</v>
      </c>
      <c r="J1327" s="470">
        <v>0</v>
      </c>
      <c r="K1327" s="470">
        <v>0</v>
      </c>
      <c r="L1327" s="470">
        <v>0</v>
      </c>
      <c r="M1327" s="470">
        <v>0</v>
      </c>
      <c r="N1327" s="470">
        <v>0</v>
      </c>
      <c r="O1327" s="470">
        <v>0</v>
      </c>
      <c r="P1327" s="470">
        <v>0</v>
      </c>
      <c r="Q1327" s="470">
        <v>0</v>
      </c>
      <c r="R1327" s="87">
        <v>0</v>
      </c>
      <c r="S1327" s="470">
        <v>0</v>
      </c>
      <c r="T1327" s="470">
        <v>0</v>
      </c>
      <c r="U1327" s="470">
        <v>0</v>
      </c>
      <c r="V1327" s="470">
        <v>0</v>
      </c>
      <c r="W1327" s="470">
        <v>0</v>
      </c>
      <c r="X1327" s="470">
        <v>0</v>
      </c>
      <c r="Y1327" s="470">
        <v>0</v>
      </c>
      <c r="Z1327" s="470">
        <v>0</v>
      </c>
      <c r="AA1327" s="470">
        <v>0</v>
      </c>
      <c r="AB1327" s="470">
        <v>0</v>
      </c>
      <c r="AC1327" s="470">
        <v>0</v>
      </c>
      <c r="AD1327" s="470">
        <v>0</v>
      </c>
      <c r="AE1327" s="470">
        <v>0</v>
      </c>
      <c r="AF1327" s="227">
        <v>0</v>
      </c>
      <c r="AG1327" s="227">
        <v>0</v>
      </c>
      <c r="AH1327" s="227">
        <v>0</v>
      </c>
      <c r="AI1327" s="227">
        <v>0</v>
      </c>
      <c r="AJ1327" s="475">
        <v>0</v>
      </c>
    </row>
    <row r="1328" spans="1:36" s="42" customFormat="1" ht="13.5" customHeight="1" x14ac:dyDescent="0.25">
      <c r="A1328" s="395"/>
      <c r="B1328" s="111">
        <v>740940</v>
      </c>
      <c r="C1328" s="180" t="s">
        <v>1710</v>
      </c>
      <c r="D1328" s="470">
        <v>0</v>
      </c>
      <c r="E1328" s="470">
        <v>0</v>
      </c>
      <c r="F1328" s="470">
        <v>0</v>
      </c>
      <c r="G1328" s="470">
        <v>0</v>
      </c>
      <c r="H1328" s="87">
        <v>0</v>
      </c>
      <c r="I1328" s="470">
        <v>0</v>
      </c>
      <c r="J1328" s="470">
        <v>0</v>
      </c>
      <c r="K1328" s="470">
        <v>0</v>
      </c>
      <c r="L1328" s="470">
        <v>0</v>
      </c>
      <c r="M1328" s="470">
        <v>0</v>
      </c>
      <c r="N1328" s="470">
        <v>0</v>
      </c>
      <c r="O1328" s="470">
        <v>0</v>
      </c>
      <c r="P1328" s="470">
        <v>0</v>
      </c>
      <c r="Q1328" s="470">
        <v>0</v>
      </c>
      <c r="R1328" s="87">
        <v>0</v>
      </c>
      <c r="S1328" s="470">
        <v>0</v>
      </c>
      <c r="T1328" s="470">
        <v>0</v>
      </c>
      <c r="U1328" s="470">
        <v>0</v>
      </c>
      <c r="V1328" s="470">
        <v>0</v>
      </c>
      <c r="W1328" s="470">
        <v>0</v>
      </c>
      <c r="X1328" s="470">
        <v>0</v>
      </c>
      <c r="Y1328" s="470">
        <v>0</v>
      </c>
      <c r="Z1328" s="470">
        <v>0</v>
      </c>
      <c r="AA1328" s="470">
        <v>0</v>
      </c>
      <c r="AB1328" s="470">
        <v>0</v>
      </c>
      <c r="AC1328" s="470">
        <v>0</v>
      </c>
      <c r="AD1328" s="470">
        <v>0</v>
      </c>
      <c r="AE1328" s="470">
        <v>0</v>
      </c>
      <c r="AF1328" s="227">
        <v>0</v>
      </c>
      <c r="AG1328" s="227">
        <v>0</v>
      </c>
      <c r="AH1328" s="227">
        <v>0</v>
      </c>
      <c r="AI1328" s="227">
        <v>0</v>
      </c>
      <c r="AJ1328" s="475">
        <v>0</v>
      </c>
    </row>
    <row r="1329" spans="1:36" s="42" customFormat="1" ht="13.5" customHeight="1" x14ac:dyDescent="0.25">
      <c r="A1329" s="395"/>
      <c r="B1329" s="111">
        <v>740960</v>
      </c>
      <c r="C1329" s="180" t="s">
        <v>1634</v>
      </c>
      <c r="D1329" s="470">
        <v>0</v>
      </c>
      <c r="E1329" s="470">
        <v>0</v>
      </c>
      <c r="F1329" s="470">
        <v>0</v>
      </c>
      <c r="G1329" s="470">
        <v>0</v>
      </c>
      <c r="H1329" s="87">
        <v>0</v>
      </c>
      <c r="I1329" s="470">
        <v>0</v>
      </c>
      <c r="J1329" s="470">
        <v>0</v>
      </c>
      <c r="K1329" s="470">
        <v>0</v>
      </c>
      <c r="L1329" s="470">
        <v>0</v>
      </c>
      <c r="M1329" s="470">
        <v>0</v>
      </c>
      <c r="N1329" s="470">
        <v>0</v>
      </c>
      <c r="O1329" s="470">
        <v>0</v>
      </c>
      <c r="P1329" s="470">
        <v>0</v>
      </c>
      <c r="Q1329" s="470">
        <v>0</v>
      </c>
      <c r="R1329" s="87">
        <v>0</v>
      </c>
      <c r="S1329" s="470">
        <v>0</v>
      </c>
      <c r="T1329" s="470">
        <v>0</v>
      </c>
      <c r="U1329" s="470">
        <v>0</v>
      </c>
      <c r="V1329" s="470">
        <v>0</v>
      </c>
      <c r="W1329" s="470">
        <v>0</v>
      </c>
      <c r="X1329" s="470">
        <v>0</v>
      </c>
      <c r="Y1329" s="470">
        <v>0</v>
      </c>
      <c r="Z1329" s="470">
        <v>0</v>
      </c>
      <c r="AA1329" s="470">
        <v>0</v>
      </c>
      <c r="AB1329" s="470">
        <v>0</v>
      </c>
      <c r="AC1329" s="470">
        <v>0</v>
      </c>
      <c r="AD1329" s="470">
        <v>0</v>
      </c>
      <c r="AE1329" s="470">
        <v>0</v>
      </c>
      <c r="AF1329" s="227">
        <v>0</v>
      </c>
      <c r="AG1329" s="227">
        <v>0</v>
      </c>
      <c r="AH1329" s="227">
        <v>0</v>
      </c>
      <c r="AI1329" s="227">
        <v>0</v>
      </c>
      <c r="AJ1329" s="475">
        <v>0</v>
      </c>
    </row>
    <row r="1330" spans="1:36" s="42" customFormat="1" ht="13.5" customHeight="1" x14ac:dyDescent="0.25">
      <c r="A1330" s="395"/>
      <c r="B1330" s="111">
        <v>740961</v>
      </c>
      <c r="C1330" s="180" t="s">
        <v>1542</v>
      </c>
      <c r="D1330" s="470">
        <v>0</v>
      </c>
      <c r="E1330" s="470">
        <v>0</v>
      </c>
      <c r="F1330" s="470">
        <v>0</v>
      </c>
      <c r="G1330" s="470">
        <v>0</v>
      </c>
      <c r="H1330" s="87">
        <v>0</v>
      </c>
      <c r="I1330" s="470">
        <v>0</v>
      </c>
      <c r="J1330" s="470">
        <v>0</v>
      </c>
      <c r="K1330" s="470">
        <v>0</v>
      </c>
      <c r="L1330" s="470">
        <v>0</v>
      </c>
      <c r="M1330" s="470">
        <v>0</v>
      </c>
      <c r="N1330" s="470">
        <v>0</v>
      </c>
      <c r="O1330" s="470">
        <v>0</v>
      </c>
      <c r="P1330" s="470">
        <v>0</v>
      </c>
      <c r="Q1330" s="470">
        <v>0</v>
      </c>
      <c r="R1330" s="87">
        <v>0</v>
      </c>
      <c r="S1330" s="470">
        <v>0</v>
      </c>
      <c r="T1330" s="470">
        <v>0</v>
      </c>
      <c r="U1330" s="470">
        <v>0</v>
      </c>
      <c r="V1330" s="470">
        <v>0</v>
      </c>
      <c r="W1330" s="470">
        <v>0</v>
      </c>
      <c r="X1330" s="470">
        <v>0</v>
      </c>
      <c r="Y1330" s="470">
        <v>0</v>
      </c>
      <c r="Z1330" s="470">
        <v>0</v>
      </c>
      <c r="AA1330" s="470">
        <v>0</v>
      </c>
      <c r="AB1330" s="470">
        <v>0</v>
      </c>
      <c r="AC1330" s="470">
        <v>0</v>
      </c>
      <c r="AD1330" s="470">
        <v>0</v>
      </c>
      <c r="AE1330" s="470">
        <v>0</v>
      </c>
      <c r="AF1330" s="227">
        <v>0</v>
      </c>
      <c r="AG1330" s="227">
        <v>0</v>
      </c>
      <c r="AH1330" s="227">
        <v>0</v>
      </c>
      <c r="AI1330" s="227">
        <v>0</v>
      </c>
      <c r="AJ1330" s="475">
        <v>0</v>
      </c>
    </row>
    <row r="1331" spans="1:36" s="42" customFormat="1" ht="13.5" customHeight="1" x14ac:dyDescent="0.25">
      <c r="A1331" s="395"/>
      <c r="B1331" s="111">
        <v>740962</v>
      </c>
      <c r="C1331" s="180" t="s">
        <v>1543</v>
      </c>
      <c r="D1331" s="470">
        <v>0</v>
      </c>
      <c r="E1331" s="470">
        <v>0</v>
      </c>
      <c r="F1331" s="470">
        <v>0</v>
      </c>
      <c r="G1331" s="470">
        <v>0</v>
      </c>
      <c r="H1331" s="87">
        <v>0</v>
      </c>
      <c r="I1331" s="470">
        <v>0</v>
      </c>
      <c r="J1331" s="470">
        <v>0</v>
      </c>
      <c r="K1331" s="470">
        <v>0</v>
      </c>
      <c r="L1331" s="470">
        <v>0</v>
      </c>
      <c r="M1331" s="470">
        <v>0</v>
      </c>
      <c r="N1331" s="470">
        <v>0</v>
      </c>
      <c r="O1331" s="470">
        <v>0</v>
      </c>
      <c r="P1331" s="470">
        <v>0</v>
      </c>
      <c r="Q1331" s="470">
        <v>0</v>
      </c>
      <c r="R1331" s="87">
        <v>0</v>
      </c>
      <c r="S1331" s="470">
        <v>0</v>
      </c>
      <c r="T1331" s="470">
        <v>0</v>
      </c>
      <c r="U1331" s="470">
        <v>0</v>
      </c>
      <c r="V1331" s="470">
        <v>0</v>
      </c>
      <c r="W1331" s="470">
        <v>0</v>
      </c>
      <c r="X1331" s="470">
        <v>0</v>
      </c>
      <c r="Y1331" s="470">
        <v>0</v>
      </c>
      <c r="Z1331" s="470">
        <v>0</v>
      </c>
      <c r="AA1331" s="470">
        <v>0</v>
      </c>
      <c r="AB1331" s="470">
        <v>0</v>
      </c>
      <c r="AC1331" s="470">
        <v>0</v>
      </c>
      <c r="AD1331" s="470">
        <v>0</v>
      </c>
      <c r="AE1331" s="470">
        <v>0</v>
      </c>
      <c r="AF1331" s="227">
        <v>0</v>
      </c>
      <c r="AG1331" s="227">
        <v>0</v>
      </c>
      <c r="AH1331" s="227">
        <v>0</v>
      </c>
      <c r="AI1331" s="227">
        <v>0</v>
      </c>
      <c r="AJ1331" s="475">
        <v>0</v>
      </c>
    </row>
    <row r="1332" spans="1:36" s="42" customFormat="1" ht="13.5" customHeight="1" x14ac:dyDescent="0.25">
      <c r="A1332" s="395"/>
      <c r="B1332" s="111">
        <v>740965</v>
      </c>
      <c r="C1332" s="180" t="s">
        <v>1635</v>
      </c>
      <c r="D1332" s="470">
        <v>0</v>
      </c>
      <c r="E1332" s="470">
        <v>0</v>
      </c>
      <c r="F1332" s="470">
        <v>0</v>
      </c>
      <c r="G1332" s="470">
        <v>0</v>
      </c>
      <c r="H1332" s="87">
        <v>0</v>
      </c>
      <c r="I1332" s="470">
        <v>0</v>
      </c>
      <c r="J1332" s="470">
        <v>0</v>
      </c>
      <c r="K1332" s="470">
        <v>0</v>
      </c>
      <c r="L1332" s="470">
        <v>0</v>
      </c>
      <c r="M1332" s="470">
        <v>0</v>
      </c>
      <c r="N1332" s="470">
        <v>0</v>
      </c>
      <c r="O1332" s="470">
        <v>0</v>
      </c>
      <c r="P1332" s="470">
        <v>0</v>
      </c>
      <c r="Q1332" s="470">
        <v>0</v>
      </c>
      <c r="R1332" s="87">
        <v>0</v>
      </c>
      <c r="S1332" s="470">
        <v>0</v>
      </c>
      <c r="T1332" s="470">
        <v>0</v>
      </c>
      <c r="U1332" s="470">
        <v>0</v>
      </c>
      <c r="V1332" s="470">
        <v>0</v>
      </c>
      <c r="W1332" s="470">
        <v>0</v>
      </c>
      <c r="X1332" s="470">
        <v>0</v>
      </c>
      <c r="Y1332" s="470">
        <v>0</v>
      </c>
      <c r="Z1332" s="470">
        <v>0</v>
      </c>
      <c r="AA1332" s="470">
        <v>0</v>
      </c>
      <c r="AB1332" s="470">
        <v>0</v>
      </c>
      <c r="AC1332" s="470">
        <v>0</v>
      </c>
      <c r="AD1332" s="470">
        <v>0</v>
      </c>
      <c r="AE1332" s="470">
        <v>0</v>
      </c>
      <c r="AF1332" s="227">
        <v>0</v>
      </c>
      <c r="AG1332" s="227">
        <v>0</v>
      </c>
      <c r="AH1332" s="227">
        <v>0</v>
      </c>
      <c r="AI1332" s="227">
        <v>0</v>
      </c>
      <c r="AJ1332" s="475">
        <v>0</v>
      </c>
    </row>
    <row r="1333" spans="1:36" s="42" customFormat="1" ht="13.5" customHeight="1" x14ac:dyDescent="0.25">
      <c r="A1333" s="395"/>
      <c r="B1333" s="111">
        <v>740970</v>
      </c>
      <c r="C1333" s="180" t="s">
        <v>1636</v>
      </c>
      <c r="D1333" s="470">
        <v>0</v>
      </c>
      <c r="E1333" s="470">
        <v>0</v>
      </c>
      <c r="F1333" s="470">
        <v>0</v>
      </c>
      <c r="G1333" s="470">
        <v>0</v>
      </c>
      <c r="H1333" s="87">
        <v>0</v>
      </c>
      <c r="I1333" s="470">
        <v>0</v>
      </c>
      <c r="J1333" s="470">
        <v>0</v>
      </c>
      <c r="K1333" s="470">
        <v>0</v>
      </c>
      <c r="L1333" s="470">
        <v>0</v>
      </c>
      <c r="M1333" s="470">
        <v>0</v>
      </c>
      <c r="N1333" s="470">
        <v>0</v>
      </c>
      <c r="O1333" s="470">
        <v>0</v>
      </c>
      <c r="P1333" s="470">
        <v>0</v>
      </c>
      <c r="Q1333" s="470">
        <v>0</v>
      </c>
      <c r="R1333" s="87">
        <v>0</v>
      </c>
      <c r="S1333" s="470">
        <v>0</v>
      </c>
      <c r="T1333" s="470">
        <v>0</v>
      </c>
      <c r="U1333" s="470">
        <v>0</v>
      </c>
      <c r="V1333" s="470">
        <v>0</v>
      </c>
      <c r="W1333" s="470">
        <v>0</v>
      </c>
      <c r="X1333" s="470">
        <v>0</v>
      </c>
      <c r="Y1333" s="470">
        <v>0</v>
      </c>
      <c r="Z1333" s="470">
        <v>0</v>
      </c>
      <c r="AA1333" s="470">
        <v>0</v>
      </c>
      <c r="AB1333" s="470">
        <v>0</v>
      </c>
      <c r="AC1333" s="470">
        <v>0</v>
      </c>
      <c r="AD1333" s="470">
        <v>0</v>
      </c>
      <c r="AE1333" s="470">
        <v>0</v>
      </c>
      <c r="AF1333" s="227">
        <v>0</v>
      </c>
      <c r="AG1333" s="227">
        <v>0</v>
      </c>
      <c r="AH1333" s="227">
        <v>0</v>
      </c>
      <c r="AI1333" s="227">
        <v>0</v>
      </c>
      <c r="AJ1333" s="475">
        <v>0</v>
      </c>
    </row>
    <row r="1334" spans="1:36" s="42" customFormat="1" ht="13.5" customHeight="1" x14ac:dyDescent="0.25">
      <c r="A1334" s="395"/>
      <c r="B1334" s="111">
        <v>740975</v>
      </c>
      <c r="C1334" s="180" t="s">
        <v>417</v>
      </c>
      <c r="D1334" s="470">
        <v>0</v>
      </c>
      <c r="E1334" s="470">
        <v>0</v>
      </c>
      <c r="F1334" s="470">
        <v>0</v>
      </c>
      <c r="G1334" s="470">
        <v>0</v>
      </c>
      <c r="H1334" s="87">
        <v>0</v>
      </c>
      <c r="I1334" s="470">
        <v>0</v>
      </c>
      <c r="J1334" s="470">
        <v>0</v>
      </c>
      <c r="K1334" s="470">
        <v>0</v>
      </c>
      <c r="L1334" s="470">
        <v>0</v>
      </c>
      <c r="M1334" s="470">
        <v>0</v>
      </c>
      <c r="N1334" s="470">
        <v>0</v>
      </c>
      <c r="O1334" s="470">
        <v>0</v>
      </c>
      <c r="P1334" s="470">
        <v>0</v>
      </c>
      <c r="Q1334" s="470">
        <v>0</v>
      </c>
      <c r="R1334" s="87">
        <v>0</v>
      </c>
      <c r="S1334" s="470">
        <v>0</v>
      </c>
      <c r="T1334" s="470">
        <v>0</v>
      </c>
      <c r="U1334" s="470">
        <v>0</v>
      </c>
      <c r="V1334" s="470">
        <v>0</v>
      </c>
      <c r="W1334" s="470">
        <v>0</v>
      </c>
      <c r="X1334" s="470">
        <v>0</v>
      </c>
      <c r="Y1334" s="470">
        <v>0</v>
      </c>
      <c r="Z1334" s="470">
        <v>0</v>
      </c>
      <c r="AA1334" s="470">
        <v>0</v>
      </c>
      <c r="AB1334" s="470">
        <v>0</v>
      </c>
      <c r="AC1334" s="470">
        <v>0</v>
      </c>
      <c r="AD1334" s="470">
        <v>0</v>
      </c>
      <c r="AE1334" s="470">
        <v>0</v>
      </c>
      <c r="AF1334" s="227">
        <v>0</v>
      </c>
      <c r="AG1334" s="227">
        <v>0</v>
      </c>
      <c r="AH1334" s="227">
        <v>0</v>
      </c>
      <c r="AI1334" s="227">
        <v>0</v>
      </c>
      <c r="AJ1334" s="475">
        <v>0</v>
      </c>
    </row>
    <row r="1335" spans="1:36" s="42" customFormat="1" ht="13.5" customHeight="1" x14ac:dyDescent="0.25">
      <c r="A1335" s="395"/>
      <c r="B1335" s="111">
        <v>740980</v>
      </c>
      <c r="C1335" s="180" t="s">
        <v>418</v>
      </c>
      <c r="D1335" s="470">
        <v>0</v>
      </c>
      <c r="E1335" s="470">
        <v>0</v>
      </c>
      <c r="F1335" s="470">
        <v>0</v>
      </c>
      <c r="G1335" s="470">
        <v>0</v>
      </c>
      <c r="H1335" s="87">
        <v>0</v>
      </c>
      <c r="I1335" s="470">
        <v>0</v>
      </c>
      <c r="J1335" s="470">
        <v>0</v>
      </c>
      <c r="K1335" s="470">
        <v>0</v>
      </c>
      <c r="L1335" s="470">
        <v>0</v>
      </c>
      <c r="M1335" s="470">
        <v>0</v>
      </c>
      <c r="N1335" s="470">
        <v>0</v>
      </c>
      <c r="O1335" s="470">
        <v>0</v>
      </c>
      <c r="P1335" s="470">
        <v>0</v>
      </c>
      <c r="Q1335" s="470">
        <v>0</v>
      </c>
      <c r="R1335" s="87">
        <v>0</v>
      </c>
      <c r="S1335" s="470">
        <v>0</v>
      </c>
      <c r="T1335" s="470">
        <v>0</v>
      </c>
      <c r="U1335" s="470">
        <v>0</v>
      </c>
      <c r="V1335" s="470">
        <v>0</v>
      </c>
      <c r="W1335" s="470">
        <v>0</v>
      </c>
      <c r="X1335" s="470">
        <v>0</v>
      </c>
      <c r="Y1335" s="470">
        <v>0</v>
      </c>
      <c r="Z1335" s="470">
        <v>0</v>
      </c>
      <c r="AA1335" s="470">
        <v>0</v>
      </c>
      <c r="AB1335" s="470">
        <v>0</v>
      </c>
      <c r="AC1335" s="470">
        <v>0</v>
      </c>
      <c r="AD1335" s="470">
        <v>0</v>
      </c>
      <c r="AE1335" s="470">
        <v>0</v>
      </c>
      <c r="AF1335" s="227">
        <v>0</v>
      </c>
      <c r="AG1335" s="227">
        <v>0</v>
      </c>
      <c r="AH1335" s="227">
        <v>0</v>
      </c>
      <c r="AI1335" s="227">
        <v>0</v>
      </c>
      <c r="AJ1335" s="475">
        <v>0</v>
      </c>
    </row>
    <row r="1336" spans="1:36" s="42" customFormat="1" ht="13.5" customHeight="1" x14ac:dyDescent="0.25">
      <c r="A1336" s="395"/>
      <c r="B1336" s="111">
        <v>740985</v>
      </c>
      <c r="C1336" s="180" t="s">
        <v>419</v>
      </c>
      <c r="D1336" s="470">
        <v>0</v>
      </c>
      <c r="E1336" s="470">
        <v>0</v>
      </c>
      <c r="F1336" s="470">
        <v>0</v>
      </c>
      <c r="G1336" s="470">
        <v>0</v>
      </c>
      <c r="H1336" s="87">
        <v>0</v>
      </c>
      <c r="I1336" s="470">
        <v>0</v>
      </c>
      <c r="J1336" s="470">
        <v>0</v>
      </c>
      <c r="K1336" s="470">
        <v>0</v>
      </c>
      <c r="L1336" s="470">
        <v>0</v>
      </c>
      <c r="M1336" s="470">
        <v>0</v>
      </c>
      <c r="N1336" s="470">
        <v>0</v>
      </c>
      <c r="O1336" s="470">
        <v>0</v>
      </c>
      <c r="P1336" s="470">
        <v>0</v>
      </c>
      <c r="Q1336" s="470">
        <v>0</v>
      </c>
      <c r="R1336" s="87">
        <v>0</v>
      </c>
      <c r="S1336" s="470">
        <v>0</v>
      </c>
      <c r="T1336" s="470">
        <v>0</v>
      </c>
      <c r="U1336" s="470">
        <v>0</v>
      </c>
      <c r="V1336" s="470">
        <v>0</v>
      </c>
      <c r="W1336" s="470">
        <v>0</v>
      </c>
      <c r="X1336" s="470">
        <v>0</v>
      </c>
      <c r="Y1336" s="470">
        <v>0</v>
      </c>
      <c r="Z1336" s="470">
        <v>0</v>
      </c>
      <c r="AA1336" s="470">
        <v>0</v>
      </c>
      <c r="AB1336" s="470">
        <v>0</v>
      </c>
      <c r="AC1336" s="470">
        <v>0</v>
      </c>
      <c r="AD1336" s="470">
        <v>0</v>
      </c>
      <c r="AE1336" s="470">
        <v>0</v>
      </c>
      <c r="AF1336" s="227">
        <v>0</v>
      </c>
      <c r="AG1336" s="227">
        <v>0</v>
      </c>
      <c r="AH1336" s="227">
        <v>0</v>
      </c>
      <c r="AI1336" s="227">
        <v>0</v>
      </c>
      <c r="AJ1336" s="475">
        <v>0</v>
      </c>
    </row>
    <row r="1337" spans="1:36" s="42" customFormat="1" ht="13.5" customHeight="1" x14ac:dyDescent="0.25">
      <c r="A1337" s="395"/>
      <c r="B1337" s="111">
        <v>740990</v>
      </c>
      <c r="C1337" s="180" t="s">
        <v>53</v>
      </c>
      <c r="D1337" s="470">
        <v>0</v>
      </c>
      <c r="E1337" s="470">
        <v>0</v>
      </c>
      <c r="F1337" s="470">
        <v>0</v>
      </c>
      <c r="G1337" s="470">
        <v>0</v>
      </c>
      <c r="H1337" s="87">
        <v>0</v>
      </c>
      <c r="I1337" s="470">
        <v>0</v>
      </c>
      <c r="J1337" s="470">
        <v>0</v>
      </c>
      <c r="K1337" s="470">
        <v>0</v>
      </c>
      <c r="L1337" s="470">
        <v>0</v>
      </c>
      <c r="M1337" s="470">
        <v>0</v>
      </c>
      <c r="N1337" s="470">
        <v>0</v>
      </c>
      <c r="O1337" s="470">
        <v>0</v>
      </c>
      <c r="P1337" s="470">
        <v>0</v>
      </c>
      <c r="Q1337" s="470">
        <v>0</v>
      </c>
      <c r="R1337" s="87">
        <v>0</v>
      </c>
      <c r="S1337" s="470">
        <v>0</v>
      </c>
      <c r="T1337" s="470">
        <v>0</v>
      </c>
      <c r="U1337" s="470">
        <v>0</v>
      </c>
      <c r="V1337" s="470">
        <v>0</v>
      </c>
      <c r="W1337" s="470">
        <v>0</v>
      </c>
      <c r="X1337" s="470">
        <v>0</v>
      </c>
      <c r="Y1337" s="470">
        <v>0</v>
      </c>
      <c r="Z1337" s="470">
        <v>0</v>
      </c>
      <c r="AA1337" s="470">
        <v>0</v>
      </c>
      <c r="AB1337" s="470">
        <v>0</v>
      </c>
      <c r="AC1337" s="470">
        <v>0</v>
      </c>
      <c r="AD1337" s="470">
        <v>0</v>
      </c>
      <c r="AE1337" s="470">
        <v>0</v>
      </c>
      <c r="AF1337" s="227">
        <v>0</v>
      </c>
      <c r="AG1337" s="227">
        <v>0</v>
      </c>
      <c r="AH1337" s="227">
        <v>0</v>
      </c>
      <c r="AI1337" s="227">
        <v>0</v>
      </c>
      <c r="AJ1337" s="475">
        <v>0</v>
      </c>
    </row>
    <row r="1338" spans="1:36" s="42" customFormat="1" ht="13.5" customHeight="1" x14ac:dyDescent="0.25">
      <c r="A1338" s="395"/>
      <c r="B1338" s="111">
        <v>7410</v>
      </c>
      <c r="C1338" s="180" t="s">
        <v>474</v>
      </c>
      <c r="D1338" s="470">
        <v>0</v>
      </c>
      <c r="E1338" s="470">
        <v>0</v>
      </c>
      <c r="F1338" s="470">
        <v>0</v>
      </c>
      <c r="G1338" s="470">
        <v>0</v>
      </c>
      <c r="H1338" s="87">
        <v>0</v>
      </c>
      <c r="I1338" s="470">
        <v>0</v>
      </c>
      <c r="J1338" s="470">
        <v>0</v>
      </c>
      <c r="K1338" s="470">
        <v>0</v>
      </c>
      <c r="L1338" s="470">
        <v>0</v>
      </c>
      <c r="M1338" s="470">
        <v>0</v>
      </c>
      <c r="N1338" s="470">
        <v>0</v>
      </c>
      <c r="O1338" s="470">
        <v>0</v>
      </c>
      <c r="P1338" s="470">
        <v>0</v>
      </c>
      <c r="Q1338" s="470">
        <v>0</v>
      </c>
      <c r="R1338" s="87">
        <v>0</v>
      </c>
      <c r="S1338" s="470">
        <v>0</v>
      </c>
      <c r="T1338" s="470">
        <v>0</v>
      </c>
      <c r="U1338" s="470">
        <v>0</v>
      </c>
      <c r="V1338" s="470">
        <v>0</v>
      </c>
      <c r="W1338" s="470">
        <v>0</v>
      </c>
      <c r="X1338" s="470">
        <v>0</v>
      </c>
      <c r="Y1338" s="470">
        <v>0</v>
      </c>
      <c r="Z1338" s="470">
        <v>0</v>
      </c>
      <c r="AA1338" s="470">
        <v>0</v>
      </c>
      <c r="AB1338" s="470">
        <v>0</v>
      </c>
      <c r="AC1338" s="470">
        <v>0</v>
      </c>
      <c r="AD1338" s="470">
        <v>0</v>
      </c>
      <c r="AE1338" s="470">
        <v>0</v>
      </c>
      <c r="AF1338" s="227">
        <v>0</v>
      </c>
      <c r="AG1338" s="227">
        <v>0</v>
      </c>
      <c r="AH1338" s="227">
        <v>0</v>
      </c>
      <c r="AI1338" s="227">
        <v>0</v>
      </c>
      <c r="AJ1338" s="475">
        <v>0</v>
      </c>
    </row>
    <row r="1339" spans="1:36" s="42" customFormat="1" ht="13.5" customHeight="1" x14ac:dyDescent="0.25">
      <c r="A1339" s="395"/>
      <c r="B1339" s="111">
        <v>7411</v>
      </c>
      <c r="C1339" s="180" t="s">
        <v>475</v>
      </c>
      <c r="D1339" s="470">
        <v>0</v>
      </c>
      <c r="E1339" s="470">
        <v>0</v>
      </c>
      <c r="F1339" s="470">
        <v>0</v>
      </c>
      <c r="G1339" s="470">
        <v>0</v>
      </c>
      <c r="H1339" s="87">
        <v>0</v>
      </c>
      <c r="I1339" s="470">
        <v>0</v>
      </c>
      <c r="J1339" s="470">
        <v>162.75989000000001</v>
      </c>
      <c r="K1339" s="470">
        <v>0</v>
      </c>
      <c r="L1339" s="470">
        <v>0</v>
      </c>
      <c r="M1339" s="470">
        <v>0</v>
      </c>
      <c r="N1339" s="470">
        <v>0</v>
      </c>
      <c r="O1339" s="470">
        <v>2525.9205200000001</v>
      </c>
      <c r="P1339" s="470">
        <v>0</v>
      </c>
      <c r="Q1339" s="470">
        <v>0</v>
      </c>
      <c r="R1339" s="87">
        <v>2688.6804099999999</v>
      </c>
      <c r="S1339" s="470">
        <v>0</v>
      </c>
      <c r="T1339" s="470">
        <v>0</v>
      </c>
      <c r="U1339" s="470">
        <v>0</v>
      </c>
      <c r="V1339" s="470">
        <v>0</v>
      </c>
      <c r="W1339" s="470">
        <v>0</v>
      </c>
      <c r="X1339" s="470">
        <v>0</v>
      </c>
      <c r="Y1339" s="470">
        <v>0</v>
      </c>
      <c r="Z1339" s="470">
        <v>0</v>
      </c>
      <c r="AA1339" s="470">
        <v>0</v>
      </c>
      <c r="AB1339" s="470">
        <v>0</v>
      </c>
      <c r="AC1339" s="470">
        <v>0</v>
      </c>
      <c r="AD1339" s="470">
        <v>0</v>
      </c>
      <c r="AE1339" s="470">
        <v>2688.6804099999999</v>
      </c>
      <c r="AF1339" s="227">
        <v>0</v>
      </c>
      <c r="AG1339" s="227">
        <v>0</v>
      </c>
      <c r="AH1339" s="227">
        <v>0</v>
      </c>
      <c r="AI1339" s="227">
        <v>0</v>
      </c>
      <c r="AJ1339" s="475">
        <v>2688.6804099999999</v>
      </c>
    </row>
    <row r="1340" spans="1:36" s="42" customFormat="1" ht="13.5" customHeight="1" x14ac:dyDescent="0.25">
      <c r="A1340" s="395"/>
      <c r="B1340" s="111">
        <v>741105</v>
      </c>
      <c r="C1340" s="180" t="s">
        <v>243</v>
      </c>
      <c r="D1340" s="470">
        <v>0</v>
      </c>
      <c r="E1340" s="470">
        <v>0</v>
      </c>
      <c r="F1340" s="470">
        <v>0</v>
      </c>
      <c r="G1340" s="470">
        <v>0</v>
      </c>
      <c r="H1340" s="87">
        <v>0</v>
      </c>
      <c r="I1340" s="470">
        <v>0</v>
      </c>
      <c r="J1340" s="470">
        <v>95.110010000000003</v>
      </c>
      <c r="K1340" s="470">
        <v>0</v>
      </c>
      <c r="L1340" s="470">
        <v>0</v>
      </c>
      <c r="M1340" s="470">
        <v>0</v>
      </c>
      <c r="N1340" s="470">
        <v>0</v>
      </c>
      <c r="O1340" s="470">
        <v>2525.9205200000001</v>
      </c>
      <c r="P1340" s="470">
        <v>0</v>
      </c>
      <c r="Q1340" s="470">
        <v>0</v>
      </c>
      <c r="R1340" s="87">
        <v>2621.03053</v>
      </c>
      <c r="S1340" s="470">
        <v>0</v>
      </c>
      <c r="T1340" s="470">
        <v>0</v>
      </c>
      <c r="U1340" s="470">
        <v>0</v>
      </c>
      <c r="V1340" s="470">
        <v>0</v>
      </c>
      <c r="W1340" s="470">
        <v>0</v>
      </c>
      <c r="X1340" s="470">
        <v>0</v>
      </c>
      <c r="Y1340" s="470">
        <v>0</v>
      </c>
      <c r="Z1340" s="470">
        <v>0</v>
      </c>
      <c r="AA1340" s="470">
        <v>0</v>
      </c>
      <c r="AB1340" s="470">
        <v>0</v>
      </c>
      <c r="AC1340" s="470">
        <v>0</v>
      </c>
      <c r="AD1340" s="470">
        <v>0</v>
      </c>
      <c r="AE1340" s="470">
        <v>2621.03053</v>
      </c>
      <c r="AF1340" s="227">
        <v>0</v>
      </c>
      <c r="AG1340" s="227">
        <v>0</v>
      </c>
      <c r="AH1340" s="227">
        <v>0</v>
      </c>
      <c r="AI1340" s="227">
        <v>0</v>
      </c>
      <c r="AJ1340" s="475">
        <v>2621.03053</v>
      </c>
    </row>
    <row r="1341" spans="1:36" s="42" customFormat="1" ht="13.5" customHeight="1" x14ac:dyDescent="0.25">
      <c r="A1341" s="395"/>
      <c r="B1341" s="111">
        <v>741110</v>
      </c>
      <c r="C1341" s="180" t="s">
        <v>254</v>
      </c>
      <c r="D1341" s="470">
        <v>0</v>
      </c>
      <c r="E1341" s="470">
        <v>0</v>
      </c>
      <c r="F1341" s="470">
        <v>0</v>
      </c>
      <c r="G1341" s="470">
        <v>0</v>
      </c>
      <c r="H1341" s="87">
        <v>0</v>
      </c>
      <c r="I1341" s="470">
        <v>0</v>
      </c>
      <c r="J1341" s="470">
        <v>0</v>
      </c>
      <c r="K1341" s="470">
        <v>0</v>
      </c>
      <c r="L1341" s="470">
        <v>0</v>
      </c>
      <c r="M1341" s="470">
        <v>0</v>
      </c>
      <c r="N1341" s="470">
        <v>0</v>
      </c>
      <c r="O1341" s="470">
        <v>0</v>
      </c>
      <c r="P1341" s="470">
        <v>0</v>
      </c>
      <c r="Q1341" s="470">
        <v>0</v>
      </c>
      <c r="R1341" s="87">
        <v>0</v>
      </c>
      <c r="S1341" s="470">
        <v>0</v>
      </c>
      <c r="T1341" s="470">
        <v>0</v>
      </c>
      <c r="U1341" s="470">
        <v>0</v>
      </c>
      <c r="V1341" s="470">
        <v>0</v>
      </c>
      <c r="W1341" s="470">
        <v>0</v>
      </c>
      <c r="X1341" s="470">
        <v>0</v>
      </c>
      <c r="Y1341" s="470">
        <v>0</v>
      </c>
      <c r="Z1341" s="470">
        <v>0</v>
      </c>
      <c r="AA1341" s="470">
        <v>0</v>
      </c>
      <c r="AB1341" s="470">
        <v>0</v>
      </c>
      <c r="AC1341" s="470">
        <v>0</v>
      </c>
      <c r="AD1341" s="470">
        <v>0</v>
      </c>
      <c r="AE1341" s="470">
        <v>0</v>
      </c>
      <c r="AF1341" s="227">
        <v>0</v>
      </c>
      <c r="AG1341" s="227">
        <v>0</v>
      </c>
      <c r="AH1341" s="227">
        <v>0</v>
      </c>
      <c r="AI1341" s="227">
        <v>0</v>
      </c>
      <c r="AJ1341" s="475">
        <v>0</v>
      </c>
    </row>
    <row r="1342" spans="1:36" s="42" customFormat="1" ht="13.5" customHeight="1" x14ac:dyDescent="0.25">
      <c r="A1342" s="395"/>
      <c r="B1342" s="111">
        <v>741115</v>
      </c>
      <c r="C1342" s="180" t="s">
        <v>258</v>
      </c>
      <c r="D1342" s="470">
        <v>0</v>
      </c>
      <c r="E1342" s="470">
        <v>0</v>
      </c>
      <c r="F1342" s="470">
        <v>0</v>
      </c>
      <c r="G1342" s="470">
        <v>0</v>
      </c>
      <c r="H1342" s="87">
        <v>0</v>
      </c>
      <c r="I1342" s="470">
        <v>0</v>
      </c>
      <c r="J1342" s="470">
        <v>67.649879999999996</v>
      </c>
      <c r="K1342" s="470">
        <v>0</v>
      </c>
      <c r="L1342" s="470">
        <v>0</v>
      </c>
      <c r="M1342" s="470">
        <v>0</v>
      </c>
      <c r="N1342" s="470">
        <v>0</v>
      </c>
      <c r="O1342" s="470">
        <v>0</v>
      </c>
      <c r="P1342" s="470">
        <v>0</v>
      </c>
      <c r="Q1342" s="470">
        <v>0</v>
      </c>
      <c r="R1342" s="87">
        <v>67.649879999999996</v>
      </c>
      <c r="S1342" s="470">
        <v>0</v>
      </c>
      <c r="T1342" s="470">
        <v>0</v>
      </c>
      <c r="U1342" s="470">
        <v>0</v>
      </c>
      <c r="V1342" s="470">
        <v>0</v>
      </c>
      <c r="W1342" s="470">
        <v>0</v>
      </c>
      <c r="X1342" s="470">
        <v>0</v>
      </c>
      <c r="Y1342" s="470">
        <v>0</v>
      </c>
      <c r="Z1342" s="470">
        <v>0</v>
      </c>
      <c r="AA1342" s="470">
        <v>0</v>
      </c>
      <c r="AB1342" s="470">
        <v>0</v>
      </c>
      <c r="AC1342" s="470">
        <v>0</v>
      </c>
      <c r="AD1342" s="470">
        <v>0</v>
      </c>
      <c r="AE1342" s="470">
        <v>67.649879999999996</v>
      </c>
      <c r="AF1342" s="227">
        <v>0</v>
      </c>
      <c r="AG1342" s="227">
        <v>0</v>
      </c>
      <c r="AH1342" s="227">
        <v>0</v>
      </c>
      <c r="AI1342" s="227">
        <v>0</v>
      </c>
      <c r="AJ1342" s="475">
        <v>67.649879999999996</v>
      </c>
    </row>
    <row r="1343" spans="1:36" s="42" customFormat="1" ht="13.5" customHeight="1" x14ac:dyDescent="0.25">
      <c r="A1343" s="395"/>
      <c r="B1343" s="111">
        <v>741120</v>
      </c>
      <c r="C1343" s="180" t="s">
        <v>435</v>
      </c>
      <c r="D1343" s="470">
        <v>0</v>
      </c>
      <c r="E1343" s="470">
        <v>0</v>
      </c>
      <c r="F1343" s="470">
        <v>0</v>
      </c>
      <c r="G1343" s="470">
        <v>0</v>
      </c>
      <c r="H1343" s="87">
        <v>0</v>
      </c>
      <c r="I1343" s="470">
        <v>0</v>
      </c>
      <c r="J1343" s="470">
        <v>0</v>
      </c>
      <c r="K1343" s="470">
        <v>0</v>
      </c>
      <c r="L1343" s="470">
        <v>0</v>
      </c>
      <c r="M1343" s="470">
        <v>0</v>
      </c>
      <c r="N1343" s="470">
        <v>0</v>
      </c>
      <c r="O1343" s="470">
        <v>0</v>
      </c>
      <c r="P1343" s="470">
        <v>0</v>
      </c>
      <c r="Q1343" s="470">
        <v>0</v>
      </c>
      <c r="R1343" s="87">
        <v>0</v>
      </c>
      <c r="S1343" s="470">
        <v>0</v>
      </c>
      <c r="T1343" s="470">
        <v>0</v>
      </c>
      <c r="U1343" s="470">
        <v>0</v>
      </c>
      <c r="V1343" s="470">
        <v>0</v>
      </c>
      <c r="W1343" s="470">
        <v>0</v>
      </c>
      <c r="X1343" s="470">
        <v>0</v>
      </c>
      <c r="Y1343" s="470">
        <v>0</v>
      </c>
      <c r="Z1343" s="470">
        <v>0</v>
      </c>
      <c r="AA1343" s="470">
        <v>0</v>
      </c>
      <c r="AB1343" s="470">
        <v>0</v>
      </c>
      <c r="AC1343" s="470">
        <v>0</v>
      </c>
      <c r="AD1343" s="470">
        <v>0</v>
      </c>
      <c r="AE1343" s="470">
        <v>0</v>
      </c>
      <c r="AF1343" s="227">
        <v>0</v>
      </c>
      <c r="AG1343" s="227">
        <v>0</v>
      </c>
      <c r="AH1343" s="227">
        <v>0</v>
      </c>
      <c r="AI1343" s="227">
        <v>0</v>
      </c>
      <c r="AJ1343" s="475">
        <v>0</v>
      </c>
    </row>
    <row r="1344" spans="1:36" s="42" customFormat="1" ht="13.5" customHeight="1" x14ac:dyDescent="0.25">
      <c r="A1344" s="395"/>
      <c r="B1344" s="111">
        <v>741125</v>
      </c>
      <c r="C1344" s="180" t="s">
        <v>456</v>
      </c>
      <c r="D1344" s="470">
        <v>0</v>
      </c>
      <c r="E1344" s="470">
        <v>0</v>
      </c>
      <c r="F1344" s="470">
        <v>0</v>
      </c>
      <c r="G1344" s="470">
        <v>0</v>
      </c>
      <c r="H1344" s="87">
        <v>0</v>
      </c>
      <c r="I1344" s="470">
        <v>0</v>
      </c>
      <c r="J1344" s="470">
        <v>0</v>
      </c>
      <c r="K1344" s="470">
        <v>0</v>
      </c>
      <c r="L1344" s="470">
        <v>0</v>
      </c>
      <c r="M1344" s="470">
        <v>0</v>
      </c>
      <c r="N1344" s="470">
        <v>0</v>
      </c>
      <c r="O1344" s="470">
        <v>0</v>
      </c>
      <c r="P1344" s="470">
        <v>0</v>
      </c>
      <c r="Q1344" s="470">
        <v>0</v>
      </c>
      <c r="R1344" s="87">
        <v>0</v>
      </c>
      <c r="S1344" s="470">
        <v>0</v>
      </c>
      <c r="T1344" s="470">
        <v>0</v>
      </c>
      <c r="U1344" s="470">
        <v>0</v>
      </c>
      <c r="V1344" s="470">
        <v>0</v>
      </c>
      <c r="W1344" s="470">
        <v>0</v>
      </c>
      <c r="X1344" s="470">
        <v>0</v>
      </c>
      <c r="Y1344" s="470">
        <v>0</v>
      </c>
      <c r="Z1344" s="470">
        <v>0</v>
      </c>
      <c r="AA1344" s="470">
        <v>0</v>
      </c>
      <c r="AB1344" s="470">
        <v>0</v>
      </c>
      <c r="AC1344" s="470">
        <v>0</v>
      </c>
      <c r="AD1344" s="470">
        <v>0</v>
      </c>
      <c r="AE1344" s="470">
        <v>0</v>
      </c>
      <c r="AF1344" s="227">
        <v>0</v>
      </c>
      <c r="AG1344" s="227">
        <v>0</v>
      </c>
      <c r="AH1344" s="227">
        <v>0</v>
      </c>
      <c r="AI1344" s="227">
        <v>0</v>
      </c>
      <c r="AJ1344" s="475">
        <v>0</v>
      </c>
    </row>
    <row r="1345" spans="1:36" s="42" customFormat="1" ht="13.5" customHeight="1" x14ac:dyDescent="0.25">
      <c r="A1345" s="395"/>
      <c r="B1345" s="111">
        <v>741130</v>
      </c>
      <c r="C1345" s="180" t="s">
        <v>458</v>
      </c>
      <c r="D1345" s="470">
        <v>0</v>
      </c>
      <c r="E1345" s="470">
        <v>0</v>
      </c>
      <c r="F1345" s="470">
        <v>0</v>
      </c>
      <c r="G1345" s="470">
        <v>0</v>
      </c>
      <c r="H1345" s="87">
        <v>0</v>
      </c>
      <c r="I1345" s="470">
        <v>0</v>
      </c>
      <c r="J1345" s="470">
        <v>0</v>
      </c>
      <c r="K1345" s="470">
        <v>0</v>
      </c>
      <c r="L1345" s="470">
        <v>0</v>
      </c>
      <c r="M1345" s="470">
        <v>0</v>
      </c>
      <c r="N1345" s="470">
        <v>0</v>
      </c>
      <c r="O1345" s="470">
        <v>0</v>
      </c>
      <c r="P1345" s="470">
        <v>0</v>
      </c>
      <c r="Q1345" s="470">
        <v>0</v>
      </c>
      <c r="R1345" s="87">
        <v>0</v>
      </c>
      <c r="S1345" s="470">
        <v>0</v>
      </c>
      <c r="T1345" s="470">
        <v>0</v>
      </c>
      <c r="U1345" s="470">
        <v>0</v>
      </c>
      <c r="V1345" s="470">
        <v>0</v>
      </c>
      <c r="W1345" s="470">
        <v>0</v>
      </c>
      <c r="X1345" s="470">
        <v>0</v>
      </c>
      <c r="Y1345" s="470">
        <v>0</v>
      </c>
      <c r="Z1345" s="470">
        <v>0</v>
      </c>
      <c r="AA1345" s="470">
        <v>0</v>
      </c>
      <c r="AB1345" s="470">
        <v>0</v>
      </c>
      <c r="AC1345" s="470">
        <v>0</v>
      </c>
      <c r="AD1345" s="470">
        <v>0</v>
      </c>
      <c r="AE1345" s="470">
        <v>0</v>
      </c>
      <c r="AF1345" s="227">
        <v>0</v>
      </c>
      <c r="AG1345" s="227">
        <v>0</v>
      </c>
      <c r="AH1345" s="227">
        <v>0</v>
      </c>
      <c r="AI1345" s="227">
        <v>0</v>
      </c>
      <c r="AJ1345" s="475">
        <v>0</v>
      </c>
    </row>
    <row r="1346" spans="1:36" s="42" customFormat="1" ht="13.5" customHeight="1" x14ac:dyDescent="0.25">
      <c r="A1346" s="395"/>
      <c r="B1346" s="111">
        <v>741135</v>
      </c>
      <c r="C1346" s="180" t="s">
        <v>276</v>
      </c>
      <c r="D1346" s="470">
        <v>0</v>
      </c>
      <c r="E1346" s="470">
        <v>0</v>
      </c>
      <c r="F1346" s="470">
        <v>0</v>
      </c>
      <c r="G1346" s="470">
        <v>0</v>
      </c>
      <c r="H1346" s="87">
        <v>0</v>
      </c>
      <c r="I1346" s="470">
        <v>0</v>
      </c>
      <c r="J1346" s="470">
        <v>0</v>
      </c>
      <c r="K1346" s="470">
        <v>0</v>
      </c>
      <c r="L1346" s="470">
        <v>0</v>
      </c>
      <c r="M1346" s="470">
        <v>0</v>
      </c>
      <c r="N1346" s="470">
        <v>0</v>
      </c>
      <c r="O1346" s="470">
        <v>0</v>
      </c>
      <c r="P1346" s="470">
        <v>0</v>
      </c>
      <c r="Q1346" s="470">
        <v>0</v>
      </c>
      <c r="R1346" s="87">
        <v>0</v>
      </c>
      <c r="S1346" s="470">
        <v>0</v>
      </c>
      <c r="T1346" s="470">
        <v>0</v>
      </c>
      <c r="U1346" s="470">
        <v>0</v>
      </c>
      <c r="V1346" s="470">
        <v>0</v>
      </c>
      <c r="W1346" s="470">
        <v>0</v>
      </c>
      <c r="X1346" s="470">
        <v>0</v>
      </c>
      <c r="Y1346" s="470">
        <v>0</v>
      </c>
      <c r="Z1346" s="470">
        <v>0</v>
      </c>
      <c r="AA1346" s="470">
        <v>0</v>
      </c>
      <c r="AB1346" s="470">
        <v>0</v>
      </c>
      <c r="AC1346" s="470">
        <v>0</v>
      </c>
      <c r="AD1346" s="470">
        <v>0</v>
      </c>
      <c r="AE1346" s="470">
        <v>0</v>
      </c>
      <c r="AF1346" s="227">
        <v>0</v>
      </c>
      <c r="AG1346" s="227">
        <v>0</v>
      </c>
      <c r="AH1346" s="227">
        <v>0</v>
      </c>
      <c r="AI1346" s="227">
        <v>0</v>
      </c>
      <c r="AJ1346" s="475">
        <v>0</v>
      </c>
    </row>
    <row r="1347" spans="1:36" s="42" customFormat="1" ht="13.5" customHeight="1" x14ac:dyDescent="0.25">
      <c r="A1347" s="395"/>
      <c r="B1347" s="111">
        <v>741140</v>
      </c>
      <c r="C1347" s="180" t="s">
        <v>460</v>
      </c>
      <c r="D1347" s="470">
        <v>0</v>
      </c>
      <c r="E1347" s="470">
        <v>0</v>
      </c>
      <c r="F1347" s="470">
        <v>0</v>
      </c>
      <c r="G1347" s="470">
        <v>0</v>
      </c>
      <c r="H1347" s="87">
        <v>0</v>
      </c>
      <c r="I1347" s="470">
        <v>0</v>
      </c>
      <c r="J1347" s="470">
        <v>0</v>
      </c>
      <c r="K1347" s="470">
        <v>0</v>
      </c>
      <c r="L1347" s="470">
        <v>0</v>
      </c>
      <c r="M1347" s="470">
        <v>0</v>
      </c>
      <c r="N1347" s="470">
        <v>0</v>
      </c>
      <c r="O1347" s="470">
        <v>0</v>
      </c>
      <c r="P1347" s="470">
        <v>0</v>
      </c>
      <c r="Q1347" s="470">
        <v>0</v>
      </c>
      <c r="R1347" s="87">
        <v>0</v>
      </c>
      <c r="S1347" s="470">
        <v>0</v>
      </c>
      <c r="T1347" s="470">
        <v>0</v>
      </c>
      <c r="U1347" s="470">
        <v>0</v>
      </c>
      <c r="V1347" s="470">
        <v>0</v>
      </c>
      <c r="W1347" s="470">
        <v>0</v>
      </c>
      <c r="X1347" s="470">
        <v>0</v>
      </c>
      <c r="Y1347" s="470">
        <v>0</v>
      </c>
      <c r="Z1347" s="470">
        <v>0</v>
      </c>
      <c r="AA1347" s="470">
        <v>0</v>
      </c>
      <c r="AB1347" s="470">
        <v>0</v>
      </c>
      <c r="AC1347" s="470">
        <v>0</v>
      </c>
      <c r="AD1347" s="470">
        <v>0</v>
      </c>
      <c r="AE1347" s="470">
        <v>0</v>
      </c>
      <c r="AF1347" s="227">
        <v>0</v>
      </c>
      <c r="AG1347" s="227">
        <v>0</v>
      </c>
      <c r="AH1347" s="227">
        <v>0</v>
      </c>
      <c r="AI1347" s="227">
        <v>0</v>
      </c>
      <c r="AJ1347" s="475">
        <v>0</v>
      </c>
    </row>
    <row r="1348" spans="1:36" s="42" customFormat="1" ht="13.5" customHeight="1" x14ac:dyDescent="0.25">
      <c r="A1348" s="395"/>
      <c r="B1348" s="111">
        <v>7412</v>
      </c>
      <c r="C1348" s="180" t="s">
        <v>893</v>
      </c>
      <c r="D1348" s="470">
        <v>0</v>
      </c>
      <c r="E1348" s="470">
        <v>0</v>
      </c>
      <c r="F1348" s="470">
        <v>0</v>
      </c>
      <c r="G1348" s="470">
        <v>0</v>
      </c>
      <c r="H1348" s="87">
        <v>0</v>
      </c>
      <c r="I1348" s="470">
        <v>0</v>
      </c>
      <c r="J1348" s="470">
        <v>0</v>
      </c>
      <c r="K1348" s="470">
        <v>0</v>
      </c>
      <c r="L1348" s="470">
        <v>0</v>
      </c>
      <c r="M1348" s="470">
        <v>0</v>
      </c>
      <c r="N1348" s="470">
        <v>0</v>
      </c>
      <c r="O1348" s="470">
        <v>0</v>
      </c>
      <c r="P1348" s="470">
        <v>0</v>
      </c>
      <c r="Q1348" s="470">
        <v>0</v>
      </c>
      <c r="R1348" s="87">
        <v>0</v>
      </c>
      <c r="S1348" s="470">
        <v>0</v>
      </c>
      <c r="T1348" s="470">
        <v>0</v>
      </c>
      <c r="U1348" s="470">
        <v>0</v>
      </c>
      <c r="V1348" s="470">
        <v>0</v>
      </c>
      <c r="W1348" s="470">
        <v>0</v>
      </c>
      <c r="X1348" s="470">
        <v>0</v>
      </c>
      <c r="Y1348" s="470">
        <v>0</v>
      </c>
      <c r="Z1348" s="470">
        <v>0</v>
      </c>
      <c r="AA1348" s="470">
        <v>0</v>
      </c>
      <c r="AB1348" s="470">
        <v>0</v>
      </c>
      <c r="AC1348" s="470">
        <v>0</v>
      </c>
      <c r="AD1348" s="470">
        <v>0</v>
      </c>
      <c r="AE1348" s="470">
        <v>0</v>
      </c>
      <c r="AF1348" s="227">
        <v>0</v>
      </c>
      <c r="AG1348" s="227">
        <v>0</v>
      </c>
      <c r="AH1348" s="227">
        <v>0</v>
      </c>
      <c r="AI1348" s="227">
        <v>0</v>
      </c>
      <c r="AJ1348" s="475">
        <v>0</v>
      </c>
    </row>
    <row r="1349" spans="1:36" s="42" customFormat="1" ht="13.5" customHeight="1" x14ac:dyDescent="0.25">
      <c r="A1349" s="395"/>
      <c r="B1349" s="111">
        <v>741205</v>
      </c>
      <c r="C1349" s="180" t="s">
        <v>911</v>
      </c>
      <c r="D1349" s="470">
        <v>0</v>
      </c>
      <c r="E1349" s="470">
        <v>0</v>
      </c>
      <c r="F1349" s="470">
        <v>0</v>
      </c>
      <c r="G1349" s="470">
        <v>0</v>
      </c>
      <c r="H1349" s="87">
        <v>0</v>
      </c>
      <c r="I1349" s="470">
        <v>0</v>
      </c>
      <c r="J1349" s="470">
        <v>0</v>
      </c>
      <c r="K1349" s="470">
        <v>0</v>
      </c>
      <c r="L1349" s="470">
        <v>0</v>
      </c>
      <c r="M1349" s="470">
        <v>0</v>
      </c>
      <c r="N1349" s="470">
        <v>0</v>
      </c>
      <c r="O1349" s="470">
        <v>0</v>
      </c>
      <c r="P1349" s="470">
        <v>0</v>
      </c>
      <c r="Q1349" s="470">
        <v>0</v>
      </c>
      <c r="R1349" s="87">
        <v>0</v>
      </c>
      <c r="S1349" s="470">
        <v>0</v>
      </c>
      <c r="T1349" s="470">
        <v>0</v>
      </c>
      <c r="U1349" s="470">
        <v>0</v>
      </c>
      <c r="V1349" s="470">
        <v>0</v>
      </c>
      <c r="W1349" s="470">
        <v>0</v>
      </c>
      <c r="X1349" s="470">
        <v>0</v>
      </c>
      <c r="Y1349" s="470">
        <v>0</v>
      </c>
      <c r="Z1349" s="470">
        <v>0</v>
      </c>
      <c r="AA1349" s="470">
        <v>0</v>
      </c>
      <c r="AB1349" s="470">
        <v>0</v>
      </c>
      <c r="AC1349" s="470">
        <v>0</v>
      </c>
      <c r="AD1349" s="470">
        <v>0</v>
      </c>
      <c r="AE1349" s="470">
        <v>0</v>
      </c>
      <c r="AF1349" s="227">
        <v>0</v>
      </c>
      <c r="AG1349" s="227">
        <v>0</v>
      </c>
      <c r="AH1349" s="227">
        <v>0</v>
      </c>
      <c r="AI1349" s="227">
        <v>0</v>
      </c>
      <c r="AJ1349" s="475">
        <v>0</v>
      </c>
    </row>
    <row r="1350" spans="1:36" s="42" customFormat="1" ht="13.5" customHeight="1" x14ac:dyDescent="0.25">
      <c r="A1350" s="395"/>
      <c r="B1350" s="111">
        <v>741210</v>
      </c>
      <c r="C1350" s="180" t="s">
        <v>912</v>
      </c>
      <c r="D1350" s="470">
        <v>0</v>
      </c>
      <c r="E1350" s="470">
        <v>0</v>
      </c>
      <c r="F1350" s="470">
        <v>0</v>
      </c>
      <c r="G1350" s="470">
        <v>0</v>
      </c>
      <c r="H1350" s="87">
        <v>0</v>
      </c>
      <c r="I1350" s="470">
        <v>0</v>
      </c>
      <c r="J1350" s="470">
        <v>0</v>
      </c>
      <c r="K1350" s="470">
        <v>0</v>
      </c>
      <c r="L1350" s="470">
        <v>0</v>
      </c>
      <c r="M1350" s="470">
        <v>0</v>
      </c>
      <c r="N1350" s="470">
        <v>0</v>
      </c>
      <c r="O1350" s="470">
        <v>0</v>
      </c>
      <c r="P1350" s="470">
        <v>0</v>
      </c>
      <c r="Q1350" s="470">
        <v>0</v>
      </c>
      <c r="R1350" s="87">
        <v>0</v>
      </c>
      <c r="S1350" s="470">
        <v>0</v>
      </c>
      <c r="T1350" s="470">
        <v>0</v>
      </c>
      <c r="U1350" s="470">
        <v>0</v>
      </c>
      <c r="V1350" s="470">
        <v>0</v>
      </c>
      <c r="W1350" s="470">
        <v>0</v>
      </c>
      <c r="X1350" s="470">
        <v>0</v>
      </c>
      <c r="Y1350" s="470">
        <v>0</v>
      </c>
      <c r="Z1350" s="470">
        <v>0</v>
      </c>
      <c r="AA1350" s="470">
        <v>0</v>
      </c>
      <c r="AB1350" s="470">
        <v>0</v>
      </c>
      <c r="AC1350" s="470">
        <v>0</v>
      </c>
      <c r="AD1350" s="470">
        <v>0</v>
      </c>
      <c r="AE1350" s="470">
        <v>0</v>
      </c>
      <c r="AF1350" s="227">
        <v>0</v>
      </c>
      <c r="AG1350" s="227">
        <v>0</v>
      </c>
      <c r="AH1350" s="227">
        <v>0</v>
      </c>
      <c r="AI1350" s="227">
        <v>0</v>
      </c>
      <c r="AJ1350" s="475">
        <v>0</v>
      </c>
    </row>
    <row r="1351" spans="1:36" s="42" customFormat="1" ht="13.5" customHeight="1" x14ac:dyDescent="0.25">
      <c r="A1351" s="395"/>
      <c r="B1351" s="111">
        <v>741215</v>
      </c>
      <c r="C1351" s="180" t="s">
        <v>913</v>
      </c>
      <c r="D1351" s="470">
        <v>0</v>
      </c>
      <c r="E1351" s="470">
        <v>0</v>
      </c>
      <c r="F1351" s="470">
        <v>0</v>
      </c>
      <c r="G1351" s="470">
        <v>0</v>
      </c>
      <c r="H1351" s="87">
        <v>0</v>
      </c>
      <c r="I1351" s="470">
        <v>0</v>
      </c>
      <c r="J1351" s="470">
        <v>0</v>
      </c>
      <c r="K1351" s="470">
        <v>0</v>
      </c>
      <c r="L1351" s="470">
        <v>0</v>
      </c>
      <c r="M1351" s="470">
        <v>0</v>
      </c>
      <c r="N1351" s="470">
        <v>0</v>
      </c>
      <c r="O1351" s="470">
        <v>0</v>
      </c>
      <c r="P1351" s="470">
        <v>0</v>
      </c>
      <c r="Q1351" s="470">
        <v>0</v>
      </c>
      <c r="R1351" s="87">
        <v>0</v>
      </c>
      <c r="S1351" s="470">
        <v>0</v>
      </c>
      <c r="T1351" s="470">
        <v>0</v>
      </c>
      <c r="U1351" s="470">
        <v>0</v>
      </c>
      <c r="V1351" s="470">
        <v>0</v>
      </c>
      <c r="W1351" s="470">
        <v>0</v>
      </c>
      <c r="X1351" s="470">
        <v>0</v>
      </c>
      <c r="Y1351" s="470">
        <v>0</v>
      </c>
      <c r="Z1351" s="470">
        <v>0</v>
      </c>
      <c r="AA1351" s="470">
        <v>0</v>
      </c>
      <c r="AB1351" s="470">
        <v>0</v>
      </c>
      <c r="AC1351" s="470">
        <v>0</v>
      </c>
      <c r="AD1351" s="470">
        <v>0</v>
      </c>
      <c r="AE1351" s="470">
        <v>0</v>
      </c>
      <c r="AF1351" s="227">
        <v>0</v>
      </c>
      <c r="AG1351" s="227">
        <v>0</v>
      </c>
      <c r="AH1351" s="227">
        <v>0</v>
      </c>
      <c r="AI1351" s="227">
        <v>0</v>
      </c>
      <c r="AJ1351" s="475">
        <v>0</v>
      </c>
    </row>
    <row r="1352" spans="1:36" s="42" customFormat="1" ht="13.5" customHeight="1" x14ac:dyDescent="0.25">
      <c r="A1352" s="395"/>
      <c r="B1352" s="111">
        <v>741220</v>
      </c>
      <c r="C1352" s="180" t="s">
        <v>914</v>
      </c>
      <c r="D1352" s="470">
        <v>0</v>
      </c>
      <c r="E1352" s="470">
        <v>0</v>
      </c>
      <c r="F1352" s="470">
        <v>0</v>
      </c>
      <c r="G1352" s="470">
        <v>0</v>
      </c>
      <c r="H1352" s="87">
        <v>0</v>
      </c>
      <c r="I1352" s="470">
        <v>0</v>
      </c>
      <c r="J1352" s="470">
        <v>0</v>
      </c>
      <c r="K1352" s="470">
        <v>0</v>
      </c>
      <c r="L1352" s="470">
        <v>0</v>
      </c>
      <c r="M1352" s="470">
        <v>0</v>
      </c>
      <c r="N1352" s="470">
        <v>0</v>
      </c>
      <c r="O1352" s="470">
        <v>0</v>
      </c>
      <c r="P1352" s="470">
        <v>0</v>
      </c>
      <c r="Q1352" s="470">
        <v>0</v>
      </c>
      <c r="R1352" s="87">
        <v>0</v>
      </c>
      <c r="S1352" s="470">
        <v>0</v>
      </c>
      <c r="T1352" s="470">
        <v>0</v>
      </c>
      <c r="U1352" s="470">
        <v>0</v>
      </c>
      <c r="V1352" s="470">
        <v>0</v>
      </c>
      <c r="W1352" s="470">
        <v>0</v>
      </c>
      <c r="X1352" s="470">
        <v>0</v>
      </c>
      <c r="Y1352" s="470">
        <v>0</v>
      </c>
      <c r="Z1352" s="470">
        <v>0</v>
      </c>
      <c r="AA1352" s="470">
        <v>0</v>
      </c>
      <c r="AB1352" s="470">
        <v>0</v>
      </c>
      <c r="AC1352" s="470">
        <v>0</v>
      </c>
      <c r="AD1352" s="470">
        <v>0</v>
      </c>
      <c r="AE1352" s="470">
        <v>0</v>
      </c>
      <c r="AF1352" s="227">
        <v>0</v>
      </c>
      <c r="AG1352" s="227">
        <v>0</v>
      </c>
      <c r="AH1352" s="227">
        <v>0</v>
      </c>
      <c r="AI1352" s="227">
        <v>0</v>
      </c>
      <c r="AJ1352" s="475">
        <v>0</v>
      </c>
    </row>
    <row r="1353" spans="1:36" s="42" customFormat="1" ht="13.5" customHeight="1" x14ac:dyDescent="0.25">
      <c r="A1353" s="395"/>
      <c r="B1353" s="111">
        <v>741225</v>
      </c>
      <c r="C1353" s="180" t="s">
        <v>915</v>
      </c>
      <c r="D1353" s="470">
        <v>0</v>
      </c>
      <c r="E1353" s="470">
        <v>0</v>
      </c>
      <c r="F1353" s="470">
        <v>0</v>
      </c>
      <c r="G1353" s="470">
        <v>0</v>
      </c>
      <c r="H1353" s="87">
        <v>0</v>
      </c>
      <c r="I1353" s="470">
        <v>0</v>
      </c>
      <c r="J1353" s="470">
        <v>0</v>
      </c>
      <c r="K1353" s="470">
        <v>0</v>
      </c>
      <c r="L1353" s="470">
        <v>0</v>
      </c>
      <c r="M1353" s="470">
        <v>0</v>
      </c>
      <c r="N1353" s="470">
        <v>0</v>
      </c>
      <c r="O1353" s="470">
        <v>0</v>
      </c>
      <c r="P1353" s="470">
        <v>0</v>
      </c>
      <c r="Q1353" s="470">
        <v>0</v>
      </c>
      <c r="R1353" s="87">
        <v>0</v>
      </c>
      <c r="S1353" s="470">
        <v>0</v>
      </c>
      <c r="T1353" s="470">
        <v>0</v>
      </c>
      <c r="U1353" s="470">
        <v>0</v>
      </c>
      <c r="V1353" s="470">
        <v>0</v>
      </c>
      <c r="W1353" s="470">
        <v>0</v>
      </c>
      <c r="X1353" s="470">
        <v>0</v>
      </c>
      <c r="Y1353" s="470">
        <v>0</v>
      </c>
      <c r="Z1353" s="470">
        <v>0</v>
      </c>
      <c r="AA1353" s="470">
        <v>0</v>
      </c>
      <c r="AB1353" s="470">
        <v>0</v>
      </c>
      <c r="AC1353" s="470">
        <v>0</v>
      </c>
      <c r="AD1353" s="470">
        <v>0</v>
      </c>
      <c r="AE1353" s="470">
        <v>0</v>
      </c>
      <c r="AF1353" s="227">
        <v>0</v>
      </c>
      <c r="AG1353" s="227">
        <v>0</v>
      </c>
      <c r="AH1353" s="227">
        <v>0</v>
      </c>
      <c r="AI1353" s="227">
        <v>0</v>
      </c>
      <c r="AJ1353" s="475">
        <v>0</v>
      </c>
    </row>
    <row r="1354" spans="1:36" s="42" customFormat="1" ht="13.5" customHeight="1" x14ac:dyDescent="0.25">
      <c r="A1354" s="395"/>
      <c r="B1354" s="111">
        <v>741230</v>
      </c>
      <c r="C1354" s="180" t="s">
        <v>916</v>
      </c>
      <c r="D1354" s="470">
        <v>0</v>
      </c>
      <c r="E1354" s="470">
        <v>0</v>
      </c>
      <c r="F1354" s="470">
        <v>0</v>
      </c>
      <c r="G1354" s="470">
        <v>0</v>
      </c>
      <c r="H1354" s="87">
        <v>0</v>
      </c>
      <c r="I1354" s="470">
        <v>0</v>
      </c>
      <c r="J1354" s="470">
        <v>0</v>
      </c>
      <c r="K1354" s="470">
        <v>0</v>
      </c>
      <c r="L1354" s="470">
        <v>0</v>
      </c>
      <c r="M1354" s="470">
        <v>0</v>
      </c>
      <c r="N1354" s="470">
        <v>0</v>
      </c>
      <c r="O1354" s="470">
        <v>0</v>
      </c>
      <c r="P1354" s="470">
        <v>0</v>
      </c>
      <c r="Q1354" s="470">
        <v>0</v>
      </c>
      <c r="R1354" s="87">
        <v>0</v>
      </c>
      <c r="S1354" s="470">
        <v>0</v>
      </c>
      <c r="T1354" s="470">
        <v>0</v>
      </c>
      <c r="U1354" s="470">
        <v>0</v>
      </c>
      <c r="V1354" s="470">
        <v>0</v>
      </c>
      <c r="W1354" s="470">
        <v>0</v>
      </c>
      <c r="X1354" s="470">
        <v>0</v>
      </c>
      <c r="Y1354" s="470">
        <v>0</v>
      </c>
      <c r="Z1354" s="470">
        <v>0</v>
      </c>
      <c r="AA1354" s="470">
        <v>0</v>
      </c>
      <c r="AB1354" s="470">
        <v>0</v>
      </c>
      <c r="AC1354" s="470">
        <v>0</v>
      </c>
      <c r="AD1354" s="470">
        <v>0</v>
      </c>
      <c r="AE1354" s="470">
        <v>0</v>
      </c>
      <c r="AF1354" s="227">
        <v>0</v>
      </c>
      <c r="AG1354" s="227">
        <v>0</v>
      </c>
      <c r="AH1354" s="227">
        <v>0</v>
      </c>
      <c r="AI1354" s="227">
        <v>0</v>
      </c>
      <c r="AJ1354" s="475">
        <v>0</v>
      </c>
    </row>
    <row r="1355" spans="1:36" s="42" customFormat="1" ht="13.5" customHeight="1" x14ac:dyDescent="0.25">
      <c r="A1355" s="395"/>
      <c r="B1355" s="111">
        <v>741235</v>
      </c>
      <c r="C1355" s="180" t="s">
        <v>917</v>
      </c>
      <c r="D1355" s="470">
        <v>0</v>
      </c>
      <c r="E1355" s="470">
        <v>0</v>
      </c>
      <c r="F1355" s="470">
        <v>0</v>
      </c>
      <c r="G1355" s="470">
        <v>0</v>
      </c>
      <c r="H1355" s="87">
        <v>0</v>
      </c>
      <c r="I1355" s="470">
        <v>0</v>
      </c>
      <c r="J1355" s="470">
        <v>0</v>
      </c>
      <c r="K1355" s="470">
        <v>0</v>
      </c>
      <c r="L1355" s="470">
        <v>0</v>
      </c>
      <c r="M1355" s="470">
        <v>0</v>
      </c>
      <c r="N1355" s="470">
        <v>0</v>
      </c>
      <c r="O1355" s="470">
        <v>0</v>
      </c>
      <c r="P1355" s="470">
        <v>0</v>
      </c>
      <c r="Q1355" s="470">
        <v>0</v>
      </c>
      <c r="R1355" s="87">
        <v>0</v>
      </c>
      <c r="S1355" s="470">
        <v>0</v>
      </c>
      <c r="T1355" s="470">
        <v>0</v>
      </c>
      <c r="U1355" s="470">
        <v>0</v>
      </c>
      <c r="V1355" s="470">
        <v>0</v>
      </c>
      <c r="W1355" s="470">
        <v>0</v>
      </c>
      <c r="X1355" s="470">
        <v>0</v>
      </c>
      <c r="Y1355" s="470">
        <v>0</v>
      </c>
      <c r="Z1355" s="470">
        <v>0</v>
      </c>
      <c r="AA1355" s="470">
        <v>0</v>
      </c>
      <c r="AB1355" s="470">
        <v>0</v>
      </c>
      <c r="AC1355" s="470">
        <v>0</v>
      </c>
      <c r="AD1355" s="470">
        <v>0</v>
      </c>
      <c r="AE1355" s="470">
        <v>0</v>
      </c>
      <c r="AF1355" s="227">
        <v>0</v>
      </c>
      <c r="AG1355" s="227">
        <v>0</v>
      </c>
      <c r="AH1355" s="227">
        <v>0</v>
      </c>
      <c r="AI1355" s="227">
        <v>0</v>
      </c>
      <c r="AJ1355" s="475">
        <v>0</v>
      </c>
    </row>
    <row r="1356" spans="1:36" s="42" customFormat="1" ht="13.5" customHeight="1" x14ac:dyDescent="0.25">
      <c r="A1356" s="395"/>
      <c r="B1356" s="111">
        <v>7414</v>
      </c>
      <c r="C1356" s="180" t="s">
        <v>1742</v>
      </c>
      <c r="D1356" s="470">
        <v>86436.664860000004</v>
      </c>
      <c r="E1356" s="470">
        <v>125849.05641999999</v>
      </c>
      <c r="F1356" s="470">
        <v>390671.25714</v>
      </c>
      <c r="G1356" s="470">
        <v>100600.14</v>
      </c>
      <c r="H1356" s="87">
        <v>703557.11842000007</v>
      </c>
      <c r="I1356" s="470">
        <v>31545.390070000001</v>
      </c>
      <c r="J1356" s="470">
        <v>47589.350720000002</v>
      </c>
      <c r="K1356" s="470">
        <v>9727.4269999999997</v>
      </c>
      <c r="L1356" s="470">
        <v>165035.82026000001</v>
      </c>
      <c r="M1356" s="470">
        <v>34548.062740000001</v>
      </c>
      <c r="N1356" s="470">
        <v>28927.87516</v>
      </c>
      <c r="O1356" s="470">
        <v>25253.848539999999</v>
      </c>
      <c r="P1356" s="470">
        <v>5958.0781299999999</v>
      </c>
      <c r="Q1356" s="470">
        <v>14311.002549999999</v>
      </c>
      <c r="R1356" s="87">
        <v>362896.85516999994</v>
      </c>
      <c r="S1356" s="470">
        <v>2553.6601999999998</v>
      </c>
      <c r="T1356" s="470">
        <v>1121.4060899999999</v>
      </c>
      <c r="U1356" s="470">
        <v>627.89185999999995</v>
      </c>
      <c r="V1356" s="470">
        <v>1086.7571800000001</v>
      </c>
      <c r="W1356" s="470">
        <v>847.30746999999997</v>
      </c>
      <c r="X1356" s="470">
        <v>227.05500000000001</v>
      </c>
      <c r="Y1356" s="470">
        <v>3006.8492500000002</v>
      </c>
      <c r="Z1356" s="470">
        <v>415.40161000000001</v>
      </c>
      <c r="AA1356" s="470">
        <v>1594.8490400000001</v>
      </c>
      <c r="AB1356" s="470">
        <v>6831.3107099999997</v>
      </c>
      <c r="AC1356" s="470">
        <v>1771.0225</v>
      </c>
      <c r="AD1356" s="470">
        <v>20083.510909999997</v>
      </c>
      <c r="AE1356" s="470">
        <v>1086537.4845</v>
      </c>
      <c r="AF1356" s="227">
        <v>38655.302159999999</v>
      </c>
      <c r="AG1356" s="227">
        <v>200670.64017999999</v>
      </c>
      <c r="AH1356" s="227">
        <v>0</v>
      </c>
      <c r="AI1356" s="227">
        <v>6372.7207900000003</v>
      </c>
      <c r="AJ1356" s="475">
        <v>840838.82137000002</v>
      </c>
    </row>
    <row r="1357" spans="1:36" s="42" customFormat="1" ht="13.5" customHeight="1" x14ac:dyDescent="0.25">
      <c r="A1357" s="395"/>
      <c r="B1357" s="111">
        <v>741401</v>
      </c>
      <c r="C1357" s="180" t="s">
        <v>1743</v>
      </c>
      <c r="D1357" s="470">
        <v>1366.9717700000001</v>
      </c>
      <c r="E1357" s="470">
        <v>20853.287550000001</v>
      </c>
      <c r="F1357" s="470">
        <v>26569.86663</v>
      </c>
      <c r="G1357" s="470">
        <v>2408.3466800000001</v>
      </c>
      <c r="H1357" s="87">
        <v>51198.472630000004</v>
      </c>
      <c r="I1357" s="470">
        <v>4153.7808000000005</v>
      </c>
      <c r="J1357" s="470">
        <v>0</v>
      </c>
      <c r="K1357" s="470">
        <v>0</v>
      </c>
      <c r="L1357" s="470">
        <v>1966.66668</v>
      </c>
      <c r="M1357" s="470">
        <v>464.34348999999997</v>
      </c>
      <c r="N1357" s="470">
        <v>5013.7044800000003</v>
      </c>
      <c r="O1357" s="470">
        <v>1594.69373</v>
      </c>
      <c r="P1357" s="470">
        <v>86.655969999999996</v>
      </c>
      <c r="Q1357" s="470">
        <v>0</v>
      </c>
      <c r="R1357" s="87">
        <v>13279.845150000001</v>
      </c>
      <c r="S1357" s="470">
        <v>1012.9036</v>
      </c>
      <c r="T1357" s="470">
        <v>0</v>
      </c>
      <c r="U1357" s="470">
        <v>30.08465</v>
      </c>
      <c r="V1357" s="470">
        <v>49.905140000000003</v>
      </c>
      <c r="W1357" s="470">
        <v>0</v>
      </c>
      <c r="X1357" s="470">
        <v>0</v>
      </c>
      <c r="Y1357" s="470">
        <v>0</v>
      </c>
      <c r="Z1357" s="470">
        <v>125.63996</v>
      </c>
      <c r="AA1357" s="470">
        <v>0</v>
      </c>
      <c r="AB1357" s="470">
        <v>54.77814</v>
      </c>
      <c r="AC1357" s="470">
        <v>0</v>
      </c>
      <c r="AD1357" s="470">
        <v>1273.3114899999998</v>
      </c>
      <c r="AE1357" s="470">
        <v>65751.629270000005</v>
      </c>
      <c r="AF1357" s="227">
        <v>5013.7044800000003</v>
      </c>
      <c r="AG1357" s="227">
        <v>2480.9153100000003</v>
      </c>
      <c r="AH1357" s="227">
        <v>0</v>
      </c>
      <c r="AI1357" s="227">
        <v>0</v>
      </c>
      <c r="AJ1357" s="475">
        <v>58257.009480000001</v>
      </c>
    </row>
    <row r="1358" spans="1:36" s="42" customFormat="1" ht="13.5" customHeight="1" x14ac:dyDescent="0.25">
      <c r="A1358" s="395"/>
      <c r="B1358" s="111">
        <v>741402</v>
      </c>
      <c r="C1358" s="180" t="s">
        <v>1745</v>
      </c>
      <c r="D1358" s="470">
        <v>2618.48702</v>
      </c>
      <c r="E1358" s="470">
        <v>215.99289999999999</v>
      </c>
      <c r="F1358" s="470">
        <v>2715.6853099999998</v>
      </c>
      <c r="G1358" s="470">
        <v>800.50319999999999</v>
      </c>
      <c r="H1358" s="87">
        <v>6350.6684300000006</v>
      </c>
      <c r="I1358" s="470">
        <v>2227.5916299999999</v>
      </c>
      <c r="J1358" s="470">
        <v>24.007000000000001</v>
      </c>
      <c r="K1358" s="470">
        <v>0</v>
      </c>
      <c r="L1358" s="470">
        <v>7064.7258700000002</v>
      </c>
      <c r="M1358" s="470">
        <v>420.30605000000003</v>
      </c>
      <c r="N1358" s="470">
        <v>560.41272000000004</v>
      </c>
      <c r="O1358" s="470">
        <v>556.80146999999999</v>
      </c>
      <c r="P1358" s="470">
        <v>46.517769999999999</v>
      </c>
      <c r="Q1358" s="470">
        <v>273.75484</v>
      </c>
      <c r="R1358" s="87">
        <v>11174.11735</v>
      </c>
      <c r="S1358" s="470">
        <v>2.1251699999999998</v>
      </c>
      <c r="T1358" s="470">
        <v>237.43328</v>
      </c>
      <c r="U1358" s="470">
        <v>1.1594800000000001</v>
      </c>
      <c r="V1358" s="470">
        <v>385.10453000000001</v>
      </c>
      <c r="W1358" s="470">
        <v>0</v>
      </c>
      <c r="X1358" s="470">
        <v>0</v>
      </c>
      <c r="Y1358" s="470">
        <v>0</v>
      </c>
      <c r="Z1358" s="470">
        <v>20.030889999999999</v>
      </c>
      <c r="AA1358" s="470">
        <v>0</v>
      </c>
      <c r="AB1358" s="470">
        <v>909.79605000000004</v>
      </c>
      <c r="AC1358" s="470">
        <v>0</v>
      </c>
      <c r="AD1358" s="470">
        <v>1555.6494</v>
      </c>
      <c r="AE1358" s="470">
        <v>19080.43518</v>
      </c>
      <c r="AF1358" s="227">
        <v>560.41272000000004</v>
      </c>
      <c r="AG1358" s="227">
        <v>7870.13645</v>
      </c>
      <c r="AH1358" s="227">
        <v>0</v>
      </c>
      <c r="AI1358" s="227">
        <v>0</v>
      </c>
      <c r="AJ1358" s="475">
        <v>10649.88601</v>
      </c>
    </row>
    <row r="1359" spans="1:36" s="42" customFormat="1" ht="13.5" customHeight="1" x14ac:dyDescent="0.25">
      <c r="A1359" s="395"/>
      <c r="B1359" s="111">
        <v>741403</v>
      </c>
      <c r="C1359" s="180" t="s">
        <v>1747</v>
      </c>
      <c r="D1359" s="470">
        <v>268.35426999999999</v>
      </c>
      <c r="E1359" s="470">
        <v>454.78026</v>
      </c>
      <c r="F1359" s="470">
        <v>178.56403</v>
      </c>
      <c r="G1359" s="470">
        <v>307.60867000000002</v>
      </c>
      <c r="H1359" s="87">
        <v>1209.3072300000001</v>
      </c>
      <c r="I1359" s="470">
        <v>6.5244099999999996</v>
      </c>
      <c r="J1359" s="470">
        <v>48.734999999999999</v>
      </c>
      <c r="K1359" s="470">
        <v>0</v>
      </c>
      <c r="L1359" s="470">
        <v>0</v>
      </c>
      <c r="M1359" s="470">
        <v>26.979489999999998</v>
      </c>
      <c r="N1359" s="470">
        <v>57.00264</v>
      </c>
      <c r="O1359" s="470">
        <v>301.82695999999999</v>
      </c>
      <c r="P1359" s="470">
        <v>0.96226999999999996</v>
      </c>
      <c r="Q1359" s="470">
        <v>0</v>
      </c>
      <c r="R1359" s="87">
        <v>442.03076999999996</v>
      </c>
      <c r="S1359" s="470">
        <v>72.563130000000001</v>
      </c>
      <c r="T1359" s="470">
        <v>0</v>
      </c>
      <c r="U1359" s="470">
        <v>0</v>
      </c>
      <c r="V1359" s="470">
        <v>1.5426899999999999</v>
      </c>
      <c r="W1359" s="470">
        <v>0</v>
      </c>
      <c r="X1359" s="470">
        <v>0</v>
      </c>
      <c r="Y1359" s="470">
        <v>0</v>
      </c>
      <c r="Z1359" s="470">
        <v>5.4748700000000001</v>
      </c>
      <c r="AA1359" s="470">
        <v>0</v>
      </c>
      <c r="AB1359" s="470">
        <v>143.25996000000001</v>
      </c>
      <c r="AC1359" s="470">
        <v>0</v>
      </c>
      <c r="AD1359" s="470">
        <v>222.84064999999998</v>
      </c>
      <c r="AE1359" s="470">
        <v>1874.1786500000003</v>
      </c>
      <c r="AF1359" s="227">
        <v>57.00264</v>
      </c>
      <c r="AG1359" s="227">
        <v>28.522179999999999</v>
      </c>
      <c r="AH1359" s="227">
        <v>0</v>
      </c>
      <c r="AI1359" s="227">
        <v>0</v>
      </c>
      <c r="AJ1359" s="475">
        <v>1788.65383</v>
      </c>
    </row>
    <row r="1360" spans="1:36" s="42" customFormat="1" ht="13.5" customHeight="1" x14ac:dyDescent="0.25">
      <c r="A1360" s="395"/>
      <c r="B1360" s="111">
        <v>741404</v>
      </c>
      <c r="C1360" s="180" t="s">
        <v>1748</v>
      </c>
      <c r="D1360" s="470">
        <v>650.40977999999996</v>
      </c>
      <c r="E1360" s="470">
        <v>52.83408</v>
      </c>
      <c r="F1360" s="470">
        <v>2109.7767199999998</v>
      </c>
      <c r="G1360" s="470">
        <v>26.524370000000001</v>
      </c>
      <c r="H1360" s="87">
        <v>2839.54495</v>
      </c>
      <c r="I1360" s="470">
        <v>12.330109999999999</v>
      </c>
      <c r="J1360" s="470">
        <v>0</v>
      </c>
      <c r="K1360" s="470">
        <v>0</v>
      </c>
      <c r="L1360" s="470">
        <v>0</v>
      </c>
      <c r="M1360" s="470">
        <v>0</v>
      </c>
      <c r="N1360" s="470">
        <v>16.992180000000001</v>
      </c>
      <c r="O1360" s="470">
        <v>339.26627999999999</v>
      </c>
      <c r="P1360" s="470">
        <v>1.48682</v>
      </c>
      <c r="Q1360" s="470">
        <v>438.13558</v>
      </c>
      <c r="R1360" s="87">
        <v>808.21097000000009</v>
      </c>
      <c r="S1360" s="470">
        <v>382.57713000000001</v>
      </c>
      <c r="T1360" s="470">
        <v>0</v>
      </c>
      <c r="U1360" s="470">
        <v>63.499490000000002</v>
      </c>
      <c r="V1360" s="470">
        <v>35.46707</v>
      </c>
      <c r="W1360" s="470">
        <v>0</v>
      </c>
      <c r="X1360" s="470">
        <v>0</v>
      </c>
      <c r="Y1360" s="470">
        <v>1463.7727500000001</v>
      </c>
      <c r="Z1360" s="470">
        <v>0.14618</v>
      </c>
      <c r="AA1360" s="470">
        <v>274.52719999999999</v>
      </c>
      <c r="AB1360" s="470">
        <v>3483.6564199999998</v>
      </c>
      <c r="AC1360" s="470">
        <v>642.00085999999999</v>
      </c>
      <c r="AD1360" s="470">
        <v>6345.6471000000001</v>
      </c>
      <c r="AE1360" s="470">
        <v>9993.4030199999997</v>
      </c>
      <c r="AF1360" s="227">
        <v>16.992180000000001</v>
      </c>
      <c r="AG1360" s="227">
        <v>35.46707</v>
      </c>
      <c r="AH1360" s="227">
        <v>0</v>
      </c>
      <c r="AI1360" s="227">
        <v>2380.3008100000002</v>
      </c>
      <c r="AJ1360" s="475">
        <v>7560.6429600000001</v>
      </c>
    </row>
    <row r="1361" spans="1:36" s="42" customFormat="1" ht="13.5" customHeight="1" x14ac:dyDescent="0.25">
      <c r="A1361" s="395"/>
      <c r="B1361" s="111">
        <v>741409</v>
      </c>
      <c r="C1361" s="180" t="s">
        <v>1749</v>
      </c>
      <c r="D1361" s="470">
        <v>2799.3789200000001</v>
      </c>
      <c r="E1361" s="470">
        <v>15793.177830000001</v>
      </c>
      <c r="F1361" s="470">
        <v>43069.207459999998</v>
      </c>
      <c r="G1361" s="470">
        <v>4359.58637</v>
      </c>
      <c r="H1361" s="87">
        <v>66021.350579999998</v>
      </c>
      <c r="I1361" s="470">
        <v>5285.9222200000004</v>
      </c>
      <c r="J1361" s="470">
        <v>86.786839999999998</v>
      </c>
      <c r="K1361" s="470">
        <v>1371.07</v>
      </c>
      <c r="L1361" s="470">
        <v>1176.88528</v>
      </c>
      <c r="M1361" s="470">
        <v>6918.89948</v>
      </c>
      <c r="N1361" s="470">
        <v>5675.5768600000001</v>
      </c>
      <c r="O1361" s="470">
        <v>6241.0914700000003</v>
      </c>
      <c r="P1361" s="470">
        <v>2117.6972799999999</v>
      </c>
      <c r="Q1361" s="470">
        <v>3.0000000000000001E-3</v>
      </c>
      <c r="R1361" s="87">
        <v>28873.932430000001</v>
      </c>
      <c r="S1361" s="470">
        <v>513.13589999999999</v>
      </c>
      <c r="T1361" s="470">
        <v>0</v>
      </c>
      <c r="U1361" s="470">
        <v>0</v>
      </c>
      <c r="V1361" s="470">
        <v>49.997369999999997</v>
      </c>
      <c r="W1361" s="470">
        <v>0</v>
      </c>
      <c r="X1361" s="470">
        <v>0</v>
      </c>
      <c r="Y1361" s="470">
        <v>0</v>
      </c>
      <c r="Z1361" s="470">
        <v>137.33717999999999</v>
      </c>
      <c r="AA1361" s="470">
        <v>0</v>
      </c>
      <c r="AB1361" s="470">
        <v>36.422600000000003</v>
      </c>
      <c r="AC1361" s="470">
        <v>0</v>
      </c>
      <c r="AD1361" s="470">
        <v>736.89305000000002</v>
      </c>
      <c r="AE1361" s="470">
        <v>95632.176059999998</v>
      </c>
      <c r="AF1361" s="227">
        <v>7046.6468599999998</v>
      </c>
      <c r="AG1361" s="227">
        <v>8145.7821299999996</v>
      </c>
      <c r="AH1361" s="227">
        <v>0</v>
      </c>
      <c r="AI1361" s="227">
        <v>0</v>
      </c>
      <c r="AJ1361" s="475">
        <v>80439.747069999998</v>
      </c>
    </row>
    <row r="1362" spans="1:36" s="42" customFormat="1" ht="13.5" customHeight="1" x14ac:dyDescent="0.25">
      <c r="A1362" s="395"/>
      <c r="B1362" s="111">
        <v>741410</v>
      </c>
      <c r="C1362" s="180" t="s">
        <v>1751</v>
      </c>
      <c r="D1362" s="470">
        <v>9746.5627800000002</v>
      </c>
      <c r="E1362" s="470">
        <v>28537.593629999999</v>
      </c>
      <c r="F1362" s="470">
        <v>38590.035779999998</v>
      </c>
      <c r="G1362" s="470">
        <v>36153.725189999997</v>
      </c>
      <c r="H1362" s="87">
        <v>113027.91738</v>
      </c>
      <c r="I1362" s="470">
        <v>13307.284739999999</v>
      </c>
      <c r="J1362" s="470">
        <v>6306.1331600000003</v>
      </c>
      <c r="K1362" s="470">
        <v>0</v>
      </c>
      <c r="L1362" s="470">
        <v>46885.99452</v>
      </c>
      <c r="M1362" s="470">
        <v>10301.92907</v>
      </c>
      <c r="N1362" s="470">
        <v>4229.0475399999996</v>
      </c>
      <c r="O1362" s="470">
        <v>4231.74838</v>
      </c>
      <c r="P1362" s="470">
        <v>416.66721000000001</v>
      </c>
      <c r="Q1362" s="470">
        <v>464.63092</v>
      </c>
      <c r="R1362" s="87">
        <v>86143.435540000006</v>
      </c>
      <c r="S1362" s="470">
        <v>2.9693999999999998</v>
      </c>
      <c r="T1362" s="470">
        <v>883.97280999999998</v>
      </c>
      <c r="U1362" s="470">
        <v>4.15205</v>
      </c>
      <c r="V1362" s="470">
        <v>416.98741999999999</v>
      </c>
      <c r="W1362" s="470">
        <v>0</v>
      </c>
      <c r="X1362" s="470">
        <v>0</v>
      </c>
      <c r="Y1362" s="470">
        <v>0</v>
      </c>
      <c r="Z1362" s="470">
        <v>121.43788000000001</v>
      </c>
      <c r="AA1362" s="470">
        <v>0</v>
      </c>
      <c r="AB1362" s="470">
        <v>137.89582999999999</v>
      </c>
      <c r="AC1362" s="470">
        <v>0</v>
      </c>
      <c r="AD1362" s="470">
        <v>1567.4153899999999</v>
      </c>
      <c r="AE1362" s="470">
        <v>200738.76831000001</v>
      </c>
      <c r="AF1362" s="227">
        <v>4229.0475399999996</v>
      </c>
      <c r="AG1362" s="227">
        <v>57604.911009999996</v>
      </c>
      <c r="AH1362" s="227">
        <v>0</v>
      </c>
      <c r="AI1362" s="227">
        <v>0</v>
      </c>
      <c r="AJ1362" s="475">
        <v>138904.80976000003</v>
      </c>
    </row>
    <row r="1363" spans="1:36" s="42" customFormat="1" ht="13.5" customHeight="1" x14ac:dyDescent="0.25">
      <c r="A1363" s="395"/>
      <c r="B1363" s="111">
        <v>741411</v>
      </c>
      <c r="C1363" s="180" t="s">
        <v>1753</v>
      </c>
      <c r="D1363" s="470">
        <v>2753.0289400000001</v>
      </c>
      <c r="E1363" s="470">
        <v>2753.0904799999998</v>
      </c>
      <c r="F1363" s="470">
        <v>16759.398850000001</v>
      </c>
      <c r="G1363" s="470">
        <v>4060.4370600000002</v>
      </c>
      <c r="H1363" s="87">
        <v>26325.955330000001</v>
      </c>
      <c r="I1363" s="470">
        <v>157.56032999999999</v>
      </c>
      <c r="J1363" s="470">
        <v>99.60172</v>
      </c>
      <c r="K1363" s="470">
        <v>0</v>
      </c>
      <c r="L1363" s="470">
        <v>0</v>
      </c>
      <c r="M1363" s="470">
        <v>3760.01998</v>
      </c>
      <c r="N1363" s="470">
        <v>1465.5843</v>
      </c>
      <c r="O1363" s="470">
        <v>301.27945</v>
      </c>
      <c r="P1363" s="470">
        <v>0</v>
      </c>
      <c r="Q1363" s="470">
        <v>0</v>
      </c>
      <c r="R1363" s="87">
        <v>5784.0457800000004</v>
      </c>
      <c r="S1363" s="470">
        <v>0.13663</v>
      </c>
      <c r="T1363" s="470">
        <v>0</v>
      </c>
      <c r="U1363" s="470">
        <v>0</v>
      </c>
      <c r="V1363" s="470">
        <v>5.8672300000000002</v>
      </c>
      <c r="W1363" s="470">
        <v>0</v>
      </c>
      <c r="X1363" s="470">
        <v>0</v>
      </c>
      <c r="Y1363" s="470">
        <v>0</v>
      </c>
      <c r="Z1363" s="470">
        <v>0.30182999999999999</v>
      </c>
      <c r="AA1363" s="470">
        <v>0</v>
      </c>
      <c r="AB1363" s="470">
        <v>17.64405</v>
      </c>
      <c r="AC1363" s="470">
        <v>0</v>
      </c>
      <c r="AD1363" s="470">
        <v>23.949739999999998</v>
      </c>
      <c r="AE1363" s="470">
        <v>32133.950850000001</v>
      </c>
      <c r="AF1363" s="227">
        <v>1465.5843</v>
      </c>
      <c r="AG1363" s="227">
        <v>3765.8872099999999</v>
      </c>
      <c r="AH1363" s="227">
        <v>0</v>
      </c>
      <c r="AI1363" s="227">
        <v>0</v>
      </c>
      <c r="AJ1363" s="475">
        <v>26902.479339999998</v>
      </c>
    </row>
    <row r="1364" spans="1:36" s="42" customFormat="1" ht="13.5" customHeight="1" x14ac:dyDescent="0.25">
      <c r="A1364" s="395"/>
      <c r="B1364" s="111">
        <v>741412</v>
      </c>
      <c r="C1364" s="180" t="s">
        <v>1754</v>
      </c>
      <c r="D1364" s="470">
        <v>186.69571999999999</v>
      </c>
      <c r="E1364" s="470">
        <v>40.877110000000002</v>
      </c>
      <c r="F1364" s="470">
        <v>28004.519100000001</v>
      </c>
      <c r="G1364" s="470">
        <v>307.01148000000001</v>
      </c>
      <c r="H1364" s="87">
        <v>28539.103410000003</v>
      </c>
      <c r="I1364" s="470">
        <v>83.086420000000004</v>
      </c>
      <c r="J1364" s="470">
        <v>0</v>
      </c>
      <c r="K1364" s="470">
        <v>0</v>
      </c>
      <c r="L1364" s="470">
        <v>0</v>
      </c>
      <c r="M1364" s="470">
        <v>2E-3</v>
      </c>
      <c r="N1364" s="470">
        <v>17.56279</v>
      </c>
      <c r="O1364" s="470">
        <v>1405.5346500000001</v>
      </c>
      <c r="P1364" s="470">
        <v>99.332999999999998</v>
      </c>
      <c r="Q1364" s="470">
        <v>1530.75683</v>
      </c>
      <c r="R1364" s="87">
        <v>3136.2756900000004</v>
      </c>
      <c r="S1364" s="470">
        <v>245.36587</v>
      </c>
      <c r="T1364" s="470">
        <v>0</v>
      </c>
      <c r="U1364" s="470">
        <v>6.1530000000000001E-2</v>
      </c>
      <c r="V1364" s="470">
        <v>54.469299999999997</v>
      </c>
      <c r="W1364" s="470">
        <v>0</v>
      </c>
      <c r="X1364" s="470">
        <v>0</v>
      </c>
      <c r="Y1364" s="470">
        <v>1535.9020700000001</v>
      </c>
      <c r="Z1364" s="470">
        <v>2.81447</v>
      </c>
      <c r="AA1364" s="470">
        <v>182.01998</v>
      </c>
      <c r="AB1364" s="470">
        <v>539.66651000000002</v>
      </c>
      <c r="AC1364" s="470">
        <v>85.481679999999997</v>
      </c>
      <c r="AD1364" s="470">
        <v>2645.7814100000001</v>
      </c>
      <c r="AE1364" s="470">
        <v>34321.160510000009</v>
      </c>
      <c r="AF1364" s="227">
        <v>17.56279</v>
      </c>
      <c r="AG1364" s="227">
        <v>54.471299999999999</v>
      </c>
      <c r="AH1364" s="227">
        <v>0</v>
      </c>
      <c r="AI1364" s="227">
        <v>1803.4037300000002</v>
      </c>
      <c r="AJ1364" s="475">
        <v>32445.722690000002</v>
      </c>
    </row>
    <row r="1365" spans="1:36" s="42" customFormat="1" ht="13.5" customHeight="1" x14ac:dyDescent="0.25">
      <c r="A1365" s="395"/>
      <c r="B1365" s="111">
        <v>741417</v>
      </c>
      <c r="C1365" s="180" t="s">
        <v>1755</v>
      </c>
      <c r="D1365" s="470">
        <v>0</v>
      </c>
      <c r="E1365" s="470">
        <v>0</v>
      </c>
      <c r="F1365" s="470">
        <v>0</v>
      </c>
      <c r="G1365" s="470">
        <v>0</v>
      </c>
      <c r="H1365" s="87">
        <v>0</v>
      </c>
      <c r="I1365" s="470">
        <v>0</v>
      </c>
      <c r="J1365" s="470">
        <v>0</v>
      </c>
      <c r="K1365" s="470">
        <v>0</v>
      </c>
      <c r="L1365" s="470">
        <v>0</v>
      </c>
      <c r="M1365" s="470">
        <v>0</v>
      </c>
      <c r="N1365" s="470">
        <v>0</v>
      </c>
      <c r="O1365" s="470">
        <v>2793.3368</v>
      </c>
      <c r="P1365" s="470">
        <v>0</v>
      </c>
      <c r="Q1365" s="470">
        <v>0</v>
      </c>
      <c r="R1365" s="87">
        <v>2793.3368</v>
      </c>
      <c r="S1365" s="470">
        <v>0</v>
      </c>
      <c r="T1365" s="470">
        <v>0</v>
      </c>
      <c r="U1365" s="470">
        <v>0</v>
      </c>
      <c r="V1365" s="470">
        <v>84.215149999999994</v>
      </c>
      <c r="W1365" s="470">
        <v>0</v>
      </c>
      <c r="X1365" s="470">
        <v>218.70511999999999</v>
      </c>
      <c r="Y1365" s="470">
        <v>0</v>
      </c>
      <c r="Z1365" s="470">
        <v>0</v>
      </c>
      <c r="AA1365" s="470">
        <v>0</v>
      </c>
      <c r="AB1365" s="470">
        <v>884.90206999999998</v>
      </c>
      <c r="AC1365" s="470">
        <v>0</v>
      </c>
      <c r="AD1365" s="470">
        <v>1187.8223399999999</v>
      </c>
      <c r="AE1365" s="470">
        <v>3981.1591399999998</v>
      </c>
      <c r="AF1365" s="227">
        <v>0</v>
      </c>
      <c r="AG1365" s="227">
        <v>84.215149999999994</v>
      </c>
      <c r="AH1365" s="227">
        <v>0</v>
      </c>
      <c r="AI1365" s="227">
        <v>0</v>
      </c>
      <c r="AJ1365" s="475">
        <v>3896.9439900000002</v>
      </c>
    </row>
    <row r="1366" spans="1:36" s="42" customFormat="1" ht="13.5" customHeight="1" x14ac:dyDescent="0.25">
      <c r="A1366" s="395"/>
      <c r="B1366" s="111">
        <v>741418</v>
      </c>
      <c r="C1366" s="180" t="s">
        <v>1757</v>
      </c>
      <c r="D1366" s="470">
        <v>0</v>
      </c>
      <c r="E1366" s="470">
        <v>0</v>
      </c>
      <c r="F1366" s="470">
        <v>0</v>
      </c>
      <c r="G1366" s="470">
        <v>0</v>
      </c>
      <c r="H1366" s="87">
        <v>0</v>
      </c>
      <c r="I1366" s="470">
        <v>0</v>
      </c>
      <c r="J1366" s="470">
        <v>0</v>
      </c>
      <c r="K1366" s="470">
        <v>0</v>
      </c>
      <c r="L1366" s="470">
        <v>0</v>
      </c>
      <c r="M1366" s="470">
        <v>0</v>
      </c>
      <c r="N1366" s="470">
        <v>0</v>
      </c>
      <c r="O1366" s="470">
        <v>1453.26854</v>
      </c>
      <c r="P1366" s="470">
        <v>0</v>
      </c>
      <c r="Q1366" s="470">
        <v>0</v>
      </c>
      <c r="R1366" s="87">
        <v>1453.26854</v>
      </c>
      <c r="S1366" s="470">
        <v>0</v>
      </c>
      <c r="T1366" s="470">
        <v>0</v>
      </c>
      <c r="U1366" s="470">
        <v>163.87467000000001</v>
      </c>
      <c r="V1366" s="470">
        <v>0</v>
      </c>
      <c r="W1366" s="470">
        <v>0</v>
      </c>
      <c r="X1366" s="470">
        <v>8.3498800000000006</v>
      </c>
      <c r="Y1366" s="470">
        <v>0</v>
      </c>
      <c r="Z1366" s="470">
        <v>0</v>
      </c>
      <c r="AA1366" s="470">
        <v>0</v>
      </c>
      <c r="AB1366" s="470">
        <v>268.77058</v>
      </c>
      <c r="AC1366" s="470">
        <v>0</v>
      </c>
      <c r="AD1366" s="470">
        <v>440.99513000000002</v>
      </c>
      <c r="AE1366" s="470">
        <v>1894.26367</v>
      </c>
      <c r="AF1366" s="227">
        <v>0</v>
      </c>
      <c r="AG1366" s="227">
        <v>0</v>
      </c>
      <c r="AH1366" s="227">
        <v>0</v>
      </c>
      <c r="AI1366" s="227">
        <v>0</v>
      </c>
      <c r="AJ1366" s="475">
        <v>1894.2636699999998</v>
      </c>
    </row>
    <row r="1367" spans="1:36" s="42" customFormat="1" ht="13.5" customHeight="1" x14ac:dyDescent="0.25">
      <c r="A1367" s="395"/>
      <c r="B1367" s="111">
        <v>741419</v>
      </c>
      <c r="C1367" s="180" t="s">
        <v>1759</v>
      </c>
      <c r="D1367" s="470">
        <v>0</v>
      </c>
      <c r="E1367" s="470">
        <v>0</v>
      </c>
      <c r="F1367" s="470">
        <v>0</v>
      </c>
      <c r="G1367" s="470">
        <v>0</v>
      </c>
      <c r="H1367" s="87">
        <v>0</v>
      </c>
      <c r="I1367" s="470">
        <v>0</v>
      </c>
      <c r="J1367" s="470">
        <v>0</v>
      </c>
      <c r="K1367" s="470">
        <v>0</v>
      </c>
      <c r="L1367" s="470">
        <v>0</v>
      </c>
      <c r="M1367" s="470">
        <v>0</v>
      </c>
      <c r="N1367" s="470">
        <v>0</v>
      </c>
      <c r="O1367" s="470">
        <v>0</v>
      </c>
      <c r="P1367" s="470">
        <v>0</v>
      </c>
      <c r="Q1367" s="470">
        <v>0</v>
      </c>
      <c r="R1367" s="87">
        <v>0</v>
      </c>
      <c r="S1367" s="470">
        <v>0</v>
      </c>
      <c r="T1367" s="470">
        <v>0</v>
      </c>
      <c r="U1367" s="470">
        <v>0</v>
      </c>
      <c r="V1367" s="470">
        <v>0</v>
      </c>
      <c r="W1367" s="470">
        <v>0</v>
      </c>
      <c r="X1367" s="470">
        <v>0</v>
      </c>
      <c r="Y1367" s="470">
        <v>0</v>
      </c>
      <c r="Z1367" s="470">
        <v>0</v>
      </c>
      <c r="AA1367" s="470">
        <v>0</v>
      </c>
      <c r="AB1367" s="470">
        <v>0</v>
      </c>
      <c r="AC1367" s="470">
        <v>0</v>
      </c>
      <c r="AD1367" s="470">
        <v>0</v>
      </c>
      <c r="AE1367" s="470">
        <v>0</v>
      </c>
      <c r="AF1367" s="227">
        <v>0</v>
      </c>
      <c r="AG1367" s="227">
        <v>0</v>
      </c>
      <c r="AH1367" s="227">
        <v>0</v>
      </c>
      <c r="AI1367" s="227">
        <v>0</v>
      </c>
      <c r="AJ1367" s="475">
        <v>0</v>
      </c>
    </row>
    <row r="1368" spans="1:36" s="42" customFormat="1" ht="13.5" customHeight="1" x14ac:dyDescent="0.25">
      <c r="A1368" s="395"/>
      <c r="B1368" s="111">
        <v>741420</v>
      </c>
      <c r="C1368" s="180" t="s">
        <v>1760</v>
      </c>
      <c r="D1368" s="470">
        <v>28662.704900000001</v>
      </c>
      <c r="E1368" s="470">
        <v>54011.894769999999</v>
      </c>
      <c r="F1368" s="470">
        <v>132987.60326</v>
      </c>
      <c r="G1368" s="470">
        <v>30279.73659</v>
      </c>
      <c r="H1368" s="87">
        <v>245941.93952000001</v>
      </c>
      <c r="I1368" s="470">
        <v>3734.7000499999999</v>
      </c>
      <c r="J1368" s="470">
        <v>41024</v>
      </c>
      <c r="K1368" s="470">
        <v>8356.357</v>
      </c>
      <c r="L1368" s="470">
        <v>0</v>
      </c>
      <c r="M1368" s="470">
        <v>12655.58318</v>
      </c>
      <c r="N1368" s="470">
        <v>0</v>
      </c>
      <c r="O1368" s="470">
        <v>0</v>
      </c>
      <c r="P1368" s="470">
        <v>250</v>
      </c>
      <c r="Q1368" s="470">
        <v>0</v>
      </c>
      <c r="R1368" s="87">
        <v>66020.640230000005</v>
      </c>
      <c r="S1368" s="470">
        <v>246.48246</v>
      </c>
      <c r="T1368" s="470">
        <v>0</v>
      </c>
      <c r="U1368" s="470">
        <v>149.63229000000001</v>
      </c>
      <c r="V1368" s="470">
        <v>0.50175999999999998</v>
      </c>
      <c r="W1368" s="470">
        <v>476.43624</v>
      </c>
      <c r="X1368" s="470">
        <v>0</v>
      </c>
      <c r="Y1368" s="470">
        <v>0</v>
      </c>
      <c r="Z1368" s="470">
        <v>1.2101900000000001</v>
      </c>
      <c r="AA1368" s="470">
        <v>0</v>
      </c>
      <c r="AB1368" s="470">
        <v>75.428889999999996</v>
      </c>
      <c r="AC1368" s="470">
        <v>0</v>
      </c>
      <c r="AD1368" s="470">
        <v>949.6918300000001</v>
      </c>
      <c r="AE1368" s="470">
        <v>312912.27158000006</v>
      </c>
      <c r="AF1368" s="227">
        <v>8356.357</v>
      </c>
      <c r="AG1368" s="227">
        <v>12656.084939999999</v>
      </c>
      <c r="AH1368" s="227">
        <v>0</v>
      </c>
      <c r="AI1368" s="227">
        <v>0</v>
      </c>
      <c r="AJ1368" s="475">
        <v>291899.82964000001</v>
      </c>
    </row>
    <row r="1369" spans="1:36" s="42" customFormat="1" ht="13.5" customHeight="1" x14ac:dyDescent="0.25">
      <c r="A1369" s="395"/>
      <c r="B1369" s="111">
        <v>741421</v>
      </c>
      <c r="C1369" s="180" t="s">
        <v>1762</v>
      </c>
      <c r="D1369" s="470">
        <v>30717.417979999998</v>
      </c>
      <c r="E1369" s="470">
        <v>2109.0992799999999</v>
      </c>
      <c r="F1369" s="470">
        <v>54655</v>
      </c>
      <c r="G1369" s="470">
        <v>17299.699540000001</v>
      </c>
      <c r="H1369" s="87">
        <v>104781.21679999999</v>
      </c>
      <c r="I1369" s="470">
        <v>2334.45552</v>
      </c>
      <c r="J1369" s="470">
        <v>0</v>
      </c>
      <c r="K1369" s="470">
        <v>0</v>
      </c>
      <c r="L1369" s="470">
        <v>107941.54790999999</v>
      </c>
      <c r="M1369" s="470">
        <v>0</v>
      </c>
      <c r="N1369" s="470">
        <v>11891.99165</v>
      </c>
      <c r="O1369" s="470">
        <v>6034.8141800000003</v>
      </c>
      <c r="P1369" s="470">
        <v>2938.7578100000001</v>
      </c>
      <c r="Q1369" s="470">
        <v>5869.5138200000001</v>
      </c>
      <c r="R1369" s="87">
        <v>137011.08088999998</v>
      </c>
      <c r="S1369" s="470">
        <v>3.1472600000000002</v>
      </c>
      <c r="T1369" s="470">
        <v>0</v>
      </c>
      <c r="U1369" s="470">
        <v>104.39973000000001</v>
      </c>
      <c r="V1369" s="470">
        <v>2.5714600000000001</v>
      </c>
      <c r="W1369" s="470">
        <v>29.232520000000001</v>
      </c>
      <c r="X1369" s="470">
        <v>0</v>
      </c>
      <c r="Y1369" s="470">
        <v>0</v>
      </c>
      <c r="Z1369" s="470">
        <v>0.70630000000000004</v>
      </c>
      <c r="AA1369" s="470">
        <v>0</v>
      </c>
      <c r="AB1369" s="470">
        <v>57.991459999999996</v>
      </c>
      <c r="AC1369" s="470">
        <v>0</v>
      </c>
      <c r="AD1369" s="470">
        <v>198.04873000000001</v>
      </c>
      <c r="AE1369" s="470">
        <v>241990.34641999999</v>
      </c>
      <c r="AF1369" s="227">
        <v>11891.99165</v>
      </c>
      <c r="AG1369" s="227">
        <v>107944.11937</v>
      </c>
      <c r="AH1369" s="227">
        <v>0</v>
      </c>
      <c r="AI1369" s="227">
        <v>0</v>
      </c>
      <c r="AJ1369" s="475">
        <v>122154.23540000002</v>
      </c>
    </row>
    <row r="1370" spans="1:36" s="42" customFormat="1" ht="13.5" customHeight="1" x14ac:dyDescent="0.25">
      <c r="A1370" s="395"/>
      <c r="B1370" s="111">
        <v>741422</v>
      </c>
      <c r="C1370" s="180" t="s">
        <v>1764</v>
      </c>
      <c r="D1370" s="470">
        <v>0</v>
      </c>
      <c r="E1370" s="470">
        <v>0</v>
      </c>
      <c r="F1370" s="470">
        <v>20005</v>
      </c>
      <c r="G1370" s="470">
        <v>3768.1563200000001</v>
      </c>
      <c r="H1370" s="87">
        <v>23773.156320000002</v>
      </c>
      <c r="I1370" s="470">
        <v>219.83569</v>
      </c>
      <c r="J1370" s="470">
        <v>0</v>
      </c>
      <c r="K1370" s="470">
        <v>0</v>
      </c>
      <c r="L1370" s="470">
        <v>0</v>
      </c>
      <c r="M1370" s="470">
        <v>0</v>
      </c>
      <c r="N1370" s="470">
        <v>0</v>
      </c>
      <c r="O1370" s="470">
        <v>0</v>
      </c>
      <c r="P1370" s="470">
        <v>0</v>
      </c>
      <c r="Q1370" s="470">
        <v>0</v>
      </c>
      <c r="R1370" s="87">
        <v>219.83569</v>
      </c>
      <c r="S1370" s="470">
        <v>9.1884899999999998</v>
      </c>
      <c r="T1370" s="470">
        <v>0</v>
      </c>
      <c r="U1370" s="470">
        <v>0.39305000000000001</v>
      </c>
      <c r="V1370" s="470">
        <v>2.1129999999999999E-2</v>
      </c>
      <c r="W1370" s="470">
        <v>1.0896300000000001</v>
      </c>
      <c r="X1370" s="470">
        <v>0</v>
      </c>
      <c r="Y1370" s="470">
        <v>0</v>
      </c>
      <c r="Z1370" s="470">
        <v>0.28393000000000002</v>
      </c>
      <c r="AA1370" s="470">
        <v>0</v>
      </c>
      <c r="AB1370" s="470">
        <v>56.396680000000003</v>
      </c>
      <c r="AC1370" s="470">
        <v>0</v>
      </c>
      <c r="AD1370" s="470">
        <v>67.372910000000005</v>
      </c>
      <c r="AE1370" s="470">
        <v>24060.36492</v>
      </c>
      <c r="AF1370" s="227">
        <v>0</v>
      </c>
      <c r="AG1370" s="227">
        <v>2.1129999999999999E-2</v>
      </c>
      <c r="AH1370" s="227">
        <v>0</v>
      </c>
      <c r="AI1370" s="227">
        <v>0</v>
      </c>
      <c r="AJ1370" s="475">
        <v>24060.343790000003</v>
      </c>
    </row>
    <row r="1371" spans="1:36" s="42" customFormat="1" ht="13.5" customHeight="1" x14ac:dyDescent="0.25">
      <c r="A1371" s="395"/>
      <c r="B1371" s="111">
        <v>741423</v>
      </c>
      <c r="C1371" s="180" t="s">
        <v>1766</v>
      </c>
      <c r="D1371" s="470">
        <v>2571.3725399999998</v>
      </c>
      <c r="E1371" s="470">
        <v>0</v>
      </c>
      <c r="F1371" s="470">
        <v>24727</v>
      </c>
      <c r="G1371" s="470">
        <v>828.80453</v>
      </c>
      <c r="H1371" s="87">
        <v>28127.177070000002</v>
      </c>
      <c r="I1371" s="470">
        <v>22.318149999999999</v>
      </c>
      <c r="J1371" s="470">
        <v>0</v>
      </c>
      <c r="K1371" s="470">
        <v>0</v>
      </c>
      <c r="L1371" s="470">
        <v>0</v>
      </c>
      <c r="M1371" s="470">
        <v>0</v>
      </c>
      <c r="N1371" s="470">
        <v>0</v>
      </c>
      <c r="O1371" s="470">
        <v>0</v>
      </c>
      <c r="P1371" s="470">
        <v>0</v>
      </c>
      <c r="Q1371" s="470">
        <v>5734.2075599999998</v>
      </c>
      <c r="R1371" s="87">
        <v>5756.5257099999999</v>
      </c>
      <c r="S1371" s="470">
        <v>63.065159999999999</v>
      </c>
      <c r="T1371" s="470">
        <v>0</v>
      </c>
      <c r="U1371" s="470">
        <v>81.258420000000001</v>
      </c>
      <c r="V1371" s="470">
        <v>0.10693</v>
      </c>
      <c r="W1371" s="470">
        <v>340.54908</v>
      </c>
      <c r="X1371" s="470">
        <v>0</v>
      </c>
      <c r="Y1371" s="470">
        <v>7.1744300000000001</v>
      </c>
      <c r="Z1371" s="470">
        <v>1.7930000000000001E-2</v>
      </c>
      <c r="AA1371" s="470">
        <v>1138.30186</v>
      </c>
      <c r="AB1371" s="470">
        <v>164.70147</v>
      </c>
      <c r="AC1371" s="470">
        <v>1043.5399600000001</v>
      </c>
      <c r="AD1371" s="470">
        <v>2838.71524</v>
      </c>
      <c r="AE1371" s="470">
        <v>36722.418019999997</v>
      </c>
      <c r="AF1371" s="227">
        <v>0</v>
      </c>
      <c r="AG1371" s="227">
        <v>0.10693</v>
      </c>
      <c r="AH1371" s="227">
        <v>0</v>
      </c>
      <c r="AI1371" s="227">
        <v>2189.0162500000001</v>
      </c>
      <c r="AJ1371" s="475">
        <v>34533.294839999995</v>
      </c>
    </row>
    <row r="1372" spans="1:36" s="42" customFormat="1" ht="13.5" customHeight="1" x14ac:dyDescent="0.25">
      <c r="A1372" s="395"/>
      <c r="B1372" s="111">
        <v>741428</v>
      </c>
      <c r="C1372" s="180" t="s">
        <v>1768</v>
      </c>
      <c r="D1372" s="470">
        <v>0</v>
      </c>
      <c r="E1372" s="470">
        <v>0</v>
      </c>
      <c r="F1372" s="470">
        <v>0</v>
      </c>
      <c r="G1372" s="470">
        <v>0</v>
      </c>
      <c r="H1372" s="87">
        <v>0</v>
      </c>
      <c r="I1372" s="470">
        <v>0</v>
      </c>
      <c r="J1372" s="470">
        <v>0</v>
      </c>
      <c r="K1372" s="470">
        <v>0</v>
      </c>
      <c r="L1372" s="470">
        <v>0</v>
      </c>
      <c r="M1372" s="470">
        <v>0</v>
      </c>
      <c r="N1372" s="470">
        <v>0</v>
      </c>
      <c r="O1372" s="470">
        <v>0</v>
      </c>
      <c r="P1372" s="470">
        <v>0</v>
      </c>
      <c r="Q1372" s="470">
        <v>0</v>
      </c>
      <c r="R1372" s="87">
        <v>0</v>
      </c>
      <c r="S1372" s="470">
        <v>0</v>
      </c>
      <c r="T1372" s="470">
        <v>0</v>
      </c>
      <c r="U1372" s="470">
        <v>29.312639999999998</v>
      </c>
      <c r="V1372" s="470">
        <v>0</v>
      </c>
      <c r="W1372" s="470">
        <v>0</v>
      </c>
      <c r="X1372" s="470">
        <v>0</v>
      </c>
      <c r="Y1372" s="470">
        <v>0</v>
      </c>
      <c r="Z1372" s="470">
        <v>0</v>
      </c>
      <c r="AA1372" s="470">
        <v>0</v>
      </c>
      <c r="AB1372" s="470">
        <v>0</v>
      </c>
      <c r="AC1372" s="470">
        <v>0</v>
      </c>
      <c r="AD1372" s="470">
        <v>29.312639999999998</v>
      </c>
      <c r="AE1372" s="470">
        <v>29.312639999999998</v>
      </c>
      <c r="AF1372" s="227">
        <v>0</v>
      </c>
      <c r="AG1372" s="227">
        <v>0</v>
      </c>
      <c r="AH1372" s="227">
        <v>0</v>
      </c>
      <c r="AI1372" s="227">
        <v>0</v>
      </c>
      <c r="AJ1372" s="475">
        <v>29.312639999999998</v>
      </c>
    </row>
    <row r="1373" spans="1:36" s="42" customFormat="1" ht="13.5" customHeight="1" x14ac:dyDescent="0.25">
      <c r="A1373" s="395"/>
      <c r="B1373" s="111">
        <v>741429</v>
      </c>
      <c r="C1373" s="180" t="s">
        <v>1770</v>
      </c>
      <c r="D1373" s="470">
        <v>0</v>
      </c>
      <c r="E1373" s="470">
        <v>0</v>
      </c>
      <c r="F1373" s="470">
        <v>0</v>
      </c>
      <c r="G1373" s="470">
        <v>0</v>
      </c>
      <c r="H1373" s="87">
        <v>0</v>
      </c>
      <c r="I1373" s="470">
        <v>0</v>
      </c>
      <c r="J1373" s="470">
        <v>0</v>
      </c>
      <c r="K1373" s="470">
        <v>0</v>
      </c>
      <c r="L1373" s="470">
        <v>0</v>
      </c>
      <c r="M1373" s="470">
        <v>0</v>
      </c>
      <c r="N1373" s="470">
        <v>0</v>
      </c>
      <c r="O1373" s="470">
        <v>0</v>
      </c>
      <c r="P1373" s="470">
        <v>0</v>
      </c>
      <c r="Q1373" s="470">
        <v>0</v>
      </c>
      <c r="R1373" s="87">
        <v>0</v>
      </c>
      <c r="S1373" s="470">
        <v>0</v>
      </c>
      <c r="T1373" s="470">
        <v>0</v>
      </c>
      <c r="U1373" s="470">
        <v>6.123E-2</v>
      </c>
      <c r="V1373" s="470">
        <v>0</v>
      </c>
      <c r="W1373" s="470">
        <v>0</v>
      </c>
      <c r="X1373" s="470">
        <v>0</v>
      </c>
      <c r="Y1373" s="470">
        <v>0</v>
      </c>
      <c r="Z1373" s="470">
        <v>0</v>
      </c>
      <c r="AA1373" s="470">
        <v>0</v>
      </c>
      <c r="AB1373" s="470">
        <v>0</v>
      </c>
      <c r="AC1373" s="470">
        <v>0</v>
      </c>
      <c r="AD1373" s="470">
        <v>6.123E-2</v>
      </c>
      <c r="AE1373" s="470">
        <v>6.123E-2</v>
      </c>
      <c r="AF1373" s="227">
        <v>0</v>
      </c>
      <c r="AG1373" s="227">
        <v>0</v>
      </c>
      <c r="AH1373" s="227">
        <v>0</v>
      </c>
      <c r="AI1373" s="227">
        <v>0</v>
      </c>
      <c r="AJ1373" s="475">
        <v>6.123E-2</v>
      </c>
    </row>
    <row r="1374" spans="1:36" s="42" customFormat="1" ht="13.5" customHeight="1" x14ac:dyDescent="0.25">
      <c r="A1374" s="395"/>
      <c r="B1374" s="111">
        <v>741431</v>
      </c>
      <c r="C1374" s="180" t="s">
        <v>1774</v>
      </c>
      <c r="D1374" s="470">
        <v>0</v>
      </c>
      <c r="E1374" s="470">
        <v>0</v>
      </c>
      <c r="F1374" s="470">
        <v>0</v>
      </c>
      <c r="G1374" s="470">
        <v>0</v>
      </c>
      <c r="H1374" s="87">
        <v>0</v>
      </c>
      <c r="I1374" s="470">
        <v>0</v>
      </c>
      <c r="J1374" s="470">
        <v>0</v>
      </c>
      <c r="K1374" s="470">
        <v>0</v>
      </c>
      <c r="L1374" s="470">
        <v>0</v>
      </c>
      <c r="M1374" s="470">
        <v>0</v>
      </c>
      <c r="N1374" s="470">
        <v>0</v>
      </c>
      <c r="O1374" s="470">
        <v>0</v>
      </c>
      <c r="P1374" s="470">
        <v>0</v>
      </c>
      <c r="Q1374" s="470">
        <v>0</v>
      </c>
      <c r="R1374" s="87">
        <v>0</v>
      </c>
      <c r="S1374" s="470">
        <v>0</v>
      </c>
      <c r="T1374" s="470">
        <v>0</v>
      </c>
      <c r="U1374" s="470">
        <v>0</v>
      </c>
      <c r="V1374" s="470">
        <v>0</v>
      </c>
      <c r="W1374" s="470">
        <v>0</v>
      </c>
      <c r="X1374" s="470">
        <v>0</v>
      </c>
      <c r="Y1374" s="470">
        <v>0</v>
      </c>
      <c r="Z1374" s="470">
        <v>0</v>
      </c>
      <c r="AA1374" s="470">
        <v>0</v>
      </c>
      <c r="AB1374" s="470">
        <v>0</v>
      </c>
      <c r="AC1374" s="470">
        <v>0</v>
      </c>
      <c r="AD1374" s="470">
        <v>0</v>
      </c>
      <c r="AE1374" s="470">
        <v>0</v>
      </c>
      <c r="AF1374" s="227">
        <v>0</v>
      </c>
      <c r="AG1374" s="227">
        <v>0</v>
      </c>
      <c r="AH1374" s="227">
        <v>0</v>
      </c>
      <c r="AI1374" s="227">
        <v>0</v>
      </c>
      <c r="AJ1374" s="475">
        <v>0</v>
      </c>
    </row>
    <row r="1375" spans="1:36" s="42" customFormat="1" ht="13.5" customHeight="1" x14ac:dyDescent="0.25">
      <c r="A1375" s="395"/>
      <c r="B1375" s="111">
        <v>741432</v>
      </c>
      <c r="C1375" s="180" t="s">
        <v>1775</v>
      </c>
      <c r="D1375" s="470">
        <v>0</v>
      </c>
      <c r="E1375" s="470">
        <v>5.7630400000000002</v>
      </c>
      <c r="F1375" s="470">
        <v>0</v>
      </c>
      <c r="G1375" s="470">
        <v>0</v>
      </c>
      <c r="H1375" s="87">
        <v>5.7630400000000002</v>
      </c>
      <c r="I1375" s="470">
        <v>0</v>
      </c>
      <c r="J1375" s="470">
        <v>8.6999999999999994E-2</v>
      </c>
      <c r="K1375" s="470">
        <v>0</v>
      </c>
      <c r="L1375" s="470">
        <v>0</v>
      </c>
      <c r="M1375" s="470">
        <v>0</v>
      </c>
      <c r="N1375" s="470">
        <v>0</v>
      </c>
      <c r="O1375" s="470">
        <v>0.18662999999999999</v>
      </c>
      <c r="P1375" s="470">
        <v>0</v>
      </c>
      <c r="Q1375" s="470">
        <v>0</v>
      </c>
      <c r="R1375" s="87">
        <v>0.27362999999999998</v>
      </c>
      <c r="S1375" s="470">
        <v>0</v>
      </c>
      <c r="T1375" s="470">
        <v>0</v>
      </c>
      <c r="U1375" s="470">
        <v>0</v>
      </c>
      <c r="V1375" s="470">
        <v>0</v>
      </c>
      <c r="W1375" s="470">
        <v>0</v>
      </c>
      <c r="X1375" s="470">
        <v>0</v>
      </c>
      <c r="Y1375" s="470">
        <v>0</v>
      </c>
      <c r="Z1375" s="470">
        <v>0</v>
      </c>
      <c r="AA1375" s="470">
        <v>0</v>
      </c>
      <c r="AB1375" s="470">
        <v>0</v>
      </c>
      <c r="AC1375" s="470">
        <v>0</v>
      </c>
      <c r="AD1375" s="470">
        <v>0</v>
      </c>
      <c r="AE1375" s="470">
        <v>6.03667</v>
      </c>
      <c r="AF1375" s="227">
        <v>0</v>
      </c>
      <c r="AG1375" s="227">
        <v>0</v>
      </c>
      <c r="AH1375" s="227">
        <v>0</v>
      </c>
      <c r="AI1375" s="227">
        <v>0</v>
      </c>
      <c r="AJ1375" s="475">
        <v>6.03667</v>
      </c>
    </row>
    <row r="1376" spans="1:36" s="42" customFormat="1" ht="13.5" customHeight="1" x14ac:dyDescent="0.25">
      <c r="A1376" s="395"/>
      <c r="B1376" s="111">
        <v>741433</v>
      </c>
      <c r="C1376" s="180" t="s">
        <v>1776</v>
      </c>
      <c r="D1376" s="470">
        <v>0</v>
      </c>
      <c r="E1376" s="470">
        <v>0</v>
      </c>
      <c r="F1376" s="470">
        <v>0</v>
      </c>
      <c r="G1376" s="470">
        <v>0</v>
      </c>
      <c r="H1376" s="87">
        <v>0</v>
      </c>
      <c r="I1376" s="470">
        <v>0</v>
      </c>
      <c r="J1376" s="470">
        <v>0</v>
      </c>
      <c r="K1376" s="470">
        <v>0</v>
      </c>
      <c r="L1376" s="470">
        <v>0</v>
      </c>
      <c r="M1376" s="470">
        <v>0</v>
      </c>
      <c r="N1376" s="470">
        <v>0</v>
      </c>
      <c r="O1376" s="470">
        <v>0</v>
      </c>
      <c r="P1376" s="470">
        <v>0</v>
      </c>
      <c r="Q1376" s="470">
        <v>0</v>
      </c>
      <c r="R1376" s="87">
        <v>0</v>
      </c>
      <c r="S1376" s="470">
        <v>0</v>
      </c>
      <c r="T1376" s="470">
        <v>0</v>
      </c>
      <c r="U1376" s="470">
        <v>0</v>
      </c>
      <c r="V1376" s="470">
        <v>0</v>
      </c>
      <c r="W1376" s="470">
        <v>0</v>
      </c>
      <c r="X1376" s="470">
        <v>0</v>
      </c>
      <c r="Y1376" s="470">
        <v>0</v>
      </c>
      <c r="Z1376" s="470">
        <v>0</v>
      </c>
      <c r="AA1376" s="470">
        <v>0</v>
      </c>
      <c r="AB1376" s="470">
        <v>0</v>
      </c>
      <c r="AC1376" s="470">
        <v>0</v>
      </c>
      <c r="AD1376" s="470">
        <v>0</v>
      </c>
      <c r="AE1376" s="470">
        <v>0</v>
      </c>
      <c r="AF1376" s="227">
        <v>0</v>
      </c>
      <c r="AG1376" s="227">
        <v>0</v>
      </c>
      <c r="AH1376" s="227">
        <v>0</v>
      </c>
      <c r="AI1376" s="227">
        <v>0</v>
      </c>
      <c r="AJ1376" s="475">
        <v>0</v>
      </c>
    </row>
    <row r="1377" spans="1:36" s="42" customFormat="1" ht="13.5" customHeight="1" x14ac:dyDescent="0.25">
      <c r="A1377" s="395"/>
      <c r="B1377" s="111">
        <v>741435</v>
      </c>
      <c r="C1377" s="180" t="s">
        <v>1779</v>
      </c>
      <c r="D1377" s="470">
        <v>0</v>
      </c>
      <c r="E1377" s="470">
        <v>383.25659999999999</v>
      </c>
      <c r="F1377" s="470">
        <v>0</v>
      </c>
      <c r="G1377" s="470">
        <v>0</v>
      </c>
      <c r="H1377" s="87">
        <v>383.25659999999999</v>
      </c>
      <c r="I1377" s="470">
        <v>0</v>
      </c>
      <c r="J1377" s="470">
        <v>0</v>
      </c>
      <c r="K1377" s="470">
        <v>0</v>
      </c>
      <c r="L1377" s="470">
        <v>0</v>
      </c>
      <c r="M1377" s="470">
        <v>0</v>
      </c>
      <c r="N1377" s="470">
        <v>0</v>
      </c>
      <c r="O1377" s="470">
        <v>0</v>
      </c>
      <c r="P1377" s="470">
        <v>0</v>
      </c>
      <c r="Q1377" s="470">
        <v>0</v>
      </c>
      <c r="R1377" s="87">
        <v>0</v>
      </c>
      <c r="S1377" s="470">
        <v>0</v>
      </c>
      <c r="T1377" s="470">
        <v>0</v>
      </c>
      <c r="U1377" s="470">
        <v>0</v>
      </c>
      <c r="V1377" s="470">
        <v>0</v>
      </c>
      <c r="W1377" s="470">
        <v>0</v>
      </c>
      <c r="X1377" s="470">
        <v>0</v>
      </c>
      <c r="Y1377" s="470">
        <v>0</v>
      </c>
      <c r="Z1377" s="470">
        <v>0</v>
      </c>
      <c r="AA1377" s="470">
        <v>0</v>
      </c>
      <c r="AB1377" s="470">
        <v>0</v>
      </c>
      <c r="AC1377" s="470">
        <v>0</v>
      </c>
      <c r="AD1377" s="470">
        <v>0</v>
      </c>
      <c r="AE1377" s="470">
        <v>383.25659999999999</v>
      </c>
      <c r="AF1377" s="227">
        <v>0</v>
      </c>
      <c r="AG1377" s="227">
        <v>0</v>
      </c>
      <c r="AH1377" s="227">
        <v>0</v>
      </c>
      <c r="AI1377" s="227">
        <v>0</v>
      </c>
      <c r="AJ1377" s="475">
        <v>383.25659999999999</v>
      </c>
    </row>
    <row r="1378" spans="1:36" s="42" customFormat="1" ht="13.5" customHeight="1" x14ac:dyDescent="0.25">
      <c r="A1378" s="395"/>
      <c r="B1378" s="111">
        <v>741436</v>
      </c>
      <c r="C1378" s="180" t="s">
        <v>1780</v>
      </c>
      <c r="D1378" s="470">
        <v>0</v>
      </c>
      <c r="E1378" s="470">
        <v>637.40889000000004</v>
      </c>
      <c r="F1378" s="470">
        <v>0</v>
      </c>
      <c r="G1378" s="470">
        <v>0</v>
      </c>
      <c r="H1378" s="87">
        <v>637.40889000000004</v>
      </c>
      <c r="I1378" s="470">
        <v>0</v>
      </c>
      <c r="J1378" s="470">
        <v>0</v>
      </c>
      <c r="K1378" s="470">
        <v>0</v>
      </c>
      <c r="L1378" s="470">
        <v>0</v>
      </c>
      <c r="M1378" s="470">
        <v>0</v>
      </c>
      <c r="N1378" s="470">
        <v>0</v>
      </c>
      <c r="O1378" s="470">
        <v>0</v>
      </c>
      <c r="P1378" s="470">
        <v>0</v>
      </c>
      <c r="Q1378" s="470">
        <v>0</v>
      </c>
      <c r="R1378" s="87">
        <v>0</v>
      </c>
      <c r="S1378" s="470">
        <v>0</v>
      </c>
      <c r="T1378" s="470">
        <v>0</v>
      </c>
      <c r="U1378" s="470">
        <v>0</v>
      </c>
      <c r="V1378" s="470">
        <v>0</v>
      </c>
      <c r="W1378" s="470">
        <v>0</v>
      </c>
      <c r="X1378" s="470">
        <v>0</v>
      </c>
      <c r="Y1378" s="470">
        <v>0</v>
      </c>
      <c r="Z1378" s="470">
        <v>0</v>
      </c>
      <c r="AA1378" s="470">
        <v>0</v>
      </c>
      <c r="AB1378" s="470">
        <v>0</v>
      </c>
      <c r="AC1378" s="470">
        <v>0</v>
      </c>
      <c r="AD1378" s="470">
        <v>0</v>
      </c>
      <c r="AE1378" s="470">
        <v>637.40889000000004</v>
      </c>
      <c r="AF1378" s="227">
        <v>0</v>
      </c>
      <c r="AG1378" s="227">
        <v>0</v>
      </c>
      <c r="AH1378" s="227">
        <v>0</v>
      </c>
      <c r="AI1378" s="227">
        <v>0</v>
      </c>
      <c r="AJ1378" s="475">
        <v>637.40889000000004</v>
      </c>
    </row>
    <row r="1379" spans="1:36" s="42" customFormat="1" ht="13.5" customHeight="1" x14ac:dyDescent="0.25">
      <c r="A1379" s="395"/>
      <c r="B1379" s="111">
        <v>741437</v>
      </c>
      <c r="C1379" s="180" t="s">
        <v>1781</v>
      </c>
      <c r="D1379" s="470">
        <v>0</v>
      </c>
      <c r="E1379" s="470">
        <v>0</v>
      </c>
      <c r="F1379" s="470">
        <v>0</v>
      </c>
      <c r="G1379" s="470">
        <v>0</v>
      </c>
      <c r="H1379" s="87">
        <v>0</v>
      </c>
      <c r="I1379" s="470">
        <v>0</v>
      </c>
      <c r="J1379" s="470">
        <v>0</v>
      </c>
      <c r="K1379" s="470">
        <v>0</v>
      </c>
      <c r="L1379" s="470">
        <v>0</v>
      </c>
      <c r="M1379" s="470">
        <v>0</v>
      </c>
      <c r="N1379" s="470">
        <v>0</v>
      </c>
      <c r="O1379" s="470">
        <v>0</v>
      </c>
      <c r="P1379" s="470">
        <v>0</v>
      </c>
      <c r="Q1379" s="470">
        <v>0</v>
      </c>
      <c r="R1379" s="87">
        <v>0</v>
      </c>
      <c r="S1379" s="470">
        <v>0</v>
      </c>
      <c r="T1379" s="470">
        <v>0</v>
      </c>
      <c r="U1379" s="470">
        <v>0</v>
      </c>
      <c r="V1379" s="470">
        <v>0</v>
      </c>
      <c r="W1379" s="470">
        <v>0</v>
      </c>
      <c r="X1379" s="470">
        <v>0</v>
      </c>
      <c r="Y1379" s="470">
        <v>0</v>
      </c>
      <c r="Z1379" s="470">
        <v>0</v>
      </c>
      <c r="AA1379" s="470">
        <v>0</v>
      </c>
      <c r="AB1379" s="470">
        <v>0</v>
      </c>
      <c r="AC1379" s="470">
        <v>0</v>
      </c>
      <c r="AD1379" s="470">
        <v>0</v>
      </c>
      <c r="AE1379" s="470">
        <v>0</v>
      </c>
      <c r="AF1379" s="227">
        <v>0</v>
      </c>
      <c r="AG1379" s="227">
        <v>0</v>
      </c>
      <c r="AH1379" s="227">
        <v>0</v>
      </c>
      <c r="AI1379" s="227">
        <v>0</v>
      </c>
      <c r="AJ1379" s="475">
        <v>0</v>
      </c>
    </row>
    <row r="1380" spans="1:36" s="42" customFormat="1" ht="13.5" customHeight="1" x14ac:dyDescent="0.25">
      <c r="A1380" s="395"/>
      <c r="B1380" s="111">
        <v>741440</v>
      </c>
      <c r="C1380" s="180" t="s">
        <v>1785</v>
      </c>
      <c r="D1380" s="470">
        <v>4002.5653200000002</v>
      </c>
      <c r="E1380" s="470">
        <v>0</v>
      </c>
      <c r="F1380" s="470">
        <v>0</v>
      </c>
      <c r="G1380" s="470">
        <v>0</v>
      </c>
      <c r="H1380" s="87">
        <v>4002.5653200000002</v>
      </c>
      <c r="I1380" s="470">
        <v>0</v>
      </c>
      <c r="J1380" s="470">
        <v>0</v>
      </c>
      <c r="K1380" s="470">
        <v>0</v>
      </c>
      <c r="L1380" s="470">
        <v>0</v>
      </c>
      <c r="M1380" s="470">
        <v>0</v>
      </c>
      <c r="N1380" s="470">
        <v>0</v>
      </c>
      <c r="O1380" s="470">
        <v>0</v>
      </c>
      <c r="P1380" s="470">
        <v>0</v>
      </c>
      <c r="Q1380" s="470">
        <v>0</v>
      </c>
      <c r="R1380" s="87">
        <v>0</v>
      </c>
      <c r="S1380" s="470">
        <v>0</v>
      </c>
      <c r="T1380" s="470">
        <v>0</v>
      </c>
      <c r="U1380" s="470">
        <v>0</v>
      </c>
      <c r="V1380" s="470">
        <v>0</v>
      </c>
      <c r="W1380" s="470">
        <v>0</v>
      </c>
      <c r="X1380" s="470">
        <v>0</v>
      </c>
      <c r="Y1380" s="470">
        <v>0</v>
      </c>
      <c r="Z1380" s="470">
        <v>0</v>
      </c>
      <c r="AA1380" s="470">
        <v>0</v>
      </c>
      <c r="AB1380" s="470">
        <v>0</v>
      </c>
      <c r="AC1380" s="470">
        <v>0</v>
      </c>
      <c r="AD1380" s="470">
        <v>0</v>
      </c>
      <c r="AE1380" s="470">
        <v>4002.5653200000002</v>
      </c>
      <c r="AF1380" s="227">
        <v>0</v>
      </c>
      <c r="AG1380" s="227">
        <v>0</v>
      </c>
      <c r="AH1380" s="227">
        <v>0</v>
      </c>
      <c r="AI1380" s="227">
        <v>0</v>
      </c>
      <c r="AJ1380" s="475">
        <v>4002.5653200000002</v>
      </c>
    </row>
    <row r="1381" spans="1:36" s="42" customFormat="1" ht="13.5" customHeight="1" x14ac:dyDescent="0.25">
      <c r="A1381" s="395"/>
      <c r="B1381" s="111">
        <v>741441</v>
      </c>
      <c r="C1381" s="180" t="s">
        <v>1787</v>
      </c>
      <c r="D1381" s="470">
        <v>92.714920000000006</v>
      </c>
      <c r="E1381" s="470">
        <v>0</v>
      </c>
      <c r="F1381" s="470">
        <v>299.60000000000002</v>
      </c>
      <c r="G1381" s="470">
        <v>0</v>
      </c>
      <c r="H1381" s="87">
        <v>392.31492000000003</v>
      </c>
      <c r="I1381" s="470">
        <v>0</v>
      </c>
      <c r="J1381" s="470">
        <v>0</v>
      </c>
      <c r="K1381" s="470">
        <v>0</v>
      </c>
      <c r="L1381" s="470">
        <v>0</v>
      </c>
      <c r="M1381" s="470">
        <v>0</v>
      </c>
      <c r="N1381" s="470">
        <v>0</v>
      </c>
      <c r="O1381" s="470">
        <v>0</v>
      </c>
      <c r="P1381" s="470">
        <v>0</v>
      </c>
      <c r="Q1381" s="470">
        <v>0</v>
      </c>
      <c r="R1381" s="87">
        <v>0</v>
      </c>
      <c r="S1381" s="470">
        <v>0</v>
      </c>
      <c r="T1381" s="470">
        <v>0</v>
      </c>
      <c r="U1381" s="470">
        <v>2.63E-3</v>
      </c>
      <c r="V1381" s="470">
        <v>0</v>
      </c>
      <c r="W1381" s="470">
        <v>0</v>
      </c>
      <c r="X1381" s="470">
        <v>0</v>
      </c>
      <c r="Y1381" s="470">
        <v>0</v>
      </c>
      <c r="Z1381" s="470">
        <v>0</v>
      </c>
      <c r="AA1381" s="470">
        <v>0</v>
      </c>
      <c r="AB1381" s="470">
        <v>0</v>
      </c>
      <c r="AC1381" s="470">
        <v>0</v>
      </c>
      <c r="AD1381" s="470">
        <v>2.63E-3</v>
      </c>
      <c r="AE1381" s="470">
        <v>392.31755000000004</v>
      </c>
      <c r="AF1381" s="227">
        <v>0</v>
      </c>
      <c r="AG1381" s="227">
        <v>0</v>
      </c>
      <c r="AH1381" s="227">
        <v>0</v>
      </c>
      <c r="AI1381" s="227">
        <v>0</v>
      </c>
      <c r="AJ1381" s="475">
        <v>392.31755000000004</v>
      </c>
    </row>
    <row r="1382" spans="1:36" s="42" customFormat="1" ht="13.5" customHeight="1" x14ac:dyDescent="0.25">
      <c r="A1382" s="395"/>
      <c r="B1382" s="111">
        <v>741442</v>
      </c>
      <c r="C1382" s="180" t="s">
        <v>1789</v>
      </c>
      <c r="D1382" s="470">
        <v>0</v>
      </c>
      <c r="E1382" s="470">
        <v>0</v>
      </c>
      <c r="F1382" s="470">
        <v>0</v>
      </c>
      <c r="G1382" s="470">
        <v>0</v>
      </c>
      <c r="H1382" s="87">
        <v>0</v>
      </c>
      <c r="I1382" s="470">
        <v>0</v>
      </c>
      <c r="J1382" s="470">
        <v>0</v>
      </c>
      <c r="K1382" s="470">
        <v>0</v>
      </c>
      <c r="L1382" s="470">
        <v>0</v>
      </c>
      <c r="M1382" s="470">
        <v>0</v>
      </c>
      <c r="N1382" s="470">
        <v>0</v>
      </c>
      <c r="O1382" s="470">
        <v>0</v>
      </c>
      <c r="P1382" s="470">
        <v>0</v>
      </c>
      <c r="Q1382" s="470">
        <v>0</v>
      </c>
      <c r="R1382" s="87">
        <v>0</v>
      </c>
      <c r="S1382" s="470">
        <v>0</v>
      </c>
      <c r="T1382" s="470">
        <v>0</v>
      </c>
      <c r="U1382" s="470">
        <v>0</v>
      </c>
      <c r="V1382" s="470">
        <v>0</v>
      </c>
      <c r="W1382" s="470">
        <v>0</v>
      </c>
      <c r="X1382" s="470">
        <v>0</v>
      </c>
      <c r="Y1382" s="470">
        <v>0</v>
      </c>
      <c r="Z1382" s="470">
        <v>0</v>
      </c>
      <c r="AA1382" s="470">
        <v>0</v>
      </c>
      <c r="AB1382" s="470">
        <v>0</v>
      </c>
      <c r="AC1382" s="470">
        <v>0</v>
      </c>
      <c r="AD1382" s="470">
        <v>0</v>
      </c>
      <c r="AE1382" s="470">
        <v>0</v>
      </c>
      <c r="AF1382" s="227">
        <v>0</v>
      </c>
      <c r="AG1382" s="227">
        <v>0</v>
      </c>
      <c r="AH1382" s="227">
        <v>0</v>
      </c>
      <c r="AI1382" s="227">
        <v>0</v>
      </c>
      <c r="AJ1382" s="475">
        <v>0</v>
      </c>
    </row>
    <row r="1383" spans="1:36" s="42" customFormat="1" ht="13.5" customHeight="1" x14ac:dyDescent="0.25">
      <c r="A1383" s="395"/>
      <c r="B1383" s="111">
        <v>7415</v>
      </c>
      <c r="C1383" s="180" t="s">
        <v>1791</v>
      </c>
      <c r="D1383" s="470">
        <v>0</v>
      </c>
      <c r="E1383" s="470">
        <v>166062.16927000001</v>
      </c>
      <c r="F1383" s="470">
        <v>0</v>
      </c>
      <c r="G1383" s="470">
        <v>125843.59389</v>
      </c>
      <c r="H1383" s="87">
        <v>291905.76316000003</v>
      </c>
      <c r="I1383" s="470">
        <v>127984.23936000001</v>
      </c>
      <c r="J1383" s="470">
        <v>132231.52327000001</v>
      </c>
      <c r="K1383" s="470">
        <v>51478.517999999996</v>
      </c>
      <c r="L1383" s="470">
        <v>5931.5522099999998</v>
      </c>
      <c r="M1383" s="470">
        <v>9506.7374400000008</v>
      </c>
      <c r="N1383" s="470">
        <v>134622.98128000001</v>
      </c>
      <c r="O1383" s="470">
        <v>5417.54576</v>
      </c>
      <c r="P1383" s="470">
        <v>0</v>
      </c>
      <c r="Q1383" s="470">
        <v>1582.31348</v>
      </c>
      <c r="R1383" s="87">
        <v>468755.41080000001</v>
      </c>
      <c r="S1383" s="470">
        <v>0</v>
      </c>
      <c r="T1383" s="470">
        <v>7348.77387</v>
      </c>
      <c r="U1383" s="470">
        <v>0</v>
      </c>
      <c r="V1383" s="470">
        <v>0</v>
      </c>
      <c r="W1383" s="470">
        <v>0</v>
      </c>
      <c r="X1383" s="470">
        <v>86.113069999999993</v>
      </c>
      <c r="Y1383" s="470">
        <v>1228.6384</v>
      </c>
      <c r="Z1383" s="470">
        <v>0</v>
      </c>
      <c r="AA1383" s="470">
        <v>0</v>
      </c>
      <c r="AB1383" s="470">
        <v>0</v>
      </c>
      <c r="AC1383" s="470">
        <v>0</v>
      </c>
      <c r="AD1383" s="470">
        <v>8663.5253400000001</v>
      </c>
      <c r="AE1383" s="470">
        <v>769324.69930000009</v>
      </c>
      <c r="AF1383" s="227">
        <v>186101.49927999999</v>
      </c>
      <c r="AG1383" s="227">
        <v>15438.289650000001</v>
      </c>
      <c r="AH1383" s="227">
        <v>0</v>
      </c>
      <c r="AI1383" s="227">
        <v>1228.6384</v>
      </c>
      <c r="AJ1383" s="475">
        <v>566556.27197000012</v>
      </c>
    </row>
    <row r="1384" spans="1:36" s="42" customFormat="1" ht="13.5" customHeight="1" x14ac:dyDescent="0.25">
      <c r="A1384" s="395"/>
      <c r="B1384" s="111">
        <v>741505</v>
      </c>
      <c r="C1384" s="180" t="s">
        <v>1792</v>
      </c>
      <c r="D1384" s="470">
        <v>0</v>
      </c>
      <c r="E1384" s="470">
        <v>0</v>
      </c>
      <c r="F1384" s="470">
        <v>0</v>
      </c>
      <c r="G1384" s="470">
        <v>87445.189339999997</v>
      </c>
      <c r="H1384" s="87">
        <v>87445.189339999997</v>
      </c>
      <c r="I1384" s="470">
        <v>85938.119070000001</v>
      </c>
      <c r="J1384" s="470">
        <v>102682.74499000001</v>
      </c>
      <c r="K1384" s="470">
        <v>51478.517999999996</v>
      </c>
      <c r="L1384" s="470">
        <v>0</v>
      </c>
      <c r="M1384" s="470">
        <v>3000.9817499999999</v>
      </c>
      <c r="N1384" s="470">
        <v>124543.77525000001</v>
      </c>
      <c r="O1384" s="470">
        <v>1972.5736099999999</v>
      </c>
      <c r="P1384" s="470">
        <v>0</v>
      </c>
      <c r="Q1384" s="470">
        <v>1582.31348</v>
      </c>
      <c r="R1384" s="87">
        <v>371199.02614999999</v>
      </c>
      <c r="S1384" s="470">
        <v>0</v>
      </c>
      <c r="T1384" s="470">
        <v>5580.6982600000001</v>
      </c>
      <c r="U1384" s="470">
        <v>0</v>
      </c>
      <c r="V1384" s="470">
        <v>0</v>
      </c>
      <c r="W1384" s="470">
        <v>0</v>
      </c>
      <c r="X1384" s="470">
        <v>0</v>
      </c>
      <c r="Y1384" s="470">
        <v>0</v>
      </c>
      <c r="Z1384" s="470">
        <v>0</v>
      </c>
      <c r="AA1384" s="470">
        <v>0</v>
      </c>
      <c r="AB1384" s="470">
        <v>0</v>
      </c>
      <c r="AC1384" s="470">
        <v>0</v>
      </c>
      <c r="AD1384" s="470">
        <v>5580.6982600000001</v>
      </c>
      <c r="AE1384" s="470">
        <v>464224.91374999995</v>
      </c>
      <c r="AF1384" s="227">
        <v>176022.29324999999</v>
      </c>
      <c r="AG1384" s="227">
        <v>3000.9817499999999</v>
      </c>
      <c r="AH1384" s="227">
        <v>0</v>
      </c>
      <c r="AI1384" s="227">
        <v>0</v>
      </c>
      <c r="AJ1384" s="475">
        <v>285201.63874999998</v>
      </c>
    </row>
    <row r="1385" spans="1:36" s="42" customFormat="1" ht="13.5" customHeight="1" x14ac:dyDescent="0.25">
      <c r="A1385" s="395"/>
      <c r="B1385" s="111">
        <v>741510</v>
      </c>
      <c r="C1385" s="180" t="s">
        <v>1794</v>
      </c>
      <c r="D1385" s="470">
        <v>0</v>
      </c>
      <c r="E1385" s="470">
        <v>166062.16927000001</v>
      </c>
      <c r="F1385" s="470">
        <v>0</v>
      </c>
      <c r="G1385" s="470">
        <v>36950.571799999998</v>
      </c>
      <c r="H1385" s="87">
        <v>203012.74107000002</v>
      </c>
      <c r="I1385" s="470">
        <v>41970.420290000002</v>
      </c>
      <c r="J1385" s="470">
        <v>29508.778279999999</v>
      </c>
      <c r="K1385" s="470">
        <v>0</v>
      </c>
      <c r="L1385" s="470">
        <v>5931.5522099999998</v>
      </c>
      <c r="M1385" s="470">
        <v>6505.75569</v>
      </c>
      <c r="N1385" s="470">
        <v>9427.6430299999993</v>
      </c>
      <c r="O1385" s="470">
        <v>3444.9721500000001</v>
      </c>
      <c r="P1385" s="470">
        <v>0</v>
      </c>
      <c r="Q1385" s="470">
        <v>0</v>
      </c>
      <c r="R1385" s="87">
        <v>96789.121650000001</v>
      </c>
      <c r="S1385" s="470">
        <v>0</v>
      </c>
      <c r="T1385" s="470">
        <v>1768.0756100000001</v>
      </c>
      <c r="U1385" s="470">
        <v>0</v>
      </c>
      <c r="V1385" s="470">
        <v>0</v>
      </c>
      <c r="W1385" s="470">
        <v>0</v>
      </c>
      <c r="X1385" s="470">
        <v>86.113069999999993</v>
      </c>
      <c r="Y1385" s="470">
        <v>0</v>
      </c>
      <c r="Z1385" s="470">
        <v>0</v>
      </c>
      <c r="AA1385" s="470">
        <v>0</v>
      </c>
      <c r="AB1385" s="470">
        <v>0</v>
      </c>
      <c r="AC1385" s="470">
        <v>0</v>
      </c>
      <c r="AD1385" s="470">
        <v>1854.1886800000002</v>
      </c>
      <c r="AE1385" s="470">
        <v>301656.05140000005</v>
      </c>
      <c r="AF1385" s="227">
        <v>9427.6430299999993</v>
      </c>
      <c r="AG1385" s="227">
        <v>12437.3079</v>
      </c>
      <c r="AH1385" s="227">
        <v>0</v>
      </c>
      <c r="AI1385" s="227">
        <v>0</v>
      </c>
      <c r="AJ1385" s="475">
        <v>279791.10047</v>
      </c>
    </row>
    <row r="1386" spans="1:36" s="42" customFormat="1" ht="13.5" customHeight="1" x14ac:dyDescent="0.25">
      <c r="A1386" s="395"/>
      <c r="B1386" s="111">
        <v>741515</v>
      </c>
      <c r="C1386" s="180" t="s">
        <v>1796</v>
      </c>
      <c r="D1386" s="470">
        <v>0</v>
      </c>
      <c r="E1386" s="470">
        <v>0</v>
      </c>
      <c r="F1386" s="470">
        <v>0</v>
      </c>
      <c r="G1386" s="470">
        <v>232.85569000000001</v>
      </c>
      <c r="H1386" s="87">
        <v>232.85569000000001</v>
      </c>
      <c r="I1386" s="470">
        <v>0</v>
      </c>
      <c r="J1386" s="470">
        <v>0</v>
      </c>
      <c r="K1386" s="470">
        <v>0</v>
      </c>
      <c r="L1386" s="470">
        <v>0</v>
      </c>
      <c r="M1386" s="470">
        <v>0</v>
      </c>
      <c r="N1386" s="470">
        <v>0</v>
      </c>
      <c r="O1386" s="470">
        <v>0</v>
      </c>
      <c r="P1386" s="470">
        <v>0</v>
      </c>
      <c r="Q1386" s="470">
        <v>0</v>
      </c>
      <c r="R1386" s="87">
        <v>0</v>
      </c>
      <c r="S1386" s="470">
        <v>0</v>
      </c>
      <c r="T1386" s="470">
        <v>0</v>
      </c>
      <c r="U1386" s="470">
        <v>0</v>
      </c>
      <c r="V1386" s="470">
        <v>0</v>
      </c>
      <c r="W1386" s="470">
        <v>0</v>
      </c>
      <c r="X1386" s="470">
        <v>0</v>
      </c>
      <c r="Y1386" s="470">
        <v>0</v>
      </c>
      <c r="Z1386" s="470">
        <v>0</v>
      </c>
      <c r="AA1386" s="470">
        <v>0</v>
      </c>
      <c r="AB1386" s="470">
        <v>0</v>
      </c>
      <c r="AC1386" s="470">
        <v>0</v>
      </c>
      <c r="AD1386" s="470">
        <v>0</v>
      </c>
      <c r="AE1386" s="470">
        <v>232.85569000000001</v>
      </c>
      <c r="AF1386" s="227">
        <v>0</v>
      </c>
      <c r="AG1386" s="227">
        <v>0</v>
      </c>
      <c r="AH1386" s="227">
        <v>0</v>
      </c>
      <c r="AI1386" s="227">
        <v>0</v>
      </c>
      <c r="AJ1386" s="475">
        <v>232.85569000000001</v>
      </c>
    </row>
    <row r="1387" spans="1:36" s="42" customFormat="1" ht="13.5" customHeight="1" x14ac:dyDescent="0.25">
      <c r="A1387" s="395"/>
      <c r="B1387" s="111">
        <v>741520</v>
      </c>
      <c r="C1387" s="180" t="s">
        <v>1797</v>
      </c>
      <c r="D1387" s="470">
        <v>0</v>
      </c>
      <c r="E1387" s="470">
        <v>0</v>
      </c>
      <c r="F1387" s="470">
        <v>0</v>
      </c>
      <c r="G1387" s="470">
        <v>1214.9770599999999</v>
      </c>
      <c r="H1387" s="87">
        <v>1214.9770599999999</v>
      </c>
      <c r="I1387" s="470">
        <v>75.7</v>
      </c>
      <c r="J1387" s="470">
        <v>0</v>
      </c>
      <c r="K1387" s="470">
        <v>0</v>
      </c>
      <c r="L1387" s="470">
        <v>0</v>
      </c>
      <c r="M1387" s="470">
        <v>0</v>
      </c>
      <c r="N1387" s="470">
        <v>651.56299999999999</v>
      </c>
      <c r="O1387" s="470">
        <v>0</v>
      </c>
      <c r="P1387" s="470">
        <v>0</v>
      </c>
      <c r="Q1387" s="470">
        <v>0</v>
      </c>
      <c r="R1387" s="87">
        <v>727.26300000000003</v>
      </c>
      <c r="S1387" s="470">
        <v>0</v>
      </c>
      <c r="T1387" s="470">
        <v>0</v>
      </c>
      <c r="U1387" s="470">
        <v>0</v>
      </c>
      <c r="V1387" s="470">
        <v>0</v>
      </c>
      <c r="W1387" s="470">
        <v>0</v>
      </c>
      <c r="X1387" s="470">
        <v>0</v>
      </c>
      <c r="Y1387" s="470">
        <v>1228.6384</v>
      </c>
      <c r="Z1387" s="470">
        <v>0</v>
      </c>
      <c r="AA1387" s="470">
        <v>0</v>
      </c>
      <c r="AB1387" s="470">
        <v>0</v>
      </c>
      <c r="AC1387" s="470">
        <v>0</v>
      </c>
      <c r="AD1387" s="470">
        <v>1228.6384</v>
      </c>
      <c r="AE1387" s="470">
        <v>3170.8784599999999</v>
      </c>
      <c r="AF1387" s="227">
        <v>651.56299999999999</v>
      </c>
      <c r="AG1387" s="227">
        <v>0</v>
      </c>
      <c r="AH1387" s="227">
        <v>0</v>
      </c>
      <c r="AI1387" s="227">
        <v>1228.6384</v>
      </c>
      <c r="AJ1387" s="475">
        <v>1290.67706</v>
      </c>
    </row>
    <row r="1388" spans="1:36" s="42" customFormat="1" ht="13.5" customHeight="1" x14ac:dyDescent="0.25">
      <c r="A1388" s="395"/>
      <c r="B1388" s="111">
        <v>741540</v>
      </c>
      <c r="C1388" s="180" t="s">
        <v>1634</v>
      </c>
      <c r="D1388" s="470">
        <v>0</v>
      </c>
      <c r="E1388" s="470">
        <v>0</v>
      </c>
      <c r="F1388" s="470">
        <v>0</v>
      </c>
      <c r="G1388" s="470">
        <v>0</v>
      </c>
      <c r="H1388" s="87">
        <v>0</v>
      </c>
      <c r="I1388" s="470">
        <v>0</v>
      </c>
      <c r="J1388" s="470">
        <v>0</v>
      </c>
      <c r="K1388" s="470">
        <v>0</v>
      </c>
      <c r="L1388" s="470">
        <v>0</v>
      </c>
      <c r="M1388" s="470">
        <v>0</v>
      </c>
      <c r="N1388" s="470">
        <v>0</v>
      </c>
      <c r="O1388" s="470">
        <v>0</v>
      </c>
      <c r="P1388" s="470">
        <v>0</v>
      </c>
      <c r="Q1388" s="470">
        <v>0</v>
      </c>
      <c r="R1388" s="87">
        <v>0</v>
      </c>
      <c r="S1388" s="470">
        <v>0</v>
      </c>
      <c r="T1388" s="470">
        <v>0</v>
      </c>
      <c r="U1388" s="470">
        <v>0</v>
      </c>
      <c r="V1388" s="470">
        <v>0</v>
      </c>
      <c r="W1388" s="470">
        <v>0</v>
      </c>
      <c r="X1388" s="470">
        <v>0</v>
      </c>
      <c r="Y1388" s="470">
        <v>0</v>
      </c>
      <c r="Z1388" s="470">
        <v>0</v>
      </c>
      <c r="AA1388" s="470">
        <v>0</v>
      </c>
      <c r="AB1388" s="470">
        <v>0</v>
      </c>
      <c r="AC1388" s="470">
        <v>0</v>
      </c>
      <c r="AD1388" s="470">
        <v>0</v>
      </c>
      <c r="AE1388" s="470">
        <v>0</v>
      </c>
      <c r="AF1388" s="227">
        <v>0</v>
      </c>
      <c r="AG1388" s="227">
        <v>0</v>
      </c>
      <c r="AH1388" s="227">
        <v>0</v>
      </c>
      <c r="AI1388" s="227">
        <v>0</v>
      </c>
      <c r="AJ1388" s="475">
        <v>0</v>
      </c>
    </row>
    <row r="1389" spans="1:36" s="42" customFormat="1" ht="13.5" customHeight="1" x14ac:dyDescent="0.25">
      <c r="A1389" s="395"/>
      <c r="B1389" s="111">
        <v>741545</v>
      </c>
      <c r="C1389" s="180" t="s">
        <v>1542</v>
      </c>
      <c r="D1389" s="470">
        <v>0</v>
      </c>
      <c r="E1389" s="470">
        <v>0</v>
      </c>
      <c r="F1389" s="470">
        <v>0</v>
      </c>
      <c r="G1389" s="470">
        <v>0</v>
      </c>
      <c r="H1389" s="87">
        <v>0</v>
      </c>
      <c r="I1389" s="470">
        <v>0</v>
      </c>
      <c r="J1389" s="470">
        <v>40</v>
      </c>
      <c r="K1389" s="470">
        <v>0</v>
      </c>
      <c r="L1389" s="470">
        <v>0</v>
      </c>
      <c r="M1389" s="470">
        <v>0</v>
      </c>
      <c r="N1389" s="470">
        <v>0</v>
      </c>
      <c r="O1389" s="470">
        <v>0</v>
      </c>
      <c r="P1389" s="470">
        <v>0</v>
      </c>
      <c r="Q1389" s="470">
        <v>0</v>
      </c>
      <c r="R1389" s="87">
        <v>40</v>
      </c>
      <c r="S1389" s="470">
        <v>0</v>
      </c>
      <c r="T1389" s="470">
        <v>0</v>
      </c>
      <c r="U1389" s="470">
        <v>0</v>
      </c>
      <c r="V1389" s="470">
        <v>0</v>
      </c>
      <c r="W1389" s="470">
        <v>0</v>
      </c>
      <c r="X1389" s="470">
        <v>0</v>
      </c>
      <c r="Y1389" s="470">
        <v>0</v>
      </c>
      <c r="Z1389" s="470">
        <v>0</v>
      </c>
      <c r="AA1389" s="470">
        <v>0</v>
      </c>
      <c r="AB1389" s="470">
        <v>0</v>
      </c>
      <c r="AC1389" s="470">
        <v>0</v>
      </c>
      <c r="AD1389" s="470">
        <v>0</v>
      </c>
      <c r="AE1389" s="470">
        <v>40</v>
      </c>
      <c r="AF1389" s="227">
        <v>0</v>
      </c>
      <c r="AG1389" s="227">
        <v>0</v>
      </c>
      <c r="AH1389" s="227">
        <v>0</v>
      </c>
      <c r="AI1389" s="227">
        <v>0</v>
      </c>
      <c r="AJ1389" s="475">
        <v>40</v>
      </c>
    </row>
    <row r="1390" spans="1:36" s="42" customFormat="1" ht="13.5" customHeight="1" x14ac:dyDescent="0.25">
      <c r="A1390" s="395"/>
      <c r="B1390" s="111">
        <v>741550</v>
      </c>
      <c r="C1390" s="180" t="s">
        <v>885</v>
      </c>
      <c r="D1390" s="470">
        <v>0</v>
      </c>
      <c r="E1390" s="470">
        <v>0</v>
      </c>
      <c r="F1390" s="470">
        <v>0</v>
      </c>
      <c r="G1390" s="470">
        <v>0</v>
      </c>
      <c r="H1390" s="87">
        <v>0</v>
      </c>
      <c r="I1390" s="470">
        <v>0</v>
      </c>
      <c r="J1390" s="470">
        <v>0</v>
      </c>
      <c r="K1390" s="470">
        <v>0</v>
      </c>
      <c r="L1390" s="470">
        <v>0</v>
      </c>
      <c r="M1390" s="470">
        <v>0</v>
      </c>
      <c r="N1390" s="470">
        <v>0</v>
      </c>
      <c r="O1390" s="470">
        <v>0</v>
      </c>
      <c r="P1390" s="470">
        <v>0</v>
      </c>
      <c r="Q1390" s="470">
        <v>0</v>
      </c>
      <c r="R1390" s="87">
        <v>0</v>
      </c>
      <c r="S1390" s="470">
        <v>0</v>
      </c>
      <c r="T1390" s="470">
        <v>0</v>
      </c>
      <c r="U1390" s="470">
        <v>0</v>
      </c>
      <c r="V1390" s="470">
        <v>0</v>
      </c>
      <c r="W1390" s="470">
        <v>0</v>
      </c>
      <c r="X1390" s="470">
        <v>0</v>
      </c>
      <c r="Y1390" s="470">
        <v>0</v>
      </c>
      <c r="Z1390" s="470">
        <v>0</v>
      </c>
      <c r="AA1390" s="470">
        <v>0</v>
      </c>
      <c r="AB1390" s="470">
        <v>0</v>
      </c>
      <c r="AC1390" s="470">
        <v>0</v>
      </c>
      <c r="AD1390" s="470">
        <v>0</v>
      </c>
      <c r="AE1390" s="470">
        <v>0</v>
      </c>
      <c r="AF1390" s="227">
        <v>0</v>
      </c>
      <c r="AG1390" s="227">
        <v>0</v>
      </c>
      <c r="AH1390" s="227">
        <v>0</v>
      </c>
      <c r="AI1390" s="227">
        <v>0</v>
      </c>
      <c r="AJ1390" s="475">
        <v>0</v>
      </c>
    </row>
    <row r="1391" spans="1:36" s="42" customFormat="1" ht="13.5" customHeight="1" x14ac:dyDescent="0.25">
      <c r="A1391" s="395"/>
      <c r="B1391" s="111">
        <v>7416</v>
      </c>
      <c r="C1391" s="180" t="s">
        <v>1712</v>
      </c>
      <c r="D1391" s="470">
        <v>0</v>
      </c>
      <c r="E1391" s="470">
        <v>117.63369</v>
      </c>
      <c r="F1391" s="470">
        <v>0</v>
      </c>
      <c r="G1391" s="470">
        <v>3535.3834400000001</v>
      </c>
      <c r="H1391" s="87">
        <v>3653.0171300000002</v>
      </c>
      <c r="I1391" s="470">
        <v>0</v>
      </c>
      <c r="J1391" s="470">
        <v>3288.4728100000002</v>
      </c>
      <c r="K1391" s="470">
        <v>0.69499999999999995</v>
      </c>
      <c r="L1391" s="470">
        <v>0</v>
      </c>
      <c r="M1391" s="470">
        <v>0</v>
      </c>
      <c r="N1391" s="470">
        <v>1841.03648</v>
      </c>
      <c r="O1391" s="470">
        <v>0</v>
      </c>
      <c r="P1391" s="470">
        <v>0</v>
      </c>
      <c r="Q1391" s="470">
        <v>51.803980000000003</v>
      </c>
      <c r="R1391" s="87">
        <v>5182.0082700000003</v>
      </c>
      <c r="S1391" s="470">
        <v>67.233220000000003</v>
      </c>
      <c r="T1391" s="470">
        <v>0</v>
      </c>
      <c r="U1391" s="470">
        <v>0</v>
      </c>
      <c r="V1391" s="470">
        <v>0</v>
      </c>
      <c r="W1391" s="470">
        <v>0</v>
      </c>
      <c r="X1391" s="470">
        <v>0</v>
      </c>
      <c r="Y1391" s="470">
        <v>0</v>
      </c>
      <c r="Z1391" s="470">
        <v>0</v>
      </c>
      <c r="AA1391" s="470">
        <v>0</v>
      </c>
      <c r="AB1391" s="470">
        <v>1.17459</v>
      </c>
      <c r="AC1391" s="470">
        <v>0</v>
      </c>
      <c r="AD1391" s="470">
        <v>68.407809999999998</v>
      </c>
      <c r="AE1391" s="470">
        <v>8903.4332100000011</v>
      </c>
      <c r="AF1391" s="227">
        <v>1841.7314799999999</v>
      </c>
      <c r="AG1391" s="227">
        <v>0</v>
      </c>
      <c r="AH1391" s="227">
        <v>0</v>
      </c>
      <c r="AI1391" s="227">
        <v>0</v>
      </c>
      <c r="AJ1391" s="475">
        <v>7061.7017299999998</v>
      </c>
    </row>
    <row r="1392" spans="1:36" s="42" customFormat="1" ht="13.5" customHeight="1" x14ac:dyDescent="0.25">
      <c r="A1392" s="395"/>
      <c r="B1392" s="111">
        <v>741605</v>
      </c>
      <c r="C1392" s="141" t="s">
        <v>243</v>
      </c>
      <c r="D1392" s="470">
        <v>0</v>
      </c>
      <c r="E1392" s="470">
        <v>0</v>
      </c>
      <c r="F1392" s="470">
        <v>0</v>
      </c>
      <c r="G1392" s="470">
        <v>0</v>
      </c>
      <c r="H1392" s="87">
        <v>0</v>
      </c>
      <c r="I1392" s="470">
        <v>0</v>
      </c>
      <c r="J1392" s="470">
        <v>0</v>
      </c>
      <c r="K1392" s="470">
        <v>0</v>
      </c>
      <c r="L1392" s="470">
        <v>0</v>
      </c>
      <c r="M1392" s="470">
        <v>0</v>
      </c>
      <c r="N1392" s="470">
        <v>0</v>
      </c>
      <c r="O1392" s="470">
        <v>0</v>
      </c>
      <c r="P1392" s="470">
        <v>0</v>
      </c>
      <c r="Q1392" s="470">
        <v>0</v>
      </c>
      <c r="R1392" s="87">
        <v>0</v>
      </c>
      <c r="S1392" s="470">
        <v>0</v>
      </c>
      <c r="T1392" s="470">
        <v>0</v>
      </c>
      <c r="U1392" s="470">
        <v>0</v>
      </c>
      <c r="V1392" s="470">
        <v>0</v>
      </c>
      <c r="W1392" s="470">
        <v>0</v>
      </c>
      <c r="X1392" s="470">
        <v>0</v>
      </c>
      <c r="Y1392" s="470">
        <v>0</v>
      </c>
      <c r="Z1392" s="470">
        <v>0</v>
      </c>
      <c r="AA1392" s="470">
        <v>0</v>
      </c>
      <c r="AB1392" s="470">
        <v>0</v>
      </c>
      <c r="AC1392" s="470">
        <v>0</v>
      </c>
      <c r="AD1392" s="470">
        <v>0</v>
      </c>
      <c r="AE1392" s="470">
        <v>0</v>
      </c>
      <c r="AF1392" s="227">
        <v>0</v>
      </c>
      <c r="AG1392" s="227">
        <v>0</v>
      </c>
      <c r="AH1392" s="227">
        <v>0</v>
      </c>
      <c r="AI1392" s="227">
        <v>0</v>
      </c>
      <c r="AJ1392" s="475">
        <v>0</v>
      </c>
    </row>
    <row r="1393" spans="1:36" s="42" customFormat="1" ht="13.5" customHeight="1" x14ac:dyDescent="0.25">
      <c r="A1393" s="395"/>
      <c r="B1393" s="111">
        <v>741610</v>
      </c>
      <c r="C1393" s="180" t="s">
        <v>258</v>
      </c>
      <c r="D1393" s="470">
        <v>0</v>
      </c>
      <c r="E1393" s="470">
        <v>117.63369</v>
      </c>
      <c r="F1393" s="470">
        <v>0</v>
      </c>
      <c r="G1393" s="470">
        <v>3535.3834400000001</v>
      </c>
      <c r="H1393" s="87">
        <v>3653.0171300000002</v>
      </c>
      <c r="I1393" s="470">
        <v>0</v>
      </c>
      <c r="J1393" s="470">
        <v>3288.4728100000002</v>
      </c>
      <c r="K1393" s="470">
        <v>0.69499999999999995</v>
      </c>
      <c r="L1393" s="470">
        <v>0</v>
      </c>
      <c r="M1393" s="470">
        <v>0</v>
      </c>
      <c r="N1393" s="470">
        <v>1841.03648</v>
      </c>
      <c r="O1393" s="470">
        <v>0</v>
      </c>
      <c r="P1393" s="470">
        <v>0</v>
      </c>
      <c r="Q1393" s="470">
        <v>51.803980000000003</v>
      </c>
      <c r="R1393" s="87">
        <v>5182.0082700000003</v>
      </c>
      <c r="S1393" s="470">
        <v>67.233220000000003</v>
      </c>
      <c r="T1393" s="470">
        <v>0</v>
      </c>
      <c r="U1393" s="470">
        <v>0</v>
      </c>
      <c r="V1393" s="470">
        <v>0</v>
      </c>
      <c r="W1393" s="470">
        <v>0</v>
      </c>
      <c r="X1393" s="470">
        <v>0</v>
      </c>
      <c r="Y1393" s="470">
        <v>0</v>
      </c>
      <c r="Z1393" s="470">
        <v>0</v>
      </c>
      <c r="AA1393" s="470">
        <v>0</v>
      </c>
      <c r="AB1393" s="470">
        <v>1.17459</v>
      </c>
      <c r="AC1393" s="470">
        <v>0</v>
      </c>
      <c r="AD1393" s="470">
        <v>68.407809999999998</v>
      </c>
      <c r="AE1393" s="470">
        <v>8903.4332100000011</v>
      </c>
      <c r="AF1393" s="227">
        <v>1841.7314799999999</v>
      </c>
      <c r="AG1393" s="227">
        <v>0</v>
      </c>
      <c r="AH1393" s="227">
        <v>0</v>
      </c>
      <c r="AI1393" s="227">
        <v>0</v>
      </c>
      <c r="AJ1393" s="475">
        <v>7061.7017299999998</v>
      </c>
    </row>
    <row r="1394" spans="1:36" s="42" customFormat="1" ht="13.5" customHeight="1" x14ac:dyDescent="0.25">
      <c r="A1394" s="395"/>
      <c r="B1394" s="111">
        <v>7417</v>
      </c>
      <c r="C1394" s="180" t="s">
        <v>1799</v>
      </c>
      <c r="D1394" s="470">
        <v>0</v>
      </c>
      <c r="E1394" s="470">
        <v>132943.41524999999</v>
      </c>
      <c r="F1394" s="470">
        <v>0</v>
      </c>
      <c r="G1394" s="470">
        <v>0</v>
      </c>
      <c r="H1394" s="87">
        <v>132943.41524999999</v>
      </c>
      <c r="I1394" s="470">
        <v>0</v>
      </c>
      <c r="J1394" s="470">
        <v>0</v>
      </c>
      <c r="K1394" s="470">
        <v>0</v>
      </c>
      <c r="L1394" s="470">
        <v>0</v>
      </c>
      <c r="M1394" s="470">
        <v>0</v>
      </c>
      <c r="N1394" s="470">
        <v>0</v>
      </c>
      <c r="O1394" s="470">
        <v>0</v>
      </c>
      <c r="P1394" s="470">
        <v>0</v>
      </c>
      <c r="Q1394" s="470">
        <v>0</v>
      </c>
      <c r="R1394" s="87">
        <v>0</v>
      </c>
      <c r="S1394" s="470">
        <v>19681.405549999999</v>
      </c>
      <c r="T1394" s="470">
        <v>0</v>
      </c>
      <c r="U1394" s="470">
        <v>0</v>
      </c>
      <c r="V1394" s="470">
        <v>0</v>
      </c>
      <c r="W1394" s="470">
        <v>0</v>
      </c>
      <c r="X1394" s="470">
        <v>0</v>
      </c>
      <c r="Y1394" s="470">
        <v>0</v>
      </c>
      <c r="Z1394" s="470">
        <v>0</v>
      </c>
      <c r="AA1394" s="470">
        <v>0</v>
      </c>
      <c r="AB1394" s="470">
        <v>0</v>
      </c>
      <c r="AC1394" s="470">
        <v>0</v>
      </c>
      <c r="AD1394" s="470">
        <v>19681.405549999999</v>
      </c>
      <c r="AE1394" s="470">
        <v>152624.82079999999</v>
      </c>
      <c r="AF1394" s="227">
        <v>0</v>
      </c>
      <c r="AG1394" s="227">
        <v>0</v>
      </c>
      <c r="AH1394" s="227">
        <v>0</v>
      </c>
      <c r="AI1394" s="227">
        <v>0</v>
      </c>
      <c r="AJ1394" s="475">
        <v>152624.82079999999</v>
      </c>
    </row>
    <row r="1395" spans="1:36" s="42" customFormat="1" ht="13.5" customHeight="1" x14ac:dyDescent="0.25">
      <c r="A1395" s="395"/>
      <c r="B1395" s="111">
        <v>741705</v>
      </c>
      <c r="C1395" s="180" t="s">
        <v>1800</v>
      </c>
      <c r="D1395" s="470">
        <v>0</v>
      </c>
      <c r="E1395" s="470">
        <v>132943.41524999999</v>
      </c>
      <c r="F1395" s="470">
        <v>0</v>
      </c>
      <c r="G1395" s="470">
        <v>0</v>
      </c>
      <c r="H1395" s="87">
        <v>132943.41524999999</v>
      </c>
      <c r="I1395" s="470">
        <v>0</v>
      </c>
      <c r="J1395" s="470">
        <v>0</v>
      </c>
      <c r="K1395" s="470">
        <v>0</v>
      </c>
      <c r="L1395" s="470">
        <v>0</v>
      </c>
      <c r="M1395" s="470">
        <v>0</v>
      </c>
      <c r="N1395" s="470">
        <v>0</v>
      </c>
      <c r="O1395" s="470">
        <v>0</v>
      </c>
      <c r="P1395" s="470">
        <v>0</v>
      </c>
      <c r="Q1395" s="470">
        <v>0</v>
      </c>
      <c r="R1395" s="87">
        <v>0</v>
      </c>
      <c r="S1395" s="470">
        <v>14900.788140000001</v>
      </c>
      <c r="T1395" s="470">
        <v>0</v>
      </c>
      <c r="U1395" s="470">
        <v>0</v>
      </c>
      <c r="V1395" s="470">
        <v>0</v>
      </c>
      <c r="W1395" s="470">
        <v>0</v>
      </c>
      <c r="X1395" s="470">
        <v>0</v>
      </c>
      <c r="Y1395" s="470">
        <v>0</v>
      </c>
      <c r="Z1395" s="470">
        <v>0</v>
      </c>
      <c r="AA1395" s="470">
        <v>0</v>
      </c>
      <c r="AB1395" s="470">
        <v>0</v>
      </c>
      <c r="AC1395" s="470">
        <v>0</v>
      </c>
      <c r="AD1395" s="470">
        <v>14900.788140000001</v>
      </c>
      <c r="AE1395" s="470">
        <v>147844.20338999998</v>
      </c>
      <c r="AF1395" s="227">
        <v>0</v>
      </c>
      <c r="AG1395" s="227">
        <v>0</v>
      </c>
      <c r="AH1395" s="227">
        <v>0</v>
      </c>
      <c r="AI1395" s="227">
        <v>0</v>
      </c>
      <c r="AJ1395" s="475">
        <v>147844.20338999998</v>
      </c>
    </row>
    <row r="1396" spans="1:36" s="42" customFormat="1" ht="13.5" customHeight="1" x14ac:dyDescent="0.25">
      <c r="A1396" s="395"/>
      <c r="B1396" s="111">
        <v>741710</v>
      </c>
      <c r="C1396" s="180" t="s">
        <v>1801</v>
      </c>
      <c r="D1396" s="470">
        <v>0</v>
      </c>
      <c r="E1396" s="470">
        <v>0</v>
      </c>
      <c r="F1396" s="470">
        <v>0</v>
      </c>
      <c r="G1396" s="470">
        <v>0</v>
      </c>
      <c r="H1396" s="87">
        <v>0</v>
      </c>
      <c r="I1396" s="470">
        <v>0</v>
      </c>
      <c r="J1396" s="470">
        <v>0</v>
      </c>
      <c r="K1396" s="470">
        <v>0</v>
      </c>
      <c r="L1396" s="470">
        <v>0</v>
      </c>
      <c r="M1396" s="470">
        <v>0</v>
      </c>
      <c r="N1396" s="470">
        <v>0</v>
      </c>
      <c r="O1396" s="470">
        <v>0</v>
      </c>
      <c r="P1396" s="470">
        <v>0</v>
      </c>
      <c r="Q1396" s="470">
        <v>0</v>
      </c>
      <c r="R1396" s="87">
        <v>0</v>
      </c>
      <c r="S1396" s="470">
        <v>4780.6174099999998</v>
      </c>
      <c r="T1396" s="470">
        <v>0</v>
      </c>
      <c r="U1396" s="470">
        <v>0</v>
      </c>
      <c r="V1396" s="470">
        <v>0</v>
      </c>
      <c r="W1396" s="470">
        <v>0</v>
      </c>
      <c r="X1396" s="470">
        <v>0</v>
      </c>
      <c r="Y1396" s="470">
        <v>0</v>
      </c>
      <c r="Z1396" s="470">
        <v>0</v>
      </c>
      <c r="AA1396" s="470">
        <v>0</v>
      </c>
      <c r="AB1396" s="470">
        <v>0</v>
      </c>
      <c r="AC1396" s="470">
        <v>0</v>
      </c>
      <c r="AD1396" s="470">
        <v>4780.6174099999998</v>
      </c>
      <c r="AE1396" s="470">
        <v>4780.6174099999998</v>
      </c>
      <c r="AF1396" s="227">
        <v>0</v>
      </c>
      <c r="AG1396" s="227">
        <v>0</v>
      </c>
      <c r="AH1396" s="227">
        <v>0</v>
      </c>
      <c r="AI1396" s="227">
        <v>0</v>
      </c>
      <c r="AJ1396" s="475">
        <v>4780.6174099999998</v>
      </c>
    </row>
    <row r="1397" spans="1:36" s="42" customFormat="1" ht="13.5" customHeight="1" x14ac:dyDescent="0.25">
      <c r="A1397" s="395"/>
      <c r="B1397" s="111">
        <v>741715</v>
      </c>
      <c r="C1397" s="180" t="s">
        <v>1802</v>
      </c>
      <c r="D1397" s="470">
        <v>0</v>
      </c>
      <c r="E1397" s="470">
        <v>0</v>
      </c>
      <c r="F1397" s="470">
        <v>0</v>
      </c>
      <c r="G1397" s="470">
        <v>0</v>
      </c>
      <c r="H1397" s="87">
        <v>0</v>
      </c>
      <c r="I1397" s="470">
        <v>0</v>
      </c>
      <c r="J1397" s="470">
        <v>0</v>
      </c>
      <c r="K1397" s="470">
        <v>0</v>
      </c>
      <c r="L1397" s="470">
        <v>0</v>
      </c>
      <c r="M1397" s="470">
        <v>0</v>
      </c>
      <c r="N1397" s="470">
        <v>0</v>
      </c>
      <c r="O1397" s="470">
        <v>0</v>
      </c>
      <c r="P1397" s="470">
        <v>0</v>
      </c>
      <c r="Q1397" s="470">
        <v>0</v>
      </c>
      <c r="R1397" s="87">
        <v>0</v>
      </c>
      <c r="S1397" s="470">
        <v>0</v>
      </c>
      <c r="T1397" s="470">
        <v>0</v>
      </c>
      <c r="U1397" s="470">
        <v>0</v>
      </c>
      <c r="V1397" s="470">
        <v>0</v>
      </c>
      <c r="W1397" s="470">
        <v>0</v>
      </c>
      <c r="X1397" s="470">
        <v>0</v>
      </c>
      <c r="Y1397" s="470">
        <v>0</v>
      </c>
      <c r="Z1397" s="470">
        <v>0</v>
      </c>
      <c r="AA1397" s="470">
        <v>0</v>
      </c>
      <c r="AB1397" s="470">
        <v>0</v>
      </c>
      <c r="AC1397" s="470">
        <v>0</v>
      </c>
      <c r="AD1397" s="470">
        <v>0</v>
      </c>
      <c r="AE1397" s="470">
        <v>0</v>
      </c>
      <c r="AF1397" s="227">
        <v>0</v>
      </c>
      <c r="AG1397" s="227">
        <v>0</v>
      </c>
      <c r="AH1397" s="227">
        <v>0</v>
      </c>
      <c r="AI1397" s="227">
        <v>0</v>
      </c>
      <c r="AJ1397" s="475">
        <v>0</v>
      </c>
    </row>
    <row r="1398" spans="1:36" s="42" customFormat="1" ht="13.5" customHeight="1" x14ac:dyDescent="0.25">
      <c r="A1398" s="395"/>
      <c r="B1398" s="111">
        <v>7490</v>
      </c>
      <c r="C1398" s="180" t="s">
        <v>485</v>
      </c>
      <c r="D1398" s="470">
        <v>500000.06021000003</v>
      </c>
      <c r="E1398" s="470">
        <v>54217.82675</v>
      </c>
      <c r="F1398" s="470">
        <v>105637.61276</v>
      </c>
      <c r="G1398" s="470">
        <v>6868.3109400000003</v>
      </c>
      <c r="H1398" s="87">
        <v>666723.81066000008</v>
      </c>
      <c r="I1398" s="470">
        <v>0</v>
      </c>
      <c r="J1398" s="470">
        <v>36397.97537</v>
      </c>
      <c r="K1398" s="470">
        <v>0</v>
      </c>
      <c r="L1398" s="470">
        <v>750.30205999999998</v>
      </c>
      <c r="M1398" s="470">
        <v>4720.9526699999997</v>
      </c>
      <c r="N1398" s="470">
        <v>14113.846600000001</v>
      </c>
      <c r="O1398" s="470">
        <v>0</v>
      </c>
      <c r="P1398" s="470">
        <v>0</v>
      </c>
      <c r="Q1398" s="470">
        <v>0</v>
      </c>
      <c r="R1398" s="87">
        <v>55983.076700000005</v>
      </c>
      <c r="S1398" s="470">
        <v>900</v>
      </c>
      <c r="T1398" s="470">
        <v>0</v>
      </c>
      <c r="U1398" s="470">
        <v>0</v>
      </c>
      <c r="V1398" s="470">
        <v>195.49592999999999</v>
      </c>
      <c r="W1398" s="470">
        <v>0</v>
      </c>
      <c r="X1398" s="470">
        <v>0</v>
      </c>
      <c r="Y1398" s="470">
        <v>98.066410000000005</v>
      </c>
      <c r="Z1398" s="470">
        <v>0</v>
      </c>
      <c r="AA1398" s="470">
        <v>284.27697000000001</v>
      </c>
      <c r="AB1398" s="470">
        <v>249761.79405</v>
      </c>
      <c r="AC1398" s="470">
        <v>0</v>
      </c>
      <c r="AD1398" s="470">
        <v>251239.63336000001</v>
      </c>
      <c r="AE1398" s="470">
        <v>973946.52072000003</v>
      </c>
      <c r="AF1398" s="227">
        <v>14113.846600000001</v>
      </c>
      <c r="AG1398" s="227">
        <v>5666.7506599999997</v>
      </c>
      <c r="AH1398" s="227">
        <v>0</v>
      </c>
      <c r="AI1398" s="227">
        <v>382.34338000000002</v>
      </c>
      <c r="AJ1398" s="475">
        <v>953783.5800800001</v>
      </c>
    </row>
    <row r="1399" spans="1:36" s="42" customFormat="1" ht="13.5" customHeight="1" x14ac:dyDescent="0.25">
      <c r="A1399" s="395"/>
      <c r="B1399" s="111">
        <v>749005</v>
      </c>
      <c r="C1399" s="180" t="s">
        <v>486</v>
      </c>
      <c r="D1399" s="470">
        <v>0</v>
      </c>
      <c r="E1399" s="470">
        <v>917.11802</v>
      </c>
      <c r="F1399" s="470">
        <v>0</v>
      </c>
      <c r="G1399" s="470">
        <v>0</v>
      </c>
      <c r="H1399" s="87">
        <v>917.11802</v>
      </c>
      <c r="I1399" s="470">
        <v>0</v>
      </c>
      <c r="J1399" s="470">
        <v>0</v>
      </c>
      <c r="K1399" s="470">
        <v>0</v>
      </c>
      <c r="L1399" s="470">
        <v>0</v>
      </c>
      <c r="M1399" s="470">
        <v>4720.9526699999997</v>
      </c>
      <c r="N1399" s="470">
        <v>0</v>
      </c>
      <c r="O1399" s="470">
        <v>0</v>
      </c>
      <c r="P1399" s="470">
        <v>0</v>
      </c>
      <c r="Q1399" s="470">
        <v>0</v>
      </c>
      <c r="R1399" s="87">
        <v>4720.9526699999997</v>
      </c>
      <c r="S1399" s="470">
        <v>0</v>
      </c>
      <c r="T1399" s="470">
        <v>0</v>
      </c>
      <c r="U1399" s="470">
        <v>0</v>
      </c>
      <c r="V1399" s="470">
        <v>0</v>
      </c>
      <c r="W1399" s="470">
        <v>0</v>
      </c>
      <c r="X1399" s="470">
        <v>0</v>
      </c>
      <c r="Y1399" s="470">
        <v>0</v>
      </c>
      <c r="Z1399" s="470">
        <v>0</v>
      </c>
      <c r="AA1399" s="470">
        <v>0</v>
      </c>
      <c r="AB1399" s="470">
        <v>0</v>
      </c>
      <c r="AC1399" s="470">
        <v>0</v>
      </c>
      <c r="AD1399" s="470">
        <v>0</v>
      </c>
      <c r="AE1399" s="470">
        <v>5638.0706899999996</v>
      </c>
      <c r="AF1399" s="227">
        <v>0</v>
      </c>
      <c r="AG1399" s="227">
        <v>4720.9526699999997</v>
      </c>
      <c r="AH1399" s="227">
        <v>0</v>
      </c>
      <c r="AI1399" s="227">
        <v>0</v>
      </c>
      <c r="AJ1399" s="475">
        <v>917.11802</v>
      </c>
    </row>
    <row r="1400" spans="1:36" s="42" customFormat="1" ht="13.5" customHeight="1" x14ac:dyDescent="0.25">
      <c r="A1400" s="395"/>
      <c r="B1400" s="111">
        <v>749010</v>
      </c>
      <c r="C1400" s="180" t="s">
        <v>487</v>
      </c>
      <c r="D1400" s="470">
        <v>0</v>
      </c>
      <c r="E1400" s="470">
        <v>1407.5774100000001</v>
      </c>
      <c r="F1400" s="470">
        <v>96655.757060000004</v>
      </c>
      <c r="G1400" s="470">
        <v>6639.2043100000001</v>
      </c>
      <c r="H1400" s="87">
        <v>104702.53878</v>
      </c>
      <c r="I1400" s="470">
        <v>0</v>
      </c>
      <c r="J1400" s="470">
        <v>36397.97537</v>
      </c>
      <c r="K1400" s="470">
        <v>0</v>
      </c>
      <c r="L1400" s="470">
        <v>0</v>
      </c>
      <c r="M1400" s="470">
        <v>0</v>
      </c>
      <c r="N1400" s="470">
        <v>12605.317150000001</v>
      </c>
      <c r="O1400" s="470">
        <v>0</v>
      </c>
      <c r="P1400" s="470">
        <v>0</v>
      </c>
      <c r="Q1400" s="470">
        <v>0</v>
      </c>
      <c r="R1400" s="87">
        <v>49003.292520000003</v>
      </c>
      <c r="S1400" s="470">
        <v>900</v>
      </c>
      <c r="T1400" s="470">
        <v>0</v>
      </c>
      <c r="U1400" s="470">
        <v>0</v>
      </c>
      <c r="V1400" s="470">
        <v>0</v>
      </c>
      <c r="W1400" s="470">
        <v>0</v>
      </c>
      <c r="X1400" s="470">
        <v>0</v>
      </c>
      <c r="Y1400" s="470">
        <v>0</v>
      </c>
      <c r="Z1400" s="470">
        <v>0</v>
      </c>
      <c r="AA1400" s="470">
        <v>0</v>
      </c>
      <c r="AB1400" s="470">
        <v>0</v>
      </c>
      <c r="AC1400" s="470">
        <v>0</v>
      </c>
      <c r="AD1400" s="470">
        <v>900</v>
      </c>
      <c r="AE1400" s="470">
        <v>154605.83130000002</v>
      </c>
      <c r="AF1400" s="227">
        <v>12605.317150000001</v>
      </c>
      <c r="AG1400" s="227">
        <v>0</v>
      </c>
      <c r="AH1400" s="227">
        <v>0</v>
      </c>
      <c r="AI1400" s="227">
        <v>0</v>
      </c>
      <c r="AJ1400" s="475">
        <v>142000.51415</v>
      </c>
    </row>
    <row r="1401" spans="1:36" s="42" customFormat="1" ht="13.5" customHeight="1" x14ac:dyDescent="0.25">
      <c r="A1401" s="395"/>
      <c r="B1401" s="111">
        <v>749015</v>
      </c>
      <c r="C1401" s="180" t="s">
        <v>488</v>
      </c>
      <c r="D1401" s="470">
        <v>0</v>
      </c>
      <c r="E1401" s="470">
        <v>0</v>
      </c>
      <c r="F1401" s="470">
        <v>0</v>
      </c>
      <c r="G1401" s="470">
        <v>0</v>
      </c>
      <c r="H1401" s="87">
        <v>0</v>
      </c>
      <c r="I1401" s="470">
        <v>0</v>
      </c>
      <c r="J1401" s="470">
        <v>0</v>
      </c>
      <c r="K1401" s="470">
        <v>0</v>
      </c>
      <c r="L1401" s="470">
        <v>0</v>
      </c>
      <c r="M1401" s="470">
        <v>0</v>
      </c>
      <c r="N1401" s="470">
        <v>0</v>
      </c>
      <c r="O1401" s="470">
        <v>0</v>
      </c>
      <c r="P1401" s="470">
        <v>0</v>
      </c>
      <c r="Q1401" s="470">
        <v>0</v>
      </c>
      <c r="R1401" s="87">
        <v>0</v>
      </c>
      <c r="S1401" s="470">
        <v>0</v>
      </c>
      <c r="T1401" s="470">
        <v>0</v>
      </c>
      <c r="U1401" s="470">
        <v>0</v>
      </c>
      <c r="V1401" s="470">
        <v>0</v>
      </c>
      <c r="W1401" s="470">
        <v>0</v>
      </c>
      <c r="X1401" s="470">
        <v>0</v>
      </c>
      <c r="Y1401" s="470">
        <v>0</v>
      </c>
      <c r="Z1401" s="470">
        <v>0</v>
      </c>
      <c r="AA1401" s="470">
        <v>0</v>
      </c>
      <c r="AB1401" s="470">
        <v>0</v>
      </c>
      <c r="AC1401" s="470">
        <v>0</v>
      </c>
      <c r="AD1401" s="470">
        <v>0</v>
      </c>
      <c r="AE1401" s="470">
        <v>0</v>
      </c>
      <c r="AF1401" s="227">
        <v>0</v>
      </c>
      <c r="AG1401" s="227">
        <v>0</v>
      </c>
      <c r="AH1401" s="227">
        <v>0</v>
      </c>
      <c r="AI1401" s="227">
        <v>0</v>
      </c>
      <c r="AJ1401" s="475">
        <v>0</v>
      </c>
    </row>
    <row r="1402" spans="1:36" s="42" customFormat="1" ht="13.5" customHeight="1" x14ac:dyDescent="0.25">
      <c r="A1402" s="395"/>
      <c r="B1402" s="111">
        <v>749020</v>
      </c>
      <c r="C1402" s="180" t="s">
        <v>489</v>
      </c>
      <c r="D1402" s="470">
        <v>0</v>
      </c>
      <c r="E1402" s="470">
        <v>0</v>
      </c>
      <c r="F1402" s="470">
        <v>0</v>
      </c>
      <c r="G1402" s="470">
        <v>0</v>
      </c>
      <c r="H1402" s="87">
        <v>0</v>
      </c>
      <c r="I1402" s="470">
        <v>0</v>
      </c>
      <c r="J1402" s="470">
        <v>0</v>
      </c>
      <c r="K1402" s="470">
        <v>0</v>
      </c>
      <c r="L1402" s="470">
        <v>0</v>
      </c>
      <c r="M1402" s="470">
        <v>0</v>
      </c>
      <c r="N1402" s="470">
        <v>0</v>
      </c>
      <c r="O1402" s="470">
        <v>0</v>
      </c>
      <c r="P1402" s="470">
        <v>0</v>
      </c>
      <c r="Q1402" s="470">
        <v>0</v>
      </c>
      <c r="R1402" s="87">
        <v>0</v>
      </c>
      <c r="S1402" s="470">
        <v>0</v>
      </c>
      <c r="T1402" s="470">
        <v>0</v>
      </c>
      <c r="U1402" s="470">
        <v>0</v>
      </c>
      <c r="V1402" s="470">
        <v>0</v>
      </c>
      <c r="W1402" s="470">
        <v>0</v>
      </c>
      <c r="X1402" s="470">
        <v>0</v>
      </c>
      <c r="Y1402" s="470">
        <v>0</v>
      </c>
      <c r="Z1402" s="470">
        <v>0</v>
      </c>
      <c r="AA1402" s="470">
        <v>0</v>
      </c>
      <c r="AB1402" s="470">
        <v>0</v>
      </c>
      <c r="AC1402" s="470">
        <v>0</v>
      </c>
      <c r="AD1402" s="470">
        <v>0</v>
      </c>
      <c r="AE1402" s="470">
        <v>0</v>
      </c>
      <c r="AF1402" s="227">
        <v>0</v>
      </c>
      <c r="AG1402" s="227">
        <v>0</v>
      </c>
      <c r="AH1402" s="227">
        <v>0</v>
      </c>
      <c r="AI1402" s="227">
        <v>0</v>
      </c>
      <c r="AJ1402" s="475">
        <v>0</v>
      </c>
    </row>
    <row r="1403" spans="1:36" s="42" customFormat="1" ht="13.5" customHeight="1" x14ac:dyDescent="0.25">
      <c r="A1403" s="395"/>
      <c r="B1403" s="111">
        <v>749025</v>
      </c>
      <c r="C1403" s="180" t="s">
        <v>943</v>
      </c>
      <c r="D1403" s="470">
        <v>0</v>
      </c>
      <c r="E1403" s="470">
        <v>0</v>
      </c>
      <c r="F1403" s="470">
        <v>0</v>
      </c>
      <c r="G1403" s="470">
        <v>0</v>
      </c>
      <c r="H1403" s="87">
        <v>0</v>
      </c>
      <c r="I1403" s="470">
        <v>0</v>
      </c>
      <c r="J1403" s="470">
        <v>0</v>
      </c>
      <c r="K1403" s="470">
        <v>0</v>
      </c>
      <c r="L1403" s="470">
        <v>0</v>
      </c>
      <c r="M1403" s="470">
        <v>0</v>
      </c>
      <c r="N1403" s="470">
        <v>0</v>
      </c>
      <c r="O1403" s="470">
        <v>0</v>
      </c>
      <c r="P1403" s="470">
        <v>0</v>
      </c>
      <c r="Q1403" s="470">
        <v>0</v>
      </c>
      <c r="R1403" s="87">
        <v>0</v>
      </c>
      <c r="S1403" s="470">
        <v>0</v>
      </c>
      <c r="T1403" s="470">
        <v>0</v>
      </c>
      <c r="U1403" s="470">
        <v>0</v>
      </c>
      <c r="V1403" s="470">
        <v>0</v>
      </c>
      <c r="W1403" s="470">
        <v>0</v>
      </c>
      <c r="X1403" s="470">
        <v>0</v>
      </c>
      <c r="Y1403" s="470">
        <v>0</v>
      </c>
      <c r="Z1403" s="470">
        <v>0</v>
      </c>
      <c r="AA1403" s="470">
        <v>0</v>
      </c>
      <c r="AB1403" s="470">
        <v>0</v>
      </c>
      <c r="AC1403" s="470">
        <v>0</v>
      </c>
      <c r="AD1403" s="470">
        <v>0</v>
      </c>
      <c r="AE1403" s="470">
        <v>0</v>
      </c>
      <c r="AF1403" s="227">
        <v>0</v>
      </c>
      <c r="AG1403" s="227">
        <v>0</v>
      </c>
      <c r="AH1403" s="227">
        <v>0</v>
      </c>
      <c r="AI1403" s="227">
        <v>0</v>
      </c>
      <c r="AJ1403" s="475">
        <v>0</v>
      </c>
    </row>
    <row r="1404" spans="1:36" s="42" customFormat="1" ht="13.5" customHeight="1" x14ac:dyDescent="0.25">
      <c r="A1404" s="395"/>
      <c r="B1404" s="111">
        <v>749090</v>
      </c>
      <c r="C1404" s="180" t="s">
        <v>118</v>
      </c>
      <c r="D1404" s="470">
        <v>500000.06021000003</v>
      </c>
      <c r="E1404" s="470">
        <v>51893.13132</v>
      </c>
      <c r="F1404" s="470">
        <v>8981.8557000000001</v>
      </c>
      <c r="G1404" s="470">
        <v>229.10663</v>
      </c>
      <c r="H1404" s="87">
        <v>561104.15386000008</v>
      </c>
      <c r="I1404" s="470">
        <v>0</v>
      </c>
      <c r="J1404" s="470">
        <v>0</v>
      </c>
      <c r="K1404" s="470">
        <v>0</v>
      </c>
      <c r="L1404" s="470">
        <v>750.30205999999998</v>
      </c>
      <c r="M1404" s="470">
        <v>0</v>
      </c>
      <c r="N1404" s="470">
        <v>1508.52945</v>
      </c>
      <c r="O1404" s="470">
        <v>0</v>
      </c>
      <c r="P1404" s="470">
        <v>0</v>
      </c>
      <c r="Q1404" s="470">
        <v>0</v>
      </c>
      <c r="R1404" s="87">
        <v>2258.83151</v>
      </c>
      <c r="S1404" s="470">
        <v>0</v>
      </c>
      <c r="T1404" s="470">
        <v>0</v>
      </c>
      <c r="U1404" s="470">
        <v>0</v>
      </c>
      <c r="V1404" s="470">
        <v>195.49592999999999</v>
      </c>
      <c r="W1404" s="470">
        <v>0</v>
      </c>
      <c r="X1404" s="470">
        <v>0</v>
      </c>
      <c r="Y1404" s="470">
        <v>98.066410000000005</v>
      </c>
      <c r="Z1404" s="470">
        <v>0</v>
      </c>
      <c r="AA1404" s="470">
        <v>284.27697000000001</v>
      </c>
      <c r="AB1404" s="470">
        <v>249761.79405</v>
      </c>
      <c r="AC1404" s="470">
        <v>0</v>
      </c>
      <c r="AD1404" s="470">
        <v>250339.63336000001</v>
      </c>
      <c r="AE1404" s="470">
        <v>813702.6187300001</v>
      </c>
      <c r="AF1404" s="227">
        <v>1508.52945</v>
      </c>
      <c r="AG1404" s="227">
        <v>945.79799000000003</v>
      </c>
      <c r="AH1404" s="227">
        <v>0</v>
      </c>
      <c r="AI1404" s="227">
        <v>382.34338000000002</v>
      </c>
      <c r="AJ1404" s="475">
        <v>810865.9479100001</v>
      </c>
    </row>
    <row r="1405" spans="1:36" s="42" customFormat="1" ht="13.5" customHeight="1" x14ac:dyDescent="0.25">
      <c r="A1405" s="394"/>
      <c r="B1405" s="112"/>
      <c r="C1405" s="447"/>
      <c r="D1405" s="132"/>
      <c r="E1405" s="132"/>
      <c r="F1405" s="132"/>
      <c r="G1405" s="132"/>
      <c r="H1405" s="116"/>
      <c r="I1405" s="132"/>
      <c r="J1405" s="132"/>
      <c r="K1405" s="114"/>
      <c r="L1405" s="114"/>
      <c r="M1405" s="114"/>
      <c r="N1405" s="114"/>
      <c r="O1405" s="132"/>
      <c r="P1405" s="132"/>
      <c r="Q1405" s="132"/>
      <c r="R1405" s="116"/>
      <c r="S1405" s="116"/>
      <c r="T1405" s="132"/>
      <c r="U1405" s="132"/>
      <c r="V1405" s="114"/>
      <c r="W1405" s="132"/>
      <c r="X1405" s="132"/>
      <c r="Y1405" s="114"/>
      <c r="Z1405" s="132"/>
      <c r="AA1405" s="114"/>
      <c r="AB1405" s="132"/>
      <c r="AC1405" s="114"/>
      <c r="AD1405" s="116"/>
      <c r="AE1405" s="116"/>
      <c r="AF1405" s="132"/>
      <c r="AG1405" s="132"/>
      <c r="AH1405" s="132"/>
      <c r="AI1405" s="132">
        <v>0</v>
      </c>
      <c r="AJ1405" s="358"/>
    </row>
    <row r="1406" spans="1:36" s="82" customFormat="1" ht="13.5" customHeight="1" x14ac:dyDescent="0.25">
      <c r="A1406" s="394"/>
      <c r="D1406" s="113"/>
      <c r="E1406" s="113"/>
      <c r="F1406" s="113"/>
      <c r="G1406" s="113"/>
      <c r="H1406" s="113"/>
      <c r="I1406" s="113"/>
      <c r="J1406" s="113"/>
      <c r="K1406" s="113"/>
      <c r="L1406" s="113"/>
      <c r="M1406" s="113"/>
      <c r="N1406" s="113"/>
      <c r="O1406" s="113"/>
      <c r="P1406" s="92"/>
      <c r="Q1406" s="92"/>
      <c r="R1406" s="113"/>
      <c r="S1406" s="113"/>
      <c r="T1406" s="113"/>
      <c r="U1406" s="113"/>
      <c r="V1406" s="113"/>
      <c r="W1406" s="113"/>
      <c r="X1406" s="113"/>
      <c r="Y1406" s="113"/>
      <c r="Z1406" s="113"/>
      <c r="AA1406" s="113"/>
      <c r="AB1406" s="113"/>
      <c r="AC1406" s="113"/>
      <c r="AD1406" s="113"/>
      <c r="AE1406" s="113"/>
      <c r="AF1406" s="113"/>
      <c r="AG1406" s="113"/>
      <c r="AH1406" s="113"/>
      <c r="AI1406" s="113"/>
    </row>
    <row r="1407" spans="1:36" s="82" customFormat="1" ht="13.5" customHeight="1" x14ac:dyDescent="0.25">
      <c r="A1407" s="394"/>
      <c r="B1407" s="3" t="s">
        <v>490</v>
      </c>
      <c r="C1407" s="3"/>
      <c r="D1407" s="113">
        <v>0</v>
      </c>
      <c r="E1407" s="113">
        <v>0</v>
      </c>
      <c r="F1407" s="113">
        <v>0</v>
      </c>
      <c r="G1407" s="113">
        <v>0</v>
      </c>
      <c r="H1407" s="113">
        <v>0</v>
      </c>
      <c r="I1407" s="113">
        <v>0</v>
      </c>
      <c r="J1407" s="113">
        <v>0</v>
      </c>
      <c r="K1407" s="113">
        <v>0</v>
      </c>
      <c r="L1407" s="113">
        <v>0</v>
      </c>
      <c r="M1407" s="113">
        <v>0</v>
      </c>
      <c r="N1407" s="113">
        <v>0</v>
      </c>
      <c r="O1407" s="113">
        <v>0</v>
      </c>
      <c r="P1407" s="113">
        <v>0</v>
      </c>
      <c r="Q1407" s="113">
        <v>0</v>
      </c>
      <c r="R1407" s="113">
        <v>0</v>
      </c>
      <c r="S1407" s="113">
        <v>0</v>
      </c>
      <c r="T1407" s="113">
        <v>0</v>
      </c>
      <c r="U1407" s="113">
        <v>0</v>
      </c>
      <c r="V1407" s="113">
        <v>0</v>
      </c>
      <c r="W1407" s="113">
        <v>0</v>
      </c>
      <c r="X1407" s="113">
        <v>0</v>
      </c>
      <c r="Y1407" s="113">
        <v>0</v>
      </c>
      <c r="Z1407" s="113">
        <v>0</v>
      </c>
      <c r="AA1407" s="113">
        <v>0</v>
      </c>
      <c r="AB1407" s="113">
        <v>0</v>
      </c>
      <c r="AC1407" s="113">
        <v>0</v>
      </c>
      <c r="AD1407" s="113">
        <v>0</v>
      </c>
      <c r="AE1407" s="113">
        <v>0</v>
      </c>
      <c r="AF1407" s="113">
        <v>9.3132257461547852E-10</v>
      </c>
      <c r="AG1407" s="113">
        <v>0</v>
      </c>
      <c r="AH1407" s="113">
        <v>0</v>
      </c>
      <c r="AI1407" s="113">
        <v>0</v>
      </c>
      <c r="AJ1407" s="113">
        <v>0</v>
      </c>
    </row>
    <row r="1408" spans="1:36" s="82" customFormat="1" ht="13.5" customHeight="1" x14ac:dyDescent="0.25">
      <c r="A1408" s="394"/>
      <c r="B1408" s="3" t="s">
        <v>491</v>
      </c>
      <c r="C1408" s="3"/>
      <c r="D1408" s="113">
        <v>0</v>
      </c>
      <c r="E1408" s="113">
        <v>-8.3673512563109398E-11</v>
      </c>
      <c r="F1408" s="113">
        <v>0</v>
      </c>
      <c r="G1408" s="113">
        <v>-5.4569682106375694E-11</v>
      </c>
      <c r="H1408" s="113">
        <v>-4.0745362639427185E-10</v>
      </c>
      <c r="I1408" s="113">
        <v>0</v>
      </c>
      <c r="J1408" s="113">
        <v>0</v>
      </c>
      <c r="K1408" s="113">
        <v>0</v>
      </c>
      <c r="L1408" s="113">
        <v>0</v>
      </c>
      <c r="M1408" s="113">
        <v>-1.4551915228366852E-11</v>
      </c>
      <c r="N1408" s="113">
        <v>0</v>
      </c>
      <c r="O1408" s="113">
        <v>0</v>
      </c>
      <c r="P1408" s="113">
        <v>0</v>
      </c>
      <c r="Q1408" s="113">
        <v>8.1854523159563541E-12</v>
      </c>
      <c r="R1408" s="113">
        <v>-1.7462298274040222E-10</v>
      </c>
      <c r="S1408" s="113">
        <v>-2.2737367544323206E-13</v>
      </c>
      <c r="T1408" s="113">
        <v>-1.0800249583553523E-12</v>
      </c>
      <c r="U1408" s="113">
        <v>1.4210854715202004E-13</v>
      </c>
      <c r="V1408" s="113">
        <v>0</v>
      </c>
      <c r="W1408" s="113">
        <v>0</v>
      </c>
      <c r="X1408" s="113">
        <v>0</v>
      </c>
      <c r="Y1408" s="113">
        <v>0</v>
      </c>
      <c r="Z1408" s="113">
        <v>3.1263880373444408E-13</v>
      </c>
      <c r="AA1408" s="113">
        <v>0</v>
      </c>
      <c r="AB1408" s="113">
        <v>0</v>
      </c>
      <c r="AC1408" s="113">
        <v>0</v>
      </c>
      <c r="AD1408" s="113">
        <v>1.2732925824820995E-11</v>
      </c>
      <c r="AE1408" s="113">
        <v>0</v>
      </c>
      <c r="AF1408" s="113">
        <v>0</v>
      </c>
      <c r="AG1408" s="113">
        <v>0</v>
      </c>
      <c r="AH1408" s="113">
        <v>0</v>
      </c>
      <c r="AI1408" s="113">
        <v>1.0913936421275139E-11</v>
      </c>
      <c r="AJ1408" s="113">
        <v>-9.6042640507221222E-10</v>
      </c>
    </row>
    <row r="1409" spans="1:35" s="28" customFormat="1" ht="13.5" customHeight="1" x14ac:dyDescent="0.25">
      <c r="A1409" s="394"/>
      <c r="B1409" s="56"/>
      <c r="C1409" s="56"/>
      <c r="D1409" s="131"/>
      <c r="E1409" s="131"/>
      <c r="F1409" s="131"/>
      <c r="G1409" s="131"/>
      <c r="H1409" s="131"/>
      <c r="I1409" s="131"/>
      <c r="J1409" s="131"/>
      <c r="K1409" s="113"/>
      <c r="L1409" s="113"/>
      <c r="M1409" s="113"/>
      <c r="N1409" s="113"/>
      <c r="O1409" s="131"/>
      <c r="P1409" s="131"/>
      <c r="Q1409" s="131"/>
      <c r="R1409" s="131"/>
      <c r="S1409" s="131"/>
      <c r="T1409" s="131"/>
      <c r="U1409" s="131"/>
      <c r="V1409" s="113"/>
      <c r="W1409" s="131"/>
      <c r="X1409" s="131"/>
      <c r="Y1409" s="113"/>
      <c r="Z1409" s="131"/>
      <c r="AA1409" s="113"/>
      <c r="AB1409" s="131"/>
      <c r="AC1409" s="113"/>
      <c r="AD1409" s="131"/>
      <c r="AE1409" s="131"/>
      <c r="AF1409" s="131"/>
      <c r="AG1409" s="131"/>
      <c r="AH1409" s="131"/>
      <c r="AI1409" s="131"/>
    </row>
    <row r="1410" spans="1:35" s="82" customFormat="1" ht="13.5" customHeight="1" x14ac:dyDescent="0.25">
      <c r="A1410" s="394"/>
      <c r="B1410" s="57"/>
      <c r="C1410" s="57"/>
      <c r="D1410" s="113"/>
      <c r="E1410" s="113"/>
      <c r="F1410" s="113"/>
      <c r="G1410" s="113"/>
      <c r="H1410" s="113"/>
      <c r="I1410" s="113"/>
      <c r="J1410" s="113"/>
      <c r="K1410" s="113"/>
      <c r="L1410" s="113"/>
      <c r="M1410" s="113"/>
      <c r="N1410" s="113"/>
      <c r="O1410" s="113"/>
      <c r="P1410" s="92"/>
      <c r="Q1410" s="92"/>
      <c r="R1410" s="113"/>
      <c r="S1410" s="113"/>
      <c r="T1410" s="113"/>
      <c r="U1410" s="113"/>
      <c r="V1410" s="113"/>
      <c r="W1410" s="113"/>
      <c r="X1410" s="113"/>
      <c r="Y1410" s="113"/>
      <c r="Z1410" s="113"/>
      <c r="AA1410" s="113"/>
      <c r="AB1410" s="113"/>
      <c r="AC1410" s="113"/>
      <c r="AD1410" s="113"/>
      <c r="AE1410" s="113"/>
      <c r="AF1410" s="113"/>
      <c r="AG1410" s="113"/>
      <c r="AH1410" s="113"/>
      <c r="AI1410" s="113"/>
    </row>
    <row r="1411" spans="1:35" s="82" customFormat="1" ht="13.5" customHeight="1" x14ac:dyDescent="0.25">
      <c r="A1411" s="394"/>
      <c r="B1411" s="55" t="s">
        <v>723</v>
      </c>
      <c r="C1411" s="3"/>
      <c r="D1411" s="113"/>
      <c r="E1411" s="113"/>
      <c r="F1411" s="113"/>
      <c r="G1411" s="113"/>
      <c r="H1411" s="113"/>
      <c r="I1411" s="113"/>
      <c r="J1411" s="113"/>
      <c r="K1411" s="113"/>
      <c r="L1411" s="113"/>
      <c r="M1411" s="113"/>
      <c r="N1411" s="113"/>
      <c r="O1411" s="113"/>
      <c r="P1411" s="92"/>
      <c r="Q1411" s="92"/>
      <c r="R1411" s="113"/>
      <c r="S1411" s="113"/>
      <c r="T1411" s="113"/>
      <c r="U1411" s="113"/>
      <c r="V1411" s="113"/>
      <c r="W1411" s="113"/>
      <c r="X1411" s="113"/>
      <c r="Y1411" s="113"/>
      <c r="Z1411" s="113"/>
      <c r="AA1411" s="113"/>
      <c r="AB1411" s="113"/>
      <c r="AC1411" s="113"/>
      <c r="AD1411" s="113"/>
      <c r="AE1411" s="113"/>
      <c r="AF1411" s="113"/>
      <c r="AG1411" s="113"/>
      <c r="AH1411" s="113"/>
      <c r="AI1411" s="113"/>
    </row>
    <row r="1412" spans="1:35" s="82" customFormat="1" ht="13.5" customHeight="1" x14ac:dyDescent="0.25">
      <c r="A1412" s="394"/>
      <c r="B1412" s="55" t="s">
        <v>1214</v>
      </c>
      <c r="C1412" s="3"/>
      <c r="D1412" s="113"/>
      <c r="E1412" s="113"/>
      <c r="F1412" s="113"/>
      <c r="G1412" s="113"/>
      <c r="H1412" s="113"/>
      <c r="I1412" s="113"/>
      <c r="J1412" s="113"/>
      <c r="K1412" s="113"/>
      <c r="L1412" s="113"/>
      <c r="M1412" s="113"/>
      <c r="N1412" s="113"/>
      <c r="O1412" s="113"/>
      <c r="P1412" s="92"/>
      <c r="Q1412" s="92"/>
      <c r="R1412" s="113"/>
      <c r="S1412" s="113"/>
      <c r="T1412" s="113"/>
      <c r="U1412" s="113"/>
      <c r="V1412" s="113"/>
      <c r="W1412" s="113"/>
      <c r="X1412" s="113"/>
      <c r="Y1412" s="113"/>
      <c r="Z1412" s="113"/>
      <c r="AA1412" s="113"/>
      <c r="AB1412" s="113"/>
      <c r="AC1412" s="113"/>
      <c r="AD1412" s="113"/>
      <c r="AE1412" s="113"/>
      <c r="AF1412" s="113"/>
      <c r="AG1412" s="113"/>
      <c r="AH1412" s="113"/>
      <c r="AI1412" s="113"/>
    </row>
    <row r="1413" spans="1:35" s="82" customFormat="1" ht="13.5" customHeight="1" x14ac:dyDescent="0.25">
      <c r="A1413" s="394"/>
      <c r="B1413" s="40" t="s">
        <v>1220</v>
      </c>
      <c r="C1413" s="90"/>
      <c r="D1413" s="40"/>
      <c r="E1413" s="113"/>
      <c r="F1413" s="113"/>
      <c r="G1413" s="113"/>
      <c r="H1413" s="113"/>
      <c r="I1413" s="113"/>
      <c r="J1413" s="113"/>
      <c r="K1413" s="113"/>
      <c r="L1413" s="113"/>
      <c r="M1413" s="113"/>
      <c r="N1413" s="113"/>
      <c r="O1413" s="113"/>
      <c r="P1413" s="92"/>
      <c r="Q1413" s="92"/>
      <c r="R1413" s="113"/>
      <c r="S1413" s="113"/>
      <c r="T1413" s="113"/>
      <c r="U1413" s="113"/>
      <c r="V1413" s="113"/>
      <c r="W1413" s="113"/>
      <c r="X1413" s="113"/>
      <c r="Y1413" s="113"/>
      <c r="Z1413" s="113"/>
      <c r="AA1413" s="113"/>
      <c r="AB1413" s="113"/>
      <c r="AC1413" s="113"/>
      <c r="AD1413" s="113"/>
      <c r="AE1413" s="113"/>
      <c r="AF1413" s="113"/>
      <c r="AG1413" s="113"/>
      <c r="AH1413" s="113"/>
      <c r="AI1413" s="113"/>
    </row>
    <row r="1414" spans="1:35" s="82" customFormat="1" ht="13.5" customHeight="1" x14ac:dyDescent="0.25">
      <c r="A1414" s="394"/>
      <c r="B1414" s="42" t="s">
        <v>1217</v>
      </c>
      <c r="C1414" s="41"/>
      <c r="D1414" s="42"/>
      <c r="E1414" s="113"/>
      <c r="F1414" s="113"/>
      <c r="G1414" s="113"/>
      <c r="H1414" s="113"/>
      <c r="I1414" s="113"/>
      <c r="J1414" s="113"/>
      <c r="K1414" s="113"/>
      <c r="L1414" s="113"/>
      <c r="M1414" s="113"/>
      <c r="N1414" s="113"/>
      <c r="O1414" s="113"/>
      <c r="P1414" s="92"/>
      <c r="Q1414" s="92"/>
      <c r="R1414" s="113"/>
      <c r="S1414" s="113"/>
      <c r="T1414" s="113"/>
      <c r="U1414" s="113"/>
      <c r="V1414" s="113"/>
      <c r="W1414" s="113"/>
      <c r="X1414" s="113"/>
      <c r="Y1414" s="113"/>
      <c r="Z1414" s="113"/>
      <c r="AA1414" s="113"/>
      <c r="AB1414" s="113"/>
      <c r="AC1414" s="113"/>
      <c r="AD1414" s="113"/>
      <c r="AE1414" s="113"/>
      <c r="AF1414" s="113"/>
      <c r="AG1414" s="113"/>
      <c r="AH1414" s="113"/>
      <c r="AI1414" s="113"/>
    </row>
    <row r="1415" spans="1:35" s="82" customFormat="1" ht="13.5" customHeight="1" x14ac:dyDescent="0.25">
      <c r="A1415" s="394"/>
      <c r="B1415" s="42" t="s">
        <v>1218</v>
      </c>
      <c r="C1415" s="41"/>
      <c r="D1415" s="42"/>
      <c r="E1415" s="113"/>
      <c r="F1415" s="113"/>
      <c r="G1415" s="113"/>
      <c r="H1415" s="113"/>
      <c r="I1415" s="113"/>
      <c r="J1415" s="113"/>
      <c r="K1415" s="113"/>
      <c r="L1415" s="113"/>
      <c r="M1415" s="113"/>
      <c r="N1415" s="113"/>
      <c r="O1415" s="113"/>
      <c r="P1415" s="92"/>
      <c r="Q1415" s="92"/>
      <c r="R1415" s="113"/>
      <c r="S1415" s="113"/>
      <c r="T1415" s="113"/>
      <c r="U1415" s="113"/>
      <c r="V1415" s="113"/>
      <c r="W1415" s="113"/>
      <c r="X1415" s="113"/>
      <c r="Y1415" s="113"/>
      <c r="Z1415" s="113"/>
      <c r="AA1415" s="113"/>
      <c r="AB1415" s="113"/>
      <c r="AC1415" s="113"/>
      <c r="AD1415" s="113"/>
      <c r="AE1415" s="113"/>
      <c r="AF1415" s="113"/>
      <c r="AG1415" s="113"/>
      <c r="AH1415" s="113"/>
      <c r="AI1415" s="113"/>
    </row>
    <row r="1416" spans="1:35" s="82" customFormat="1" ht="13.5" customHeight="1" x14ac:dyDescent="0.25">
      <c r="A1416" s="394"/>
      <c r="B1416" s="42" t="s">
        <v>1219</v>
      </c>
      <c r="C1416" s="41"/>
      <c r="D1416" s="42"/>
      <c r="E1416" s="113"/>
      <c r="F1416" s="113"/>
      <c r="G1416" s="113"/>
      <c r="H1416" s="113"/>
      <c r="I1416" s="113"/>
      <c r="J1416" s="113"/>
      <c r="K1416" s="113"/>
      <c r="L1416" s="113"/>
      <c r="M1416" s="113"/>
      <c r="N1416" s="113"/>
      <c r="O1416" s="113"/>
      <c r="P1416" s="92"/>
      <c r="Q1416" s="92"/>
      <c r="R1416" s="113"/>
      <c r="S1416" s="113"/>
      <c r="T1416" s="113"/>
      <c r="U1416" s="113"/>
      <c r="V1416" s="113"/>
      <c r="W1416" s="113"/>
      <c r="X1416" s="113"/>
      <c r="Y1416" s="113"/>
      <c r="Z1416" s="113"/>
      <c r="AA1416" s="113"/>
      <c r="AB1416" s="113"/>
      <c r="AC1416" s="113"/>
      <c r="AD1416" s="113"/>
      <c r="AE1416" s="113"/>
      <c r="AF1416" s="113"/>
      <c r="AG1416" s="113"/>
      <c r="AH1416" s="113"/>
      <c r="AI1416" s="113"/>
    </row>
    <row r="1417" spans="1:35" s="82" customFormat="1" ht="13.5" customHeight="1" x14ac:dyDescent="0.25">
      <c r="A1417" s="394"/>
      <c r="B1417" s="3" t="s">
        <v>1279</v>
      </c>
      <c r="C1417" s="3"/>
      <c r="D1417" s="113"/>
      <c r="E1417" s="113"/>
      <c r="F1417" s="113"/>
      <c r="G1417" s="113"/>
      <c r="H1417" s="113"/>
      <c r="I1417" s="113"/>
      <c r="J1417" s="113"/>
      <c r="K1417" s="113"/>
      <c r="L1417" s="113"/>
      <c r="M1417" s="113"/>
      <c r="N1417" s="113"/>
      <c r="O1417" s="113"/>
      <c r="P1417" s="92"/>
      <c r="Q1417" s="92"/>
      <c r="R1417" s="113"/>
      <c r="S1417" s="113"/>
      <c r="T1417" s="113"/>
      <c r="U1417" s="113"/>
      <c r="V1417" s="113"/>
      <c r="W1417" s="113"/>
      <c r="X1417" s="113"/>
      <c r="Y1417" s="113"/>
      <c r="Z1417" s="113"/>
      <c r="AA1417" s="113"/>
      <c r="AB1417" s="113"/>
      <c r="AC1417" s="113"/>
      <c r="AD1417" s="113"/>
      <c r="AE1417" s="113"/>
      <c r="AF1417" s="113"/>
      <c r="AG1417" s="113"/>
      <c r="AH1417" s="113"/>
      <c r="AI1417" s="113"/>
    </row>
    <row r="1418" spans="1:35" s="82" customFormat="1" ht="13.5" customHeight="1" x14ac:dyDescent="0.25">
      <c r="A1418" s="394"/>
      <c r="B1418" s="55" t="s">
        <v>1226</v>
      </c>
      <c r="C1418" s="3"/>
      <c r="D1418" s="113"/>
      <c r="E1418" s="113"/>
      <c r="F1418" s="113"/>
      <c r="G1418" s="113"/>
      <c r="H1418" s="113"/>
      <c r="I1418" s="113"/>
      <c r="J1418" s="113"/>
      <c r="K1418" s="113"/>
      <c r="L1418" s="113"/>
      <c r="M1418" s="113"/>
      <c r="N1418" s="113"/>
      <c r="O1418" s="113"/>
      <c r="P1418" s="92"/>
      <c r="Q1418" s="92"/>
      <c r="R1418" s="113"/>
      <c r="S1418" s="113"/>
      <c r="T1418" s="113"/>
      <c r="U1418" s="113"/>
      <c r="V1418" s="113"/>
      <c r="W1418" s="113"/>
      <c r="X1418" s="113"/>
      <c r="Y1418" s="113"/>
      <c r="Z1418" s="113"/>
      <c r="AA1418" s="113"/>
      <c r="AB1418" s="113"/>
      <c r="AC1418" s="113"/>
      <c r="AD1418" s="113"/>
      <c r="AE1418" s="113"/>
      <c r="AF1418" s="113"/>
      <c r="AG1418" s="113"/>
      <c r="AH1418" s="113"/>
      <c r="AI1418" s="113"/>
    </row>
    <row r="1419" spans="1:35" ht="13.5" customHeight="1" x14ac:dyDescent="0.3">
      <c r="A1419" s="394"/>
      <c r="B1419" s="191" t="s">
        <v>1294</v>
      </c>
      <c r="C1419" s="3"/>
      <c r="D1419" s="100"/>
    </row>
    <row r="1420" spans="1:35" ht="13.5" customHeight="1" x14ac:dyDescent="0.3">
      <c r="A1420" s="394"/>
      <c r="D1420" s="100"/>
    </row>
    <row r="1421" spans="1:35" ht="13.5" customHeight="1" x14ac:dyDescent="0.25">
      <c r="A1421" s="394"/>
    </row>
    <row r="1422" spans="1:35" ht="13.5" customHeight="1" x14ac:dyDescent="0.25">
      <c r="A1422" s="394"/>
    </row>
    <row r="1423" spans="1:35" ht="13.5" customHeight="1" x14ac:dyDescent="0.25">
      <c r="A1423" s="394"/>
    </row>
    <row r="1424" spans="1:35" ht="13.5" customHeight="1" x14ac:dyDescent="0.25">
      <c r="A1424" s="394"/>
    </row>
    <row r="1425" spans="1:1" ht="13.5" customHeight="1" x14ac:dyDescent="0.25">
      <c r="A1425" s="394"/>
    </row>
    <row r="1426" spans="1:1" ht="13.5" customHeight="1" x14ac:dyDescent="0.25">
      <c r="A1426" s="394"/>
    </row>
    <row r="1427" spans="1:1" ht="13.5" customHeight="1" x14ac:dyDescent="0.25">
      <c r="A1427" s="394"/>
    </row>
    <row r="1428" spans="1:1" ht="13.5" customHeight="1" x14ac:dyDescent="0.25">
      <c r="A1428" s="394"/>
    </row>
    <row r="1429" spans="1:1" ht="13.5" customHeight="1" x14ac:dyDescent="0.25">
      <c r="A1429" s="394"/>
    </row>
    <row r="1430" spans="1:1" ht="13.5" customHeight="1" x14ac:dyDescent="0.25">
      <c r="A1430" s="394"/>
    </row>
    <row r="1431" spans="1:1" ht="13.5" customHeight="1" x14ac:dyDescent="0.25">
      <c r="A1431" s="394"/>
    </row>
    <row r="1432" spans="1:1" ht="13.5" customHeight="1" x14ac:dyDescent="0.25">
      <c r="A1432" s="394"/>
    </row>
    <row r="1433" spans="1:1" ht="13.5" customHeight="1" x14ac:dyDescent="0.25">
      <c r="A1433" s="394"/>
    </row>
    <row r="1434" spans="1:1" ht="13.5" customHeight="1" x14ac:dyDescent="0.25">
      <c r="A1434" s="394"/>
    </row>
    <row r="1435" spans="1:1" ht="13.5" customHeight="1" x14ac:dyDescent="0.25">
      <c r="A1435" s="394"/>
    </row>
    <row r="1436" spans="1:1" ht="13.5" customHeight="1" x14ac:dyDescent="0.25">
      <c r="A1436" s="394"/>
    </row>
    <row r="1437" spans="1:1" ht="13.5" customHeight="1" x14ac:dyDescent="0.25">
      <c r="A1437" s="394"/>
    </row>
    <row r="1438" spans="1:1" ht="13.5" customHeight="1" x14ac:dyDescent="0.25">
      <c r="A1438" s="394"/>
    </row>
    <row r="1439" spans="1:1" ht="13.5" customHeight="1" x14ac:dyDescent="0.25">
      <c r="A1439" s="394"/>
    </row>
    <row r="1440" spans="1:1" ht="13.5" customHeight="1" x14ac:dyDescent="0.25">
      <c r="A1440" s="394"/>
    </row>
    <row r="1441" spans="1:1" ht="13.5" customHeight="1" x14ac:dyDescent="0.25">
      <c r="A1441" s="394"/>
    </row>
    <row r="1442" spans="1:1" ht="13.5" customHeight="1" x14ac:dyDescent="0.25">
      <c r="A1442" s="394"/>
    </row>
    <row r="1443" spans="1:1" ht="13.5" customHeight="1" x14ac:dyDescent="0.25">
      <c r="A1443" s="394"/>
    </row>
    <row r="1444" spans="1:1" ht="13.5" customHeight="1" x14ac:dyDescent="0.25">
      <c r="A1444" s="394"/>
    </row>
    <row r="1445" spans="1:1" ht="13.5" customHeight="1" x14ac:dyDescent="0.25">
      <c r="A1445" s="394"/>
    </row>
    <row r="1446" spans="1:1" ht="13.5" customHeight="1" x14ac:dyDescent="0.25">
      <c r="A1446" s="394"/>
    </row>
    <row r="1447" spans="1:1" ht="13.5" customHeight="1" x14ac:dyDescent="0.25">
      <c r="A1447" s="394"/>
    </row>
    <row r="1448" spans="1:1" ht="13.5" customHeight="1" x14ac:dyDescent="0.25">
      <c r="A1448" s="394"/>
    </row>
    <row r="1449" spans="1:1" ht="13.5" customHeight="1" x14ac:dyDescent="0.25">
      <c r="A1449" s="394"/>
    </row>
    <row r="1450" spans="1:1" ht="13.5" customHeight="1" x14ac:dyDescent="0.25">
      <c r="A1450" s="394"/>
    </row>
    <row r="1451" spans="1:1" ht="13.5" customHeight="1" x14ac:dyDescent="0.25">
      <c r="A1451" s="394"/>
    </row>
    <row r="1452" spans="1:1" ht="13.5" customHeight="1" x14ac:dyDescent="0.25">
      <c r="A1452" s="394"/>
    </row>
    <row r="1453" spans="1:1" ht="13.5" customHeight="1" x14ac:dyDescent="0.25">
      <c r="A1453" s="394"/>
    </row>
    <row r="1454" spans="1:1" ht="13.5" customHeight="1" x14ac:dyDescent="0.25">
      <c r="A1454" s="394"/>
    </row>
    <row r="1455" spans="1:1" ht="13.5" customHeight="1" x14ac:dyDescent="0.25">
      <c r="A1455" s="394"/>
    </row>
    <row r="1456" spans="1:1" ht="13.5" customHeight="1" x14ac:dyDescent="0.25">
      <c r="A1456" s="394"/>
    </row>
    <row r="1457" spans="1:1" ht="13.5" customHeight="1" x14ac:dyDescent="0.25">
      <c r="A1457" s="394"/>
    </row>
    <row r="1458" spans="1:1" ht="13.5" customHeight="1" x14ac:dyDescent="0.25">
      <c r="A1458" s="394"/>
    </row>
    <row r="1459" spans="1:1" ht="13.5" customHeight="1" x14ac:dyDescent="0.25">
      <c r="A1459" s="394"/>
    </row>
    <row r="1460" spans="1:1" ht="13.5" customHeight="1" x14ac:dyDescent="0.25">
      <c r="A1460" s="394"/>
    </row>
    <row r="1461" spans="1:1" ht="13.5" customHeight="1" x14ac:dyDescent="0.25">
      <c r="A1461" s="394"/>
    </row>
    <row r="1462" spans="1:1" ht="13.5" customHeight="1" x14ac:dyDescent="0.25">
      <c r="A1462" s="394"/>
    </row>
    <row r="1463" spans="1:1" ht="13.5" customHeight="1" x14ac:dyDescent="0.25">
      <c r="A1463" s="394"/>
    </row>
    <row r="1464" spans="1:1" ht="13.5" customHeight="1" x14ac:dyDescent="0.25">
      <c r="A1464" s="394"/>
    </row>
    <row r="1465" spans="1:1" ht="13.5" customHeight="1" x14ac:dyDescent="0.25">
      <c r="A1465" s="394"/>
    </row>
    <row r="1466" spans="1:1" ht="13.5" customHeight="1" x14ac:dyDescent="0.25">
      <c r="A1466" s="394"/>
    </row>
    <row r="1467" spans="1:1" ht="13.5" customHeight="1" x14ac:dyDescent="0.25">
      <c r="A1467" s="394"/>
    </row>
    <row r="1468" spans="1:1" ht="13.5" customHeight="1" x14ac:dyDescent="0.25">
      <c r="A1468" s="394"/>
    </row>
    <row r="1469" spans="1:1" ht="13.5" customHeight="1" x14ac:dyDescent="0.25">
      <c r="A1469" s="394"/>
    </row>
    <row r="1470" spans="1:1" ht="13.5" customHeight="1" x14ac:dyDescent="0.25">
      <c r="A1470" s="394"/>
    </row>
    <row r="1471" spans="1:1" ht="13.5" customHeight="1" x14ac:dyDescent="0.25">
      <c r="A1471" s="394"/>
    </row>
    <row r="1472" spans="1:1" ht="13.5" customHeight="1" x14ac:dyDescent="0.25">
      <c r="A1472" s="394"/>
    </row>
    <row r="1473" spans="1:1" ht="13.5" customHeight="1" x14ac:dyDescent="0.25">
      <c r="A1473" s="394"/>
    </row>
    <row r="1474" spans="1:1" ht="13.5" customHeight="1" x14ac:dyDescent="0.25">
      <c r="A1474" s="394"/>
    </row>
    <row r="1475" spans="1:1" ht="13.5" customHeight="1" x14ac:dyDescent="0.25">
      <c r="A1475" s="394"/>
    </row>
    <row r="1476" spans="1:1" ht="13.5" customHeight="1" x14ac:dyDescent="0.25">
      <c r="A1476" s="394"/>
    </row>
    <row r="1477" spans="1:1" ht="13.5" customHeight="1" x14ac:dyDescent="0.25">
      <c r="A1477" s="394"/>
    </row>
    <row r="1478" spans="1:1" ht="13.5" customHeight="1" x14ac:dyDescent="0.25">
      <c r="A1478" s="394"/>
    </row>
    <row r="1479" spans="1:1" ht="13.5" customHeight="1" x14ac:dyDescent="0.25">
      <c r="A1479" s="394"/>
    </row>
    <row r="1480" spans="1:1" ht="13.5" customHeight="1" x14ac:dyDescent="0.25">
      <c r="A1480" s="394"/>
    </row>
    <row r="1481" spans="1:1" ht="13.5" customHeight="1" x14ac:dyDescent="0.25">
      <c r="A1481" s="394"/>
    </row>
    <row r="1482" spans="1:1" ht="13.5" customHeight="1" x14ac:dyDescent="0.25">
      <c r="A1482" s="394"/>
    </row>
    <row r="1483" spans="1:1" ht="13.5" customHeight="1" x14ac:dyDescent="0.25">
      <c r="A1483" s="394"/>
    </row>
    <row r="1484" spans="1:1" ht="13.5" customHeight="1" x14ac:dyDescent="0.25">
      <c r="A1484" s="394"/>
    </row>
    <row r="1485" spans="1:1" ht="13.5" customHeight="1" x14ac:dyDescent="0.25">
      <c r="A1485" s="394"/>
    </row>
    <row r="1486" spans="1:1" ht="13.5" customHeight="1" x14ac:dyDescent="0.25">
      <c r="A1486" s="394"/>
    </row>
    <row r="1487" spans="1:1" ht="13.5" customHeight="1" x14ac:dyDescent="0.25">
      <c r="A1487" s="394"/>
    </row>
    <row r="1488" spans="1:1" ht="13.5" customHeight="1" x14ac:dyDescent="0.25">
      <c r="A1488" s="394"/>
    </row>
    <row r="1489" spans="1:1" ht="13.5" customHeight="1" x14ac:dyDescent="0.25">
      <c r="A1489" s="394"/>
    </row>
    <row r="1490" spans="1:1" ht="13.5" customHeight="1" x14ac:dyDescent="0.25">
      <c r="A1490" s="394"/>
    </row>
    <row r="1491" spans="1:1" ht="13.5" customHeight="1" x14ac:dyDescent="0.25">
      <c r="A1491" s="394"/>
    </row>
    <row r="1492" spans="1:1" ht="13.5" customHeight="1" x14ac:dyDescent="0.25">
      <c r="A1492" s="394"/>
    </row>
    <row r="1493" spans="1:1" ht="13.5" customHeight="1" x14ac:dyDescent="0.25">
      <c r="A1493" s="394"/>
    </row>
    <row r="1494" spans="1:1" ht="13.5" customHeight="1" x14ac:dyDescent="0.25">
      <c r="A1494" s="394"/>
    </row>
    <row r="1495" spans="1:1" ht="13.5" customHeight="1" x14ac:dyDescent="0.25">
      <c r="A1495" s="394"/>
    </row>
    <row r="1496" spans="1:1" ht="13.5" customHeight="1" x14ac:dyDescent="0.25">
      <c r="A1496" s="394"/>
    </row>
    <row r="1497" spans="1:1" ht="13.5" customHeight="1" x14ac:dyDescent="0.25">
      <c r="A1497" s="394"/>
    </row>
    <row r="1498" spans="1:1" ht="13.5" customHeight="1" x14ac:dyDescent="0.25">
      <c r="A1498" s="394"/>
    </row>
    <row r="1499" spans="1:1" ht="13.5" customHeight="1" x14ac:dyDescent="0.25">
      <c r="A1499" s="394"/>
    </row>
    <row r="1500" spans="1:1" ht="13.5" customHeight="1" x14ac:dyDescent="0.25">
      <c r="A1500" s="394"/>
    </row>
    <row r="1501" spans="1:1" ht="13.5" customHeight="1" x14ac:dyDescent="0.25">
      <c r="A1501" s="394"/>
    </row>
    <row r="1502" spans="1:1" ht="13.5" customHeight="1" x14ac:dyDescent="0.25">
      <c r="A1502" s="394"/>
    </row>
    <row r="1503" spans="1:1" ht="13.5" customHeight="1" x14ac:dyDescent="0.25">
      <c r="A1503" s="394"/>
    </row>
    <row r="1504" spans="1:1" ht="13.5" customHeight="1" x14ac:dyDescent="0.25">
      <c r="A1504" s="394"/>
    </row>
    <row r="1505" spans="1:1" ht="13.5" customHeight="1" x14ac:dyDescent="0.25">
      <c r="A1505" s="394"/>
    </row>
    <row r="1506" spans="1:1" ht="13.5" customHeight="1" x14ac:dyDescent="0.25">
      <c r="A1506" s="394"/>
    </row>
    <row r="1507" spans="1:1" ht="13.5" customHeight="1" x14ac:dyDescent="0.25">
      <c r="A1507" s="394"/>
    </row>
    <row r="1508" spans="1:1" ht="13.5" customHeight="1" x14ac:dyDescent="0.25">
      <c r="A1508" s="394"/>
    </row>
    <row r="1509" spans="1:1" ht="13.5" customHeight="1" x14ac:dyDescent="0.25">
      <c r="A1509" s="394"/>
    </row>
    <row r="1510" spans="1:1" ht="13.5" customHeight="1" x14ac:dyDescent="0.25">
      <c r="A1510" s="394"/>
    </row>
    <row r="1511" spans="1:1" ht="13.5" customHeight="1" x14ac:dyDescent="0.25">
      <c r="A1511" s="394"/>
    </row>
    <row r="1512" spans="1:1" ht="13.5" customHeight="1" x14ac:dyDescent="0.25">
      <c r="A1512" s="394"/>
    </row>
    <row r="1513" spans="1:1" ht="13.5" customHeight="1" x14ac:dyDescent="0.25">
      <c r="A1513" s="394"/>
    </row>
    <row r="1514" spans="1:1" ht="13.5" customHeight="1" x14ac:dyDescent="0.25">
      <c r="A1514" s="394"/>
    </row>
    <row r="1515" spans="1:1" ht="13.5" customHeight="1" x14ac:dyDescent="0.25">
      <c r="A1515" s="394"/>
    </row>
    <row r="1516" spans="1:1" ht="13.5" customHeight="1" x14ac:dyDescent="0.25">
      <c r="A1516" s="394"/>
    </row>
    <row r="1517" spans="1:1" ht="13.5" customHeight="1" x14ac:dyDescent="0.25">
      <c r="A1517" s="394"/>
    </row>
    <row r="1518" spans="1:1" ht="13.5" customHeight="1" x14ac:dyDescent="0.25">
      <c r="A1518" s="394"/>
    </row>
    <row r="1519" spans="1:1" ht="13.5" customHeight="1" x14ac:dyDescent="0.25">
      <c r="A1519" s="394"/>
    </row>
    <row r="1520" spans="1:1" ht="13.5" customHeight="1" x14ac:dyDescent="0.25">
      <c r="A1520" s="394"/>
    </row>
    <row r="1521" spans="1:1" ht="13.5" customHeight="1" x14ac:dyDescent="0.25">
      <c r="A1521" s="394"/>
    </row>
    <row r="1522" spans="1:1" ht="13.5" customHeight="1" x14ac:dyDescent="0.25">
      <c r="A1522" s="394"/>
    </row>
    <row r="1523" spans="1:1" ht="13.5" customHeight="1" x14ac:dyDescent="0.25">
      <c r="A1523" s="394"/>
    </row>
    <row r="1524" spans="1:1" ht="13.5" customHeight="1" x14ac:dyDescent="0.25">
      <c r="A1524" s="394"/>
    </row>
    <row r="1525" spans="1:1" ht="13.5" customHeight="1" x14ac:dyDescent="0.25">
      <c r="A1525" s="394"/>
    </row>
    <row r="1526" spans="1:1" ht="13.5" customHeight="1" x14ac:dyDescent="0.25">
      <c r="A1526" s="394"/>
    </row>
    <row r="1527" spans="1:1" ht="13.5" customHeight="1" x14ac:dyDescent="0.25">
      <c r="A1527" s="394"/>
    </row>
    <row r="1528" spans="1:1" ht="13.5" customHeight="1" x14ac:dyDescent="0.25">
      <c r="A1528" s="394"/>
    </row>
    <row r="1529" spans="1:1" ht="13.5" customHeight="1" x14ac:dyDescent="0.25">
      <c r="A1529" s="394"/>
    </row>
    <row r="1530" spans="1:1" ht="13.5" customHeight="1" x14ac:dyDescent="0.25">
      <c r="A1530" s="394"/>
    </row>
    <row r="1531" spans="1:1" ht="13.5" customHeight="1" x14ac:dyDescent="0.25">
      <c r="A1531" s="394"/>
    </row>
    <row r="1532" spans="1:1" ht="13.5" customHeight="1" x14ac:dyDescent="0.25">
      <c r="A1532" s="394"/>
    </row>
    <row r="1533" spans="1:1" ht="13.5" customHeight="1" x14ac:dyDescent="0.25">
      <c r="A1533" s="394"/>
    </row>
    <row r="1534" spans="1:1" ht="13.5" customHeight="1" x14ac:dyDescent="0.25">
      <c r="A1534" s="394"/>
    </row>
    <row r="1535" spans="1:1" ht="13.5" customHeight="1" x14ac:dyDescent="0.25">
      <c r="A1535" s="394"/>
    </row>
    <row r="1536" spans="1:1" ht="13.5" customHeight="1" x14ac:dyDescent="0.25">
      <c r="A1536" s="394"/>
    </row>
    <row r="1537" spans="1:1" ht="13.5" customHeight="1" x14ac:dyDescent="0.25">
      <c r="A1537" s="394"/>
    </row>
    <row r="1538" spans="1:1" ht="13.5" customHeight="1" x14ac:dyDescent="0.25">
      <c r="A1538" s="394"/>
    </row>
    <row r="1539" spans="1:1" ht="13.5" customHeight="1" x14ac:dyDescent="0.25">
      <c r="A1539" s="394"/>
    </row>
    <row r="1540" spans="1:1" ht="13.5" customHeight="1" x14ac:dyDescent="0.25">
      <c r="A1540" s="394"/>
    </row>
    <row r="1541" spans="1:1" ht="13.5" customHeight="1" x14ac:dyDescent="0.25">
      <c r="A1541" s="394"/>
    </row>
    <row r="1542" spans="1:1" ht="13.5" customHeight="1" x14ac:dyDescent="0.25">
      <c r="A1542" s="394"/>
    </row>
    <row r="1543" spans="1:1" ht="13.5" customHeight="1" x14ac:dyDescent="0.25">
      <c r="A1543" s="394"/>
    </row>
    <row r="1544" spans="1:1" ht="13.5" customHeight="1" x14ac:dyDescent="0.25">
      <c r="A1544" s="394"/>
    </row>
    <row r="1545" spans="1:1" ht="13.5" customHeight="1" x14ac:dyDescent="0.25">
      <c r="A1545" s="394"/>
    </row>
    <row r="1546" spans="1:1" ht="13.5" customHeight="1" x14ac:dyDescent="0.25">
      <c r="A1546" s="394"/>
    </row>
    <row r="1547" spans="1:1" ht="13.5" customHeight="1" x14ac:dyDescent="0.25">
      <c r="A1547" s="394"/>
    </row>
    <row r="1548" spans="1:1" ht="13.5" customHeight="1" x14ac:dyDescent="0.25">
      <c r="A1548" s="394"/>
    </row>
    <row r="1549" spans="1:1" ht="13.5" customHeight="1" x14ac:dyDescent="0.25">
      <c r="A1549" s="394"/>
    </row>
    <row r="1550" spans="1:1" ht="13.5" customHeight="1" x14ac:dyDescent="0.25">
      <c r="A1550" s="394"/>
    </row>
    <row r="1551" spans="1:1" ht="13.5" customHeight="1" x14ac:dyDescent="0.25">
      <c r="A1551" s="394"/>
    </row>
    <row r="1552" spans="1:1" ht="13.5" customHeight="1" x14ac:dyDescent="0.25">
      <c r="A1552" s="394"/>
    </row>
    <row r="1553" spans="1:1" ht="13.5" customHeight="1" x14ac:dyDescent="0.25">
      <c r="A1553" s="394"/>
    </row>
    <row r="1554" spans="1:1" ht="13.5" customHeight="1" x14ac:dyDescent="0.25">
      <c r="A1554" s="394"/>
    </row>
    <row r="1555" spans="1:1" ht="13.5" customHeight="1" x14ac:dyDescent="0.25">
      <c r="A1555" s="394"/>
    </row>
    <row r="1556" spans="1:1" ht="13.5" customHeight="1" x14ac:dyDescent="0.25">
      <c r="A1556" s="394"/>
    </row>
    <row r="1557" spans="1:1" ht="13.5" customHeight="1" x14ac:dyDescent="0.25">
      <c r="A1557" s="394"/>
    </row>
    <row r="1558" spans="1:1" ht="13.5" customHeight="1" x14ac:dyDescent="0.25">
      <c r="A1558" s="394"/>
    </row>
    <row r="1559" spans="1:1" ht="13.5" customHeight="1" x14ac:dyDescent="0.25">
      <c r="A1559" s="394"/>
    </row>
    <row r="1560" spans="1:1" ht="13.5" customHeight="1" x14ac:dyDescent="0.25">
      <c r="A1560" s="394"/>
    </row>
    <row r="1561" spans="1:1" ht="13.5" customHeight="1" x14ac:dyDescent="0.25">
      <c r="A1561" s="394"/>
    </row>
    <row r="1562" spans="1:1" ht="13.5" customHeight="1" x14ac:dyDescent="0.25">
      <c r="A1562" s="394"/>
    </row>
    <row r="1563" spans="1:1" ht="13.5" customHeight="1" x14ac:dyDescent="0.25">
      <c r="A1563" s="394"/>
    </row>
    <row r="1564" spans="1:1" ht="13.5" customHeight="1" x14ac:dyDescent="0.25">
      <c r="A1564" s="394"/>
    </row>
    <row r="1565" spans="1:1" ht="13.5" customHeight="1" x14ac:dyDescent="0.25">
      <c r="A1565" s="394"/>
    </row>
    <row r="1566" spans="1:1" ht="13.5" customHeight="1" x14ac:dyDescent="0.25">
      <c r="A1566" s="394"/>
    </row>
    <row r="1567" spans="1:1" ht="13.5" customHeight="1" x14ac:dyDescent="0.25">
      <c r="A1567" s="394"/>
    </row>
    <row r="1568" spans="1:1" ht="13.5" customHeight="1" x14ac:dyDescent="0.25">
      <c r="A1568" s="394"/>
    </row>
    <row r="1569" spans="1:1" ht="13.5" customHeight="1" x14ac:dyDescent="0.25">
      <c r="A1569" s="394"/>
    </row>
    <row r="1570" spans="1:1" ht="13.5" customHeight="1" x14ac:dyDescent="0.25">
      <c r="A1570" s="394"/>
    </row>
    <row r="1571" spans="1:1" ht="13.5" customHeight="1" x14ac:dyDescent="0.25">
      <c r="A1571" s="394"/>
    </row>
    <row r="1572" spans="1:1" ht="13.5" customHeight="1" x14ac:dyDescent="0.25">
      <c r="A1572" s="394"/>
    </row>
    <row r="1573" spans="1:1" ht="13.5" customHeight="1" x14ac:dyDescent="0.25">
      <c r="A1573" s="394"/>
    </row>
    <row r="1574" spans="1:1" ht="13.5" customHeight="1" x14ac:dyDescent="0.25">
      <c r="A1574" s="394"/>
    </row>
    <row r="1575" spans="1:1" ht="13.5" customHeight="1" x14ac:dyDescent="0.25">
      <c r="A1575" s="394"/>
    </row>
    <row r="1576" spans="1:1" ht="13.5" customHeight="1" x14ac:dyDescent="0.25">
      <c r="A1576" s="394"/>
    </row>
    <row r="1577" spans="1:1" ht="13.5" customHeight="1" x14ac:dyDescent="0.25">
      <c r="A1577" s="394"/>
    </row>
    <row r="1578" spans="1:1" ht="13.5" customHeight="1" x14ac:dyDescent="0.25">
      <c r="A1578" s="394"/>
    </row>
    <row r="1579" spans="1:1" ht="13.5" customHeight="1" x14ac:dyDescent="0.25">
      <c r="A1579" s="394"/>
    </row>
    <row r="1580" spans="1:1" ht="13.5" customHeight="1" x14ac:dyDescent="0.25">
      <c r="A1580" s="394"/>
    </row>
    <row r="1581" spans="1:1" ht="13.5" customHeight="1" x14ac:dyDescent="0.25">
      <c r="A1581" s="394"/>
    </row>
    <row r="1582" spans="1:1" ht="13.5" customHeight="1" x14ac:dyDescent="0.25">
      <c r="A1582" s="394"/>
    </row>
    <row r="1583" spans="1:1" ht="13.5" customHeight="1" x14ac:dyDescent="0.25">
      <c r="A1583" s="394"/>
    </row>
    <row r="1584" spans="1:1" ht="13.5" customHeight="1" x14ac:dyDescent="0.25">
      <c r="A1584" s="394"/>
    </row>
    <row r="1585" spans="1:1" ht="13.5" customHeight="1" x14ac:dyDescent="0.25">
      <c r="A1585" s="394"/>
    </row>
    <row r="1586" spans="1:1" ht="13.5" customHeight="1" x14ac:dyDescent="0.25">
      <c r="A1586" s="394"/>
    </row>
    <row r="1587" spans="1:1" ht="13.5" customHeight="1" x14ac:dyDescent="0.25">
      <c r="A1587" s="394"/>
    </row>
    <row r="1588" spans="1:1" ht="13.5" customHeight="1" x14ac:dyDescent="0.25">
      <c r="A1588" s="394"/>
    </row>
    <row r="1589" spans="1:1" ht="13.5" customHeight="1" x14ac:dyDescent="0.25">
      <c r="A1589" s="394"/>
    </row>
    <row r="1590" spans="1:1" ht="13.5" customHeight="1" x14ac:dyDescent="0.25">
      <c r="A1590" s="394"/>
    </row>
    <row r="1591" spans="1:1" ht="13.5" customHeight="1" x14ac:dyDescent="0.25">
      <c r="A1591" s="394"/>
    </row>
    <row r="1592" spans="1:1" ht="13.5" customHeight="1" x14ac:dyDescent="0.25">
      <c r="A1592" s="394"/>
    </row>
    <row r="1593" spans="1:1" ht="13.5" customHeight="1" x14ac:dyDescent="0.25">
      <c r="A1593" s="394"/>
    </row>
    <row r="1594" spans="1:1" ht="13.5" customHeight="1" x14ac:dyDescent="0.25">
      <c r="A1594" s="394"/>
    </row>
    <row r="1595" spans="1:1" ht="13.5" customHeight="1" x14ac:dyDescent="0.25">
      <c r="A1595" s="394"/>
    </row>
    <row r="1596" spans="1:1" ht="13.5" customHeight="1" x14ac:dyDescent="0.25">
      <c r="A1596" s="394"/>
    </row>
    <row r="1597" spans="1:1" ht="13.5" customHeight="1" x14ac:dyDescent="0.25">
      <c r="A1597" s="394"/>
    </row>
    <row r="1598" spans="1:1" ht="13.5" customHeight="1" x14ac:dyDescent="0.25">
      <c r="A1598" s="394"/>
    </row>
    <row r="1599" spans="1:1" ht="13.5" customHeight="1" x14ac:dyDescent="0.25">
      <c r="A1599" s="394"/>
    </row>
    <row r="1600" spans="1:1" ht="13.5" customHeight="1" x14ac:dyDescent="0.25">
      <c r="A1600" s="394"/>
    </row>
    <row r="1601" spans="1:1" ht="13.5" customHeight="1" x14ac:dyDescent="0.25">
      <c r="A1601" s="394"/>
    </row>
    <row r="1602" spans="1:1" ht="13.5" customHeight="1" x14ac:dyDescent="0.25">
      <c r="A1602" s="394"/>
    </row>
    <row r="1603" spans="1:1" ht="13.5" customHeight="1" x14ac:dyDescent="0.25">
      <c r="A1603" s="394"/>
    </row>
    <row r="1604" spans="1:1" ht="13.5" customHeight="1" x14ac:dyDescent="0.25">
      <c r="A1604" s="394"/>
    </row>
    <row r="1605" spans="1:1" ht="13.5" customHeight="1" x14ac:dyDescent="0.25">
      <c r="A1605" s="394"/>
    </row>
    <row r="1606" spans="1:1" ht="13.5" customHeight="1" x14ac:dyDescent="0.25">
      <c r="A1606" s="394"/>
    </row>
    <row r="1607" spans="1:1" ht="13.5" customHeight="1" x14ac:dyDescent="0.25">
      <c r="A1607" s="394"/>
    </row>
    <row r="1608" spans="1:1" ht="13.5" customHeight="1" x14ac:dyDescent="0.25">
      <c r="A1608" s="394"/>
    </row>
    <row r="1609" spans="1:1" ht="13.5" customHeight="1" x14ac:dyDescent="0.25">
      <c r="A1609" s="394"/>
    </row>
    <row r="1610" spans="1:1" ht="13.5" customHeight="1" x14ac:dyDescent="0.25">
      <c r="A1610" s="394"/>
    </row>
    <row r="1611" spans="1:1" ht="13.5" customHeight="1" x14ac:dyDescent="0.25">
      <c r="A1611" s="394"/>
    </row>
    <row r="1612" spans="1:1" ht="13.5" customHeight="1" x14ac:dyDescent="0.25">
      <c r="A1612" s="394"/>
    </row>
    <row r="1613" spans="1:1" ht="13.5" customHeight="1" x14ac:dyDescent="0.25">
      <c r="A1613" s="394"/>
    </row>
    <row r="1614" spans="1:1" ht="13.5" customHeight="1" x14ac:dyDescent="0.25">
      <c r="A1614" s="394"/>
    </row>
    <row r="1615" spans="1:1" ht="13.5" customHeight="1" x14ac:dyDescent="0.25">
      <c r="A1615" s="394"/>
    </row>
    <row r="1616" spans="1:1" ht="13.5" customHeight="1" x14ac:dyDescent="0.25">
      <c r="A1616" s="394"/>
    </row>
    <row r="1617" spans="1:1" ht="13.5" customHeight="1" x14ac:dyDescent="0.25">
      <c r="A1617" s="394"/>
    </row>
    <row r="1618" spans="1:1" ht="13.5" customHeight="1" x14ac:dyDescent="0.25">
      <c r="A1618" s="394"/>
    </row>
    <row r="1619" spans="1:1" ht="13.5" customHeight="1" x14ac:dyDescent="0.25">
      <c r="A1619" s="394"/>
    </row>
    <row r="1620" spans="1:1" ht="13.5" customHeight="1" x14ac:dyDescent="0.25">
      <c r="A1620" s="394"/>
    </row>
    <row r="1621" spans="1:1" ht="13.5" customHeight="1" x14ac:dyDescent="0.25">
      <c r="A1621" s="394"/>
    </row>
    <row r="1622" spans="1:1" ht="13.5" customHeight="1" x14ac:dyDescent="0.25">
      <c r="A1622" s="394"/>
    </row>
    <row r="1623" spans="1:1" ht="13.5" customHeight="1" x14ac:dyDescent="0.25">
      <c r="A1623" s="394"/>
    </row>
    <row r="1624" spans="1:1" ht="13.5" customHeight="1" x14ac:dyDescent="0.25">
      <c r="A1624" s="394"/>
    </row>
    <row r="1625" spans="1:1" ht="13.5" customHeight="1" x14ac:dyDescent="0.25">
      <c r="A1625" s="394"/>
    </row>
    <row r="1626" spans="1:1" ht="13.5" customHeight="1" x14ac:dyDescent="0.25">
      <c r="A1626" s="394"/>
    </row>
    <row r="1627" spans="1:1" ht="13.5" customHeight="1" x14ac:dyDescent="0.25">
      <c r="A1627" s="394"/>
    </row>
    <row r="1628" spans="1:1" ht="13.5" customHeight="1" x14ac:dyDescent="0.25">
      <c r="A1628" s="394"/>
    </row>
    <row r="1629" spans="1:1" ht="13.5" customHeight="1" x14ac:dyDescent="0.25">
      <c r="A1629" s="394"/>
    </row>
    <row r="1630" spans="1:1" ht="13.5" customHeight="1" x14ac:dyDescent="0.25">
      <c r="A1630" s="394"/>
    </row>
    <row r="1631" spans="1:1" ht="13.5" customHeight="1" x14ac:dyDescent="0.25">
      <c r="A1631" s="394"/>
    </row>
    <row r="1632" spans="1:1" ht="13.5" customHeight="1" x14ac:dyDescent="0.25">
      <c r="A1632" s="394"/>
    </row>
    <row r="1633" spans="1:1" ht="13.5" customHeight="1" x14ac:dyDescent="0.25">
      <c r="A1633" s="394"/>
    </row>
    <row r="1634" spans="1:1" ht="13.5" customHeight="1" x14ac:dyDescent="0.25">
      <c r="A1634" s="394"/>
    </row>
    <row r="1635" spans="1:1" ht="13.5" customHeight="1" x14ac:dyDescent="0.25">
      <c r="A1635" s="394"/>
    </row>
    <row r="1636" spans="1:1" ht="13.5" customHeight="1" x14ac:dyDescent="0.25">
      <c r="A1636" s="394"/>
    </row>
    <row r="1637" spans="1:1" ht="13.5" customHeight="1" x14ac:dyDescent="0.25">
      <c r="A1637" s="394"/>
    </row>
    <row r="1638" spans="1:1" ht="13.5" customHeight="1" x14ac:dyDescent="0.25">
      <c r="A1638" s="394"/>
    </row>
    <row r="1639" spans="1:1" ht="13.5" customHeight="1" x14ac:dyDescent="0.25">
      <c r="A1639" s="394"/>
    </row>
    <row r="1640" spans="1:1" ht="13.5" customHeight="1" x14ac:dyDescent="0.25">
      <c r="A1640" s="394"/>
    </row>
    <row r="1641" spans="1:1" ht="13.5" customHeight="1" x14ac:dyDescent="0.25">
      <c r="A1641" s="394"/>
    </row>
    <row r="1642" spans="1:1" ht="13.5" customHeight="1" x14ac:dyDescent="0.25">
      <c r="A1642" s="394"/>
    </row>
    <row r="1643" spans="1:1" ht="13.5" customHeight="1" x14ac:dyDescent="0.25">
      <c r="A1643" s="394"/>
    </row>
    <row r="1644" spans="1:1" ht="13.5" customHeight="1" x14ac:dyDescent="0.25">
      <c r="A1644" s="394"/>
    </row>
    <row r="1645" spans="1:1" ht="13.5" customHeight="1" x14ac:dyDescent="0.25">
      <c r="A1645" s="394"/>
    </row>
    <row r="1646" spans="1:1" ht="13.5" customHeight="1" x14ac:dyDescent="0.25">
      <c r="A1646" s="394"/>
    </row>
    <row r="1647" spans="1:1" ht="13.5" customHeight="1" x14ac:dyDescent="0.25">
      <c r="A1647" s="394"/>
    </row>
    <row r="1648" spans="1:1" ht="13.5" customHeight="1" x14ac:dyDescent="0.25">
      <c r="A1648" s="394"/>
    </row>
    <row r="1649" spans="1:1" ht="13.5" customHeight="1" x14ac:dyDescent="0.25">
      <c r="A1649" s="394"/>
    </row>
    <row r="1650" spans="1:1" ht="13.5" customHeight="1" x14ac:dyDescent="0.25">
      <c r="A1650" s="394"/>
    </row>
    <row r="1651" spans="1:1" ht="13.5" customHeight="1" x14ac:dyDescent="0.25">
      <c r="A1651" s="394"/>
    </row>
    <row r="1652" spans="1:1" ht="13.5" customHeight="1" x14ac:dyDescent="0.25">
      <c r="A1652" s="394"/>
    </row>
    <row r="1653" spans="1:1" ht="13.5" customHeight="1" x14ac:dyDescent="0.25">
      <c r="A1653" s="394"/>
    </row>
    <row r="1654" spans="1:1" ht="13.5" customHeight="1" x14ac:dyDescent="0.25">
      <c r="A1654" s="394"/>
    </row>
    <row r="1655" spans="1:1" ht="13.5" customHeight="1" x14ac:dyDescent="0.25">
      <c r="A1655" s="394"/>
    </row>
    <row r="1656" spans="1:1" ht="13.5" customHeight="1" x14ac:dyDescent="0.25">
      <c r="A1656" s="394"/>
    </row>
    <row r="1657" spans="1:1" ht="13.5" customHeight="1" x14ac:dyDescent="0.25">
      <c r="A1657" s="394"/>
    </row>
    <row r="1658" spans="1:1" ht="13.5" customHeight="1" x14ac:dyDescent="0.25">
      <c r="A1658" s="394"/>
    </row>
    <row r="1659" spans="1:1" ht="13.5" customHeight="1" x14ac:dyDescent="0.25">
      <c r="A1659" s="394"/>
    </row>
    <row r="1660" spans="1:1" ht="13.5" customHeight="1" x14ac:dyDescent="0.25">
      <c r="A1660" s="394"/>
    </row>
    <row r="1661" spans="1:1" ht="13.5" customHeight="1" x14ac:dyDescent="0.25">
      <c r="A1661" s="394"/>
    </row>
    <row r="1662" spans="1:1" ht="13.5" customHeight="1" x14ac:dyDescent="0.25">
      <c r="A1662" s="394"/>
    </row>
    <row r="1663" spans="1:1" ht="13.5" customHeight="1" x14ac:dyDescent="0.25">
      <c r="A1663" s="394"/>
    </row>
    <row r="1664" spans="1:1" ht="13.5" customHeight="1" x14ac:dyDescent="0.25">
      <c r="A1664" s="394"/>
    </row>
    <row r="1665" spans="1:1" ht="13.5" customHeight="1" x14ac:dyDescent="0.25">
      <c r="A1665" s="394"/>
    </row>
    <row r="1666" spans="1:1" ht="13.5" customHeight="1" x14ac:dyDescent="0.25">
      <c r="A1666" s="394"/>
    </row>
    <row r="1667" spans="1:1" ht="13.5" customHeight="1" x14ac:dyDescent="0.25">
      <c r="A1667" s="394"/>
    </row>
    <row r="1668" spans="1:1" ht="13.5" customHeight="1" x14ac:dyDescent="0.25">
      <c r="A1668" s="394"/>
    </row>
    <row r="1669" spans="1:1" ht="13.5" customHeight="1" x14ac:dyDescent="0.25">
      <c r="A1669" s="394"/>
    </row>
    <row r="1670" spans="1:1" ht="13.5" customHeight="1" x14ac:dyDescent="0.25">
      <c r="A1670" s="394"/>
    </row>
    <row r="1671" spans="1:1" ht="13.5" customHeight="1" x14ac:dyDescent="0.25">
      <c r="A1671" s="394"/>
    </row>
    <row r="1672" spans="1:1" ht="13.5" customHeight="1" x14ac:dyDescent="0.25">
      <c r="A1672" s="394"/>
    </row>
    <row r="1673" spans="1:1" ht="13.5" customHeight="1" x14ac:dyDescent="0.25">
      <c r="A1673" s="394"/>
    </row>
    <row r="1674" spans="1:1" ht="13.5" customHeight="1" x14ac:dyDescent="0.25">
      <c r="A1674" s="394"/>
    </row>
    <row r="1675" spans="1:1" ht="13.5" customHeight="1" x14ac:dyDescent="0.25">
      <c r="A1675" s="394"/>
    </row>
    <row r="1676" spans="1:1" ht="13.5" customHeight="1" x14ac:dyDescent="0.25">
      <c r="A1676" s="394"/>
    </row>
    <row r="1677" spans="1:1" ht="13.5" customHeight="1" x14ac:dyDescent="0.25">
      <c r="A1677" s="394"/>
    </row>
    <row r="1678" spans="1:1" ht="13.5" customHeight="1" x14ac:dyDescent="0.25">
      <c r="A1678" s="394"/>
    </row>
    <row r="1679" spans="1:1" ht="13.5" customHeight="1" x14ac:dyDescent="0.25">
      <c r="A1679" s="394"/>
    </row>
    <row r="1680" spans="1:1" ht="13.5" customHeight="1" x14ac:dyDescent="0.25">
      <c r="A1680" s="394"/>
    </row>
    <row r="1681" spans="1:1" ht="13.5" customHeight="1" x14ac:dyDescent="0.25">
      <c r="A1681" s="394"/>
    </row>
    <row r="1682" spans="1:1" ht="13.5" customHeight="1" x14ac:dyDescent="0.25">
      <c r="A1682" s="394"/>
    </row>
    <row r="1683" spans="1:1" ht="13.5" customHeight="1" x14ac:dyDescent="0.25">
      <c r="A1683" s="394"/>
    </row>
    <row r="1684" spans="1:1" ht="13.5" customHeight="1" x14ac:dyDescent="0.25">
      <c r="A1684" s="394"/>
    </row>
    <row r="1685" spans="1:1" ht="13.5" customHeight="1" x14ac:dyDescent="0.25">
      <c r="A1685" s="394"/>
    </row>
    <row r="1686" spans="1:1" ht="13.5" customHeight="1" x14ac:dyDescent="0.25">
      <c r="A1686" s="394"/>
    </row>
    <row r="1687" spans="1:1" ht="13.5" customHeight="1" x14ac:dyDescent="0.25">
      <c r="A1687" s="394"/>
    </row>
    <row r="1688" spans="1:1" ht="13.5" customHeight="1" x14ac:dyDescent="0.25">
      <c r="A1688" s="394"/>
    </row>
    <row r="1689" spans="1:1" ht="13.5" customHeight="1" x14ac:dyDescent="0.25">
      <c r="A1689" s="394"/>
    </row>
    <row r="1690" spans="1:1" ht="13.5" customHeight="1" x14ac:dyDescent="0.25">
      <c r="A1690" s="394"/>
    </row>
    <row r="1691" spans="1:1" ht="13.5" customHeight="1" x14ac:dyDescent="0.25">
      <c r="A1691" s="394"/>
    </row>
    <row r="1692" spans="1:1" ht="13.5" customHeight="1" x14ac:dyDescent="0.25">
      <c r="A1692" s="394"/>
    </row>
    <row r="1693" spans="1:1" ht="13.5" customHeight="1" x14ac:dyDescent="0.25">
      <c r="A1693" s="394"/>
    </row>
    <row r="1694" spans="1:1" ht="13.5" customHeight="1" x14ac:dyDescent="0.25">
      <c r="A1694" s="394"/>
    </row>
    <row r="1695" spans="1:1" ht="13.5" customHeight="1" x14ac:dyDescent="0.25">
      <c r="A1695" s="394"/>
    </row>
    <row r="1696" spans="1:1" ht="13.5" customHeight="1" x14ac:dyDescent="0.25">
      <c r="A1696" s="394"/>
    </row>
    <row r="1697" spans="1:1" ht="13.5" customHeight="1" x14ac:dyDescent="0.25">
      <c r="A1697" s="394"/>
    </row>
    <row r="1698" spans="1:1" ht="13.5" customHeight="1" x14ac:dyDescent="0.25">
      <c r="A1698" s="394"/>
    </row>
    <row r="1699" spans="1:1" ht="13.5" customHeight="1" x14ac:dyDescent="0.25">
      <c r="A1699" s="394"/>
    </row>
    <row r="1700" spans="1:1" ht="13.5" customHeight="1" x14ac:dyDescent="0.25">
      <c r="A1700" s="394"/>
    </row>
    <row r="1701" spans="1:1" ht="13.5" customHeight="1" x14ac:dyDescent="0.25">
      <c r="A1701" s="394"/>
    </row>
    <row r="1702" spans="1:1" ht="13.5" customHeight="1" x14ac:dyDescent="0.25">
      <c r="A1702" s="394"/>
    </row>
    <row r="1703" spans="1:1" ht="13.5" customHeight="1" x14ac:dyDescent="0.25">
      <c r="A1703" s="394"/>
    </row>
    <row r="1704" spans="1:1" ht="13.5" customHeight="1" x14ac:dyDescent="0.25">
      <c r="A1704" s="394"/>
    </row>
    <row r="1705" spans="1:1" ht="13.5" customHeight="1" x14ac:dyDescent="0.25">
      <c r="A1705" s="394"/>
    </row>
    <row r="1706" spans="1:1" ht="13.5" customHeight="1" x14ac:dyDescent="0.25">
      <c r="A1706" s="394"/>
    </row>
  </sheetData>
  <customSheetViews>
    <customSheetView guid="{CFED1871-9B9D-472F-82C9-C68C06036B2E}" scale="70" showGridLines="0">
      <pane xSplit="3" ySplit="7" topLeftCell="Q983" activePane="bottomRight" state="frozen"/>
      <selection pane="bottomRight" activeCell="C1000" activeCellId="3" sqref="C970 C976 C994 C1000"/>
      <pageMargins left="0.7" right="0.7" top="0.75" bottom="0.75" header="0.3" footer="0.3"/>
      <pageSetup paperSize="9" orientation="portrait" r:id="rId1"/>
    </customSheetView>
  </customSheetViews>
  <hyperlinks>
    <hyperlink ref="B1418" r:id="rId2" display="oemoreno@superbancos.gob.ec" xr:uid="{00000000-0004-0000-0200-000000000000}"/>
    <hyperlink ref="B1419" r:id="rId3" xr:uid="{00000000-0004-0000-0200-000001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F0"/>
  </sheetPr>
  <dimension ref="A1:CT1063"/>
  <sheetViews>
    <sheetView showGridLines="0" zoomScale="70" zoomScaleNormal="70" workbookViewId="0">
      <pane xSplit="3" ySplit="7" topLeftCell="D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ColWidth="11.44140625" defaultRowHeight="13.5" customHeight="1" x14ac:dyDescent="0.25"/>
  <cols>
    <col min="1" max="1" width="2.77734375" style="60" customWidth="1"/>
    <col min="2" max="2" width="14.77734375" style="82" customWidth="1"/>
    <col min="3" max="3" width="55.77734375" style="82" customWidth="1"/>
    <col min="4" max="4" width="24.77734375" style="113" customWidth="1"/>
    <col min="5" max="5" width="20.44140625" style="113" bestFit="1" customWidth="1"/>
    <col min="6" max="6" width="20.77734375" style="113" bestFit="1" customWidth="1"/>
    <col min="7" max="7" width="25" style="113" bestFit="1" customWidth="1"/>
    <col min="8" max="8" width="27.44140625" style="113" bestFit="1" customWidth="1"/>
    <col min="9" max="9" width="19.21875" style="113" bestFit="1" customWidth="1"/>
    <col min="10" max="10" width="24.21875" style="113" bestFit="1" customWidth="1"/>
    <col min="11" max="11" width="19.21875" style="113" bestFit="1" customWidth="1"/>
    <col min="12" max="12" width="19.44140625" style="113" bestFit="1" customWidth="1"/>
    <col min="13" max="13" width="27.77734375" style="113" customWidth="1"/>
    <col min="14" max="14" width="27.21875" style="113" bestFit="1" customWidth="1"/>
    <col min="15" max="15" width="18.77734375" style="113" bestFit="1" customWidth="1"/>
    <col min="16" max="16" width="19" style="92" bestFit="1" customWidth="1"/>
    <col min="17" max="17" width="20.5546875" style="82" bestFit="1" customWidth="1"/>
    <col min="18" max="18" width="27.44140625" style="82" bestFit="1" customWidth="1"/>
    <col min="19" max="19" width="21.21875" style="113" bestFit="1" customWidth="1"/>
    <col min="20" max="20" width="21" style="113" bestFit="1" customWidth="1"/>
    <col min="21" max="21" width="21.21875" style="113" customWidth="1"/>
    <col min="22" max="22" width="17.5546875" style="113" bestFit="1" customWidth="1"/>
    <col min="23" max="23" width="21.21875" style="82" customWidth="1"/>
    <col min="24" max="25" width="17.77734375" style="82" bestFit="1" customWidth="1"/>
    <col min="26" max="26" width="18.5546875" style="82" bestFit="1" customWidth="1"/>
    <col min="27" max="27" width="22.21875" style="82" bestFit="1" customWidth="1"/>
    <col min="28" max="28" width="28" style="82" customWidth="1"/>
    <col min="29" max="29" width="31.44140625" style="82" customWidth="1"/>
    <col min="30" max="30" width="27.44140625" style="82" bestFit="1" customWidth="1"/>
    <col min="31" max="31" width="22.5546875" style="82" bestFit="1" customWidth="1"/>
    <col min="32" max="32" width="25.44140625" style="82" bestFit="1" customWidth="1"/>
    <col min="33" max="33" width="30.5546875" style="82" customWidth="1"/>
    <col min="34" max="34" width="29.44140625" style="82" customWidth="1"/>
    <col min="35" max="35" width="29.21875" style="82" bestFit="1" customWidth="1"/>
    <col min="36" max="36" width="22.77734375" style="82" bestFit="1" customWidth="1"/>
    <col min="37" max="37" width="11.44140625" style="82"/>
    <col min="38" max="38" width="18.77734375" style="403" bestFit="1" customWidth="1"/>
    <col min="39" max="39" width="14.44140625" style="403" bestFit="1" customWidth="1"/>
    <col min="40" max="16384" width="11.44140625" style="82"/>
  </cols>
  <sheetData>
    <row r="1" spans="1:98" ht="13.5" customHeight="1" x14ac:dyDescent="0.25">
      <c r="B1" s="185"/>
      <c r="C1" s="185"/>
      <c r="H1" s="133"/>
    </row>
    <row r="2" spans="1:98" s="3" customFormat="1" ht="13.5" customHeight="1" x14ac:dyDescent="0.25">
      <c r="A2" s="62"/>
      <c r="B2" s="34" t="s">
        <v>531</v>
      </c>
      <c r="C2" s="63"/>
      <c r="D2" s="97"/>
      <c r="E2" s="99"/>
      <c r="F2" s="97"/>
      <c r="G2" s="104"/>
      <c r="H2" s="104"/>
      <c r="I2" s="97"/>
      <c r="J2" s="97"/>
      <c r="K2" s="97"/>
      <c r="L2" s="97"/>
      <c r="M2" s="97"/>
      <c r="N2" s="97"/>
      <c r="O2" s="97"/>
      <c r="P2" s="130"/>
      <c r="Q2" s="1"/>
      <c r="R2" s="1"/>
      <c r="S2" s="130"/>
      <c r="T2" s="130"/>
      <c r="U2" s="130"/>
      <c r="V2" s="130"/>
      <c r="AC2" s="55"/>
      <c r="AL2" s="404"/>
      <c r="AM2" s="404"/>
    </row>
    <row r="3" spans="1:98" s="3" customFormat="1" ht="13.5" customHeight="1" x14ac:dyDescent="0.25">
      <c r="A3" s="62"/>
      <c r="B3" s="34" t="s">
        <v>1160</v>
      </c>
      <c r="C3" s="63"/>
      <c r="D3" s="97"/>
      <c r="E3" s="97"/>
      <c r="F3" s="97"/>
      <c r="G3" s="104"/>
      <c r="H3" s="134"/>
      <c r="I3" s="97"/>
      <c r="J3" s="97"/>
      <c r="K3" s="97"/>
      <c r="L3" s="97"/>
      <c r="M3" s="97"/>
      <c r="N3" s="97"/>
      <c r="O3" s="97"/>
      <c r="P3" s="130"/>
      <c r="Q3" s="295"/>
      <c r="R3" s="1"/>
      <c r="S3" s="130"/>
      <c r="T3" s="130"/>
      <c r="U3" s="130"/>
      <c r="V3" s="130"/>
      <c r="AF3" s="55"/>
      <c r="AL3" s="404"/>
      <c r="AM3" s="404"/>
    </row>
    <row r="4" spans="1:98" s="3" customFormat="1" ht="13.5" customHeight="1" x14ac:dyDescent="0.25">
      <c r="A4" s="62"/>
      <c r="B4" s="552">
        <v>44500</v>
      </c>
      <c r="C4" s="552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92"/>
      <c r="Q4" s="82"/>
      <c r="R4" s="82"/>
      <c r="S4" s="113"/>
      <c r="T4" s="113"/>
      <c r="U4" s="113"/>
      <c r="V4" s="113"/>
      <c r="W4" s="82"/>
      <c r="X4" s="82"/>
      <c r="Y4" s="82"/>
      <c r="Z4" s="82"/>
      <c r="AA4" s="82"/>
      <c r="AB4" s="82"/>
      <c r="AC4" s="82"/>
      <c r="AD4" s="82"/>
      <c r="AE4" s="300"/>
      <c r="AF4" s="82"/>
      <c r="AG4" s="82"/>
      <c r="AH4" s="82"/>
      <c r="AI4" s="82"/>
      <c r="AJ4" s="82"/>
      <c r="AK4" s="82"/>
      <c r="AL4" s="403"/>
      <c r="AM4" s="403"/>
      <c r="AN4" s="82"/>
      <c r="AO4" s="82"/>
      <c r="AP4" s="82"/>
      <c r="AQ4" s="82"/>
      <c r="AR4" s="82"/>
      <c r="AS4" s="82"/>
    </row>
    <row r="5" spans="1:98" s="3" customFormat="1" ht="13.5" customHeight="1" x14ac:dyDescent="0.25">
      <c r="A5" s="62"/>
      <c r="B5" s="34" t="s">
        <v>9</v>
      </c>
      <c r="C5" s="63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130"/>
      <c r="Q5" s="1"/>
      <c r="R5" s="295"/>
      <c r="S5" s="130"/>
      <c r="T5" s="130"/>
      <c r="U5" s="130"/>
      <c r="V5" s="130"/>
      <c r="AE5" s="288"/>
      <c r="AL5" s="404"/>
      <c r="AM5" s="404"/>
    </row>
    <row r="6" spans="1:98" s="1" customFormat="1" ht="13.5" customHeight="1" x14ac:dyDescent="0.3">
      <c r="A6" s="181"/>
      <c r="B6" s="401" t="s">
        <v>1283</v>
      </c>
      <c r="C6" s="58"/>
      <c r="D6" s="316" t="s">
        <v>1133</v>
      </c>
      <c r="E6" s="316" t="s">
        <v>1134</v>
      </c>
      <c r="F6" s="316" t="s">
        <v>1135</v>
      </c>
      <c r="G6" s="316" t="s">
        <v>1136</v>
      </c>
      <c r="H6" s="399"/>
      <c r="I6" s="316" t="s">
        <v>1138</v>
      </c>
      <c r="J6" s="316" t="s">
        <v>1139</v>
      </c>
      <c r="K6" s="316" t="s">
        <v>1144</v>
      </c>
      <c r="L6" s="316" t="s">
        <v>1205</v>
      </c>
      <c r="M6" s="316" t="s">
        <v>1141</v>
      </c>
      <c r="N6" s="316" t="s">
        <v>1142</v>
      </c>
      <c r="O6" s="316" t="s">
        <v>1145</v>
      </c>
      <c r="P6" s="316" t="s">
        <v>1143</v>
      </c>
      <c r="Q6" s="316" t="s">
        <v>1140</v>
      </c>
      <c r="R6" s="400"/>
      <c r="S6" s="316" t="s">
        <v>1146</v>
      </c>
      <c r="T6" s="316" t="s">
        <v>1148</v>
      </c>
      <c r="U6" s="316" t="s">
        <v>1149</v>
      </c>
      <c r="V6" s="316" t="s">
        <v>1150</v>
      </c>
      <c r="W6" s="316" t="s">
        <v>1151</v>
      </c>
      <c r="X6" s="316" t="s">
        <v>1152</v>
      </c>
      <c r="Y6" s="316" t="s">
        <v>1284</v>
      </c>
      <c r="Z6" s="316" t="s">
        <v>1153</v>
      </c>
      <c r="AA6" s="316" t="s">
        <v>1285</v>
      </c>
      <c r="AB6" s="316" t="s">
        <v>1879</v>
      </c>
      <c r="AC6" s="316" t="s">
        <v>1286</v>
      </c>
      <c r="AD6" s="400"/>
      <c r="AE6" s="399"/>
      <c r="AF6" s="553" t="s">
        <v>1221</v>
      </c>
      <c r="AG6" s="554"/>
      <c r="AH6" s="554"/>
      <c r="AI6" s="555"/>
      <c r="AJ6" s="62"/>
      <c r="AK6" s="6"/>
      <c r="AL6" s="405"/>
      <c r="AM6" s="405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13.5" customHeight="1" x14ac:dyDescent="0.3">
      <c r="A7" s="328">
        <v>1</v>
      </c>
      <c r="B7" s="334" t="s">
        <v>10</v>
      </c>
      <c r="C7" s="338" t="s">
        <v>11</v>
      </c>
      <c r="D7" s="336" t="s">
        <v>1133</v>
      </c>
      <c r="E7" s="313" t="s">
        <v>1134</v>
      </c>
      <c r="F7" s="313" t="s">
        <v>1135</v>
      </c>
      <c r="G7" s="313" t="s">
        <v>1136</v>
      </c>
      <c r="H7" s="337" t="s">
        <v>1137</v>
      </c>
      <c r="I7" s="313" t="s">
        <v>1138</v>
      </c>
      <c r="J7" s="313" t="s">
        <v>1139</v>
      </c>
      <c r="K7" s="329" t="s">
        <v>1144</v>
      </c>
      <c r="L7" s="330" t="s">
        <v>1205</v>
      </c>
      <c r="M7" s="330" t="s">
        <v>1141</v>
      </c>
      <c r="N7" s="329" t="s">
        <v>1142</v>
      </c>
      <c r="O7" s="313" t="s">
        <v>1145</v>
      </c>
      <c r="P7" s="313" t="s">
        <v>1143</v>
      </c>
      <c r="Q7" s="313" t="s">
        <v>1140</v>
      </c>
      <c r="R7" s="337" t="s">
        <v>1147</v>
      </c>
      <c r="S7" s="313" t="s">
        <v>1146</v>
      </c>
      <c r="T7" s="313" t="s">
        <v>1148</v>
      </c>
      <c r="U7" s="313" t="s">
        <v>1149</v>
      </c>
      <c r="V7" s="330" t="s">
        <v>1150</v>
      </c>
      <c r="W7" s="313" t="s">
        <v>1151</v>
      </c>
      <c r="X7" s="313" t="s">
        <v>1152</v>
      </c>
      <c r="Y7" s="333" t="s">
        <v>1284</v>
      </c>
      <c r="Z7" s="313" t="s">
        <v>1153</v>
      </c>
      <c r="AA7" s="333" t="s">
        <v>1285</v>
      </c>
      <c r="AB7" s="313" t="s">
        <v>1154</v>
      </c>
      <c r="AC7" s="333" t="s">
        <v>1286</v>
      </c>
      <c r="AD7" s="337" t="s">
        <v>1155</v>
      </c>
      <c r="AE7" s="337" t="s">
        <v>1156</v>
      </c>
      <c r="AF7" s="329" t="s">
        <v>1157</v>
      </c>
      <c r="AG7" s="330" t="s">
        <v>1158</v>
      </c>
      <c r="AH7" s="331" t="s">
        <v>1159</v>
      </c>
      <c r="AI7" s="333" t="s">
        <v>1854</v>
      </c>
      <c r="AJ7" s="327" t="s">
        <v>1222</v>
      </c>
      <c r="AL7" s="406"/>
      <c r="AM7" s="406"/>
    </row>
    <row r="8" spans="1:98" ht="13.5" customHeight="1" x14ac:dyDescent="0.25">
      <c r="A8" s="60">
        <v>2</v>
      </c>
      <c r="B8" s="325"/>
      <c r="C8" s="326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S8" s="92"/>
      <c r="T8" s="92"/>
      <c r="U8" s="92"/>
      <c r="V8" s="92"/>
      <c r="AJ8" s="359"/>
    </row>
    <row r="9" spans="1:98" s="14" customFormat="1" ht="13.5" customHeight="1" x14ac:dyDescent="0.3">
      <c r="A9" s="64">
        <v>3</v>
      </c>
      <c r="B9" s="80">
        <v>5</v>
      </c>
      <c r="C9" s="310" t="s">
        <v>532</v>
      </c>
      <c r="D9" s="488">
        <v>503295.20795000001</v>
      </c>
      <c r="E9" s="488">
        <v>609310.01827999996</v>
      </c>
      <c r="F9" s="488">
        <v>1184961.7050600001</v>
      </c>
      <c r="G9" s="488">
        <v>450525.98732999997</v>
      </c>
      <c r="H9" s="345">
        <v>2748092.9186199997</v>
      </c>
      <c r="I9" s="488">
        <v>185196.80376000001</v>
      </c>
      <c r="J9" s="488">
        <v>263571.30335</v>
      </c>
      <c r="K9" s="488">
        <v>31092.383999999998</v>
      </c>
      <c r="L9" s="488">
        <v>378818.25676000002</v>
      </c>
      <c r="M9" s="488">
        <v>93605.536559999993</v>
      </c>
      <c r="N9" s="488">
        <v>264766.87463999999</v>
      </c>
      <c r="O9" s="488">
        <v>50727.43159</v>
      </c>
      <c r="P9" s="488">
        <v>64372.23388</v>
      </c>
      <c r="Q9" s="488">
        <v>119338.24976000001</v>
      </c>
      <c r="R9" s="345">
        <v>1451489.0743</v>
      </c>
      <c r="S9" s="488">
        <v>40803.264349999998</v>
      </c>
      <c r="T9" s="488">
        <v>18321.352559999999</v>
      </c>
      <c r="U9" s="488">
        <v>4512.1004400000002</v>
      </c>
      <c r="V9" s="488">
        <v>3831.3006500000001</v>
      </c>
      <c r="W9" s="488">
        <v>9866.7937600000005</v>
      </c>
      <c r="X9" s="488">
        <v>2555.8586</v>
      </c>
      <c r="Y9" s="488">
        <v>13879.274240000001</v>
      </c>
      <c r="Z9" s="488">
        <v>5818.2740400000002</v>
      </c>
      <c r="AA9" s="488">
        <v>17725.25735</v>
      </c>
      <c r="AB9" s="488">
        <v>29331.108459999999</v>
      </c>
      <c r="AC9" s="488">
        <v>15385.056210000001</v>
      </c>
      <c r="AD9" s="489">
        <v>162029.64066</v>
      </c>
      <c r="AE9" s="489">
        <v>4361611.6335800001</v>
      </c>
      <c r="AF9" s="473">
        <v>295859.25864000001</v>
      </c>
      <c r="AG9" s="473">
        <v>476255.09396999999</v>
      </c>
      <c r="AH9" s="473">
        <v>0</v>
      </c>
      <c r="AI9" s="473">
        <v>46989.587800000001</v>
      </c>
      <c r="AJ9" s="474">
        <v>3542507.6931699999</v>
      </c>
      <c r="AK9" s="40"/>
      <c r="AL9" s="407"/>
      <c r="AM9" s="407"/>
    </row>
    <row r="10" spans="1:98" s="14" customFormat="1" ht="13.5" customHeight="1" x14ac:dyDescent="0.3">
      <c r="A10" s="64"/>
      <c r="B10" s="13"/>
      <c r="D10" s="489"/>
      <c r="E10" s="489"/>
      <c r="F10" s="489"/>
      <c r="G10" s="489"/>
      <c r="H10" s="345"/>
      <c r="I10" s="489"/>
      <c r="J10" s="489"/>
      <c r="K10" s="489"/>
      <c r="L10" s="489"/>
      <c r="M10" s="489"/>
      <c r="N10" s="489"/>
      <c r="O10" s="489"/>
      <c r="P10" s="489"/>
      <c r="Q10" s="489"/>
      <c r="R10" s="346"/>
      <c r="S10" s="489"/>
      <c r="T10" s="489"/>
      <c r="U10" s="489"/>
      <c r="V10" s="489"/>
      <c r="W10" s="489"/>
      <c r="X10" s="489"/>
      <c r="Y10" s="489"/>
      <c r="Z10" s="489"/>
      <c r="AA10" s="489"/>
      <c r="AB10" s="489"/>
      <c r="AC10" s="489"/>
      <c r="AD10" s="233"/>
      <c r="AE10" s="489"/>
      <c r="AF10" s="227"/>
      <c r="AG10" s="227"/>
      <c r="AH10" s="227"/>
      <c r="AI10" s="227"/>
      <c r="AJ10" s="475"/>
      <c r="AK10" s="40"/>
      <c r="AL10" s="407"/>
      <c r="AM10" s="407"/>
    </row>
    <row r="11" spans="1:98" s="14" customFormat="1" ht="13.5" customHeight="1" x14ac:dyDescent="0.3">
      <c r="A11" s="64">
        <v>5</v>
      </c>
      <c r="B11" s="80">
        <v>51</v>
      </c>
      <c r="C11" s="309" t="s">
        <v>533</v>
      </c>
      <c r="D11" s="488">
        <v>342203.61836000002</v>
      </c>
      <c r="E11" s="488">
        <v>394698.97373000003</v>
      </c>
      <c r="F11" s="488">
        <v>811266.72531999997</v>
      </c>
      <c r="G11" s="488">
        <v>316118.82445000001</v>
      </c>
      <c r="H11" s="345">
        <v>1864288.1418600001</v>
      </c>
      <c r="I11" s="488">
        <v>132334.21765999999</v>
      </c>
      <c r="J11" s="488">
        <v>200312.61694000001</v>
      </c>
      <c r="K11" s="488">
        <v>15468.444</v>
      </c>
      <c r="L11" s="488">
        <v>188263.80661999999</v>
      </c>
      <c r="M11" s="488">
        <v>77698.004979999998</v>
      </c>
      <c r="N11" s="488">
        <v>208003.70780999999</v>
      </c>
      <c r="O11" s="488">
        <v>44164.254789999999</v>
      </c>
      <c r="P11" s="488">
        <v>56162.646339999999</v>
      </c>
      <c r="Q11" s="488">
        <v>88530.330300000001</v>
      </c>
      <c r="R11" s="345">
        <v>1010938.0294400001</v>
      </c>
      <c r="S11" s="488">
        <v>34567.46024</v>
      </c>
      <c r="T11" s="488">
        <v>13488.39963</v>
      </c>
      <c r="U11" s="488">
        <v>3727.9055800000001</v>
      </c>
      <c r="V11" s="488">
        <v>3363.1381799999999</v>
      </c>
      <c r="W11" s="488">
        <v>9086.3167400000002</v>
      </c>
      <c r="X11" s="488">
        <v>2052.5492800000002</v>
      </c>
      <c r="Y11" s="488">
        <v>10267.616669999999</v>
      </c>
      <c r="Z11" s="488">
        <v>1788.65832</v>
      </c>
      <c r="AA11" s="488">
        <v>14645.285400000001</v>
      </c>
      <c r="AB11" s="488">
        <v>22025.875189999999</v>
      </c>
      <c r="AC11" s="488">
        <v>13707.04725</v>
      </c>
      <c r="AD11" s="489">
        <v>128720.25248</v>
      </c>
      <c r="AE11" s="489">
        <v>3003946.4237799998</v>
      </c>
      <c r="AF11" s="473">
        <v>223472.15180999998</v>
      </c>
      <c r="AG11" s="473">
        <v>269324.94978000002</v>
      </c>
      <c r="AH11" s="473">
        <v>0</v>
      </c>
      <c r="AI11" s="473">
        <v>38619.94932</v>
      </c>
      <c r="AJ11" s="474">
        <v>2472529.3728700001</v>
      </c>
      <c r="AK11" s="40"/>
      <c r="AL11" s="407"/>
      <c r="AM11" s="407"/>
    </row>
    <row r="12" spans="1:98" ht="13.5" customHeight="1" x14ac:dyDescent="0.3">
      <c r="A12" s="61">
        <v>6</v>
      </c>
      <c r="B12" s="81">
        <v>5101</v>
      </c>
      <c r="C12" s="311" t="s">
        <v>944</v>
      </c>
      <c r="D12" s="392">
        <v>787.77891999999997</v>
      </c>
      <c r="E12" s="392">
        <v>38.917009999999998</v>
      </c>
      <c r="F12" s="392">
        <v>87.092290000000006</v>
      </c>
      <c r="G12" s="392">
        <v>1441.1313</v>
      </c>
      <c r="H12" s="346">
        <v>2354.9195199999999</v>
      </c>
      <c r="I12" s="392">
        <v>3143.6837799999998</v>
      </c>
      <c r="J12" s="392">
        <v>2077.56367</v>
      </c>
      <c r="K12" s="392">
        <v>194.33600000000001</v>
      </c>
      <c r="L12" s="392">
        <v>49.251150000000003</v>
      </c>
      <c r="M12" s="392">
        <v>890.80039999999997</v>
      </c>
      <c r="N12" s="392">
        <v>1860.4707100000001</v>
      </c>
      <c r="O12" s="392">
        <v>146.80946</v>
      </c>
      <c r="P12" s="392">
        <v>557.64367000000004</v>
      </c>
      <c r="Q12" s="392">
        <v>106.00239999999999</v>
      </c>
      <c r="R12" s="346">
        <v>9026.5612399999991</v>
      </c>
      <c r="S12" s="392">
        <v>205.77382</v>
      </c>
      <c r="T12" s="392">
        <v>125.47529</v>
      </c>
      <c r="U12" s="392">
        <v>0.17707000000000001</v>
      </c>
      <c r="V12" s="392">
        <v>0.17981</v>
      </c>
      <c r="W12" s="392">
        <v>1123.3731700000001</v>
      </c>
      <c r="X12" s="392">
        <v>2.4266899999999998</v>
      </c>
      <c r="Y12" s="392">
        <v>2.0816599999999998</v>
      </c>
      <c r="Z12" s="392">
        <v>39.962009999999999</v>
      </c>
      <c r="AA12" s="392">
        <v>26.075690000000002</v>
      </c>
      <c r="AB12" s="392">
        <v>99.307339999999996</v>
      </c>
      <c r="AC12" s="392">
        <v>69.347880000000004</v>
      </c>
      <c r="AD12" s="233">
        <v>1694.1804300000001</v>
      </c>
      <c r="AE12" s="233">
        <v>13075.661189999999</v>
      </c>
      <c r="AF12" s="227">
        <v>2054.8067099999998</v>
      </c>
      <c r="AG12" s="227">
        <v>940.23136</v>
      </c>
      <c r="AH12" s="227">
        <v>0</v>
      </c>
      <c r="AI12" s="227">
        <v>97.505230000000012</v>
      </c>
      <c r="AJ12" s="475">
        <v>9983.1178899999995</v>
      </c>
      <c r="AK12" s="40"/>
      <c r="AL12" s="407"/>
      <c r="AM12" s="407"/>
    </row>
    <row r="13" spans="1:98" ht="13.5" customHeight="1" x14ac:dyDescent="0.3">
      <c r="A13" s="60">
        <v>7</v>
      </c>
      <c r="B13" s="81">
        <v>5102</v>
      </c>
      <c r="C13" s="311" t="s">
        <v>435</v>
      </c>
      <c r="D13" s="392">
        <v>0</v>
      </c>
      <c r="E13" s="392">
        <v>0</v>
      </c>
      <c r="F13" s="392">
        <v>4.3611199999999997</v>
      </c>
      <c r="G13" s="392">
        <v>18.5</v>
      </c>
      <c r="H13" s="346">
        <v>22.86112</v>
      </c>
      <c r="I13" s="392">
        <v>0</v>
      </c>
      <c r="J13" s="392">
        <v>8.3332999999999995</v>
      </c>
      <c r="K13" s="392">
        <v>4.3330000000000002</v>
      </c>
      <c r="L13" s="392">
        <v>0</v>
      </c>
      <c r="M13" s="392">
        <v>0.97223000000000004</v>
      </c>
      <c r="N13" s="392">
        <v>6.8250299999999999</v>
      </c>
      <c r="O13" s="392">
        <v>0</v>
      </c>
      <c r="P13" s="392">
        <v>0</v>
      </c>
      <c r="Q13" s="392">
        <v>0</v>
      </c>
      <c r="R13" s="346">
        <v>20.463560000000001</v>
      </c>
      <c r="S13" s="392">
        <v>0</v>
      </c>
      <c r="T13" s="392">
        <v>0</v>
      </c>
      <c r="U13" s="392">
        <v>0</v>
      </c>
      <c r="V13" s="392">
        <v>0</v>
      </c>
      <c r="W13" s="392">
        <v>0</v>
      </c>
      <c r="X13" s="392">
        <v>0</v>
      </c>
      <c r="Y13" s="392">
        <v>0</v>
      </c>
      <c r="Z13" s="392">
        <v>0</v>
      </c>
      <c r="AA13" s="392">
        <v>0</v>
      </c>
      <c r="AB13" s="392">
        <v>0</v>
      </c>
      <c r="AC13" s="392">
        <v>0</v>
      </c>
      <c r="AD13" s="233">
        <v>0</v>
      </c>
      <c r="AE13" s="233">
        <v>43.324680000000001</v>
      </c>
      <c r="AF13" s="227">
        <v>11.15803</v>
      </c>
      <c r="AG13" s="227">
        <v>0.97223000000000004</v>
      </c>
      <c r="AH13" s="227">
        <v>0</v>
      </c>
      <c r="AI13" s="227">
        <v>0</v>
      </c>
      <c r="AJ13" s="475">
        <v>31.194420000000001</v>
      </c>
      <c r="AK13" s="40"/>
      <c r="AL13" s="407"/>
      <c r="AM13" s="407"/>
    </row>
    <row r="14" spans="1:98" ht="13.5" customHeight="1" x14ac:dyDescent="0.3">
      <c r="A14" s="64">
        <v>8</v>
      </c>
      <c r="B14" s="81">
        <v>5103</v>
      </c>
      <c r="C14" s="311" t="s">
        <v>945</v>
      </c>
      <c r="D14" s="392">
        <v>10107.66417</v>
      </c>
      <c r="E14" s="392">
        <v>16248.784900000001</v>
      </c>
      <c r="F14" s="392">
        <v>33896.154860000002</v>
      </c>
      <c r="G14" s="392">
        <v>7242.0256300000001</v>
      </c>
      <c r="H14" s="346">
        <v>67494.629560000001</v>
      </c>
      <c r="I14" s="392">
        <v>14823.692300000001</v>
      </c>
      <c r="J14" s="392">
        <v>6928.0381900000002</v>
      </c>
      <c r="K14" s="392">
        <v>3587.0169999999998</v>
      </c>
      <c r="L14" s="392">
        <v>1659.8025600000001</v>
      </c>
      <c r="M14" s="392">
        <v>2213.0785900000001</v>
      </c>
      <c r="N14" s="392">
        <v>14921.25037</v>
      </c>
      <c r="O14" s="392">
        <v>1341.1724400000001</v>
      </c>
      <c r="P14" s="392">
        <v>4134.0010400000001</v>
      </c>
      <c r="Q14" s="392">
        <v>2032.0989500000001</v>
      </c>
      <c r="R14" s="346">
        <v>51640.151440000009</v>
      </c>
      <c r="S14" s="392">
        <v>383.77492000000001</v>
      </c>
      <c r="T14" s="392">
        <v>1742.3463300000001</v>
      </c>
      <c r="U14" s="392">
        <v>212.58256</v>
      </c>
      <c r="V14" s="392">
        <v>126.0048</v>
      </c>
      <c r="W14" s="392">
        <v>1442.60358</v>
      </c>
      <c r="X14" s="392">
        <v>59.206449999999997</v>
      </c>
      <c r="Y14" s="392">
        <v>96.671040000000005</v>
      </c>
      <c r="Z14" s="392">
        <v>165.50156999999999</v>
      </c>
      <c r="AA14" s="392">
        <v>889.96578</v>
      </c>
      <c r="AB14" s="392">
        <v>323.84431000000001</v>
      </c>
      <c r="AC14" s="392">
        <v>42.331949999999999</v>
      </c>
      <c r="AD14" s="233">
        <v>5484.8332900000005</v>
      </c>
      <c r="AE14" s="233">
        <v>124619.61429000001</v>
      </c>
      <c r="AF14" s="227">
        <v>18508.267370000001</v>
      </c>
      <c r="AG14" s="227">
        <v>3998.8859499999999</v>
      </c>
      <c r="AH14" s="227">
        <v>0</v>
      </c>
      <c r="AI14" s="227">
        <v>1028.9687699999999</v>
      </c>
      <c r="AJ14" s="475">
        <v>101083.49219999998</v>
      </c>
      <c r="AK14" s="40"/>
      <c r="AL14" s="407"/>
      <c r="AM14" s="407"/>
    </row>
    <row r="15" spans="1:98" ht="13.5" customHeight="1" x14ac:dyDescent="0.3">
      <c r="A15" s="60">
        <v>9</v>
      </c>
      <c r="B15" s="81">
        <v>5104</v>
      </c>
      <c r="C15" s="311" t="s">
        <v>946</v>
      </c>
      <c r="D15" s="392">
        <v>331308.17527000001</v>
      </c>
      <c r="E15" s="392">
        <v>378385.13196000003</v>
      </c>
      <c r="F15" s="392">
        <v>774204.74494</v>
      </c>
      <c r="G15" s="392">
        <v>307417.16752000002</v>
      </c>
      <c r="H15" s="346">
        <v>1791315.2196900002</v>
      </c>
      <c r="I15" s="392">
        <v>114362.79485999999</v>
      </c>
      <c r="J15" s="392">
        <v>190950.81698999999</v>
      </c>
      <c r="K15" s="392">
        <v>11665.557000000001</v>
      </c>
      <c r="L15" s="392">
        <v>186513.35071999999</v>
      </c>
      <c r="M15" s="392">
        <v>74593.153760000001</v>
      </c>
      <c r="N15" s="392">
        <v>191215.1617</v>
      </c>
      <c r="O15" s="392">
        <v>42676.27289</v>
      </c>
      <c r="P15" s="392">
        <v>51471.001629999999</v>
      </c>
      <c r="Q15" s="392">
        <v>86392.228839999996</v>
      </c>
      <c r="R15" s="346">
        <v>949840.33838999993</v>
      </c>
      <c r="S15" s="392">
        <v>33977.911500000002</v>
      </c>
      <c r="T15" s="392">
        <v>11615.783589999999</v>
      </c>
      <c r="U15" s="392">
        <v>3507.3427000000001</v>
      </c>
      <c r="V15" s="392">
        <v>3236.9535700000001</v>
      </c>
      <c r="W15" s="392">
        <v>6520.3399900000004</v>
      </c>
      <c r="X15" s="392">
        <v>1990.91614</v>
      </c>
      <c r="Y15" s="392">
        <v>10168.86397</v>
      </c>
      <c r="Z15" s="392">
        <v>1583.1947399999999</v>
      </c>
      <c r="AA15" s="392">
        <v>13729.243930000001</v>
      </c>
      <c r="AB15" s="392">
        <v>21602.723539999999</v>
      </c>
      <c r="AC15" s="392">
        <v>13595.36742</v>
      </c>
      <c r="AD15" s="233">
        <v>121528.64108999999</v>
      </c>
      <c r="AE15" s="233">
        <v>2862684.1991699999</v>
      </c>
      <c r="AF15" s="227">
        <v>202880.7187</v>
      </c>
      <c r="AG15" s="227">
        <v>264343.45805000002</v>
      </c>
      <c r="AH15" s="227">
        <v>0</v>
      </c>
      <c r="AI15" s="227">
        <v>37493.475320000005</v>
      </c>
      <c r="AJ15" s="475">
        <v>2357966.5471000001</v>
      </c>
      <c r="AK15" s="40"/>
      <c r="AL15" s="407"/>
      <c r="AM15" s="407"/>
    </row>
    <row r="16" spans="1:98" ht="13.5" customHeight="1" x14ac:dyDescent="0.3">
      <c r="A16" s="64">
        <v>10</v>
      </c>
      <c r="B16" s="81">
        <v>510405</v>
      </c>
      <c r="C16" s="311" t="s">
        <v>1641</v>
      </c>
      <c r="D16" s="392">
        <v>120286.17469</v>
      </c>
      <c r="E16" s="392">
        <v>51305.740080000003</v>
      </c>
      <c r="F16" s="392">
        <v>173336.88589999999</v>
      </c>
      <c r="G16" s="392">
        <v>152363.38978</v>
      </c>
      <c r="H16" s="346">
        <v>497292.19044999999</v>
      </c>
      <c r="I16" s="392">
        <v>36566.724179999997</v>
      </c>
      <c r="J16" s="392">
        <v>115193.6906</v>
      </c>
      <c r="K16" s="392">
        <v>8132.6850000000004</v>
      </c>
      <c r="L16" s="392">
        <v>1161.85005</v>
      </c>
      <c r="M16" s="392">
        <v>3702.5729700000002</v>
      </c>
      <c r="N16" s="392">
        <v>133800.05519000001</v>
      </c>
      <c r="O16" s="392">
        <v>7440.5280400000001</v>
      </c>
      <c r="P16" s="392">
        <v>27733.23676</v>
      </c>
      <c r="Q16" s="392">
        <v>0</v>
      </c>
      <c r="R16" s="346">
        <v>333731.34279000002</v>
      </c>
      <c r="S16" s="392">
        <v>22846.027819999999</v>
      </c>
      <c r="T16" s="392">
        <v>3748.9735599999999</v>
      </c>
      <c r="U16" s="392">
        <v>1080.5874200000001</v>
      </c>
      <c r="V16" s="392">
        <v>343.46823999999998</v>
      </c>
      <c r="W16" s="392">
        <v>4874.1989299999996</v>
      </c>
      <c r="X16" s="392">
        <v>69.209699999999998</v>
      </c>
      <c r="Y16" s="392">
        <v>0</v>
      </c>
      <c r="Z16" s="392">
        <v>544.49100999999996</v>
      </c>
      <c r="AA16" s="392">
        <v>0</v>
      </c>
      <c r="AB16" s="392">
        <v>924.05740000000003</v>
      </c>
      <c r="AC16" s="392">
        <v>0</v>
      </c>
      <c r="AD16" s="233">
        <v>34431.014079999994</v>
      </c>
      <c r="AE16" s="233">
        <v>865454.54732000001</v>
      </c>
      <c r="AF16" s="227">
        <v>141932.74019000001</v>
      </c>
      <c r="AG16" s="227">
        <v>5207.8912600000003</v>
      </c>
      <c r="AH16" s="227">
        <v>0</v>
      </c>
      <c r="AI16" s="227">
        <v>0</v>
      </c>
      <c r="AJ16" s="475">
        <v>718313.91586999991</v>
      </c>
      <c r="AK16" s="40"/>
      <c r="AL16" s="407"/>
      <c r="AM16" s="407"/>
    </row>
    <row r="17" spans="1:39" ht="13.5" customHeight="1" x14ac:dyDescent="0.3">
      <c r="A17" s="61">
        <v>11</v>
      </c>
      <c r="B17" s="81">
        <v>510410</v>
      </c>
      <c r="C17" s="311" t="s">
        <v>106</v>
      </c>
      <c r="D17" s="392">
        <v>154135.5099</v>
      </c>
      <c r="E17" s="392">
        <v>191808.24387999999</v>
      </c>
      <c r="F17" s="392">
        <v>278973.07802000002</v>
      </c>
      <c r="G17" s="392">
        <v>114325.23119999999</v>
      </c>
      <c r="H17" s="346">
        <v>739242.06300000008</v>
      </c>
      <c r="I17" s="392">
        <v>57162.95362</v>
      </c>
      <c r="J17" s="392">
        <v>67772.879740000004</v>
      </c>
      <c r="K17" s="392">
        <v>0</v>
      </c>
      <c r="L17" s="392">
        <v>172532.77661</v>
      </c>
      <c r="M17" s="392">
        <v>59550.202530000002</v>
      </c>
      <c r="N17" s="392">
        <v>38575.623549999997</v>
      </c>
      <c r="O17" s="392">
        <v>16344.73018</v>
      </c>
      <c r="P17" s="392">
        <v>19348.249779999998</v>
      </c>
      <c r="Q17" s="392">
        <v>35165.924099999997</v>
      </c>
      <c r="R17" s="346">
        <v>466453.34011000005</v>
      </c>
      <c r="S17" s="392">
        <v>336.30257</v>
      </c>
      <c r="T17" s="392">
        <v>6464.9499400000004</v>
      </c>
      <c r="U17" s="392">
        <v>1081.7361800000001</v>
      </c>
      <c r="V17" s="392">
        <v>2057.2660299999998</v>
      </c>
      <c r="W17" s="392">
        <v>96.460319999999996</v>
      </c>
      <c r="X17" s="392">
        <v>1223.91455</v>
      </c>
      <c r="Y17" s="392">
        <v>463.61842000000001</v>
      </c>
      <c r="Z17" s="392">
        <v>483.44418000000002</v>
      </c>
      <c r="AA17" s="392">
        <v>0</v>
      </c>
      <c r="AB17" s="392">
        <v>4408.4211100000002</v>
      </c>
      <c r="AC17" s="392">
        <v>1.6294299999999999</v>
      </c>
      <c r="AD17" s="233">
        <v>16617.742730000002</v>
      </c>
      <c r="AE17" s="233">
        <v>1222313.1458400001</v>
      </c>
      <c r="AF17" s="227">
        <v>38575.623549999997</v>
      </c>
      <c r="AG17" s="227">
        <v>234140.24517000001</v>
      </c>
      <c r="AH17" s="227">
        <v>0</v>
      </c>
      <c r="AI17" s="227">
        <v>465.24785000000003</v>
      </c>
      <c r="AJ17" s="475">
        <v>949132.02926999994</v>
      </c>
      <c r="AK17" s="40"/>
      <c r="AL17" s="407"/>
      <c r="AM17" s="407"/>
    </row>
    <row r="18" spans="1:39" ht="13.5" customHeight="1" x14ac:dyDescent="0.3">
      <c r="A18" s="60">
        <v>12</v>
      </c>
      <c r="B18" s="81">
        <v>510415</v>
      </c>
      <c r="C18" s="311" t="s">
        <v>798</v>
      </c>
      <c r="D18" s="392">
        <v>15209.401</v>
      </c>
      <c r="E18" s="392">
        <v>34547.148179999997</v>
      </c>
      <c r="F18" s="392">
        <v>59002.021610000003</v>
      </c>
      <c r="G18" s="392">
        <v>21399.582409999999</v>
      </c>
      <c r="H18" s="346">
        <v>130158.1532</v>
      </c>
      <c r="I18" s="392">
        <v>4250.7499299999999</v>
      </c>
      <c r="J18" s="392">
        <v>5662.8198400000001</v>
      </c>
      <c r="K18" s="392">
        <v>0</v>
      </c>
      <c r="L18" s="392">
        <v>0</v>
      </c>
      <c r="M18" s="392">
        <v>6897.1242300000004</v>
      </c>
      <c r="N18" s="392">
        <v>9209.8823799999991</v>
      </c>
      <c r="O18" s="392">
        <v>3016.4797899999999</v>
      </c>
      <c r="P18" s="392">
        <v>1602.9569899999999</v>
      </c>
      <c r="Q18" s="392">
        <v>2.4897800000000001</v>
      </c>
      <c r="R18" s="346">
        <v>30642.502939999998</v>
      </c>
      <c r="S18" s="392">
        <v>1291.01882</v>
      </c>
      <c r="T18" s="392">
        <v>104.52468</v>
      </c>
      <c r="U18" s="392">
        <v>2.0582600000000002</v>
      </c>
      <c r="V18" s="392">
        <v>4.2514200000000004</v>
      </c>
      <c r="W18" s="392">
        <v>11.44136</v>
      </c>
      <c r="X18" s="392">
        <v>0.20755999999999999</v>
      </c>
      <c r="Y18" s="392">
        <v>0</v>
      </c>
      <c r="Z18" s="392">
        <v>137.69273000000001</v>
      </c>
      <c r="AA18" s="392">
        <v>0</v>
      </c>
      <c r="AB18" s="392">
        <v>399.69375000000002</v>
      </c>
      <c r="AC18" s="392">
        <v>0</v>
      </c>
      <c r="AD18" s="233">
        <v>1950.8885800000003</v>
      </c>
      <c r="AE18" s="233">
        <v>162751.54472000001</v>
      </c>
      <c r="AF18" s="227">
        <v>9209.8823799999991</v>
      </c>
      <c r="AG18" s="227">
        <v>6901.37565</v>
      </c>
      <c r="AH18" s="227">
        <v>0</v>
      </c>
      <c r="AI18" s="227">
        <v>0</v>
      </c>
      <c r="AJ18" s="475">
        <v>146640.28669000004</v>
      </c>
      <c r="AK18" s="40"/>
      <c r="AL18" s="407"/>
      <c r="AM18" s="407"/>
    </row>
    <row r="19" spans="1:39" ht="13.5" customHeight="1" x14ac:dyDescent="0.3">
      <c r="A19" s="64">
        <v>13</v>
      </c>
      <c r="B19" s="81">
        <v>510420</v>
      </c>
      <c r="C19" s="311" t="s">
        <v>1807</v>
      </c>
      <c r="D19" s="392">
        <v>26762.172159999998</v>
      </c>
      <c r="E19" s="392">
        <v>833.10409000000004</v>
      </c>
      <c r="F19" s="392">
        <v>163275.85428</v>
      </c>
      <c r="G19" s="392">
        <v>2223.1046500000002</v>
      </c>
      <c r="H19" s="346">
        <v>193094.23517999999</v>
      </c>
      <c r="I19" s="392">
        <v>765.82455000000004</v>
      </c>
      <c r="J19" s="392">
        <v>0</v>
      </c>
      <c r="K19" s="392">
        <v>0</v>
      </c>
      <c r="L19" s="392">
        <v>0</v>
      </c>
      <c r="M19" s="392">
        <v>8.8000000000000003E-4</v>
      </c>
      <c r="N19" s="392">
        <v>410.98124000000001</v>
      </c>
      <c r="O19" s="392">
        <v>8556.3341600000003</v>
      </c>
      <c r="P19" s="392">
        <v>807.56813999999997</v>
      </c>
      <c r="Q19" s="392">
        <v>48641.89804</v>
      </c>
      <c r="R19" s="346">
        <v>59182.60701</v>
      </c>
      <c r="S19" s="392">
        <v>7034.0649899999999</v>
      </c>
      <c r="T19" s="392">
        <v>9.61144</v>
      </c>
      <c r="U19" s="392">
        <v>980.39059999999995</v>
      </c>
      <c r="V19" s="392">
        <v>173.67444</v>
      </c>
      <c r="W19" s="392">
        <v>1524.9924599999999</v>
      </c>
      <c r="X19" s="392">
        <v>98.064109999999999</v>
      </c>
      <c r="Y19" s="392">
        <v>7831.85862</v>
      </c>
      <c r="Z19" s="392">
        <v>9.3020999999999994</v>
      </c>
      <c r="AA19" s="392">
        <v>13172.45649</v>
      </c>
      <c r="AB19" s="392">
        <v>7439.3807800000004</v>
      </c>
      <c r="AC19" s="392">
        <v>12892.918</v>
      </c>
      <c r="AD19" s="233">
        <v>51166.714029999996</v>
      </c>
      <c r="AE19" s="233">
        <v>303443.55621999997</v>
      </c>
      <c r="AF19" s="227">
        <v>410.98124000000001</v>
      </c>
      <c r="AG19" s="227">
        <v>173.67532</v>
      </c>
      <c r="AH19" s="227">
        <v>0</v>
      </c>
      <c r="AI19" s="227">
        <v>33897.233110000001</v>
      </c>
      <c r="AJ19" s="475">
        <v>268961.66655000002</v>
      </c>
      <c r="AK19" s="40"/>
      <c r="AL19" s="407"/>
      <c r="AM19" s="407"/>
    </row>
    <row r="20" spans="1:39" ht="13.5" customHeight="1" x14ac:dyDescent="0.3">
      <c r="A20" s="60">
        <v>14</v>
      </c>
      <c r="B20" s="81">
        <v>510421</v>
      </c>
      <c r="C20" s="311" t="s">
        <v>799</v>
      </c>
      <c r="D20" s="392">
        <v>0</v>
      </c>
      <c r="E20" s="392">
        <v>0</v>
      </c>
      <c r="F20" s="392">
        <v>0</v>
      </c>
      <c r="G20" s="392">
        <v>0</v>
      </c>
      <c r="H20" s="346">
        <v>0</v>
      </c>
      <c r="I20" s="392">
        <v>0</v>
      </c>
      <c r="J20" s="392">
        <v>0</v>
      </c>
      <c r="K20" s="392">
        <v>0</v>
      </c>
      <c r="L20" s="392">
        <v>0</v>
      </c>
      <c r="M20" s="392">
        <v>0</v>
      </c>
      <c r="N20" s="392">
        <v>0</v>
      </c>
      <c r="O20" s="392">
        <v>0</v>
      </c>
      <c r="P20" s="392">
        <v>0</v>
      </c>
      <c r="Q20" s="392">
        <v>0</v>
      </c>
      <c r="R20" s="346">
        <v>0</v>
      </c>
      <c r="S20" s="392">
        <v>0</v>
      </c>
      <c r="T20" s="392">
        <v>0</v>
      </c>
      <c r="U20" s="392">
        <v>0</v>
      </c>
      <c r="V20" s="392">
        <v>0</v>
      </c>
      <c r="W20" s="392">
        <v>0</v>
      </c>
      <c r="X20" s="392">
        <v>0</v>
      </c>
      <c r="Y20" s="392">
        <v>0</v>
      </c>
      <c r="Z20" s="392">
        <v>0</v>
      </c>
      <c r="AA20" s="392">
        <v>0</v>
      </c>
      <c r="AB20" s="392">
        <v>0</v>
      </c>
      <c r="AC20" s="392">
        <v>0</v>
      </c>
      <c r="AD20" s="233">
        <v>0</v>
      </c>
      <c r="AE20" s="233">
        <v>0</v>
      </c>
      <c r="AF20" s="227">
        <v>0</v>
      </c>
      <c r="AG20" s="227">
        <v>0</v>
      </c>
      <c r="AH20" s="227">
        <v>0</v>
      </c>
      <c r="AI20" s="227">
        <v>0</v>
      </c>
      <c r="AJ20" s="475">
        <v>0</v>
      </c>
      <c r="AK20" s="40"/>
      <c r="AL20" s="407"/>
      <c r="AM20" s="407"/>
    </row>
    <row r="21" spans="1:39" ht="13.5" customHeight="1" x14ac:dyDescent="0.3">
      <c r="A21" s="64">
        <v>15</v>
      </c>
      <c r="B21" s="81">
        <v>510425</v>
      </c>
      <c r="C21" s="311" t="s">
        <v>800</v>
      </c>
      <c r="D21" s="392">
        <v>0</v>
      </c>
      <c r="E21" s="392">
        <v>0</v>
      </c>
      <c r="F21" s="392">
        <v>0</v>
      </c>
      <c r="G21" s="392">
        <v>0</v>
      </c>
      <c r="H21" s="346">
        <v>0</v>
      </c>
      <c r="I21" s="392">
        <v>0</v>
      </c>
      <c r="J21" s="392">
        <v>0</v>
      </c>
      <c r="K21" s="392">
        <v>0</v>
      </c>
      <c r="L21" s="392">
        <v>0</v>
      </c>
      <c r="M21" s="392">
        <v>0</v>
      </c>
      <c r="N21" s="392">
        <v>0</v>
      </c>
      <c r="O21" s="392">
        <v>0</v>
      </c>
      <c r="P21" s="392">
        <v>0</v>
      </c>
      <c r="Q21" s="392">
        <v>0</v>
      </c>
      <c r="R21" s="346">
        <v>0</v>
      </c>
      <c r="S21" s="392">
        <v>0</v>
      </c>
      <c r="T21" s="392">
        <v>0</v>
      </c>
      <c r="U21" s="392">
        <v>0</v>
      </c>
      <c r="V21" s="392">
        <v>0</v>
      </c>
      <c r="W21" s="392">
        <v>0</v>
      </c>
      <c r="X21" s="392">
        <v>0</v>
      </c>
      <c r="Y21" s="392">
        <v>0</v>
      </c>
      <c r="Z21" s="392">
        <v>0</v>
      </c>
      <c r="AA21" s="392">
        <v>0</v>
      </c>
      <c r="AB21" s="392">
        <v>0</v>
      </c>
      <c r="AC21" s="392">
        <v>0</v>
      </c>
      <c r="AD21" s="233">
        <v>0</v>
      </c>
      <c r="AE21" s="233">
        <v>0</v>
      </c>
      <c r="AF21" s="227">
        <v>0</v>
      </c>
      <c r="AG21" s="227">
        <v>0</v>
      </c>
      <c r="AH21" s="227">
        <v>0</v>
      </c>
      <c r="AI21" s="227">
        <v>0</v>
      </c>
      <c r="AJ21" s="475">
        <v>0</v>
      </c>
      <c r="AK21" s="40"/>
      <c r="AL21" s="407"/>
      <c r="AM21" s="407"/>
    </row>
    <row r="22" spans="1:39" ht="13.5" customHeight="1" x14ac:dyDescent="0.3">
      <c r="A22" s="61">
        <v>16</v>
      </c>
      <c r="B22" s="81">
        <v>510426</v>
      </c>
      <c r="C22" s="311" t="s">
        <v>860</v>
      </c>
      <c r="D22" s="392">
        <v>0</v>
      </c>
      <c r="E22" s="392">
        <v>0</v>
      </c>
      <c r="F22" s="392">
        <v>0</v>
      </c>
      <c r="G22" s="392">
        <v>0</v>
      </c>
      <c r="H22" s="346">
        <v>0</v>
      </c>
      <c r="I22" s="392">
        <v>0</v>
      </c>
      <c r="J22" s="392">
        <v>0</v>
      </c>
      <c r="K22" s="392">
        <v>0</v>
      </c>
      <c r="L22" s="392">
        <v>0</v>
      </c>
      <c r="M22" s="392">
        <v>0</v>
      </c>
      <c r="N22" s="392">
        <v>0</v>
      </c>
      <c r="O22" s="392">
        <v>0</v>
      </c>
      <c r="P22" s="392">
        <v>0</v>
      </c>
      <c r="Q22" s="392">
        <v>0</v>
      </c>
      <c r="R22" s="346">
        <v>0</v>
      </c>
      <c r="S22" s="392">
        <v>0</v>
      </c>
      <c r="T22" s="392">
        <v>0</v>
      </c>
      <c r="U22" s="392">
        <v>0</v>
      </c>
      <c r="V22" s="392">
        <v>0</v>
      </c>
      <c r="W22" s="392">
        <v>0</v>
      </c>
      <c r="X22" s="392">
        <v>0</v>
      </c>
      <c r="Y22" s="392">
        <v>0</v>
      </c>
      <c r="Z22" s="392">
        <v>0</v>
      </c>
      <c r="AA22" s="392">
        <v>0</v>
      </c>
      <c r="AB22" s="392">
        <v>0</v>
      </c>
      <c r="AC22" s="392">
        <v>0</v>
      </c>
      <c r="AD22" s="233">
        <v>0</v>
      </c>
      <c r="AE22" s="233">
        <v>0</v>
      </c>
      <c r="AF22" s="227">
        <v>0</v>
      </c>
      <c r="AG22" s="227">
        <v>0</v>
      </c>
      <c r="AH22" s="227">
        <v>0</v>
      </c>
      <c r="AI22" s="227">
        <v>0</v>
      </c>
      <c r="AJ22" s="475">
        <v>0</v>
      </c>
      <c r="AK22" s="40"/>
      <c r="AL22" s="407"/>
      <c r="AM22" s="407"/>
    </row>
    <row r="23" spans="1:39" ht="13.5" customHeight="1" x14ac:dyDescent="0.3">
      <c r="A23" s="60">
        <v>17</v>
      </c>
      <c r="B23" s="81">
        <v>510427</v>
      </c>
      <c r="C23" s="311" t="s">
        <v>1808</v>
      </c>
      <c r="D23" s="392">
        <v>0</v>
      </c>
      <c r="E23" s="392">
        <v>1514.97837</v>
      </c>
      <c r="F23" s="392">
        <v>2432.5107699999999</v>
      </c>
      <c r="G23" s="392">
        <v>0</v>
      </c>
      <c r="H23" s="346">
        <v>3947.4891399999997</v>
      </c>
      <c r="I23" s="392">
        <v>0</v>
      </c>
      <c r="J23" s="392">
        <v>0</v>
      </c>
      <c r="K23" s="392">
        <v>0</v>
      </c>
      <c r="L23" s="392">
        <v>0</v>
      </c>
      <c r="M23" s="392">
        <v>124.79714</v>
      </c>
      <c r="N23" s="392">
        <v>16.834759999999999</v>
      </c>
      <c r="O23" s="392">
        <v>0</v>
      </c>
      <c r="P23" s="392">
        <v>0</v>
      </c>
      <c r="Q23" s="392">
        <v>0</v>
      </c>
      <c r="R23" s="346">
        <v>141.6319</v>
      </c>
      <c r="S23" s="392">
        <v>0</v>
      </c>
      <c r="T23" s="392">
        <v>0</v>
      </c>
      <c r="U23" s="392">
        <v>0</v>
      </c>
      <c r="V23" s="392">
        <v>0</v>
      </c>
      <c r="W23" s="392">
        <v>0</v>
      </c>
      <c r="X23" s="392">
        <v>0</v>
      </c>
      <c r="Y23" s="392">
        <v>0</v>
      </c>
      <c r="Z23" s="392">
        <v>0</v>
      </c>
      <c r="AA23" s="392">
        <v>0</v>
      </c>
      <c r="AB23" s="392">
        <v>0</v>
      </c>
      <c r="AC23" s="392">
        <v>0</v>
      </c>
      <c r="AD23" s="233">
        <v>0</v>
      </c>
      <c r="AE23" s="233">
        <v>4089.1210399999995</v>
      </c>
      <c r="AF23" s="227">
        <v>16.834759999999999</v>
      </c>
      <c r="AG23" s="227">
        <v>124.79714</v>
      </c>
      <c r="AH23" s="227">
        <v>0</v>
      </c>
      <c r="AI23" s="227">
        <v>0</v>
      </c>
      <c r="AJ23" s="475">
        <v>3947.4891399999997</v>
      </c>
      <c r="AK23" s="40"/>
      <c r="AL23" s="407"/>
      <c r="AM23" s="407"/>
    </row>
    <row r="24" spans="1:39" ht="13.5" customHeight="1" x14ac:dyDescent="0.3">
      <c r="A24" s="64">
        <v>18</v>
      </c>
      <c r="B24" s="81">
        <v>510428</v>
      </c>
      <c r="C24" s="311" t="s">
        <v>109</v>
      </c>
      <c r="D24" s="392">
        <v>214.13611</v>
      </c>
      <c r="E24" s="392">
        <v>23935.70839</v>
      </c>
      <c r="F24" s="392">
        <v>1121.57268</v>
      </c>
      <c r="G24" s="392">
        <v>36.526499999999999</v>
      </c>
      <c r="H24" s="346">
        <v>25307.94368</v>
      </c>
      <c r="I24" s="392">
        <v>0</v>
      </c>
      <c r="J24" s="392">
        <v>271.76513999999997</v>
      </c>
      <c r="K24" s="392">
        <v>0</v>
      </c>
      <c r="L24" s="392">
        <v>0</v>
      </c>
      <c r="M24" s="392">
        <v>0</v>
      </c>
      <c r="N24" s="392">
        <v>0</v>
      </c>
      <c r="O24" s="392">
        <v>16.308589999999999</v>
      </c>
      <c r="P24" s="392">
        <v>217.1294</v>
      </c>
      <c r="Q24" s="392">
        <v>0</v>
      </c>
      <c r="R24" s="346">
        <v>505.20312999999999</v>
      </c>
      <c r="S24" s="392">
        <v>11.12262</v>
      </c>
      <c r="T24" s="392">
        <v>0</v>
      </c>
      <c r="U24" s="392">
        <v>0</v>
      </c>
      <c r="V24" s="392">
        <v>0</v>
      </c>
      <c r="W24" s="392">
        <v>0</v>
      </c>
      <c r="X24" s="392">
        <v>0</v>
      </c>
      <c r="Y24" s="392">
        <v>0</v>
      </c>
      <c r="Z24" s="392">
        <v>0</v>
      </c>
      <c r="AA24" s="392">
        <v>0</v>
      </c>
      <c r="AB24" s="392">
        <v>0</v>
      </c>
      <c r="AC24" s="392">
        <v>0</v>
      </c>
      <c r="AD24" s="233">
        <v>11.12262</v>
      </c>
      <c r="AE24" s="233">
        <v>25824.26943</v>
      </c>
      <c r="AF24" s="227">
        <v>0</v>
      </c>
      <c r="AG24" s="227">
        <v>0</v>
      </c>
      <c r="AH24" s="227">
        <v>0</v>
      </c>
      <c r="AI24" s="227">
        <v>0</v>
      </c>
      <c r="AJ24" s="475">
        <v>25824.26943</v>
      </c>
      <c r="AK24" s="40"/>
      <c r="AL24" s="407"/>
      <c r="AM24" s="407"/>
    </row>
    <row r="25" spans="1:39" ht="13.5" customHeight="1" x14ac:dyDescent="0.3">
      <c r="A25" s="60">
        <v>19</v>
      </c>
      <c r="B25" s="81">
        <v>510429</v>
      </c>
      <c r="C25" s="311" t="s">
        <v>110</v>
      </c>
      <c r="D25" s="392">
        <v>0</v>
      </c>
      <c r="E25" s="392">
        <v>0</v>
      </c>
      <c r="F25" s="392">
        <v>0</v>
      </c>
      <c r="G25" s="392">
        <v>0</v>
      </c>
      <c r="H25" s="346">
        <v>0</v>
      </c>
      <c r="I25" s="392">
        <v>0</v>
      </c>
      <c r="J25" s="392">
        <v>0</v>
      </c>
      <c r="K25" s="392">
        <v>0</v>
      </c>
      <c r="L25" s="392">
        <v>0</v>
      </c>
      <c r="M25" s="392">
        <v>0</v>
      </c>
      <c r="N25" s="392">
        <v>0</v>
      </c>
      <c r="O25" s="392">
        <v>0</v>
      </c>
      <c r="P25" s="392">
        <v>0</v>
      </c>
      <c r="Q25" s="392">
        <v>0</v>
      </c>
      <c r="R25" s="346">
        <v>0</v>
      </c>
      <c r="S25" s="392">
        <v>0</v>
      </c>
      <c r="T25" s="392">
        <v>0</v>
      </c>
      <c r="U25" s="392">
        <v>0</v>
      </c>
      <c r="V25" s="392">
        <v>0</v>
      </c>
      <c r="W25" s="392">
        <v>0</v>
      </c>
      <c r="X25" s="392">
        <v>0</v>
      </c>
      <c r="Y25" s="392">
        <v>0</v>
      </c>
      <c r="Z25" s="392">
        <v>0</v>
      </c>
      <c r="AA25" s="392">
        <v>0</v>
      </c>
      <c r="AB25" s="392">
        <v>0</v>
      </c>
      <c r="AC25" s="392">
        <v>0</v>
      </c>
      <c r="AD25" s="233">
        <v>0</v>
      </c>
      <c r="AE25" s="233">
        <v>0</v>
      </c>
      <c r="AF25" s="227">
        <v>0</v>
      </c>
      <c r="AG25" s="227">
        <v>0</v>
      </c>
      <c r="AH25" s="227">
        <v>0</v>
      </c>
      <c r="AI25" s="227">
        <v>0</v>
      </c>
      <c r="AJ25" s="475">
        <v>0</v>
      </c>
      <c r="AK25" s="40"/>
      <c r="AL25" s="407"/>
      <c r="AM25" s="407"/>
    </row>
    <row r="26" spans="1:39" s="14" customFormat="1" ht="13.5" customHeight="1" x14ac:dyDescent="0.3">
      <c r="A26" s="64">
        <v>20</v>
      </c>
      <c r="B26" s="81">
        <v>510430</v>
      </c>
      <c r="C26" s="311" t="s">
        <v>111</v>
      </c>
      <c r="D26" s="392">
        <v>6247.3000599999996</v>
      </c>
      <c r="E26" s="392">
        <v>62379.622069999998</v>
      </c>
      <c r="F26" s="392">
        <v>24419.30402</v>
      </c>
      <c r="G26" s="392">
        <v>2993.0216700000001</v>
      </c>
      <c r="H26" s="346">
        <v>96039.24781999999</v>
      </c>
      <c r="I26" s="392">
        <v>8684.1766499999994</v>
      </c>
      <c r="J26" s="392">
        <v>218.43808999999999</v>
      </c>
      <c r="K26" s="392">
        <v>0</v>
      </c>
      <c r="L26" s="392">
        <v>0</v>
      </c>
      <c r="M26" s="392">
        <v>187.98531</v>
      </c>
      <c r="N26" s="392">
        <v>5204.6745000000001</v>
      </c>
      <c r="O26" s="392">
        <v>3877.3183100000001</v>
      </c>
      <c r="P26" s="392">
        <v>338.06749000000002</v>
      </c>
      <c r="Q26" s="392">
        <v>651.97419000000002</v>
      </c>
      <c r="R26" s="346">
        <v>19162.634539999999</v>
      </c>
      <c r="S26" s="392">
        <v>1350.58</v>
      </c>
      <c r="T26" s="392">
        <v>566.54467999999997</v>
      </c>
      <c r="U26" s="392">
        <v>253.04472999999999</v>
      </c>
      <c r="V26" s="392">
        <v>478.73165</v>
      </c>
      <c r="W26" s="392">
        <v>0</v>
      </c>
      <c r="X26" s="392">
        <v>0</v>
      </c>
      <c r="Y26" s="392">
        <v>1219.8035299999999</v>
      </c>
      <c r="Z26" s="392">
        <v>305.60737999999998</v>
      </c>
      <c r="AA26" s="392">
        <v>245.70372</v>
      </c>
      <c r="AB26" s="392">
        <v>8047.5596999999998</v>
      </c>
      <c r="AC26" s="392">
        <v>406.65724999999998</v>
      </c>
      <c r="AD26" s="233">
        <v>12874.232640000002</v>
      </c>
      <c r="AE26" s="233">
        <v>128076.11499999999</v>
      </c>
      <c r="AF26" s="227">
        <v>5204.6745000000001</v>
      </c>
      <c r="AG26" s="227">
        <v>666.71695999999997</v>
      </c>
      <c r="AH26" s="227">
        <v>0</v>
      </c>
      <c r="AI26" s="227">
        <v>1872.1644999999999</v>
      </c>
      <c r="AJ26" s="475">
        <v>120332.55903999998</v>
      </c>
      <c r="AK26" s="40"/>
      <c r="AL26" s="407"/>
      <c r="AM26" s="407"/>
    </row>
    <row r="27" spans="1:39" ht="13.5" customHeight="1" x14ac:dyDescent="0.3">
      <c r="A27" s="61">
        <v>21</v>
      </c>
      <c r="B27" s="81">
        <v>510435</v>
      </c>
      <c r="C27" s="311" t="s">
        <v>112</v>
      </c>
      <c r="D27" s="392">
        <v>1573.4412600000001</v>
      </c>
      <c r="E27" s="392">
        <v>10112.049870000001</v>
      </c>
      <c r="F27" s="392">
        <v>56164.782919999998</v>
      </c>
      <c r="G27" s="392">
        <v>10041.17454</v>
      </c>
      <c r="H27" s="346">
        <v>77891.448589999985</v>
      </c>
      <c r="I27" s="392">
        <v>3084.0243999999998</v>
      </c>
      <c r="J27" s="392">
        <v>122.3441</v>
      </c>
      <c r="K27" s="392">
        <v>330.95699999999999</v>
      </c>
      <c r="L27" s="392">
        <v>0</v>
      </c>
      <c r="M27" s="392">
        <v>2892.1585500000001</v>
      </c>
      <c r="N27" s="392">
        <v>1413.6177499999999</v>
      </c>
      <c r="O27" s="392">
        <v>2140.3346099999999</v>
      </c>
      <c r="P27" s="392">
        <v>499.01963000000001</v>
      </c>
      <c r="Q27" s="392">
        <v>564.06947000000002</v>
      </c>
      <c r="R27" s="346">
        <v>11046.525509999999</v>
      </c>
      <c r="S27" s="392">
        <v>936.45398999999998</v>
      </c>
      <c r="T27" s="392">
        <v>223.91409999999999</v>
      </c>
      <c r="U27" s="392">
        <v>0.51532</v>
      </c>
      <c r="V27" s="392">
        <v>85.308639999999997</v>
      </c>
      <c r="W27" s="392">
        <v>0</v>
      </c>
      <c r="X27" s="392">
        <v>0.82867999999999997</v>
      </c>
      <c r="Y27" s="392">
        <v>491.35667999999998</v>
      </c>
      <c r="Z27" s="392">
        <v>73.176259999999999</v>
      </c>
      <c r="AA27" s="392">
        <v>105.38455999999999</v>
      </c>
      <c r="AB27" s="392">
        <v>99.9542</v>
      </c>
      <c r="AC27" s="392">
        <v>21.388210000000001</v>
      </c>
      <c r="AD27" s="233">
        <v>2038.2806399999999</v>
      </c>
      <c r="AE27" s="233">
        <v>90976.254739999989</v>
      </c>
      <c r="AF27" s="227">
        <v>1744.5747499999998</v>
      </c>
      <c r="AG27" s="227">
        <v>2977.4671900000003</v>
      </c>
      <c r="AH27" s="227">
        <v>0</v>
      </c>
      <c r="AI27" s="227">
        <v>618.12944999999991</v>
      </c>
      <c r="AJ27" s="475">
        <v>85636.083349999972</v>
      </c>
      <c r="AK27" s="40"/>
      <c r="AL27" s="407"/>
      <c r="AM27" s="407"/>
    </row>
    <row r="28" spans="1:39" ht="13.5" customHeight="1" x14ac:dyDescent="0.3">
      <c r="A28" s="60">
        <v>22</v>
      </c>
      <c r="B28" s="81">
        <v>510450</v>
      </c>
      <c r="C28" s="311" t="s">
        <v>947</v>
      </c>
      <c r="D28" s="392">
        <v>3057.8981199999998</v>
      </c>
      <c r="E28" s="392">
        <v>1927.39005</v>
      </c>
      <c r="F28" s="392">
        <v>15383.68362</v>
      </c>
      <c r="G28" s="392">
        <v>3442.0351799999999</v>
      </c>
      <c r="H28" s="346">
        <v>23811.006969999999</v>
      </c>
      <c r="I28" s="392">
        <v>1770.8485800000001</v>
      </c>
      <c r="J28" s="392">
        <v>1708.8794800000001</v>
      </c>
      <c r="K28" s="392">
        <v>25.138000000000002</v>
      </c>
      <c r="L28" s="392">
        <v>12818.72406</v>
      </c>
      <c r="M28" s="392">
        <v>1162.8416400000001</v>
      </c>
      <c r="N28" s="392">
        <v>1395.29294</v>
      </c>
      <c r="O28" s="392">
        <v>1284.23921</v>
      </c>
      <c r="P28" s="392">
        <v>921.80255</v>
      </c>
      <c r="Q28" s="392">
        <v>1108.08943</v>
      </c>
      <c r="R28" s="346">
        <v>22195.855889999999</v>
      </c>
      <c r="S28" s="392">
        <v>172.34069</v>
      </c>
      <c r="T28" s="392">
        <v>482.43004000000002</v>
      </c>
      <c r="U28" s="392">
        <v>109.01018999999999</v>
      </c>
      <c r="V28" s="392">
        <v>94.253150000000005</v>
      </c>
      <c r="W28" s="392">
        <v>13.246919999999999</v>
      </c>
      <c r="X28" s="392">
        <v>106.3488</v>
      </c>
      <c r="Y28" s="392">
        <v>162.22672</v>
      </c>
      <c r="Z28" s="392">
        <v>29.481079999999999</v>
      </c>
      <c r="AA28" s="392">
        <v>205.69916000000001</v>
      </c>
      <c r="AB28" s="392">
        <v>283.65660000000003</v>
      </c>
      <c r="AC28" s="392">
        <v>272.77453000000003</v>
      </c>
      <c r="AD28" s="233">
        <v>1931.4678800000002</v>
      </c>
      <c r="AE28" s="233">
        <v>47938.33073999999</v>
      </c>
      <c r="AF28" s="227">
        <v>1420.43094</v>
      </c>
      <c r="AG28" s="227">
        <v>14075.818850000001</v>
      </c>
      <c r="AH28" s="227">
        <v>0</v>
      </c>
      <c r="AI28" s="227">
        <v>640.70041000000003</v>
      </c>
      <c r="AJ28" s="475">
        <v>31801.380540000002</v>
      </c>
      <c r="AK28" s="40"/>
      <c r="AL28" s="407"/>
      <c r="AM28" s="407"/>
    </row>
    <row r="29" spans="1:39" ht="13.5" customHeight="1" x14ac:dyDescent="0.3">
      <c r="A29" s="64">
        <v>23</v>
      </c>
      <c r="B29" s="81">
        <v>510455</v>
      </c>
      <c r="C29" s="311" t="s">
        <v>948</v>
      </c>
      <c r="D29" s="392">
        <v>3822.1419700000001</v>
      </c>
      <c r="E29" s="392">
        <v>21.146979999999999</v>
      </c>
      <c r="F29" s="392">
        <v>95.051119999999997</v>
      </c>
      <c r="G29" s="392">
        <v>593.10158999999999</v>
      </c>
      <c r="H29" s="346">
        <v>4531.4416600000004</v>
      </c>
      <c r="I29" s="392">
        <v>2077.4929499999998</v>
      </c>
      <c r="J29" s="392">
        <v>0</v>
      </c>
      <c r="K29" s="392">
        <v>3176.777</v>
      </c>
      <c r="L29" s="392">
        <v>0</v>
      </c>
      <c r="M29" s="392">
        <v>75.470510000000004</v>
      </c>
      <c r="N29" s="392">
        <v>1188.19939</v>
      </c>
      <c r="O29" s="392">
        <v>0</v>
      </c>
      <c r="P29" s="392">
        <v>2.9708899999999998</v>
      </c>
      <c r="Q29" s="392">
        <v>257.78383000000002</v>
      </c>
      <c r="R29" s="346">
        <v>6778.6945699999997</v>
      </c>
      <c r="S29" s="392">
        <v>0</v>
      </c>
      <c r="T29" s="392">
        <v>14.835150000000001</v>
      </c>
      <c r="U29" s="392">
        <v>0</v>
      </c>
      <c r="V29" s="392">
        <v>0</v>
      </c>
      <c r="W29" s="392">
        <v>0</v>
      </c>
      <c r="X29" s="392">
        <v>492.34273999999999</v>
      </c>
      <c r="Y29" s="392">
        <v>0</v>
      </c>
      <c r="Z29" s="392">
        <v>0</v>
      </c>
      <c r="AA29" s="392">
        <v>0</v>
      </c>
      <c r="AB29" s="392">
        <v>0</v>
      </c>
      <c r="AC29" s="392">
        <v>0</v>
      </c>
      <c r="AD29" s="233">
        <v>507.17788999999999</v>
      </c>
      <c r="AE29" s="233">
        <v>11817.314120000001</v>
      </c>
      <c r="AF29" s="227">
        <v>4364.9763899999998</v>
      </c>
      <c r="AG29" s="227">
        <v>75.470510000000004</v>
      </c>
      <c r="AH29" s="227">
        <v>0</v>
      </c>
      <c r="AI29" s="227">
        <v>0</v>
      </c>
      <c r="AJ29" s="475">
        <v>7376.8672200000001</v>
      </c>
      <c r="AK29" s="40"/>
      <c r="AL29" s="407"/>
      <c r="AM29" s="407"/>
    </row>
    <row r="30" spans="1:39" ht="13.5" customHeight="1" x14ac:dyDescent="0.3">
      <c r="A30" s="60">
        <v>24</v>
      </c>
      <c r="B30" s="81">
        <v>5190</v>
      </c>
      <c r="C30" s="311" t="s">
        <v>949</v>
      </c>
      <c r="D30" s="392">
        <v>0</v>
      </c>
      <c r="E30" s="392">
        <v>26.139859999999999</v>
      </c>
      <c r="F30" s="392">
        <v>3074.3721099999998</v>
      </c>
      <c r="G30" s="392">
        <v>0</v>
      </c>
      <c r="H30" s="346">
        <v>3100.5119699999996</v>
      </c>
      <c r="I30" s="392">
        <v>4.0467199999999997</v>
      </c>
      <c r="J30" s="392">
        <v>347.86479000000003</v>
      </c>
      <c r="K30" s="392">
        <v>17.201000000000001</v>
      </c>
      <c r="L30" s="392">
        <v>41.402189999999997</v>
      </c>
      <c r="M30" s="392">
        <v>0</v>
      </c>
      <c r="N30" s="392">
        <v>0</v>
      </c>
      <c r="O30" s="392">
        <v>0</v>
      </c>
      <c r="P30" s="392">
        <v>0</v>
      </c>
      <c r="Q30" s="392">
        <v>1.1E-4</v>
      </c>
      <c r="R30" s="346">
        <v>410.51481000000007</v>
      </c>
      <c r="S30" s="392">
        <v>0</v>
      </c>
      <c r="T30" s="392">
        <v>4.7944199999999997</v>
      </c>
      <c r="U30" s="392">
        <v>7.8032500000000002</v>
      </c>
      <c r="V30" s="392">
        <v>0</v>
      </c>
      <c r="W30" s="392">
        <v>0</v>
      </c>
      <c r="X30" s="392">
        <v>0</v>
      </c>
      <c r="Y30" s="392">
        <v>0</v>
      </c>
      <c r="Z30" s="392">
        <v>0</v>
      </c>
      <c r="AA30" s="392">
        <v>0</v>
      </c>
      <c r="AB30" s="392">
        <v>0</v>
      </c>
      <c r="AC30" s="392">
        <v>0</v>
      </c>
      <c r="AD30" s="233">
        <v>12.597670000000001</v>
      </c>
      <c r="AE30" s="233">
        <v>3523.6244499999998</v>
      </c>
      <c r="AF30" s="227">
        <v>17.201000000000001</v>
      </c>
      <c r="AG30" s="227">
        <v>41.402189999999997</v>
      </c>
      <c r="AH30" s="227">
        <v>0</v>
      </c>
      <c r="AI30" s="227">
        <v>0</v>
      </c>
      <c r="AJ30" s="475">
        <v>3465.0212599999995</v>
      </c>
      <c r="AK30" s="40"/>
      <c r="AL30" s="407"/>
      <c r="AM30" s="407"/>
    </row>
    <row r="31" spans="1:39" s="14" customFormat="1" ht="13.5" customHeight="1" x14ac:dyDescent="0.3">
      <c r="A31" s="64">
        <v>25</v>
      </c>
      <c r="B31" s="80">
        <v>41</v>
      </c>
      <c r="C31" s="309" t="s">
        <v>534</v>
      </c>
      <c r="D31" s="488">
        <v>121573.91188</v>
      </c>
      <c r="E31" s="488">
        <v>162324.64597000001</v>
      </c>
      <c r="F31" s="488">
        <v>172843.57667000001</v>
      </c>
      <c r="G31" s="488">
        <v>93376.228000000003</v>
      </c>
      <c r="H31" s="345">
        <v>550118.36251999997</v>
      </c>
      <c r="I31" s="488">
        <v>57297.310590000001</v>
      </c>
      <c r="J31" s="488">
        <v>73986.477849999996</v>
      </c>
      <c r="K31" s="488">
        <v>67.37</v>
      </c>
      <c r="L31" s="488">
        <v>59741.751839999997</v>
      </c>
      <c r="M31" s="488">
        <v>25520.16994</v>
      </c>
      <c r="N31" s="488">
        <v>79003.540240000002</v>
      </c>
      <c r="O31" s="488">
        <v>14065.67057</v>
      </c>
      <c r="P31" s="488">
        <v>20484.80085</v>
      </c>
      <c r="Q31" s="488">
        <v>27199.762470000001</v>
      </c>
      <c r="R31" s="345">
        <v>357366.85435000004</v>
      </c>
      <c r="S31" s="488">
        <v>14731.142980000001</v>
      </c>
      <c r="T31" s="488">
        <v>8407.2469700000001</v>
      </c>
      <c r="U31" s="488">
        <v>644.29904999999997</v>
      </c>
      <c r="V31" s="488">
        <v>705.11369000000002</v>
      </c>
      <c r="W31" s="488">
        <v>1968.4564</v>
      </c>
      <c r="X31" s="488">
        <v>1204.42715</v>
      </c>
      <c r="Y31" s="488">
        <v>5241.9825000000001</v>
      </c>
      <c r="Z31" s="488">
        <v>442.63961999999998</v>
      </c>
      <c r="AA31" s="488">
        <v>6111.7139999999999</v>
      </c>
      <c r="AB31" s="488">
        <v>7983.0804099999996</v>
      </c>
      <c r="AC31" s="488">
        <v>3346.7248199999999</v>
      </c>
      <c r="AD31" s="489">
        <v>50786.827590000008</v>
      </c>
      <c r="AE31" s="489">
        <v>958272.04446</v>
      </c>
      <c r="AF31" s="473">
        <v>79070.910239999997</v>
      </c>
      <c r="AG31" s="473">
        <v>85967.035470000003</v>
      </c>
      <c r="AH31" s="473">
        <v>0</v>
      </c>
      <c r="AI31" s="473">
        <v>14700.421319999999</v>
      </c>
      <c r="AJ31" s="474">
        <v>778533.67743000004</v>
      </c>
      <c r="AK31" s="40"/>
      <c r="AL31" s="407"/>
      <c r="AM31" s="407"/>
    </row>
    <row r="32" spans="1:39" ht="13.5" customHeight="1" x14ac:dyDescent="0.3">
      <c r="A32" s="61">
        <v>26</v>
      </c>
      <c r="B32" s="81">
        <v>4101</v>
      </c>
      <c r="C32" s="311" t="s">
        <v>454</v>
      </c>
      <c r="D32" s="392">
        <v>95887.897079999995</v>
      </c>
      <c r="E32" s="392">
        <v>128844.53776000001</v>
      </c>
      <c r="F32" s="392">
        <v>141979.90195</v>
      </c>
      <c r="G32" s="392">
        <v>74603.78181</v>
      </c>
      <c r="H32" s="346">
        <v>441316.11859999999</v>
      </c>
      <c r="I32" s="392">
        <v>56953.117980000003</v>
      </c>
      <c r="J32" s="392">
        <v>63034.657420000003</v>
      </c>
      <c r="K32" s="392">
        <v>65.203000000000003</v>
      </c>
      <c r="L32" s="392">
        <v>59247.02145</v>
      </c>
      <c r="M32" s="392">
        <v>22455.7932</v>
      </c>
      <c r="N32" s="392">
        <v>74170.813039999994</v>
      </c>
      <c r="O32" s="392">
        <v>13826.21596</v>
      </c>
      <c r="P32" s="392">
        <v>19156.950649999999</v>
      </c>
      <c r="Q32" s="392">
        <v>16034.39126</v>
      </c>
      <c r="R32" s="346">
        <v>324944.16396000003</v>
      </c>
      <c r="S32" s="392">
        <v>7302.5577899999998</v>
      </c>
      <c r="T32" s="392">
        <v>7953.9982600000003</v>
      </c>
      <c r="U32" s="392">
        <v>644.29904999999997</v>
      </c>
      <c r="V32" s="392">
        <v>705.11369000000002</v>
      </c>
      <c r="W32" s="392">
        <v>1968.4564</v>
      </c>
      <c r="X32" s="392">
        <v>1196.71542</v>
      </c>
      <c r="Y32" s="392">
        <v>4553.1538600000003</v>
      </c>
      <c r="Z32" s="392">
        <v>442.63961999999998</v>
      </c>
      <c r="AA32" s="392">
        <v>2483.3711899999998</v>
      </c>
      <c r="AB32" s="392">
        <v>7012.4647000000004</v>
      </c>
      <c r="AC32" s="392">
        <v>639.45515</v>
      </c>
      <c r="AD32" s="233">
        <v>34902.225129999999</v>
      </c>
      <c r="AE32" s="233">
        <v>801162.50769</v>
      </c>
      <c r="AF32" s="227">
        <v>74236.016039999988</v>
      </c>
      <c r="AG32" s="227">
        <v>82407.928339999999</v>
      </c>
      <c r="AH32" s="227">
        <v>0</v>
      </c>
      <c r="AI32" s="227">
        <v>7675.9802</v>
      </c>
      <c r="AJ32" s="475">
        <v>636842.58311000001</v>
      </c>
      <c r="AK32" s="40"/>
      <c r="AL32" s="407"/>
      <c r="AM32" s="407"/>
    </row>
    <row r="33" spans="1:39" ht="13.5" customHeight="1" x14ac:dyDescent="0.3">
      <c r="A33" s="60">
        <v>27</v>
      </c>
      <c r="B33" s="81">
        <v>4102</v>
      </c>
      <c r="C33" s="311" t="s">
        <v>954</v>
      </c>
      <c r="D33" s="392">
        <v>0</v>
      </c>
      <c r="E33" s="392">
        <v>0</v>
      </c>
      <c r="F33" s="392">
        <v>34.194470000000003</v>
      </c>
      <c r="G33" s="392">
        <v>0</v>
      </c>
      <c r="H33" s="346">
        <v>34.194470000000003</v>
      </c>
      <c r="I33" s="392">
        <v>0</v>
      </c>
      <c r="J33" s="392">
        <v>0</v>
      </c>
      <c r="K33" s="392">
        <v>2.1669999999999998</v>
      </c>
      <c r="L33" s="392">
        <v>6.9444699999999999</v>
      </c>
      <c r="M33" s="392">
        <v>0</v>
      </c>
      <c r="N33" s="392">
        <v>0</v>
      </c>
      <c r="O33" s="392">
        <v>0</v>
      </c>
      <c r="P33" s="392">
        <v>0</v>
      </c>
      <c r="Q33" s="392">
        <v>0</v>
      </c>
      <c r="R33" s="346">
        <v>9.1114700000000006</v>
      </c>
      <c r="S33" s="392">
        <v>0</v>
      </c>
      <c r="T33" s="392">
        <v>0</v>
      </c>
      <c r="U33" s="392">
        <v>0</v>
      </c>
      <c r="V33" s="392">
        <v>0</v>
      </c>
      <c r="W33" s="392">
        <v>0</v>
      </c>
      <c r="X33" s="392">
        <v>0</v>
      </c>
      <c r="Y33" s="392">
        <v>0</v>
      </c>
      <c r="Z33" s="392">
        <v>0</v>
      </c>
      <c r="AA33" s="392">
        <v>0</v>
      </c>
      <c r="AB33" s="392">
        <v>0</v>
      </c>
      <c r="AC33" s="392">
        <v>0</v>
      </c>
      <c r="AD33" s="233">
        <v>0</v>
      </c>
      <c r="AE33" s="233">
        <v>43.305940000000007</v>
      </c>
      <c r="AF33" s="227">
        <v>2.1669999999999998</v>
      </c>
      <c r="AG33" s="227">
        <v>6.9444699999999999</v>
      </c>
      <c r="AH33" s="227">
        <v>0</v>
      </c>
      <c r="AI33" s="227">
        <v>0</v>
      </c>
      <c r="AJ33" s="475">
        <v>34.194470000000003</v>
      </c>
      <c r="AK33" s="40"/>
      <c r="AL33" s="407"/>
      <c r="AM33" s="407"/>
    </row>
    <row r="34" spans="1:39" ht="13.5" customHeight="1" x14ac:dyDescent="0.3">
      <c r="A34" s="64">
        <v>28</v>
      </c>
      <c r="B34" s="81">
        <v>4103</v>
      </c>
      <c r="C34" s="311" t="s">
        <v>276</v>
      </c>
      <c r="D34" s="392">
        <v>21826.449339999999</v>
      </c>
      <c r="E34" s="392">
        <v>33480.108209999999</v>
      </c>
      <c r="F34" s="392">
        <v>25948.060679999999</v>
      </c>
      <c r="G34" s="392">
        <v>18772.446189999999</v>
      </c>
      <c r="H34" s="346">
        <v>100027.06442</v>
      </c>
      <c r="I34" s="392">
        <v>344.19261</v>
      </c>
      <c r="J34" s="392">
        <v>9737.9759900000008</v>
      </c>
      <c r="K34" s="392">
        <v>0</v>
      </c>
      <c r="L34" s="392">
        <v>487.78591999999998</v>
      </c>
      <c r="M34" s="392">
        <v>2361.5656399999998</v>
      </c>
      <c r="N34" s="392">
        <v>4832.7272000000003</v>
      </c>
      <c r="O34" s="392">
        <v>239.45461</v>
      </c>
      <c r="P34" s="392">
        <v>791.79371000000003</v>
      </c>
      <c r="Q34" s="392">
        <v>11165.371209999999</v>
      </c>
      <c r="R34" s="346">
        <v>29960.866890000005</v>
      </c>
      <c r="S34" s="392">
        <v>7428.5851899999998</v>
      </c>
      <c r="T34" s="392">
        <v>452.30250000000001</v>
      </c>
      <c r="U34" s="392">
        <v>0</v>
      </c>
      <c r="V34" s="392">
        <v>0</v>
      </c>
      <c r="W34" s="392">
        <v>0</v>
      </c>
      <c r="X34" s="392">
        <v>7.7117300000000002</v>
      </c>
      <c r="Y34" s="392">
        <v>688.82863999999995</v>
      </c>
      <c r="Z34" s="392">
        <v>0</v>
      </c>
      <c r="AA34" s="392">
        <v>3628.3428100000001</v>
      </c>
      <c r="AB34" s="392">
        <v>970.61571000000004</v>
      </c>
      <c r="AC34" s="392">
        <v>2707.2696700000001</v>
      </c>
      <c r="AD34" s="233">
        <v>15883.65625</v>
      </c>
      <c r="AE34" s="233">
        <v>145871.58756000001</v>
      </c>
      <c r="AF34" s="227">
        <v>4832.7272000000003</v>
      </c>
      <c r="AG34" s="227">
        <v>2849.3515599999996</v>
      </c>
      <c r="AH34" s="227">
        <v>0</v>
      </c>
      <c r="AI34" s="227">
        <v>7024.4411199999995</v>
      </c>
      <c r="AJ34" s="475">
        <v>131165.06768000001</v>
      </c>
      <c r="AK34" s="40"/>
      <c r="AL34" s="407"/>
      <c r="AM34" s="407"/>
    </row>
    <row r="35" spans="1:39" ht="13.5" customHeight="1" x14ac:dyDescent="0.3">
      <c r="A35" s="60">
        <v>29</v>
      </c>
      <c r="B35" s="81">
        <v>4104</v>
      </c>
      <c r="C35" s="311" t="s">
        <v>950</v>
      </c>
      <c r="D35" s="392">
        <v>3859.5654599999998</v>
      </c>
      <c r="E35" s="392">
        <v>0</v>
      </c>
      <c r="F35" s="392">
        <v>4867.92868</v>
      </c>
      <c r="G35" s="392">
        <v>0</v>
      </c>
      <c r="H35" s="346">
        <v>8727.4941399999989</v>
      </c>
      <c r="I35" s="392">
        <v>0</v>
      </c>
      <c r="J35" s="392">
        <v>1213.8444400000001</v>
      </c>
      <c r="K35" s="392">
        <v>0</v>
      </c>
      <c r="L35" s="392">
        <v>0</v>
      </c>
      <c r="M35" s="392">
        <v>702.81110000000001</v>
      </c>
      <c r="N35" s="392">
        <v>0</v>
      </c>
      <c r="O35" s="392">
        <v>0</v>
      </c>
      <c r="P35" s="392">
        <v>536.05649000000005</v>
      </c>
      <c r="Q35" s="392">
        <v>0</v>
      </c>
      <c r="R35" s="346">
        <v>2452.7120300000001</v>
      </c>
      <c r="S35" s="392">
        <v>0</v>
      </c>
      <c r="T35" s="392">
        <v>0</v>
      </c>
      <c r="U35" s="392">
        <v>0</v>
      </c>
      <c r="V35" s="392">
        <v>0</v>
      </c>
      <c r="W35" s="392">
        <v>0</v>
      </c>
      <c r="X35" s="392">
        <v>0</v>
      </c>
      <c r="Y35" s="392">
        <v>0</v>
      </c>
      <c r="Z35" s="392">
        <v>0</v>
      </c>
      <c r="AA35" s="392">
        <v>0</v>
      </c>
      <c r="AB35" s="392">
        <v>0</v>
      </c>
      <c r="AC35" s="392">
        <v>0</v>
      </c>
      <c r="AD35" s="233">
        <v>0</v>
      </c>
      <c r="AE35" s="233">
        <v>11180.206169999999</v>
      </c>
      <c r="AF35" s="227">
        <v>0</v>
      </c>
      <c r="AG35" s="227">
        <v>702.81110000000001</v>
      </c>
      <c r="AH35" s="227">
        <v>0</v>
      </c>
      <c r="AI35" s="227">
        <v>0</v>
      </c>
      <c r="AJ35" s="475">
        <v>10477.39507</v>
      </c>
      <c r="AK35" s="40"/>
      <c r="AL35" s="407"/>
      <c r="AM35" s="407"/>
    </row>
    <row r="36" spans="1:39" ht="13.5" customHeight="1" x14ac:dyDescent="0.3">
      <c r="A36" s="64">
        <v>30</v>
      </c>
      <c r="B36" s="81">
        <v>4105</v>
      </c>
      <c r="C36" s="311" t="s">
        <v>951</v>
      </c>
      <c r="D36" s="392">
        <v>0</v>
      </c>
      <c r="E36" s="392">
        <v>0</v>
      </c>
      <c r="F36" s="392">
        <v>13.49089</v>
      </c>
      <c r="G36" s="392">
        <v>0</v>
      </c>
      <c r="H36" s="346">
        <v>13.49089</v>
      </c>
      <c r="I36" s="392">
        <v>0</v>
      </c>
      <c r="J36" s="392">
        <v>0</v>
      </c>
      <c r="K36" s="392">
        <v>0</v>
      </c>
      <c r="L36" s="392">
        <v>0</v>
      </c>
      <c r="M36" s="392">
        <v>0</v>
      </c>
      <c r="N36" s="392">
        <v>0</v>
      </c>
      <c r="O36" s="392">
        <v>0</v>
      </c>
      <c r="P36" s="392">
        <v>0</v>
      </c>
      <c r="Q36" s="392">
        <v>0</v>
      </c>
      <c r="R36" s="346">
        <v>0</v>
      </c>
      <c r="S36" s="392">
        <v>0</v>
      </c>
      <c r="T36" s="392">
        <v>0.94621</v>
      </c>
      <c r="U36" s="392">
        <v>0</v>
      </c>
      <c r="V36" s="392">
        <v>0</v>
      </c>
      <c r="W36" s="392">
        <v>0</v>
      </c>
      <c r="X36" s="392">
        <v>0</v>
      </c>
      <c r="Y36" s="392">
        <v>0</v>
      </c>
      <c r="Z36" s="392">
        <v>0</v>
      </c>
      <c r="AA36" s="392">
        <v>0</v>
      </c>
      <c r="AB36" s="392">
        <v>0</v>
      </c>
      <c r="AC36" s="392">
        <v>0</v>
      </c>
      <c r="AD36" s="233">
        <v>0.94621</v>
      </c>
      <c r="AE36" s="233">
        <v>14.437100000000001</v>
      </c>
      <c r="AF36" s="227">
        <v>0</v>
      </c>
      <c r="AG36" s="227">
        <v>0</v>
      </c>
      <c r="AH36" s="227">
        <v>0</v>
      </c>
      <c r="AI36" s="227">
        <v>0</v>
      </c>
      <c r="AJ36" s="475">
        <v>14.437100000000001</v>
      </c>
      <c r="AK36" s="40"/>
      <c r="AL36" s="407"/>
      <c r="AM36" s="407"/>
    </row>
    <row r="37" spans="1:39" s="14" customFormat="1" ht="13.5" customHeight="1" x14ac:dyDescent="0.3">
      <c r="A37" s="61">
        <v>31</v>
      </c>
      <c r="B37" s="188" t="s">
        <v>535</v>
      </c>
      <c r="C37" s="309" t="s">
        <v>535</v>
      </c>
      <c r="D37" s="488">
        <v>220629.70647999999</v>
      </c>
      <c r="E37" s="488">
        <v>232374.32775999999</v>
      </c>
      <c r="F37" s="488">
        <v>638423.14864999999</v>
      </c>
      <c r="G37" s="488">
        <v>222742.59645000001</v>
      </c>
      <c r="H37" s="345">
        <v>1314169.7793399999</v>
      </c>
      <c r="I37" s="488">
        <v>75036.907070000001</v>
      </c>
      <c r="J37" s="488">
        <v>126326.13909</v>
      </c>
      <c r="K37" s="488">
        <v>15401.074000000001</v>
      </c>
      <c r="L37" s="488">
        <v>128522.05478000001</v>
      </c>
      <c r="M37" s="488">
        <v>52177.835039999998</v>
      </c>
      <c r="N37" s="488">
        <v>129000.16757000001</v>
      </c>
      <c r="O37" s="488">
        <v>30098.584220000001</v>
      </c>
      <c r="P37" s="488">
        <v>35677.84549</v>
      </c>
      <c r="Q37" s="488">
        <v>61330.56783</v>
      </c>
      <c r="R37" s="345">
        <v>653571.17508999992</v>
      </c>
      <c r="S37" s="488">
        <v>19836.31726</v>
      </c>
      <c r="T37" s="488">
        <v>5081.1526599999997</v>
      </c>
      <c r="U37" s="488">
        <v>3083.60653</v>
      </c>
      <c r="V37" s="488">
        <v>2658.0244899999998</v>
      </c>
      <c r="W37" s="488">
        <v>7117.8603400000002</v>
      </c>
      <c r="X37" s="488">
        <v>848.12212999999997</v>
      </c>
      <c r="Y37" s="488">
        <v>5025.6341700000003</v>
      </c>
      <c r="Z37" s="488">
        <v>1346.0187000000001</v>
      </c>
      <c r="AA37" s="488">
        <v>8533.5714000000007</v>
      </c>
      <c r="AB37" s="488">
        <v>14042.79478</v>
      </c>
      <c r="AC37" s="488">
        <v>10360.32243</v>
      </c>
      <c r="AD37" s="489">
        <v>77933.424890000009</v>
      </c>
      <c r="AE37" s="489">
        <v>2045674.3793199998</v>
      </c>
      <c r="AF37" s="473">
        <v>144401.24157000001</v>
      </c>
      <c r="AG37" s="473">
        <v>183357.91431000002</v>
      </c>
      <c r="AH37" s="473">
        <v>0</v>
      </c>
      <c r="AI37" s="473">
        <v>23919.528000000002</v>
      </c>
      <c r="AJ37" s="474">
        <v>1693995.6954399997</v>
      </c>
      <c r="AK37" s="40"/>
      <c r="AL37" s="407"/>
      <c r="AM37" s="407"/>
    </row>
    <row r="38" spans="1:39" s="14" customFormat="1" ht="13.5" customHeight="1" x14ac:dyDescent="0.3">
      <c r="A38" s="64"/>
      <c r="B38" s="13"/>
      <c r="D38" s="489"/>
      <c r="E38" s="489"/>
      <c r="F38" s="489"/>
      <c r="G38" s="489"/>
      <c r="H38" s="346"/>
      <c r="I38" s="489"/>
      <c r="J38" s="489"/>
      <c r="K38" s="489"/>
      <c r="L38" s="489"/>
      <c r="M38" s="489"/>
      <c r="N38" s="489"/>
      <c r="O38" s="489"/>
      <c r="P38" s="489"/>
      <c r="Q38" s="489"/>
      <c r="R38" s="346"/>
      <c r="S38" s="489"/>
      <c r="T38" s="489"/>
      <c r="U38" s="489"/>
      <c r="V38" s="489"/>
      <c r="W38" s="489"/>
      <c r="X38" s="489"/>
      <c r="Y38" s="489"/>
      <c r="Z38" s="489"/>
      <c r="AA38" s="489"/>
      <c r="AB38" s="489"/>
      <c r="AC38" s="489"/>
      <c r="AD38" s="233"/>
      <c r="AE38" s="233"/>
      <c r="AF38" s="227"/>
      <c r="AG38" s="227"/>
      <c r="AH38" s="227"/>
      <c r="AI38" s="227"/>
      <c r="AJ38" s="475"/>
      <c r="AK38" s="40"/>
      <c r="AL38" s="407"/>
      <c r="AM38" s="407"/>
    </row>
    <row r="39" spans="1:39" s="14" customFormat="1" ht="13.5" customHeight="1" x14ac:dyDescent="0.3">
      <c r="A39" s="64">
        <v>33</v>
      </c>
      <c r="B39" s="80">
        <v>52</v>
      </c>
      <c r="C39" s="309" t="s">
        <v>536</v>
      </c>
      <c r="D39" s="488">
        <v>31583.816709999999</v>
      </c>
      <c r="E39" s="488">
        <v>37604.894379999998</v>
      </c>
      <c r="F39" s="488">
        <v>39109.804279999997</v>
      </c>
      <c r="G39" s="488">
        <v>19113.32072</v>
      </c>
      <c r="H39" s="345">
        <v>127411.83609</v>
      </c>
      <c r="I39" s="488">
        <v>9241.3508700000002</v>
      </c>
      <c r="J39" s="488">
        <v>21510.04277</v>
      </c>
      <c r="K39" s="488">
        <v>1926.3209999999999</v>
      </c>
      <c r="L39" s="488">
        <v>49784.34807</v>
      </c>
      <c r="M39" s="488">
        <v>3655.3576600000001</v>
      </c>
      <c r="N39" s="488">
        <v>17838.950099999998</v>
      </c>
      <c r="O39" s="488">
        <v>999.70961</v>
      </c>
      <c r="P39" s="488">
        <v>973.29552999999999</v>
      </c>
      <c r="Q39" s="488">
        <v>3253.40346</v>
      </c>
      <c r="R39" s="345">
        <v>109182.77907</v>
      </c>
      <c r="S39" s="488">
        <v>80.107010000000002</v>
      </c>
      <c r="T39" s="488">
        <v>217.02966000000001</v>
      </c>
      <c r="U39" s="488">
        <v>17.465679999999999</v>
      </c>
      <c r="V39" s="488">
        <v>0.26667000000000002</v>
      </c>
      <c r="W39" s="488">
        <v>0</v>
      </c>
      <c r="X39" s="488">
        <v>0</v>
      </c>
      <c r="Y39" s="488">
        <v>0</v>
      </c>
      <c r="Z39" s="488">
        <v>64.830780000000004</v>
      </c>
      <c r="AA39" s="488">
        <v>0</v>
      </c>
      <c r="AB39" s="488">
        <v>60.562069999999999</v>
      </c>
      <c r="AC39" s="488">
        <v>0</v>
      </c>
      <c r="AD39" s="489">
        <v>440.26186999999999</v>
      </c>
      <c r="AE39" s="489">
        <v>237034.87702999997</v>
      </c>
      <c r="AF39" s="473">
        <v>19765.271099999998</v>
      </c>
      <c r="AG39" s="473">
        <v>53439.972399999999</v>
      </c>
      <c r="AH39" s="473">
        <v>0</v>
      </c>
      <c r="AI39" s="473">
        <v>0</v>
      </c>
      <c r="AJ39" s="474">
        <v>163829.63352999999</v>
      </c>
      <c r="AK39" s="40"/>
      <c r="AL39" s="407"/>
      <c r="AM39" s="407"/>
    </row>
    <row r="40" spans="1:39" s="14" customFormat="1" ht="13.5" customHeight="1" x14ac:dyDescent="0.3">
      <c r="A40" s="60">
        <v>34</v>
      </c>
      <c r="B40" s="81">
        <v>5201</v>
      </c>
      <c r="C40" s="311" t="s">
        <v>115</v>
      </c>
      <c r="D40" s="392">
        <v>26.522269999999999</v>
      </c>
      <c r="E40" s="392">
        <v>0</v>
      </c>
      <c r="F40" s="392">
        <v>0</v>
      </c>
      <c r="G40" s="392">
        <v>0</v>
      </c>
      <c r="H40" s="346">
        <v>26.522269999999999</v>
      </c>
      <c r="I40" s="392">
        <v>0</v>
      </c>
      <c r="J40" s="392">
        <v>0</v>
      </c>
      <c r="K40" s="392">
        <v>0</v>
      </c>
      <c r="L40" s="392">
        <v>0</v>
      </c>
      <c r="M40" s="392">
        <v>0</v>
      </c>
      <c r="N40" s="392">
        <v>0</v>
      </c>
      <c r="O40" s="392">
        <v>3.2000000000000003E-4</v>
      </c>
      <c r="P40" s="392">
        <v>5.6169999999999998E-2</v>
      </c>
      <c r="Q40" s="392">
        <v>0</v>
      </c>
      <c r="R40" s="346">
        <v>5.6489999999999999E-2</v>
      </c>
      <c r="S40" s="392">
        <v>0</v>
      </c>
      <c r="T40" s="392">
        <v>0</v>
      </c>
      <c r="U40" s="392">
        <v>0</v>
      </c>
      <c r="V40" s="392">
        <v>0</v>
      </c>
      <c r="W40" s="392">
        <v>0</v>
      </c>
      <c r="X40" s="392">
        <v>0</v>
      </c>
      <c r="Y40" s="392">
        <v>0</v>
      </c>
      <c r="Z40" s="392">
        <v>0</v>
      </c>
      <c r="AA40" s="392">
        <v>0</v>
      </c>
      <c r="AB40" s="392">
        <v>0</v>
      </c>
      <c r="AC40" s="392">
        <v>0</v>
      </c>
      <c r="AD40" s="233">
        <v>0</v>
      </c>
      <c r="AE40" s="233">
        <v>26.578759999999999</v>
      </c>
      <c r="AF40" s="227">
        <v>0</v>
      </c>
      <c r="AG40" s="227">
        <v>0</v>
      </c>
      <c r="AH40" s="227">
        <v>0</v>
      </c>
      <c r="AI40" s="227">
        <v>0</v>
      </c>
      <c r="AJ40" s="475">
        <v>26.578759999999999</v>
      </c>
      <c r="AK40" s="40"/>
      <c r="AL40" s="407"/>
      <c r="AM40" s="407"/>
    </row>
    <row r="41" spans="1:39" ht="13.5" customHeight="1" x14ac:dyDescent="0.3">
      <c r="A41" s="60">
        <v>35</v>
      </c>
      <c r="B41" s="81">
        <v>520105</v>
      </c>
      <c r="C41" s="311" t="s">
        <v>105</v>
      </c>
      <c r="D41" s="392">
        <v>3.8360799999999999</v>
      </c>
      <c r="E41" s="392">
        <v>0</v>
      </c>
      <c r="F41" s="392">
        <v>0</v>
      </c>
      <c r="G41" s="392">
        <v>0</v>
      </c>
      <c r="H41" s="346">
        <v>3.8360799999999999</v>
      </c>
      <c r="I41" s="392">
        <v>0</v>
      </c>
      <c r="J41" s="392">
        <v>0</v>
      </c>
      <c r="K41" s="392">
        <v>0</v>
      </c>
      <c r="L41" s="392">
        <v>0</v>
      </c>
      <c r="M41" s="392">
        <v>0</v>
      </c>
      <c r="N41" s="392">
        <v>0</v>
      </c>
      <c r="O41" s="392">
        <v>3.2000000000000003E-4</v>
      </c>
      <c r="P41" s="392">
        <v>5.6169999999999998E-2</v>
      </c>
      <c r="Q41" s="392">
        <v>0</v>
      </c>
      <c r="R41" s="346">
        <v>5.6489999999999999E-2</v>
      </c>
      <c r="S41" s="392">
        <v>0</v>
      </c>
      <c r="T41" s="392">
        <v>0</v>
      </c>
      <c r="U41" s="392">
        <v>0</v>
      </c>
      <c r="V41" s="392">
        <v>0</v>
      </c>
      <c r="W41" s="392">
        <v>0</v>
      </c>
      <c r="X41" s="392">
        <v>0</v>
      </c>
      <c r="Y41" s="392">
        <v>0</v>
      </c>
      <c r="Z41" s="392">
        <v>0</v>
      </c>
      <c r="AA41" s="392">
        <v>0</v>
      </c>
      <c r="AB41" s="392">
        <v>0</v>
      </c>
      <c r="AC41" s="392">
        <v>0</v>
      </c>
      <c r="AD41" s="233">
        <v>0</v>
      </c>
      <c r="AE41" s="233">
        <v>3.8925700000000001</v>
      </c>
      <c r="AF41" s="227">
        <v>0</v>
      </c>
      <c r="AG41" s="227">
        <v>0</v>
      </c>
      <c r="AH41" s="227">
        <v>0</v>
      </c>
      <c r="AI41" s="227">
        <v>0</v>
      </c>
      <c r="AJ41" s="475">
        <v>3.8925699999999996</v>
      </c>
      <c r="AK41" s="40"/>
      <c r="AL41" s="407"/>
      <c r="AM41" s="407"/>
    </row>
    <row r="42" spans="1:39" ht="13.5" customHeight="1" x14ac:dyDescent="0.3">
      <c r="A42" s="147">
        <v>36</v>
      </c>
      <c r="B42" s="81">
        <v>520110</v>
      </c>
      <c r="C42" s="311" t="s">
        <v>106</v>
      </c>
      <c r="D42" s="392">
        <v>16.57103</v>
      </c>
      <c r="E42" s="392">
        <v>0</v>
      </c>
      <c r="F42" s="392">
        <v>0</v>
      </c>
      <c r="G42" s="392">
        <v>0</v>
      </c>
      <c r="H42" s="346">
        <v>16.57103</v>
      </c>
      <c r="I42" s="392">
        <v>0</v>
      </c>
      <c r="J42" s="392">
        <v>0</v>
      </c>
      <c r="K42" s="392">
        <v>0</v>
      </c>
      <c r="L42" s="392">
        <v>0</v>
      </c>
      <c r="M42" s="392">
        <v>0</v>
      </c>
      <c r="N42" s="392">
        <v>0</v>
      </c>
      <c r="O42" s="392">
        <v>0</v>
      </c>
      <c r="P42" s="392">
        <v>0</v>
      </c>
      <c r="Q42" s="392">
        <v>0</v>
      </c>
      <c r="R42" s="346">
        <v>0</v>
      </c>
      <c r="S42" s="392">
        <v>0</v>
      </c>
      <c r="T42" s="392">
        <v>0</v>
      </c>
      <c r="U42" s="392">
        <v>0</v>
      </c>
      <c r="V42" s="392">
        <v>0</v>
      </c>
      <c r="W42" s="392">
        <v>0</v>
      </c>
      <c r="X42" s="392">
        <v>0</v>
      </c>
      <c r="Y42" s="392">
        <v>0</v>
      </c>
      <c r="Z42" s="392">
        <v>0</v>
      </c>
      <c r="AA42" s="392">
        <v>0</v>
      </c>
      <c r="AB42" s="392">
        <v>0</v>
      </c>
      <c r="AC42" s="392">
        <v>0</v>
      </c>
      <c r="AD42" s="233">
        <v>0</v>
      </c>
      <c r="AE42" s="233">
        <v>16.57103</v>
      </c>
      <c r="AF42" s="227">
        <v>0</v>
      </c>
      <c r="AG42" s="227">
        <v>0</v>
      </c>
      <c r="AH42" s="227">
        <v>0</v>
      </c>
      <c r="AI42" s="227">
        <v>0</v>
      </c>
      <c r="AJ42" s="475">
        <v>16.57103</v>
      </c>
      <c r="AK42" s="40"/>
      <c r="AL42" s="407"/>
      <c r="AM42" s="407"/>
    </row>
    <row r="43" spans="1:39" ht="13.5" customHeight="1" x14ac:dyDescent="0.3">
      <c r="A43" s="60">
        <v>37</v>
      </c>
      <c r="B43" s="81">
        <v>520115</v>
      </c>
      <c r="C43" s="311" t="s">
        <v>107</v>
      </c>
      <c r="D43" s="392">
        <v>0</v>
      </c>
      <c r="E43" s="392">
        <v>0</v>
      </c>
      <c r="F43" s="392">
        <v>0</v>
      </c>
      <c r="G43" s="392">
        <v>0</v>
      </c>
      <c r="H43" s="346">
        <v>0</v>
      </c>
      <c r="I43" s="392">
        <v>0</v>
      </c>
      <c r="J43" s="392">
        <v>0</v>
      </c>
      <c r="K43" s="392">
        <v>0</v>
      </c>
      <c r="L43" s="392">
        <v>0</v>
      </c>
      <c r="M43" s="392">
        <v>0</v>
      </c>
      <c r="N43" s="392">
        <v>0</v>
      </c>
      <c r="O43" s="392">
        <v>0</v>
      </c>
      <c r="P43" s="392">
        <v>0</v>
      </c>
      <c r="Q43" s="392">
        <v>0</v>
      </c>
      <c r="R43" s="346">
        <v>0</v>
      </c>
      <c r="S43" s="392">
        <v>0</v>
      </c>
      <c r="T43" s="392">
        <v>0</v>
      </c>
      <c r="U43" s="392">
        <v>0</v>
      </c>
      <c r="V43" s="392">
        <v>0</v>
      </c>
      <c r="W43" s="392">
        <v>0</v>
      </c>
      <c r="X43" s="392">
        <v>0</v>
      </c>
      <c r="Y43" s="392">
        <v>0</v>
      </c>
      <c r="Z43" s="392">
        <v>0</v>
      </c>
      <c r="AA43" s="392">
        <v>0</v>
      </c>
      <c r="AB43" s="392">
        <v>0</v>
      </c>
      <c r="AC43" s="392">
        <v>0</v>
      </c>
      <c r="AD43" s="233">
        <v>0</v>
      </c>
      <c r="AE43" s="233">
        <v>0</v>
      </c>
      <c r="AF43" s="227">
        <v>0</v>
      </c>
      <c r="AG43" s="227">
        <v>0</v>
      </c>
      <c r="AH43" s="227">
        <v>0</v>
      </c>
      <c r="AI43" s="227">
        <v>0</v>
      </c>
      <c r="AJ43" s="475">
        <v>0</v>
      </c>
      <c r="AK43" s="40"/>
      <c r="AL43" s="407"/>
      <c r="AM43" s="407"/>
    </row>
    <row r="44" spans="1:39" ht="13.5" customHeight="1" x14ac:dyDescent="0.3">
      <c r="A44" s="64">
        <v>38</v>
      </c>
      <c r="B44" s="81">
        <v>520120</v>
      </c>
      <c r="C44" s="311" t="s">
        <v>108</v>
      </c>
      <c r="D44" s="392">
        <v>6.1151600000000004</v>
      </c>
      <c r="E44" s="392">
        <v>0</v>
      </c>
      <c r="F44" s="392">
        <v>0</v>
      </c>
      <c r="G44" s="392">
        <v>0</v>
      </c>
      <c r="H44" s="346">
        <v>6.1151600000000004</v>
      </c>
      <c r="I44" s="392">
        <v>0</v>
      </c>
      <c r="J44" s="392">
        <v>0</v>
      </c>
      <c r="K44" s="392">
        <v>0</v>
      </c>
      <c r="L44" s="392">
        <v>0</v>
      </c>
      <c r="M44" s="392">
        <v>0</v>
      </c>
      <c r="N44" s="392">
        <v>0</v>
      </c>
      <c r="O44" s="392">
        <v>0</v>
      </c>
      <c r="P44" s="392">
        <v>0</v>
      </c>
      <c r="Q44" s="392">
        <v>0</v>
      </c>
      <c r="R44" s="346">
        <v>0</v>
      </c>
      <c r="S44" s="392">
        <v>0</v>
      </c>
      <c r="T44" s="392">
        <v>0</v>
      </c>
      <c r="U44" s="392">
        <v>0</v>
      </c>
      <c r="V44" s="392">
        <v>0</v>
      </c>
      <c r="W44" s="392">
        <v>0</v>
      </c>
      <c r="X44" s="392">
        <v>0</v>
      </c>
      <c r="Y44" s="392">
        <v>0</v>
      </c>
      <c r="Z44" s="392">
        <v>0</v>
      </c>
      <c r="AA44" s="392">
        <v>0</v>
      </c>
      <c r="AB44" s="392">
        <v>0</v>
      </c>
      <c r="AC44" s="392">
        <v>0</v>
      </c>
      <c r="AD44" s="233">
        <v>0</v>
      </c>
      <c r="AE44" s="233">
        <v>6.1151600000000004</v>
      </c>
      <c r="AF44" s="227">
        <v>0</v>
      </c>
      <c r="AG44" s="227">
        <v>0</v>
      </c>
      <c r="AH44" s="227">
        <v>0</v>
      </c>
      <c r="AI44" s="227">
        <v>0</v>
      </c>
      <c r="AJ44" s="475">
        <v>6.1151600000000004</v>
      </c>
      <c r="AK44" s="40"/>
      <c r="AL44" s="407"/>
      <c r="AM44" s="407"/>
    </row>
    <row r="45" spans="1:39" ht="13.5" customHeight="1" x14ac:dyDescent="0.3">
      <c r="A45" s="60">
        <v>39</v>
      </c>
      <c r="B45" s="81">
        <v>520125</v>
      </c>
      <c r="C45" s="311" t="s">
        <v>112</v>
      </c>
      <c r="D45" s="392">
        <v>0</v>
      </c>
      <c r="E45" s="392">
        <v>0</v>
      </c>
      <c r="F45" s="392">
        <v>0</v>
      </c>
      <c r="G45" s="392">
        <v>0</v>
      </c>
      <c r="H45" s="346">
        <v>0</v>
      </c>
      <c r="I45" s="392">
        <v>0</v>
      </c>
      <c r="J45" s="392">
        <v>0</v>
      </c>
      <c r="K45" s="392">
        <v>0</v>
      </c>
      <c r="L45" s="392">
        <v>0</v>
      </c>
      <c r="M45" s="392">
        <v>0</v>
      </c>
      <c r="N45" s="392">
        <v>0</v>
      </c>
      <c r="O45" s="392">
        <v>0</v>
      </c>
      <c r="P45" s="392">
        <v>0</v>
      </c>
      <c r="Q45" s="392">
        <v>0</v>
      </c>
      <c r="R45" s="346">
        <v>0</v>
      </c>
      <c r="S45" s="392">
        <v>0</v>
      </c>
      <c r="T45" s="392">
        <v>0</v>
      </c>
      <c r="U45" s="392">
        <v>0</v>
      </c>
      <c r="V45" s="392">
        <v>0</v>
      </c>
      <c r="W45" s="392">
        <v>0</v>
      </c>
      <c r="X45" s="392">
        <v>0</v>
      </c>
      <c r="Y45" s="392">
        <v>0</v>
      </c>
      <c r="Z45" s="392">
        <v>0</v>
      </c>
      <c r="AA45" s="392">
        <v>0</v>
      </c>
      <c r="AB45" s="392">
        <v>0</v>
      </c>
      <c r="AC45" s="392">
        <v>0</v>
      </c>
      <c r="AD45" s="233">
        <v>0</v>
      </c>
      <c r="AE45" s="233">
        <v>0</v>
      </c>
      <c r="AF45" s="227">
        <v>0</v>
      </c>
      <c r="AG45" s="227">
        <v>0</v>
      </c>
      <c r="AH45" s="227">
        <v>0</v>
      </c>
      <c r="AI45" s="227">
        <v>0</v>
      </c>
      <c r="AJ45" s="475">
        <v>0</v>
      </c>
      <c r="AK45" s="40"/>
      <c r="AL45" s="407"/>
      <c r="AM45" s="407"/>
    </row>
    <row r="46" spans="1:39" s="14" customFormat="1" ht="13.5" customHeight="1" x14ac:dyDescent="0.3">
      <c r="A46" s="64">
        <v>40</v>
      </c>
      <c r="B46" s="81">
        <v>5202</v>
      </c>
      <c r="C46" s="311" t="s">
        <v>116</v>
      </c>
      <c r="D46" s="392">
        <v>0</v>
      </c>
      <c r="E46" s="392">
        <v>0</v>
      </c>
      <c r="F46" s="392">
        <v>0</v>
      </c>
      <c r="G46" s="392">
        <v>0</v>
      </c>
      <c r="H46" s="346">
        <v>0</v>
      </c>
      <c r="I46" s="392">
        <v>0</v>
      </c>
      <c r="J46" s="392">
        <v>2.9325000000000001</v>
      </c>
      <c r="K46" s="392">
        <v>5.4160000000000004</v>
      </c>
      <c r="L46" s="392">
        <v>0</v>
      </c>
      <c r="M46" s="392">
        <v>0</v>
      </c>
      <c r="N46" s="392">
        <v>0</v>
      </c>
      <c r="O46" s="392">
        <v>0</v>
      </c>
      <c r="P46" s="392">
        <v>1.03064</v>
      </c>
      <c r="Q46" s="392">
        <v>0</v>
      </c>
      <c r="R46" s="346">
        <v>9.3791400000000014</v>
      </c>
      <c r="S46" s="392">
        <v>0</v>
      </c>
      <c r="T46" s="392">
        <v>0</v>
      </c>
      <c r="U46" s="392">
        <v>0</v>
      </c>
      <c r="V46" s="392">
        <v>0</v>
      </c>
      <c r="W46" s="392">
        <v>0</v>
      </c>
      <c r="X46" s="392">
        <v>0</v>
      </c>
      <c r="Y46" s="392">
        <v>0</v>
      </c>
      <c r="Z46" s="392">
        <v>0</v>
      </c>
      <c r="AA46" s="392">
        <v>0</v>
      </c>
      <c r="AB46" s="392">
        <v>0</v>
      </c>
      <c r="AC46" s="392">
        <v>0</v>
      </c>
      <c r="AD46" s="233">
        <v>0</v>
      </c>
      <c r="AE46" s="233">
        <v>9.3791400000000014</v>
      </c>
      <c r="AF46" s="227">
        <v>5.4160000000000004</v>
      </c>
      <c r="AG46" s="227">
        <v>0</v>
      </c>
      <c r="AH46" s="227">
        <v>0</v>
      </c>
      <c r="AI46" s="227">
        <v>0</v>
      </c>
      <c r="AJ46" s="475">
        <v>3.9631400000000001</v>
      </c>
      <c r="AK46" s="40"/>
      <c r="AL46" s="407"/>
      <c r="AM46" s="407"/>
    </row>
    <row r="47" spans="1:39" ht="13.5" customHeight="1" x14ac:dyDescent="0.3">
      <c r="A47" s="147">
        <v>41</v>
      </c>
      <c r="B47" s="81">
        <v>5203</v>
      </c>
      <c r="C47" s="311" t="s">
        <v>378</v>
      </c>
      <c r="D47" s="392">
        <v>0</v>
      </c>
      <c r="E47" s="392">
        <v>34.163229999999999</v>
      </c>
      <c r="F47" s="392">
        <v>1962.4616900000001</v>
      </c>
      <c r="G47" s="392">
        <v>579.57725000000005</v>
      </c>
      <c r="H47" s="346">
        <v>2576.2021700000005</v>
      </c>
      <c r="I47" s="392">
        <v>719.13964999999996</v>
      </c>
      <c r="J47" s="392">
        <v>956.92259999999999</v>
      </c>
      <c r="K47" s="392">
        <v>0</v>
      </c>
      <c r="L47" s="392">
        <v>0</v>
      </c>
      <c r="M47" s="392">
        <v>28.08361</v>
      </c>
      <c r="N47" s="392">
        <v>723.13073999999995</v>
      </c>
      <c r="O47" s="392">
        <v>84.983429999999998</v>
      </c>
      <c r="P47" s="392">
        <v>10.4</v>
      </c>
      <c r="Q47" s="392">
        <v>0</v>
      </c>
      <c r="R47" s="346">
        <v>2522.6600299999996</v>
      </c>
      <c r="S47" s="392">
        <v>0</v>
      </c>
      <c r="T47" s="392">
        <v>0</v>
      </c>
      <c r="U47" s="392">
        <v>0</v>
      </c>
      <c r="V47" s="392">
        <v>0</v>
      </c>
      <c r="W47" s="392">
        <v>0</v>
      </c>
      <c r="X47" s="392">
        <v>0</v>
      </c>
      <c r="Y47" s="392">
        <v>0</v>
      </c>
      <c r="Z47" s="392">
        <v>0</v>
      </c>
      <c r="AA47" s="392">
        <v>0</v>
      </c>
      <c r="AB47" s="392">
        <v>0</v>
      </c>
      <c r="AC47" s="392">
        <v>0</v>
      </c>
      <c r="AD47" s="233">
        <v>0</v>
      </c>
      <c r="AE47" s="233">
        <v>5098.8621999999996</v>
      </c>
      <c r="AF47" s="227">
        <v>723.13073999999995</v>
      </c>
      <c r="AG47" s="227">
        <v>28.08361</v>
      </c>
      <c r="AH47" s="227">
        <v>0</v>
      </c>
      <c r="AI47" s="227">
        <v>0</v>
      </c>
      <c r="AJ47" s="475">
        <v>4347.6478500000003</v>
      </c>
      <c r="AK47" s="40"/>
      <c r="AL47" s="407"/>
      <c r="AM47" s="407"/>
    </row>
    <row r="48" spans="1:39" ht="13.5" customHeight="1" x14ac:dyDescent="0.3">
      <c r="A48" s="60">
        <v>42</v>
      </c>
      <c r="B48" s="81">
        <v>5204</v>
      </c>
      <c r="C48" s="311" t="s">
        <v>952</v>
      </c>
      <c r="D48" s="392">
        <v>4042.9632099999999</v>
      </c>
      <c r="E48" s="392">
        <v>3859.2627200000002</v>
      </c>
      <c r="F48" s="392">
        <v>4984.7195400000001</v>
      </c>
      <c r="G48" s="392">
        <v>2955.8908000000001</v>
      </c>
      <c r="H48" s="346">
        <v>15842.83627</v>
      </c>
      <c r="I48" s="392">
        <v>360.99216999999999</v>
      </c>
      <c r="J48" s="392">
        <v>1781.05168</v>
      </c>
      <c r="K48" s="392">
        <v>1803.933</v>
      </c>
      <c r="L48" s="392">
        <v>0</v>
      </c>
      <c r="M48" s="392">
        <v>163.78149999999999</v>
      </c>
      <c r="N48" s="392">
        <v>2792.4453600000002</v>
      </c>
      <c r="O48" s="392">
        <v>0</v>
      </c>
      <c r="P48" s="392">
        <v>190.41253</v>
      </c>
      <c r="Q48" s="392">
        <v>4.4136199999999999</v>
      </c>
      <c r="R48" s="346">
        <v>7097.0298599999996</v>
      </c>
      <c r="S48" s="392">
        <v>32.432569999999998</v>
      </c>
      <c r="T48" s="392">
        <v>24.824000000000002</v>
      </c>
      <c r="U48" s="392">
        <v>17.465679999999999</v>
      </c>
      <c r="V48" s="392">
        <v>0</v>
      </c>
      <c r="W48" s="392">
        <v>0</v>
      </c>
      <c r="X48" s="392">
        <v>0</v>
      </c>
      <c r="Y48" s="392">
        <v>0</v>
      </c>
      <c r="Z48" s="392">
        <v>0</v>
      </c>
      <c r="AA48" s="392">
        <v>0</v>
      </c>
      <c r="AB48" s="392">
        <v>26.089200000000002</v>
      </c>
      <c r="AC48" s="392">
        <v>0</v>
      </c>
      <c r="AD48" s="233">
        <v>100.81145000000001</v>
      </c>
      <c r="AE48" s="233">
        <v>23040.67758</v>
      </c>
      <c r="AF48" s="227">
        <v>4596.3783600000006</v>
      </c>
      <c r="AG48" s="227">
        <v>163.78149999999999</v>
      </c>
      <c r="AH48" s="227">
        <v>0</v>
      </c>
      <c r="AI48" s="227">
        <v>0</v>
      </c>
      <c r="AJ48" s="475">
        <v>18280.51772</v>
      </c>
      <c r="AK48" s="40"/>
      <c r="AL48" s="407"/>
      <c r="AM48" s="407"/>
    </row>
    <row r="49" spans="1:39" ht="13.5" customHeight="1" x14ac:dyDescent="0.3">
      <c r="A49" s="60">
        <v>43</v>
      </c>
      <c r="B49" s="81">
        <v>5205</v>
      </c>
      <c r="C49" s="311" t="s">
        <v>953</v>
      </c>
      <c r="D49" s="392">
        <v>2064.5254300000001</v>
      </c>
      <c r="E49" s="392">
        <v>812.53925000000004</v>
      </c>
      <c r="F49" s="392">
        <v>1117.9102399999999</v>
      </c>
      <c r="G49" s="392">
        <v>1690.19301</v>
      </c>
      <c r="H49" s="346">
        <v>5685.1679300000005</v>
      </c>
      <c r="I49" s="392">
        <v>136.80912000000001</v>
      </c>
      <c r="J49" s="392">
        <v>2029.89375</v>
      </c>
      <c r="K49" s="392">
        <v>10.702</v>
      </c>
      <c r="L49" s="392">
        <v>0</v>
      </c>
      <c r="M49" s="392">
        <v>9.3574999999999999</v>
      </c>
      <c r="N49" s="392">
        <v>2744.3065000000001</v>
      </c>
      <c r="O49" s="392">
        <v>0</v>
      </c>
      <c r="P49" s="392">
        <v>14.70768</v>
      </c>
      <c r="Q49" s="392">
        <v>0</v>
      </c>
      <c r="R49" s="346">
        <v>4945.7765500000014</v>
      </c>
      <c r="S49" s="392">
        <v>46.633450000000003</v>
      </c>
      <c r="T49" s="392">
        <v>0</v>
      </c>
      <c r="U49" s="392">
        <v>0</v>
      </c>
      <c r="V49" s="392">
        <v>0</v>
      </c>
      <c r="W49" s="392">
        <v>0</v>
      </c>
      <c r="X49" s="392">
        <v>0</v>
      </c>
      <c r="Y49" s="392">
        <v>0</v>
      </c>
      <c r="Z49" s="392">
        <v>0</v>
      </c>
      <c r="AA49" s="392">
        <v>0</v>
      </c>
      <c r="AB49" s="392">
        <v>0</v>
      </c>
      <c r="AC49" s="392">
        <v>0</v>
      </c>
      <c r="AD49" s="233">
        <v>46.633450000000003</v>
      </c>
      <c r="AE49" s="233">
        <v>10677.577930000001</v>
      </c>
      <c r="AF49" s="227">
        <v>2755.0085000000004</v>
      </c>
      <c r="AG49" s="227">
        <v>9.3574999999999999</v>
      </c>
      <c r="AH49" s="227">
        <v>0</v>
      </c>
      <c r="AI49" s="227">
        <v>0</v>
      </c>
      <c r="AJ49" s="475">
        <v>7913.2119300000013</v>
      </c>
      <c r="AK49" s="40"/>
      <c r="AL49" s="407"/>
      <c r="AM49" s="407"/>
    </row>
    <row r="50" spans="1:39" ht="13.5" customHeight="1" x14ac:dyDescent="0.3">
      <c r="A50" s="60">
        <v>44</v>
      </c>
      <c r="B50" s="81">
        <v>5290</v>
      </c>
      <c r="C50" s="311" t="s">
        <v>118</v>
      </c>
      <c r="D50" s="392">
        <v>25449.805799999998</v>
      </c>
      <c r="E50" s="392">
        <v>32898.929179999999</v>
      </c>
      <c r="F50" s="392">
        <v>31044.712810000001</v>
      </c>
      <c r="G50" s="392">
        <v>13887.659659999999</v>
      </c>
      <c r="H50" s="346">
        <v>103281.10745</v>
      </c>
      <c r="I50" s="392">
        <v>8024.4099299999998</v>
      </c>
      <c r="J50" s="392">
        <v>16739.24224</v>
      </c>
      <c r="K50" s="392">
        <v>106.27</v>
      </c>
      <c r="L50" s="392">
        <v>49784.34807</v>
      </c>
      <c r="M50" s="392">
        <v>3454.1350499999999</v>
      </c>
      <c r="N50" s="392">
        <v>11579.067499999999</v>
      </c>
      <c r="O50" s="392">
        <v>914.72586000000001</v>
      </c>
      <c r="P50" s="392">
        <v>756.68850999999995</v>
      </c>
      <c r="Q50" s="392">
        <v>3248.9898400000002</v>
      </c>
      <c r="R50" s="346">
        <v>94607.877000000008</v>
      </c>
      <c r="S50" s="392">
        <v>1.0409900000000001</v>
      </c>
      <c r="T50" s="392">
        <v>192.20565999999999</v>
      </c>
      <c r="U50" s="392">
        <v>0</v>
      </c>
      <c r="V50" s="392">
        <v>0.26667000000000002</v>
      </c>
      <c r="W50" s="392">
        <v>0</v>
      </c>
      <c r="X50" s="392">
        <v>0</v>
      </c>
      <c r="Y50" s="392">
        <v>0</v>
      </c>
      <c r="Z50" s="392">
        <v>64.830780000000004</v>
      </c>
      <c r="AA50" s="392">
        <v>0</v>
      </c>
      <c r="AB50" s="392">
        <v>34.47287</v>
      </c>
      <c r="AC50" s="392">
        <v>0</v>
      </c>
      <c r="AD50" s="233">
        <v>292.81697000000003</v>
      </c>
      <c r="AE50" s="233">
        <v>198181.80142</v>
      </c>
      <c r="AF50" s="227">
        <v>11685.3375</v>
      </c>
      <c r="AG50" s="227">
        <v>53238.749789999994</v>
      </c>
      <c r="AH50" s="227">
        <v>0</v>
      </c>
      <c r="AI50" s="227">
        <v>0</v>
      </c>
      <c r="AJ50" s="475">
        <v>133257.71413000001</v>
      </c>
      <c r="AK50" s="40"/>
      <c r="AL50" s="407"/>
      <c r="AM50" s="407"/>
    </row>
    <row r="51" spans="1:39" s="14" customFormat="1" ht="13.5" customHeight="1" x14ac:dyDescent="0.3">
      <c r="A51" s="64">
        <v>45</v>
      </c>
      <c r="B51" s="80">
        <v>54</v>
      </c>
      <c r="C51" s="309" t="s">
        <v>537</v>
      </c>
      <c r="D51" s="488">
        <v>102789.14423999999</v>
      </c>
      <c r="E51" s="488">
        <v>90754.941739999995</v>
      </c>
      <c r="F51" s="488">
        <v>144100.85751999999</v>
      </c>
      <c r="G51" s="488">
        <v>62107.771099999998</v>
      </c>
      <c r="H51" s="345">
        <v>399752.71459999995</v>
      </c>
      <c r="I51" s="488">
        <v>18815.678179999999</v>
      </c>
      <c r="J51" s="488">
        <v>30931.508620000001</v>
      </c>
      <c r="K51" s="488">
        <v>1496.3219999999999</v>
      </c>
      <c r="L51" s="488">
        <v>82024.165110000002</v>
      </c>
      <c r="M51" s="488">
        <v>7222.6127500000002</v>
      </c>
      <c r="N51" s="488">
        <v>25597.158889999999</v>
      </c>
      <c r="O51" s="488">
        <v>3113.2729599999998</v>
      </c>
      <c r="P51" s="488">
        <v>5291.4690899999996</v>
      </c>
      <c r="Q51" s="488">
        <v>14443.459919999999</v>
      </c>
      <c r="R51" s="345">
        <v>188935.64752</v>
      </c>
      <c r="S51" s="488">
        <v>725.12062000000003</v>
      </c>
      <c r="T51" s="488">
        <v>1776.69687</v>
      </c>
      <c r="U51" s="488">
        <v>581.84847000000002</v>
      </c>
      <c r="V51" s="488">
        <v>174.45976999999999</v>
      </c>
      <c r="W51" s="488">
        <v>609.88635999999997</v>
      </c>
      <c r="X51" s="488">
        <v>38.571480000000001</v>
      </c>
      <c r="Y51" s="488">
        <v>7.9577</v>
      </c>
      <c r="Z51" s="488">
        <v>2663.9213199999999</v>
      </c>
      <c r="AA51" s="488">
        <v>96.982510000000005</v>
      </c>
      <c r="AB51" s="488">
        <v>562.97968000000003</v>
      </c>
      <c r="AC51" s="488">
        <v>489.11281000000002</v>
      </c>
      <c r="AD51" s="489">
        <v>7727.537589999999</v>
      </c>
      <c r="AE51" s="489">
        <v>596415.89970999991</v>
      </c>
      <c r="AF51" s="473">
        <v>27093.480889999999</v>
      </c>
      <c r="AG51" s="473">
        <v>89421.237630000003</v>
      </c>
      <c r="AH51" s="473">
        <v>0</v>
      </c>
      <c r="AI51" s="473">
        <v>594.05302000000006</v>
      </c>
      <c r="AJ51" s="474">
        <v>479307.12816999992</v>
      </c>
      <c r="AK51" s="40"/>
      <c r="AL51" s="407"/>
      <c r="AM51" s="407"/>
    </row>
    <row r="52" spans="1:39" ht="13.5" customHeight="1" x14ac:dyDescent="0.3">
      <c r="A52" s="147">
        <v>46</v>
      </c>
      <c r="B52" s="81">
        <v>5401</v>
      </c>
      <c r="C52" s="311" t="s">
        <v>954</v>
      </c>
      <c r="D52" s="392">
        <v>0</v>
      </c>
      <c r="E52" s="392">
        <v>0</v>
      </c>
      <c r="F52" s="392">
        <v>0</v>
      </c>
      <c r="G52" s="392">
        <v>0</v>
      </c>
      <c r="H52" s="346">
        <v>0</v>
      </c>
      <c r="I52" s="392">
        <v>0</v>
      </c>
      <c r="J52" s="392">
        <v>0</v>
      </c>
      <c r="K52" s="392">
        <v>0</v>
      </c>
      <c r="L52" s="392">
        <v>0</v>
      </c>
      <c r="M52" s="392">
        <v>0</v>
      </c>
      <c r="N52" s="392">
        <v>0</v>
      </c>
      <c r="O52" s="392">
        <v>0</v>
      </c>
      <c r="P52" s="392">
        <v>0</v>
      </c>
      <c r="Q52" s="392">
        <v>0</v>
      </c>
      <c r="R52" s="346">
        <v>0</v>
      </c>
      <c r="S52" s="392">
        <v>0</v>
      </c>
      <c r="T52" s="392">
        <v>0</v>
      </c>
      <c r="U52" s="392">
        <v>0</v>
      </c>
      <c r="V52" s="392">
        <v>0</v>
      </c>
      <c r="W52" s="392">
        <v>0</v>
      </c>
      <c r="X52" s="392">
        <v>0</v>
      </c>
      <c r="Y52" s="392">
        <v>0</v>
      </c>
      <c r="Z52" s="392">
        <v>0</v>
      </c>
      <c r="AA52" s="392">
        <v>0</v>
      </c>
      <c r="AB52" s="392">
        <v>0</v>
      </c>
      <c r="AC52" s="392">
        <v>0</v>
      </c>
      <c r="AD52" s="233">
        <v>0</v>
      </c>
      <c r="AE52" s="233">
        <v>0</v>
      </c>
      <c r="AF52" s="227">
        <v>0</v>
      </c>
      <c r="AG52" s="227">
        <v>0</v>
      </c>
      <c r="AH52" s="227">
        <v>0</v>
      </c>
      <c r="AI52" s="227">
        <v>0</v>
      </c>
      <c r="AJ52" s="475">
        <v>0</v>
      </c>
      <c r="AK52" s="40"/>
      <c r="AL52" s="407"/>
      <c r="AM52" s="407"/>
    </row>
    <row r="53" spans="1:39" ht="13.5" customHeight="1" x14ac:dyDescent="0.3">
      <c r="A53" s="60">
        <v>47</v>
      </c>
      <c r="B53" s="81">
        <v>5402</v>
      </c>
      <c r="C53" s="311" t="s">
        <v>955</v>
      </c>
      <c r="D53" s="392">
        <v>0</v>
      </c>
      <c r="E53" s="392">
        <v>0</v>
      </c>
      <c r="F53" s="392">
        <v>0</v>
      </c>
      <c r="G53" s="392">
        <v>0</v>
      </c>
      <c r="H53" s="346">
        <v>0</v>
      </c>
      <c r="I53" s="392">
        <v>0</v>
      </c>
      <c r="J53" s="392">
        <v>0</v>
      </c>
      <c r="K53" s="392">
        <v>0</v>
      </c>
      <c r="L53" s="392">
        <v>0</v>
      </c>
      <c r="M53" s="392">
        <v>0</v>
      </c>
      <c r="N53" s="392">
        <v>0</v>
      </c>
      <c r="O53" s="392">
        <v>0</v>
      </c>
      <c r="P53" s="392">
        <v>0</v>
      </c>
      <c r="Q53" s="392">
        <v>0</v>
      </c>
      <c r="R53" s="346">
        <v>0</v>
      </c>
      <c r="S53" s="392">
        <v>0</v>
      </c>
      <c r="T53" s="392">
        <v>0</v>
      </c>
      <c r="U53" s="392">
        <v>0</v>
      </c>
      <c r="V53" s="392">
        <v>0</v>
      </c>
      <c r="W53" s="392">
        <v>0</v>
      </c>
      <c r="X53" s="392">
        <v>0</v>
      </c>
      <c r="Y53" s="392">
        <v>0</v>
      </c>
      <c r="Z53" s="392">
        <v>0</v>
      </c>
      <c r="AA53" s="392">
        <v>0</v>
      </c>
      <c r="AB53" s="392">
        <v>0</v>
      </c>
      <c r="AC53" s="392">
        <v>0</v>
      </c>
      <c r="AD53" s="233">
        <v>0</v>
      </c>
      <c r="AE53" s="233">
        <v>0</v>
      </c>
      <c r="AF53" s="227">
        <v>0</v>
      </c>
      <c r="AG53" s="227">
        <v>0</v>
      </c>
      <c r="AH53" s="227">
        <v>0</v>
      </c>
      <c r="AI53" s="227">
        <v>0</v>
      </c>
      <c r="AJ53" s="475">
        <v>0</v>
      </c>
      <c r="AK53" s="40"/>
      <c r="AL53" s="407"/>
      <c r="AM53" s="407"/>
    </row>
    <row r="54" spans="1:39" ht="13.5" customHeight="1" x14ac:dyDescent="0.3">
      <c r="A54" s="60">
        <v>48</v>
      </c>
      <c r="B54" s="81">
        <v>540205</v>
      </c>
      <c r="C54" s="311" t="s">
        <v>956</v>
      </c>
      <c r="D54" s="392">
        <v>0</v>
      </c>
      <c r="E54" s="392">
        <v>0</v>
      </c>
      <c r="F54" s="392">
        <v>0</v>
      </c>
      <c r="G54" s="392">
        <v>0</v>
      </c>
      <c r="H54" s="346">
        <v>0</v>
      </c>
      <c r="I54" s="392">
        <v>0</v>
      </c>
      <c r="J54" s="392">
        <v>0</v>
      </c>
      <c r="K54" s="392">
        <v>0</v>
      </c>
      <c r="L54" s="392">
        <v>0</v>
      </c>
      <c r="M54" s="392">
        <v>0</v>
      </c>
      <c r="N54" s="392">
        <v>0</v>
      </c>
      <c r="O54" s="392">
        <v>0</v>
      </c>
      <c r="P54" s="392">
        <v>0</v>
      </c>
      <c r="Q54" s="392">
        <v>0</v>
      </c>
      <c r="R54" s="346">
        <v>0</v>
      </c>
      <c r="S54" s="392">
        <v>0</v>
      </c>
      <c r="T54" s="392">
        <v>0</v>
      </c>
      <c r="U54" s="392">
        <v>0</v>
      </c>
      <c r="V54" s="392">
        <v>0</v>
      </c>
      <c r="W54" s="392">
        <v>0</v>
      </c>
      <c r="X54" s="392">
        <v>0</v>
      </c>
      <c r="Y54" s="392">
        <v>0</v>
      </c>
      <c r="Z54" s="392">
        <v>0</v>
      </c>
      <c r="AA54" s="392">
        <v>0</v>
      </c>
      <c r="AB54" s="392">
        <v>0</v>
      </c>
      <c r="AC54" s="392">
        <v>0</v>
      </c>
      <c r="AD54" s="233">
        <v>0</v>
      </c>
      <c r="AE54" s="233">
        <v>0</v>
      </c>
      <c r="AF54" s="227">
        <v>0</v>
      </c>
      <c r="AG54" s="227">
        <v>0</v>
      </c>
      <c r="AH54" s="227">
        <v>0</v>
      </c>
      <c r="AI54" s="227">
        <v>0</v>
      </c>
      <c r="AJ54" s="475">
        <v>0</v>
      </c>
      <c r="AK54" s="40"/>
      <c r="AL54" s="407"/>
      <c r="AM54" s="407"/>
    </row>
    <row r="55" spans="1:39" ht="13.5" customHeight="1" x14ac:dyDescent="0.3">
      <c r="A55" s="60">
        <v>49</v>
      </c>
      <c r="B55" s="81">
        <v>540210</v>
      </c>
      <c r="C55" s="311" t="s">
        <v>957</v>
      </c>
      <c r="D55" s="392">
        <v>0</v>
      </c>
      <c r="E55" s="392">
        <v>0</v>
      </c>
      <c r="F55" s="392">
        <v>0</v>
      </c>
      <c r="G55" s="392">
        <v>0</v>
      </c>
      <c r="H55" s="346">
        <v>0</v>
      </c>
      <c r="I55" s="392">
        <v>0</v>
      </c>
      <c r="J55" s="392">
        <v>0</v>
      </c>
      <c r="K55" s="392">
        <v>0</v>
      </c>
      <c r="L55" s="392">
        <v>0</v>
      </c>
      <c r="M55" s="392">
        <v>0</v>
      </c>
      <c r="N55" s="392">
        <v>0</v>
      </c>
      <c r="O55" s="392">
        <v>0</v>
      </c>
      <c r="P55" s="392">
        <v>0</v>
      </c>
      <c r="Q55" s="392">
        <v>0</v>
      </c>
      <c r="R55" s="346">
        <v>0</v>
      </c>
      <c r="S55" s="392">
        <v>0</v>
      </c>
      <c r="T55" s="392">
        <v>0</v>
      </c>
      <c r="U55" s="392">
        <v>0</v>
      </c>
      <c r="V55" s="392">
        <v>0</v>
      </c>
      <c r="W55" s="392">
        <v>0</v>
      </c>
      <c r="X55" s="392">
        <v>0</v>
      </c>
      <c r="Y55" s="392">
        <v>0</v>
      </c>
      <c r="Z55" s="392">
        <v>0</v>
      </c>
      <c r="AA55" s="392">
        <v>0</v>
      </c>
      <c r="AB55" s="392">
        <v>0</v>
      </c>
      <c r="AC55" s="392">
        <v>0</v>
      </c>
      <c r="AD55" s="233">
        <v>0</v>
      </c>
      <c r="AE55" s="233">
        <v>0</v>
      </c>
      <c r="AF55" s="227">
        <v>0</v>
      </c>
      <c r="AG55" s="227">
        <v>0</v>
      </c>
      <c r="AH55" s="227">
        <v>0</v>
      </c>
      <c r="AI55" s="227">
        <v>0</v>
      </c>
      <c r="AJ55" s="475">
        <v>0</v>
      </c>
      <c r="AK55" s="40"/>
      <c r="AL55" s="407"/>
      <c r="AM55" s="407"/>
    </row>
    <row r="56" spans="1:39" ht="13.5" customHeight="1" x14ac:dyDescent="0.3">
      <c r="A56" s="60">
        <v>50</v>
      </c>
      <c r="B56" s="81">
        <v>540215</v>
      </c>
      <c r="C56" s="311" t="s">
        <v>958</v>
      </c>
      <c r="D56" s="392">
        <v>0</v>
      </c>
      <c r="E56" s="392">
        <v>0</v>
      </c>
      <c r="F56" s="392">
        <v>0</v>
      </c>
      <c r="G56" s="392">
        <v>0</v>
      </c>
      <c r="H56" s="346">
        <v>0</v>
      </c>
      <c r="I56" s="392">
        <v>0</v>
      </c>
      <c r="J56" s="392">
        <v>0</v>
      </c>
      <c r="K56" s="392">
        <v>0</v>
      </c>
      <c r="L56" s="392">
        <v>0</v>
      </c>
      <c r="M56" s="392">
        <v>0</v>
      </c>
      <c r="N56" s="392">
        <v>0</v>
      </c>
      <c r="O56" s="392">
        <v>0</v>
      </c>
      <c r="P56" s="392">
        <v>0</v>
      </c>
      <c r="Q56" s="392">
        <v>0</v>
      </c>
      <c r="R56" s="346">
        <v>0</v>
      </c>
      <c r="S56" s="392">
        <v>0</v>
      </c>
      <c r="T56" s="392">
        <v>0</v>
      </c>
      <c r="U56" s="392">
        <v>0</v>
      </c>
      <c r="V56" s="392">
        <v>0</v>
      </c>
      <c r="W56" s="392">
        <v>0</v>
      </c>
      <c r="X56" s="392">
        <v>0</v>
      </c>
      <c r="Y56" s="392">
        <v>0</v>
      </c>
      <c r="Z56" s="392">
        <v>0</v>
      </c>
      <c r="AA56" s="392">
        <v>0</v>
      </c>
      <c r="AB56" s="392">
        <v>0</v>
      </c>
      <c r="AC56" s="392">
        <v>0</v>
      </c>
      <c r="AD56" s="233">
        <v>0</v>
      </c>
      <c r="AE56" s="233">
        <v>0</v>
      </c>
      <c r="AF56" s="227">
        <v>0</v>
      </c>
      <c r="AG56" s="227">
        <v>0</v>
      </c>
      <c r="AH56" s="227">
        <v>0</v>
      </c>
      <c r="AI56" s="227">
        <v>0</v>
      </c>
      <c r="AJ56" s="475">
        <v>0</v>
      </c>
      <c r="AK56" s="40"/>
      <c r="AL56" s="407"/>
      <c r="AM56" s="407"/>
    </row>
    <row r="57" spans="1:39" ht="13.5" customHeight="1" x14ac:dyDescent="0.3">
      <c r="A57" s="147">
        <v>51</v>
      </c>
      <c r="B57" s="81">
        <v>540290</v>
      </c>
      <c r="C57" s="311" t="s">
        <v>53</v>
      </c>
      <c r="D57" s="392">
        <v>0</v>
      </c>
      <c r="E57" s="392">
        <v>0</v>
      </c>
      <c r="F57" s="392">
        <v>0</v>
      </c>
      <c r="G57" s="392">
        <v>0</v>
      </c>
      <c r="H57" s="346">
        <v>0</v>
      </c>
      <c r="I57" s="392">
        <v>0</v>
      </c>
      <c r="J57" s="392">
        <v>0</v>
      </c>
      <c r="K57" s="392">
        <v>0</v>
      </c>
      <c r="L57" s="392">
        <v>0</v>
      </c>
      <c r="M57" s="392">
        <v>0</v>
      </c>
      <c r="N57" s="392">
        <v>0</v>
      </c>
      <c r="O57" s="392">
        <v>0</v>
      </c>
      <c r="P57" s="392">
        <v>0</v>
      </c>
      <c r="Q57" s="392">
        <v>0</v>
      </c>
      <c r="R57" s="346">
        <v>0</v>
      </c>
      <c r="S57" s="392">
        <v>0</v>
      </c>
      <c r="T57" s="392">
        <v>0</v>
      </c>
      <c r="U57" s="392">
        <v>0</v>
      </c>
      <c r="V57" s="392">
        <v>0</v>
      </c>
      <c r="W57" s="392">
        <v>0</v>
      </c>
      <c r="X57" s="392">
        <v>0</v>
      </c>
      <c r="Y57" s="392">
        <v>0</v>
      </c>
      <c r="Z57" s="392">
        <v>0</v>
      </c>
      <c r="AA57" s="392">
        <v>0</v>
      </c>
      <c r="AB57" s="392">
        <v>0</v>
      </c>
      <c r="AC57" s="392">
        <v>0</v>
      </c>
      <c r="AD57" s="233">
        <v>0</v>
      </c>
      <c r="AE57" s="233">
        <v>0</v>
      </c>
      <c r="AF57" s="227">
        <v>0</v>
      </c>
      <c r="AG57" s="227">
        <v>0</v>
      </c>
      <c r="AH57" s="227">
        <v>0</v>
      </c>
      <c r="AI57" s="227">
        <v>0</v>
      </c>
      <c r="AJ57" s="475">
        <v>0</v>
      </c>
      <c r="AK57" s="40"/>
      <c r="AL57" s="407"/>
      <c r="AM57" s="407"/>
    </row>
    <row r="58" spans="1:39" ht="13.5" customHeight="1" x14ac:dyDescent="0.3">
      <c r="A58" s="60">
        <v>52</v>
      </c>
      <c r="B58" s="81">
        <v>5404</v>
      </c>
      <c r="C58" s="311" t="s">
        <v>959</v>
      </c>
      <c r="D58" s="392">
        <v>4241.7566900000002</v>
      </c>
      <c r="E58" s="392">
        <v>0</v>
      </c>
      <c r="F58" s="392">
        <v>0</v>
      </c>
      <c r="G58" s="392">
        <v>106.57163</v>
      </c>
      <c r="H58" s="346">
        <v>4348.3283200000005</v>
      </c>
      <c r="I58" s="392">
        <v>0</v>
      </c>
      <c r="J58" s="392">
        <v>44.369799999999998</v>
      </c>
      <c r="K58" s="392">
        <v>0</v>
      </c>
      <c r="L58" s="392">
        <v>0</v>
      </c>
      <c r="M58" s="392">
        <v>0</v>
      </c>
      <c r="N58" s="392">
        <v>0</v>
      </c>
      <c r="O58" s="392">
        <v>0</v>
      </c>
      <c r="P58" s="392">
        <v>0</v>
      </c>
      <c r="Q58" s="392">
        <v>0</v>
      </c>
      <c r="R58" s="346">
        <v>44.369799999999998</v>
      </c>
      <c r="S58" s="392">
        <v>0</v>
      </c>
      <c r="T58" s="392">
        <v>3.14E-3</v>
      </c>
      <c r="U58" s="392">
        <v>112.13330999999999</v>
      </c>
      <c r="V58" s="392">
        <v>0</v>
      </c>
      <c r="W58" s="392">
        <v>0</v>
      </c>
      <c r="X58" s="392">
        <v>0</v>
      </c>
      <c r="Y58" s="392">
        <v>0</v>
      </c>
      <c r="Z58" s="392">
        <v>0</v>
      </c>
      <c r="AA58" s="392">
        <v>38.570749999999997</v>
      </c>
      <c r="AB58" s="392">
        <v>0</v>
      </c>
      <c r="AC58" s="392">
        <v>0</v>
      </c>
      <c r="AD58" s="233">
        <v>150.7072</v>
      </c>
      <c r="AE58" s="233">
        <v>4543.4053200000008</v>
      </c>
      <c r="AF58" s="227">
        <v>0</v>
      </c>
      <c r="AG58" s="227">
        <v>0</v>
      </c>
      <c r="AH58" s="227">
        <v>0</v>
      </c>
      <c r="AI58" s="227">
        <v>38.570749999999997</v>
      </c>
      <c r="AJ58" s="475">
        <v>4504.8345700000009</v>
      </c>
      <c r="AK58" s="40"/>
      <c r="AL58" s="407"/>
      <c r="AM58" s="407"/>
    </row>
    <row r="59" spans="1:39" ht="13.5" customHeight="1" x14ac:dyDescent="0.3">
      <c r="A59" s="60">
        <v>53</v>
      </c>
      <c r="B59" s="81">
        <v>5405</v>
      </c>
      <c r="C59" s="311" t="s">
        <v>960</v>
      </c>
      <c r="D59" s="392">
        <v>0</v>
      </c>
      <c r="E59" s="392">
        <v>0</v>
      </c>
      <c r="F59" s="392">
        <v>0</v>
      </c>
      <c r="G59" s="392">
        <v>0</v>
      </c>
      <c r="H59" s="346">
        <v>0</v>
      </c>
      <c r="I59" s="392">
        <v>0</v>
      </c>
      <c r="J59" s="392">
        <v>0</v>
      </c>
      <c r="K59" s="392">
        <v>0</v>
      </c>
      <c r="L59" s="392">
        <v>0</v>
      </c>
      <c r="M59" s="392">
        <v>0</v>
      </c>
      <c r="N59" s="392">
        <v>0</v>
      </c>
      <c r="O59" s="392">
        <v>0</v>
      </c>
      <c r="P59" s="392">
        <v>0</v>
      </c>
      <c r="Q59" s="392">
        <v>0</v>
      </c>
      <c r="R59" s="346">
        <v>0</v>
      </c>
      <c r="S59" s="392">
        <v>0</v>
      </c>
      <c r="T59" s="392">
        <v>0</v>
      </c>
      <c r="U59" s="392">
        <v>0</v>
      </c>
      <c r="V59" s="392">
        <v>0</v>
      </c>
      <c r="W59" s="392">
        <v>0</v>
      </c>
      <c r="X59" s="392">
        <v>0</v>
      </c>
      <c r="Y59" s="392">
        <v>0</v>
      </c>
      <c r="Z59" s="392">
        <v>0</v>
      </c>
      <c r="AA59" s="392">
        <v>0</v>
      </c>
      <c r="AB59" s="392">
        <v>0</v>
      </c>
      <c r="AC59" s="392">
        <v>0</v>
      </c>
      <c r="AD59" s="233">
        <v>0</v>
      </c>
      <c r="AE59" s="233">
        <v>0</v>
      </c>
      <c r="AF59" s="227">
        <v>0</v>
      </c>
      <c r="AG59" s="227">
        <v>0</v>
      </c>
      <c r="AH59" s="227">
        <v>0</v>
      </c>
      <c r="AI59" s="227">
        <v>0</v>
      </c>
      <c r="AJ59" s="475">
        <v>0</v>
      </c>
      <c r="AK59" s="40"/>
      <c r="AL59" s="407"/>
      <c r="AM59" s="407"/>
    </row>
    <row r="60" spans="1:39" ht="13.5" customHeight="1" x14ac:dyDescent="0.3">
      <c r="A60" s="60">
        <v>54</v>
      </c>
      <c r="B60" s="81">
        <v>540505</v>
      </c>
      <c r="C60" s="311" t="s">
        <v>961</v>
      </c>
      <c r="D60" s="392">
        <v>0</v>
      </c>
      <c r="E60" s="392">
        <v>0</v>
      </c>
      <c r="F60" s="392">
        <v>0</v>
      </c>
      <c r="G60" s="392">
        <v>0</v>
      </c>
      <c r="H60" s="346">
        <v>0</v>
      </c>
      <c r="I60" s="392">
        <v>0</v>
      </c>
      <c r="J60" s="392">
        <v>0</v>
      </c>
      <c r="K60" s="392">
        <v>0</v>
      </c>
      <c r="L60" s="392">
        <v>0</v>
      </c>
      <c r="M60" s="392">
        <v>0</v>
      </c>
      <c r="N60" s="392">
        <v>0</v>
      </c>
      <c r="O60" s="392">
        <v>0</v>
      </c>
      <c r="P60" s="392">
        <v>0</v>
      </c>
      <c r="Q60" s="392">
        <v>0</v>
      </c>
      <c r="R60" s="346">
        <v>0</v>
      </c>
      <c r="S60" s="392">
        <v>0</v>
      </c>
      <c r="T60" s="392">
        <v>0</v>
      </c>
      <c r="U60" s="392">
        <v>0</v>
      </c>
      <c r="V60" s="392">
        <v>0</v>
      </c>
      <c r="W60" s="392">
        <v>0</v>
      </c>
      <c r="X60" s="392">
        <v>0</v>
      </c>
      <c r="Y60" s="392">
        <v>0</v>
      </c>
      <c r="Z60" s="392">
        <v>0</v>
      </c>
      <c r="AA60" s="392">
        <v>0</v>
      </c>
      <c r="AB60" s="392">
        <v>0</v>
      </c>
      <c r="AC60" s="392">
        <v>0</v>
      </c>
      <c r="AD60" s="233">
        <v>0</v>
      </c>
      <c r="AE60" s="233">
        <v>0</v>
      </c>
      <c r="AF60" s="227">
        <v>0</v>
      </c>
      <c r="AG60" s="227">
        <v>0</v>
      </c>
      <c r="AH60" s="227">
        <v>0</v>
      </c>
      <c r="AI60" s="227">
        <v>0</v>
      </c>
      <c r="AJ60" s="475">
        <v>0</v>
      </c>
      <c r="AK60" s="40"/>
      <c r="AL60" s="407"/>
      <c r="AM60" s="407"/>
    </row>
    <row r="61" spans="1:39" ht="13.5" customHeight="1" x14ac:dyDescent="0.3">
      <c r="A61" s="60">
        <v>55</v>
      </c>
      <c r="B61" s="81">
        <v>540510</v>
      </c>
      <c r="C61" s="311" t="s">
        <v>962</v>
      </c>
      <c r="D61" s="392">
        <v>0</v>
      </c>
      <c r="E61" s="392">
        <v>0</v>
      </c>
      <c r="F61" s="392">
        <v>0</v>
      </c>
      <c r="G61" s="392">
        <v>0</v>
      </c>
      <c r="H61" s="346">
        <v>0</v>
      </c>
      <c r="I61" s="392">
        <v>0</v>
      </c>
      <c r="J61" s="392">
        <v>0</v>
      </c>
      <c r="K61" s="392">
        <v>0</v>
      </c>
      <c r="L61" s="392">
        <v>0</v>
      </c>
      <c r="M61" s="392">
        <v>0</v>
      </c>
      <c r="N61" s="392">
        <v>0</v>
      </c>
      <c r="O61" s="392">
        <v>0</v>
      </c>
      <c r="P61" s="392">
        <v>0</v>
      </c>
      <c r="Q61" s="392">
        <v>0</v>
      </c>
      <c r="R61" s="346">
        <v>0</v>
      </c>
      <c r="S61" s="392">
        <v>0</v>
      </c>
      <c r="T61" s="392">
        <v>0</v>
      </c>
      <c r="U61" s="392">
        <v>0</v>
      </c>
      <c r="V61" s="392">
        <v>0</v>
      </c>
      <c r="W61" s="392">
        <v>0</v>
      </c>
      <c r="X61" s="392">
        <v>0</v>
      </c>
      <c r="Y61" s="392">
        <v>0</v>
      </c>
      <c r="Z61" s="392">
        <v>0</v>
      </c>
      <c r="AA61" s="392">
        <v>0</v>
      </c>
      <c r="AB61" s="392">
        <v>0</v>
      </c>
      <c r="AC61" s="392">
        <v>0</v>
      </c>
      <c r="AD61" s="233">
        <v>0</v>
      </c>
      <c r="AE61" s="233">
        <v>0</v>
      </c>
      <c r="AF61" s="227">
        <v>0</v>
      </c>
      <c r="AG61" s="227">
        <v>0</v>
      </c>
      <c r="AH61" s="227">
        <v>0</v>
      </c>
      <c r="AI61" s="227">
        <v>0</v>
      </c>
      <c r="AJ61" s="475">
        <v>0</v>
      </c>
      <c r="AK61" s="40"/>
      <c r="AL61" s="407"/>
      <c r="AM61" s="407"/>
    </row>
    <row r="62" spans="1:39" ht="13.5" customHeight="1" x14ac:dyDescent="0.3">
      <c r="B62" s="81">
        <v>5406</v>
      </c>
      <c r="C62" s="311" t="s">
        <v>1215</v>
      </c>
      <c r="D62" s="392">
        <v>71083.782749999998</v>
      </c>
      <c r="E62" s="392">
        <v>62846.324030000003</v>
      </c>
      <c r="F62" s="392">
        <v>85264.955560000002</v>
      </c>
      <c r="G62" s="392">
        <v>45272.722999999998</v>
      </c>
      <c r="H62" s="346">
        <v>264467.78534</v>
      </c>
      <c r="I62" s="392">
        <v>15547.501120000001</v>
      </c>
      <c r="J62" s="392">
        <v>18048.274000000001</v>
      </c>
      <c r="K62" s="392">
        <v>1134.336</v>
      </c>
      <c r="L62" s="392">
        <v>71088.581420000002</v>
      </c>
      <c r="M62" s="392">
        <v>4508.1460399999996</v>
      </c>
      <c r="N62" s="392">
        <v>16302.867050000001</v>
      </c>
      <c r="O62" s="392">
        <v>2738.0305899999998</v>
      </c>
      <c r="P62" s="392">
        <v>4282.2916299999997</v>
      </c>
      <c r="Q62" s="392">
        <v>3274.4542499999998</v>
      </c>
      <c r="R62" s="346">
        <v>136924.48210000002</v>
      </c>
      <c r="S62" s="392">
        <v>708.03358000000003</v>
      </c>
      <c r="T62" s="392">
        <v>526.35388999999998</v>
      </c>
      <c r="U62" s="392">
        <v>413.58922999999999</v>
      </c>
      <c r="V62" s="392">
        <v>128.86085</v>
      </c>
      <c r="W62" s="392">
        <v>605.87198000000001</v>
      </c>
      <c r="X62" s="392">
        <v>38.571480000000001</v>
      </c>
      <c r="Y62" s="392">
        <v>7.9577</v>
      </c>
      <c r="Z62" s="392">
        <v>105.37356</v>
      </c>
      <c r="AA62" s="392">
        <v>46.127800000000001</v>
      </c>
      <c r="AB62" s="392">
        <v>360.82317999999998</v>
      </c>
      <c r="AC62" s="392">
        <v>489.11281000000002</v>
      </c>
      <c r="AD62" s="233">
        <v>3430.6760600000002</v>
      </c>
      <c r="AE62" s="233">
        <v>404822.94350000005</v>
      </c>
      <c r="AF62" s="227">
        <v>17437.20305</v>
      </c>
      <c r="AG62" s="227">
        <v>75725.588309999992</v>
      </c>
      <c r="AH62" s="227">
        <v>0</v>
      </c>
      <c r="AI62" s="227">
        <v>543.19830999999999</v>
      </c>
      <c r="AJ62" s="475">
        <v>311116.9538299999</v>
      </c>
      <c r="AK62" s="40"/>
      <c r="AL62" s="407"/>
      <c r="AM62" s="407"/>
    </row>
    <row r="63" spans="1:39" ht="13.5" customHeight="1" x14ac:dyDescent="0.3">
      <c r="B63" s="81">
        <v>5407</v>
      </c>
      <c r="C63" s="311" t="s">
        <v>1216</v>
      </c>
      <c r="D63" s="392">
        <v>27463.604800000001</v>
      </c>
      <c r="E63" s="392">
        <v>27908.617709999999</v>
      </c>
      <c r="F63" s="392">
        <v>58835.901960000003</v>
      </c>
      <c r="G63" s="392">
        <v>16728.476470000001</v>
      </c>
      <c r="H63" s="346">
        <v>130936.60094</v>
      </c>
      <c r="I63" s="392">
        <v>3268.17706</v>
      </c>
      <c r="J63" s="392">
        <v>12838.864820000001</v>
      </c>
      <c r="K63" s="392">
        <v>361.98599999999999</v>
      </c>
      <c r="L63" s="392">
        <v>10935.583689999999</v>
      </c>
      <c r="M63" s="392">
        <v>2714.4667100000001</v>
      </c>
      <c r="N63" s="392">
        <v>9294.2848400000003</v>
      </c>
      <c r="O63" s="392">
        <v>375.24236999999999</v>
      </c>
      <c r="P63" s="392">
        <v>1009.17746</v>
      </c>
      <c r="Q63" s="392">
        <v>11169.00567</v>
      </c>
      <c r="R63" s="346">
        <v>51966.788619999999</v>
      </c>
      <c r="S63" s="392">
        <v>17.087039999999998</v>
      </c>
      <c r="T63" s="392">
        <v>1250.3398400000001</v>
      </c>
      <c r="U63" s="392">
        <v>56.125929999999997</v>
      </c>
      <c r="V63" s="392">
        <v>45.59892</v>
      </c>
      <c r="W63" s="392">
        <v>0</v>
      </c>
      <c r="X63" s="392">
        <v>0</v>
      </c>
      <c r="Y63" s="392">
        <v>0</v>
      </c>
      <c r="Z63" s="392">
        <v>2558.5477599999999</v>
      </c>
      <c r="AA63" s="392">
        <v>12.177910000000001</v>
      </c>
      <c r="AB63" s="392">
        <v>202.15649999999999</v>
      </c>
      <c r="AC63" s="392">
        <v>0</v>
      </c>
      <c r="AD63" s="233">
        <v>4142.0338999999994</v>
      </c>
      <c r="AE63" s="233">
        <v>187045.42346000002</v>
      </c>
      <c r="AF63" s="227">
        <v>9656.270840000001</v>
      </c>
      <c r="AG63" s="227">
        <v>13695.64932</v>
      </c>
      <c r="AH63" s="227">
        <v>0</v>
      </c>
      <c r="AI63" s="227">
        <v>12.177910000000001</v>
      </c>
      <c r="AJ63" s="475">
        <v>163681.32539000001</v>
      </c>
      <c r="AK63" s="40"/>
      <c r="AL63" s="407"/>
      <c r="AM63" s="407"/>
    </row>
    <row r="64" spans="1:39" ht="13.5" customHeight="1" x14ac:dyDescent="0.3">
      <c r="A64" s="147">
        <v>56</v>
      </c>
      <c r="B64" s="81">
        <v>5490</v>
      </c>
      <c r="C64" s="311" t="s">
        <v>963</v>
      </c>
      <c r="D64" s="392">
        <v>0</v>
      </c>
      <c r="E64" s="392">
        <v>0</v>
      </c>
      <c r="F64" s="392">
        <v>0</v>
      </c>
      <c r="G64" s="392">
        <v>0</v>
      </c>
      <c r="H64" s="346">
        <v>0</v>
      </c>
      <c r="I64" s="392">
        <v>0</v>
      </c>
      <c r="J64" s="392">
        <v>0</v>
      </c>
      <c r="K64" s="392">
        <v>0</v>
      </c>
      <c r="L64" s="392">
        <v>0</v>
      </c>
      <c r="M64" s="392">
        <v>0</v>
      </c>
      <c r="N64" s="392">
        <v>7.0000000000000001E-3</v>
      </c>
      <c r="O64" s="392">
        <v>0</v>
      </c>
      <c r="P64" s="392">
        <v>0</v>
      </c>
      <c r="Q64" s="392">
        <v>0</v>
      </c>
      <c r="R64" s="346">
        <v>7.0000000000000001E-3</v>
      </c>
      <c r="S64" s="392">
        <v>0</v>
      </c>
      <c r="T64" s="392">
        <v>0</v>
      </c>
      <c r="U64" s="392">
        <v>0</v>
      </c>
      <c r="V64" s="392">
        <v>0</v>
      </c>
      <c r="W64" s="392">
        <v>4.0143800000000001</v>
      </c>
      <c r="X64" s="392">
        <v>0</v>
      </c>
      <c r="Y64" s="392">
        <v>0</v>
      </c>
      <c r="Z64" s="392">
        <v>0</v>
      </c>
      <c r="AA64" s="392">
        <v>0.10605000000000001</v>
      </c>
      <c r="AB64" s="392">
        <v>0</v>
      </c>
      <c r="AC64" s="392">
        <v>0</v>
      </c>
      <c r="AD64" s="233">
        <v>4.1204299999999998</v>
      </c>
      <c r="AE64" s="233">
        <v>4.1274299999999995</v>
      </c>
      <c r="AF64" s="227">
        <v>7.0000000000000001E-3</v>
      </c>
      <c r="AG64" s="227">
        <v>0</v>
      </c>
      <c r="AH64" s="227">
        <v>0</v>
      </c>
      <c r="AI64" s="227">
        <v>0.10605000000000001</v>
      </c>
      <c r="AJ64" s="475">
        <v>4.0143800000000001</v>
      </c>
      <c r="AK64" s="40"/>
      <c r="AL64" s="407"/>
      <c r="AM64" s="407"/>
    </row>
    <row r="65" spans="1:39" ht="13.5" customHeight="1" x14ac:dyDescent="0.3">
      <c r="A65" s="60">
        <v>57</v>
      </c>
      <c r="B65" s="81">
        <v>549005</v>
      </c>
      <c r="C65" s="311" t="s">
        <v>964</v>
      </c>
      <c r="D65" s="392">
        <v>0</v>
      </c>
      <c r="E65" s="392">
        <v>0</v>
      </c>
      <c r="F65" s="392">
        <v>0</v>
      </c>
      <c r="G65" s="392">
        <v>0</v>
      </c>
      <c r="H65" s="346">
        <v>0</v>
      </c>
      <c r="I65" s="392">
        <v>0</v>
      </c>
      <c r="J65" s="392">
        <v>0</v>
      </c>
      <c r="K65" s="392">
        <v>0</v>
      </c>
      <c r="L65" s="392">
        <v>0</v>
      </c>
      <c r="M65" s="392">
        <v>0</v>
      </c>
      <c r="N65" s="392">
        <v>0</v>
      </c>
      <c r="O65" s="392">
        <v>0</v>
      </c>
      <c r="P65" s="392">
        <v>0</v>
      </c>
      <c r="Q65" s="392">
        <v>0</v>
      </c>
      <c r="R65" s="346">
        <v>0</v>
      </c>
      <c r="S65" s="392">
        <v>0</v>
      </c>
      <c r="T65" s="392">
        <v>0</v>
      </c>
      <c r="U65" s="392">
        <v>0</v>
      </c>
      <c r="V65" s="392">
        <v>0</v>
      </c>
      <c r="W65" s="392">
        <v>0</v>
      </c>
      <c r="X65" s="392">
        <v>0</v>
      </c>
      <c r="Y65" s="392">
        <v>0</v>
      </c>
      <c r="Z65" s="392">
        <v>0</v>
      </c>
      <c r="AA65" s="392">
        <v>0</v>
      </c>
      <c r="AB65" s="392">
        <v>0</v>
      </c>
      <c r="AC65" s="392">
        <v>0</v>
      </c>
      <c r="AD65" s="233">
        <v>0</v>
      </c>
      <c r="AE65" s="233">
        <v>0</v>
      </c>
      <c r="AF65" s="227">
        <v>0</v>
      </c>
      <c r="AG65" s="227">
        <v>0</v>
      </c>
      <c r="AH65" s="227">
        <v>0</v>
      </c>
      <c r="AI65" s="227">
        <v>0</v>
      </c>
      <c r="AJ65" s="475">
        <v>0</v>
      </c>
      <c r="AK65" s="40"/>
      <c r="AL65" s="407"/>
      <c r="AM65" s="407"/>
    </row>
    <row r="66" spans="1:39" ht="13.5" customHeight="1" x14ac:dyDescent="0.3">
      <c r="A66" s="60">
        <v>58</v>
      </c>
      <c r="B66" s="81">
        <v>549010</v>
      </c>
      <c r="C66" s="311" t="s">
        <v>965</v>
      </c>
      <c r="D66" s="392">
        <v>0</v>
      </c>
      <c r="E66" s="392">
        <v>0</v>
      </c>
      <c r="F66" s="392">
        <v>0</v>
      </c>
      <c r="G66" s="392">
        <v>0</v>
      </c>
      <c r="H66" s="346">
        <v>0</v>
      </c>
      <c r="I66" s="392">
        <v>0</v>
      </c>
      <c r="J66" s="392">
        <v>0</v>
      </c>
      <c r="K66" s="392">
        <v>0</v>
      </c>
      <c r="L66" s="392">
        <v>0</v>
      </c>
      <c r="M66" s="392">
        <v>0</v>
      </c>
      <c r="N66" s="392">
        <v>0</v>
      </c>
      <c r="O66" s="392">
        <v>0</v>
      </c>
      <c r="P66" s="392">
        <v>0</v>
      </c>
      <c r="Q66" s="392">
        <v>0</v>
      </c>
      <c r="R66" s="346">
        <v>0</v>
      </c>
      <c r="S66" s="392">
        <v>0</v>
      </c>
      <c r="T66" s="392">
        <v>0</v>
      </c>
      <c r="U66" s="392">
        <v>0</v>
      </c>
      <c r="V66" s="392">
        <v>0</v>
      </c>
      <c r="W66" s="392">
        <v>0</v>
      </c>
      <c r="X66" s="392">
        <v>0</v>
      </c>
      <c r="Y66" s="392">
        <v>0</v>
      </c>
      <c r="Z66" s="392">
        <v>0</v>
      </c>
      <c r="AA66" s="392">
        <v>0</v>
      </c>
      <c r="AB66" s="392">
        <v>0</v>
      </c>
      <c r="AC66" s="392">
        <v>0</v>
      </c>
      <c r="AD66" s="233">
        <v>0</v>
      </c>
      <c r="AE66" s="233">
        <v>0</v>
      </c>
      <c r="AF66" s="227">
        <v>0</v>
      </c>
      <c r="AG66" s="227">
        <v>0</v>
      </c>
      <c r="AH66" s="227">
        <v>0</v>
      </c>
      <c r="AI66" s="227">
        <v>0</v>
      </c>
      <c r="AJ66" s="475">
        <v>0</v>
      </c>
      <c r="AK66" s="40"/>
      <c r="AL66" s="407"/>
      <c r="AM66" s="407"/>
    </row>
    <row r="67" spans="1:39" ht="13.5" customHeight="1" x14ac:dyDescent="0.3">
      <c r="A67" s="60">
        <v>59</v>
      </c>
      <c r="B67" s="81">
        <v>549090</v>
      </c>
      <c r="C67" s="311" t="s">
        <v>53</v>
      </c>
      <c r="D67" s="392">
        <v>0</v>
      </c>
      <c r="E67" s="392">
        <v>0</v>
      </c>
      <c r="F67" s="392">
        <v>0</v>
      </c>
      <c r="G67" s="392">
        <v>0</v>
      </c>
      <c r="H67" s="346">
        <v>0</v>
      </c>
      <c r="I67" s="392">
        <v>0</v>
      </c>
      <c r="J67" s="392">
        <v>0</v>
      </c>
      <c r="K67" s="392">
        <v>0</v>
      </c>
      <c r="L67" s="392">
        <v>0</v>
      </c>
      <c r="M67" s="392">
        <v>0</v>
      </c>
      <c r="N67" s="392">
        <v>0</v>
      </c>
      <c r="O67" s="392">
        <v>0</v>
      </c>
      <c r="P67" s="392">
        <v>0</v>
      </c>
      <c r="Q67" s="392">
        <v>0</v>
      </c>
      <c r="R67" s="346">
        <v>0</v>
      </c>
      <c r="S67" s="392">
        <v>0</v>
      </c>
      <c r="T67" s="392">
        <v>0</v>
      </c>
      <c r="U67" s="392">
        <v>0</v>
      </c>
      <c r="V67" s="392">
        <v>0</v>
      </c>
      <c r="W67" s="392">
        <v>0</v>
      </c>
      <c r="X67" s="392">
        <v>0</v>
      </c>
      <c r="Y67" s="392">
        <v>0</v>
      </c>
      <c r="Z67" s="392">
        <v>0</v>
      </c>
      <c r="AA67" s="392">
        <v>0</v>
      </c>
      <c r="AB67" s="392">
        <v>0</v>
      </c>
      <c r="AC67" s="392">
        <v>0</v>
      </c>
      <c r="AD67" s="233">
        <v>0</v>
      </c>
      <c r="AE67" s="233">
        <v>0</v>
      </c>
      <c r="AF67" s="227">
        <v>0</v>
      </c>
      <c r="AG67" s="227">
        <v>0</v>
      </c>
      <c r="AH67" s="227">
        <v>0</v>
      </c>
      <c r="AI67" s="227">
        <v>0</v>
      </c>
      <c r="AJ67" s="475">
        <v>0</v>
      </c>
      <c r="AK67" s="40"/>
      <c r="AL67" s="407"/>
      <c r="AM67" s="407"/>
    </row>
    <row r="68" spans="1:39" s="14" customFormat="1" ht="13.5" customHeight="1" x14ac:dyDescent="0.3">
      <c r="A68" s="64">
        <v>60</v>
      </c>
      <c r="B68" s="80">
        <v>42</v>
      </c>
      <c r="C68" s="309" t="s">
        <v>538</v>
      </c>
      <c r="D68" s="488">
        <v>22484.783039999998</v>
      </c>
      <c r="E68" s="488">
        <v>35789.020709999997</v>
      </c>
      <c r="F68" s="488">
        <v>9059.9628699999994</v>
      </c>
      <c r="G68" s="488">
        <v>2227.17128</v>
      </c>
      <c r="H68" s="345">
        <v>69560.93789999999</v>
      </c>
      <c r="I68" s="488">
        <v>10844.50411</v>
      </c>
      <c r="J68" s="488">
        <v>2821.4487100000001</v>
      </c>
      <c r="K68" s="488">
        <v>1477.383</v>
      </c>
      <c r="L68" s="488">
        <v>740.83741999999995</v>
      </c>
      <c r="M68" s="488">
        <v>826.11190999999997</v>
      </c>
      <c r="N68" s="488">
        <v>1623.3427899999999</v>
      </c>
      <c r="O68" s="488">
        <v>581.00408000000004</v>
      </c>
      <c r="P68" s="488">
        <v>862.98695999999995</v>
      </c>
      <c r="Q68" s="488">
        <v>813.58450000000005</v>
      </c>
      <c r="R68" s="345">
        <v>20591.203479999996</v>
      </c>
      <c r="S68" s="488">
        <v>1017.24068</v>
      </c>
      <c r="T68" s="488">
        <v>272.77215000000001</v>
      </c>
      <c r="U68" s="488">
        <v>206.99829</v>
      </c>
      <c r="V68" s="488">
        <v>8.7483900000000006</v>
      </c>
      <c r="W68" s="488">
        <v>6.72</v>
      </c>
      <c r="X68" s="488">
        <v>11.12839</v>
      </c>
      <c r="Y68" s="488">
        <v>54.963650000000001</v>
      </c>
      <c r="Z68" s="488">
        <v>305.65253999999999</v>
      </c>
      <c r="AA68" s="488">
        <v>103.56126</v>
      </c>
      <c r="AB68" s="488">
        <v>328.57731000000001</v>
      </c>
      <c r="AC68" s="488">
        <v>107.01844</v>
      </c>
      <c r="AD68" s="489">
        <v>2423.3811000000001</v>
      </c>
      <c r="AE68" s="489">
        <v>92575.522479999985</v>
      </c>
      <c r="AF68" s="473">
        <v>3100.72579</v>
      </c>
      <c r="AG68" s="473">
        <v>1575.6977199999999</v>
      </c>
      <c r="AH68" s="473">
        <v>0</v>
      </c>
      <c r="AI68" s="473">
        <v>265.54335000000003</v>
      </c>
      <c r="AJ68" s="474">
        <v>87633.55561999997</v>
      </c>
      <c r="AK68" s="40"/>
      <c r="AL68" s="407"/>
      <c r="AM68" s="407"/>
    </row>
    <row r="69" spans="1:39" ht="13.5" customHeight="1" x14ac:dyDescent="0.3">
      <c r="A69" s="147">
        <v>61</v>
      </c>
      <c r="B69" s="81">
        <v>4201</v>
      </c>
      <c r="C69" s="311" t="s">
        <v>276</v>
      </c>
      <c r="D69" s="392">
        <v>1403.8908699999999</v>
      </c>
      <c r="E69" s="392">
        <v>2218.98954</v>
      </c>
      <c r="F69" s="392">
        <v>51.044539999999998</v>
      </c>
      <c r="G69" s="392">
        <v>1132.79205</v>
      </c>
      <c r="H69" s="346">
        <v>4806.7169999999996</v>
      </c>
      <c r="I69" s="392">
        <v>0</v>
      </c>
      <c r="J69" s="392">
        <v>907.11967000000004</v>
      </c>
      <c r="K69" s="392">
        <v>0</v>
      </c>
      <c r="L69" s="392">
        <v>0</v>
      </c>
      <c r="M69" s="392">
        <v>0</v>
      </c>
      <c r="N69" s="392">
        <v>520.02233000000001</v>
      </c>
      <c r="O69" s="392">
        <v>1.84606</v>
      </c>
      <c r="P69" s="392">
        <v>0</v>
      </c>
      <c r="Q69" s="392">
        <v>660</v>
      </c>
      <c r="R69" s="346">
        <v>2088.9880600000001</v>
      </c>
      <c r="S69" s="392">
        <v>267.51175999999998</v>
      </c>
      <c r="T69" s="392">
        <v>0</v>
      </c>
      <c r="U69" s="392">
        <v>0</v>
      </c>
      <c r="V69" s="392">
        <v>0</v>
      </c>
      <c r="W69" s="392">
        <v>0</v>
      </c>
      <c r="X69" s="392">
        <v>0</v>
      </c>
      <c r="Y69" s="392">
        <v>54.963650000000001</v>
      </c>
      <c r="Z69" s="392">
        <v>0</v>
      </c>
      <c r="AA69" s="392">
        <v>97.5</v>
      </c>
      <c r="AB69" s="392">
        <v>63.466670000000001</v>
      </c>
      <c r="AC69" s="392">
        <v>107.01844</v>
      </c>
      <c r="AD69" s="233">
        <v>590.46052000000009</v>
      </c>
      <c r="AE69" s="233">
        <v>7486.1655800000008</v>
      </c>
      <c r="AF69" s="227">
        <v>520.02233000000001</v>
      </c>
      <c r="AG69" s="227">
        <v>0</v>
      </c>
      <c r="AH69" s="227">
        <v>0</v>
      </c>
      <c r="AI69" s="227">
        <v>259.48208999999997</v>
      </c>
      <c r="AJ69" s="475">
        <v>6706.6611599999997</v>
      </c>
      <c r="AK69" s="40"/>
      <c r="AL69" s="407"/>
      <c r="AM69" s="407"/>
    </row>
    <row r="70" spans="1:39" ht="13.5" customHeight="1" x14ac:dyDescent="0.3">
      <c r="A70" s="60">
        <v>62</v>
      </c>
      <c r="B70" s="81">
        <v>4202</v>
      </c>
      <c r="C70" s="311" t="s">
        <v>117</v>
      </c>
      <c r="D70" s="392">
        <v>0</v>
      </c>
      <c r="E70" s="392">
        <v>0</v>
      </c>
      <c r="F70" s="392">
        <v>411.47937999999999</v>
      </c>
      <c r="G70" s="392">
        <v>197.38515000000001</v>
      </c>
      <c r="H70" s="346">
        <v>608.86453000000006</v>
      </c>
      <c r="I70" s="392">
        <v>0</v>
      </c>
      <c r="J70" s="392">
        <v>0</v>
      </c>
      <c r="K70" s="392">
        <v>0</v>
      </c>
      <c r="L70" s="392">
        <v>0</v>
      </c>
      <c r="M70" s="392">
        <v>0</v>
      </c>
      <c r="N70" s="392">
        <v>0</v>
      </c>
      <c r="O70" s="392">
        <v>0</v>
      </c>
      <c r="P70" s="392">
        <v>0</v>
      </c>
      <c r="Q70" s="392">
        <v>0</v>
      </c>
      <c r="R70" s="346">
        <v>0</v>
      </c>
      <c r="S70" s="392">
        <v>0</v>
      </c>
      <c r="T70" s="392">
        <v>0</v>
      </c>
      <c r="U70" s="392">
        <v>0</v>
      </c>
      <c r="V70" s="392">
        <v>0</v>
      </c>
      <c r="W70" s="392">
        <v>0</v>
      </c>
      <c r="X70" s="392">
        <v>0</v>
      </c>
      <c r="Y70" s="392">
        <v>0</v>
      </c>
      <c r="Z70" s="392">
        <v>0</v>
      </c>
      <c r="AA70" s="392">
        <v>0</v>
      </c>
      <c r="AB70" s="392">
        <v>0</v>
      </c>
      <c r="AC70" s="392">
        <v>0</v>
      </c>
      <c r="AD70" s="233">
        <v>0</v>
      </c>
      <c r="AE70" s="233">
        <v>608.86453000000006</v>
      </c>
      <c r="AF70" s="227">
        <v>0</v>
      </c>
      <c r="AG70" s="227">
        <v>0</v>
      </c>
      <c r="AH70" s="227">
        <v>0</v>
      </c>
      <c r="AI70" s="227">
        <v>0</v>
      </c>
      <c r="AJ70" s="475">
        <v>608.86453000000006</v>
      </c>
      <c r="AK70" s="40"/>
      <c r="AL70" s="407"/>
      <c r="AM70" s="407"/>
    </row>
    <row r="71" spans="1:39" ht="13.5" customHeight="1" x14ac:dyDescent="0.3">
      <c r="A71" s="60">
        <v>63</v>
      </c>
      <c r="B71" s="81">
        <v>4203</v>
      </c>
      <c r="C71" s="311" t="s">
        <v>268</v>
      </c>
      <c r="D71" s="392">
        <v>0</v>
      </c>
      <c r="E71" s="392">
        <v>0</v>
      </c>
      <c r="F71" s="392">
        <v>123.98495</v>
      </c>
      <c r="G71" s="392">
        <v>0</v>
      </c>
      <c r="H71" s="346">
        <v>123.98495</v>
      </c>
      <c r="I71" s="392">
        <v>8.0000000000000007E-5</v>
      </c>
      <c r="J71" s="392">
        <v>0</v>
      </c>
      <c r="K71" s="392">
        <v>0</v>
      </c>
      <c r="L71" s="392">
        <v>0</v>
      </c>
      <c r="M71" s="392">
        <v>387.05234999999999</v>
      </c>
      <c r="N71" s="392">
        <v>0</v>
      </c>
      <c r="O71" s="392">
        <v>0</v>
      </c>
      <c r="P71" s="392">
        <v>0</v>
      </c>
      <c r="Q71" s="392">
        <v>0</v>
      </c>
      <c r="R71" s="346">
        <v>387.05243000000002</v>
      </c>
      <c r="S71" s="392">
        <v>0</v>
      </c>
      <c r="T71" s="392">
        <v>0</v>
      </c>
      <c r="U71" s="392">
        <v>0</v>
      </c>
      <c r="V71" s="392">
        <v>0</v>
      </c>
      <c r="W71" s="392">
        <v>0</v>
      </c>
      <c r="X71" s="392">
        <v>0</v>
      </c>
      <c r="Y71" s="392">
        <v>0</v>
      </c>
      <c r="Z71" s="392">
        <v>0</v>
      </c>
      <c r="AA71" s="392">
        <v>0</v>
      </c>
      <c r="AB71" s="392">
        <v>0</v>
      </c>
      <c r="AC71" s="392">
        <v>0</v>
      </c>
      <c r="AD71" s="233">
        <v>0</v>
      </c>
      <c r="AE71" s="233">
        <v>511.03737999999998</v>
      </c>
      <c r="AF71" s="227">
        <v>0</v>
      </c>
      <c r="AG71" s="227">
        <v>387.05234999999999</v>
      </c>
      <c r="AH71" s="227">
        <v>0</v>
      </c>
      <c r="AI71" s="227">
        <v>0</v>
      </c>
      <c r="AJ71" s="475">
        <v>123.98502999999999</v>
      </c>
      <c r="AK71" s="40"/>
      <c r="AL71" s="407"/>
      <c r="AM71" s="407"/>
    </row>
    <row r="72" spans="1:39" ht="13.5" customHeight="1" x14ac:dyDescent="0.3">
      <c r="A72" s="60">
        <v>64</v>
      </c>
      <c r="B72" s="81">
        <v>4204</v>
      </c>
      <c r="C72" s="311" t="s">
        <v>966</v>
      </c>
      <c r="D72" s="392">
        <v>0</v>
      </c>
      <c r="E72" s="392">
        <v>0</v>
      </c>
      <c r="F72" s="392">
        <v>0</v>
      </c>
      <c r="G72" s="392">
        <v>0</v>
      </c>
      <c r="H72" s="346">
        <v>0</v>
      </c>
      <c r="I72" s="392">
        <v>0</v>
      </c>
      <c r="J72" s="392">
        <v>0</v>
      </c>
      <c r="K72" s="392">
        <v>0</v>
      </c>
      <c r="L72" s="392">
        <v>0</v>
      </c>
      <c r="M72" s="392">
        <v>0</v>
      </c>
      <c r="N72" s="392">
        <v>0</v>
      </c>
      <c r="O72" s="392">
        <v>0</v>
      </c>
      <c r="P72" s="392">
        <v>0</v>
      </c>
      <c r="Q72" s="392">
        <v>0</v>
      </c>
      <c r="R72" s="346">
        <v>0</v>
      </c>
      <c r="S72" s="392">
        <v>0</v>
      </c>
      <c r="T72" s="392">
        <v>0</v>
      </c>
      <c r="U72" s="392">
        <v>0</v>
      </c>
      <c r="V72" s="392">
        <v>0</v>
      </c>
      <c r="W72" s="392">
        <v>0</v>
      </c>
      <c r="X72" s="392">
        <v>0</v>
      </c>
      <c r="Y72" s="392">
        <v>0</v>
      </c>
      <c r="Z72" s="392">
        <v>0</v>
      </c>
      <c r="AA72" s="392">
        <v>0</v>
      </c>
      <c r="AB72" s="392">
        <v>0</v>
      </c>
      <c r="AC72" s="392">
        <v>0</v>
      </c>
      <c r="AD72" s="233">
        <v>0</v>
      </c>
      <c r="AE72" s="233">
        <v>0</v>
      </c>
      <c r="AF72" s="227">
        <v>0</v>
      </c>
      <c r="AG72" s="227">
        <v>0</v>
      </c>
      <c r="AH72" s="227">
        <v>0</v>
      </c>
      <c r="AI72" s="227">
        <v>0</v>
      </c>
      <c r="AJ72" s="475">
        <v>0</v>
      </c>
      <c r="AK72" s="40"/>
      <c r="AL72" s="407"/>
      <c r="AM72" s="407"/>
    </row>
    <row r="73" spans="1:39" ht="13.5" customHeight="1" x14ac:dyDescent="0.3">
      <c r="A73" s="60">
        <v>65</v>
      </c>
      <c r="B73" s="81">
        <v>4205</v>
      </c>
      <c r="C73" s="311" t="s">
        <v>954</v>
      </c>
      <c r="D73" s="392">
        <v>15.428369999999999</v>
      </c>
      <c r="E73" s="392">
        <v>23.462689999999998</v>
      </c>
      <c r="F73" s="392">
        <v>12.5</v>
      </c>
      <c r="G73" s="392">
        <v>0</v>
      </c>
      <c r="H73" s="346">
        <v>51.391059999999996</v>
      </c>
      <c r="I73" s="392">
        <v>0</v>
      </c>
      <c r="J73" s="392">
        <v>8</v>
      </c>
      <c r="K73" s="392">
        <v>0</v>
      </c>
      <c r="L73" s="392">
        <v>0</v>
      </c>
      <c r="M73" s="392">
        <v>0</v>
      </c>
      <c r="N73" s="392">
        <v>21</v>
      </c>
      <c r="O73" s="392">
        <v>6</v>
      </c>
      <c r="P73" s="392">
        <v>6.72</v>
      </c>
      <c r="Q73" s="392">
        <v>0</v>
      </c>
      <c r="R73" s="346">
        <v>41.72</v>
      </c>
      <c r="S73" s="392">
        <v>0</v>
      </c>
      <c r="T73" s="392">
        <v>0</v>
      </c>
      <c r="U73" s="392">
        <v>69.339100000000002</v>
      </c>
      <c r="V73" s="392">
        <v>0</v>
      </c>
      <c r="W73" s="392">
        <v>6.72</v>
      </c>
      <c r="X73" s="392">
        <v>0</v>
      </c>
      <c r="Y73" s="392">
        <v>0</v>
      </c>
      <c r="Z73" s="392">
        <v>6</v>
      </c>
      <c r="AA73" s="392">
        <v>6</v>
      </c>
      <c r="AB73" s="392">
        <v>6.72</v>
      </c>
      <c r="AC73" s="392">
        <v>0</v>
      </c>
      <c r="AD73" s="233">
        <v>94.7791</v>
      </c>
      <c r="AE73" s="233">
        <v>187.89015999999998</v>
      </c>
      <c r="AF73" s="227">
        <v>21</v>
      </c>
      <c r="AG73" s="227">
        <v>0</v>
      </c>
      <c r="AH73" s="227">
        <v>0</v>
      </c>
      <c r="AI73" s="227">
        <v>6</v>
      </c>
      <c r="AJ73" s="475">
        <v>160.89015999999998</v>
      </c>
      <c r="AK73" s="40"/>
      <c r="AL73" s="407"/>
      <c r="AM73" s="407"/>
    </row>
    <row r="74" spans="1:39" ht="13.5" customHeight="1" x14ac:dyDescent="0.3">
      <c r="A74" s="147">
        <v>66</v>
      </c>
      <c r="B74" s="81">
        <v>4290</v>
      </c>
      <c r="C74" s="311" t="s">
        <v>236</v>
      </c>
      <c r="D74" s="392">
        <v>21065.463800000001</v>
      </c>
      <c r="E74" s="392">
        <v>33546.568480000002</v>
      </c>
      <c r="F74" s="392">
        <v>8460.9539999999997</v>
      </c>
      <c r="G74" s="392">
        <v>896.99408000000005</v>
      </c>
      <c r="H74" s="346">
        <v>63969.980359999994</v>
      </c>
      <c r="I74" s="392">
        <v>10844.50403</v>
      </c>
      <c r="J74" s="392">
        <v>1906.3290400000001</v>
      </c>
      <c r="K74" s="392">
        <v>1477.383</v>
      </c>
      <c r="L74" s="392">
        <v>740.83741999999995</v>
      </c>
      <c r="M74" s="392">
        <v>439.05955999999998</v>
      </c>
      <c r="N74" s="392">
        <v>1082.3204599999999</v>
      </c>
      <c r="O74" s="392">
        <v>573.15801999999996</v>
      </c>
      <c r="P74" s="392">
        <v>856.26696000000004</v>
      </c>
      <c r="Q74" s="392">
        <v>153.58449999999999</v>
      </c>
      <c r="R74" s="346">
        <v>18073.44299</v>
      </c>
      <c r="S74" s="392">
        <v>749.72892000000002</v>
      </c>
      <c r="T74" s="392">
        <v>272.77215000000001</v>
      </c>
      <c r="U74" s="392">
        <v>137.65919</v>
      </c>
      <c r="V74" s="392">
        <v>8.7483900000000006</v>
      </c>
      <c r="W74" s="392">
        <v>0</v>
      </c>
      <c r="X74" s="392">
        <v>11.12839</v>
      </c>
      <c r="Y74" s="392">
        <v>0</v>
      </c>
      <c r="Z74" s="392">
        <v>299.65253999999999</v>
      </c>
      <c r="AA74" s="392">
        <v>6.1260000000000002E-2</v>
      </c>
      <c r="AB74" s="392">
        <v>258.39064000000002</v>
      </c>
      <c r="AC74" s="392">
        <v>0</v>
      </c>
      <c r="AD74" s="233">
        <v>1738.1414800000002</v>
      </c>
      <c r="AE74" s="233">
        <v>83781.564830000003</v>
      </c>
      <c r="AF74" s="227">
        <v>2559.7034599999997</v>
      </c>
      <c r="AG74" s="227">
        <v>1188.64537</v>
      </c>
      <c r="AH74" s="227">
        <v>0</v>
      </c>
      <c r="AI74" s="227">
        <v>6.1260000000000002E-2</v>
      </c>
      <c r="AJ74" s="475">
        <v>80033.154739999984</v>
      </c>
      <c r="AK74" s="40"/>
      <c r="AL74" s="407"/>
      <c r="AM74" s="407"/>
    </row>
    <row r="75" spans="1:39" s="14" customFormat="1" ht="13.5" customHeight="1" x14ac:dyDescent="0.3">
      <c r="A75" s="64">
        <v>67</v>
      </c>
      <c r="B75" s="80">
        <v>53</v>
      </c>
      <c r="C75" s="309" t="s">
        <v>539</v>
      </c>
      <c r="D75" s="488">
        <v>8509.9589400000004</v>
      </c>
      <c r="E75" s="488">
        <v>7209.3764199999996</v>
      </c>
      <c r="F75" s="488">
        <v>15455.55975</v>
      </c>
      <c r="G75" s="488">
        <v>7998.6593599999997</v>
      </c>
      <c r="H75" s="345">
        <v>39173.554470000003</v>
      </c>
      <c r="I75" s="488">
        <v>7463.4501200000004</v>
      </c>
      <c r="J75" s="488">
        <v>4193.4056</v>
      </c>
      <c r="K75" s="488">
        <v>1285.549</v>
      </c>
      <c r="L75" s="488">
        <v>10751.658310000001</v>
      </c>
      <c r="M75" s="488">
        <v>2659.5041299999998</v>
      </c>
      <c r="N75" s="488">
        <v>4774.1450699999996</v>
      </c>
      <c r="O75" s="488">
        <v>66.884889999999999</v>
      </c>
      <c r="P75" s="488">
        <v>132.48586</v>
      </c>
      <c r="Q75" s="488">
        <v>3695.5009700000001</v>
      </c>
      <c r="R75" s="345">
        <v>35022.58395</v>
      </c>
      <c r="S75" s="488">
        <v>220.47654</v>
      </c>
      <c r="T75" s="488">
        <v>1305.71615</v>
      </c>
      <c r="U75" s="488">
        <v>0.91461999999999999</v>
      </c>
      <c r="V75" s="488">
        <v>0.77636000000000005</v>
      </c>
      <c r="W75" s="488">
        <v>3.5285000000000002</v>
      </c>
      <c r="X75" s="488">
        <v>3.0451000000000001</v>
      </c>
      <c r="Y75" s="488">
        <v>55.586860000000001</v>
      </c>
      <c r="Z75" s="488">
        <v>137.90429</v>
      </c>
      <c r="AA75" s="488">
        <v>83.532039999999995</v>
      </c>
      <c r="AB75" s="488">
        <v>715.64254000000005</v>
      </c>
      <c r="AC75" s="488">
        <v>23.597460000000002</v>
      </c>
      <c r="AD75" s="489">
        <v>2550.7204599999995</v>
      </c>
      <c r="AE75" s="489">
        <v>76746.85888</v>
      </c>
      <c r="AF75" s="473">
        <v>6059.6940699999996</v>
      </c>
      <c r="AG75" s="473">
        <v>13411.9388</v>
      </c>
      <c r="AH75" s="473">
        <v>0</v>
      </c>
      <c r="AI75" s="473">
        <v>162.71636000000001</v>
      </c>
      <c r="AJ75" s="474">
        <v>57112.509650000015</v>
      </c>
      <c r="AK75" s="40"/>
      <c r="AL75" s="407"/>
      <c r="AM75" s="407"/>
    </row>
    <row r="76" spans="1:39" ht="13.5" customHeight="1" x14ac:dyDescent="0.3">
      <c r="A76" s="60">
        <v>68</v>
      </c>
      <c r="B76" s="81">
        <v>5301</v>
      </c>
      <c r="C76" s="311" t="s">
        <v>967</v>
      </c>
      <c r="D76" s="392">
        <v>2387.4712199999999</v>
      </c>
      <c r="E76" s="392">
        <v>1196.3584599999999</v>
      </c>
      <c r="F76" s="392">
        <v>0</v>
      </c>
      <c r="G76" s="392">
        <v>3137.11607</v>
      </c>
      <c r="H76" s="346">
        <v>6720.9457499999999</v>
      </c>
      <c r="I76" s="392">
        <v>412.95697999999999</v>
      </c>
      <c r="J76" s="392">
        <v>1796.46813</v>
      </c>
      <c r="K76" s="392">
        <v>856.07600000000002</v>
      </c>
      <c r="L76" s="392">
        <v>237.38915</v>
      </c>
      <c r="M76" s="392">
        <v>6.1015800000000002</v>
      </c>
      <c r="N76" s="392">
        <v>3079.4802100000002</v>
      </c>
      <c r="O76" s="392">
        <v>0</v>
      </c>
      <c r="P76" s="392">
        <v>0.51178999999999997</v>
      </c>
      <c r="Q76" s="392">
        <v>1150.51018</v>
      </c>
      <c r="R76" s="346">
        <v>7539.4940200000001</v>
      </c>
      <c r="S76" s="392">
        <v>219.12368000000001</v>
      </c>
      <c r="T76" s="392">
        <v>0</v>
      </c>
      <c r="U76" s="392">
        <v>0</v>
      </c>
      <c r="V76" s="392">
        <v>0</v>
      </c>
      <c r="W76" s="392">
        <v>0</v>
      </c>
      <c r="X76" s="392">
        <v>0</v>
      </c>
      <c r="Y76" s="392">
        <v>0</v>
      </c>
      <c r="Z76" s="392">
        <v>137.47164000000001</v>
      </c>
      <c r="AA76" s="392">
        <v>0</v>
      </c>
      <c r="AB76" s="392">
        <v>526.41812000000004</v>
      </c>
      <c r="AC76" s="392">
        <v>23.4</v>
      </c>
      <c r="AD76" s="233">
        <v>906.41344000000004</v>
      </c>
      <c r="AE76" s="233">
        <v>15166.853210000001</v>
      </c>
      <c r="AF76" s="227">
        <v>3935.5562100000002</v>
      </c>
      <c r="AG76" s="227">
        <v>243.49073000000001</v>
      </c>
      <c r="AH76" s="227">
        <v>0</v>
      </c>
      <c r="AI76" s="227">
        <v>23.4</v>
      </c>
      <c r="AJ76" s="475">
        <v>10964.406269999999</v>
      </c>
      <c r="AK76" s="40"/>
      <c r="AL76" s="407"/>
      <c r="AM76" s="407"/>
    </row>
    <row r="77" spans="1:39" ht="13.5" customHeight="1" x14ac:dyDescent="0.3">
      <c r="A77" s="60">
        <v>69</v>
      </c>
      <c r="B77" s="81">
        <v>5302</v>
      </c>
      <c r="C77" s="311" t="s">
        <v>968</v>
      </c>
      <c r="D77" s="392">
        <v>2881.1381700000002</v>
      </c>
      <c r="E77" s="392">
        <v>2835.7112999999999</v>
      </c>
      <c r="F77" s="392">
        <v>15145.35277</v>
      </c>
      <c r="G77" s="392">
        <v>4645.2177000000001</v>
      </c>
      <c r="H77" s="346">
        <v>25507.41994</v>
      </c>
      <c r="I77" s="392">
        <v>5983.9297500000002</v>
      </c>
      <c r="J77" s="392">
        <v>1481.5760399999999</v>
      </c>
      <c r="K77" s="392">
        <v>389.767</v>
      </c>
      <c r="L77" s="392">
        <v>2570.0256899999999</v>
      </c>
      <c r="M77" s="392">
        <v>581.83736999999996</v>
      </c>
      <c r="N77" s="392">
        <v>1422.7328299999999</v>
      </c>
      <c r="O77" s="392">
        <v>65.800110000000004</v>
      </c>
      <c r="P77" s="392">
        <v>122.85126</v>
      </c>
      <c r="Q77" s="392">
        <v>305.93232</v>
      </c>
      <c r="R77" s="346">
        <v>12924.452369999999</v>
      </c>
      <c r="S77" s="392">
        <v>0</v>
      </c>
      <c r="T77" s="392">
        <v>560.19386999999995</v>
      </c>
      <c r="U77" s="392">
        <v>0</v>
      </c>
      <c r="V77" s="392">
        <v>0</v>
      </c>
      <c r="W77" s="392">
        <v>0</v>
      </c>
      <c r="X77" s="392">
        <v>0</v>
      </c>
      <c r="Y77" s="392">
        <v>0</v>
      </c>
      <c r="Z77" s="392">
        <v>0</v>
      </c>
      <c r="AA77" s="392">
        <v>82.851789999999994</v>
      </c>
      <c r="AB77" s="392">
        <v>169.88851</v>
      </c>
      <c r="AC77" s="392">
        <v>0</v>
      </c>
      <c r="AD77" s="233">
        <v>812.93416999999999</v>
      </c>
      <c r="AE77" s="233">
        <v>39244.806479999999</v>
      </c>
      <c r="AF77" s="227">
        <v>1812.49983</v>
      </c>
      <c r="AG77" s="227">
        <v>3151.8630599999997</v>
      </c>
      <c r="AH77" s="227">
        <v>0</v>
      </c>
      <c r="AI77" s="227">
        <v>82.851789999999994</v>
      </c>
      <c r="AJ77" s="475">
        <v>34197.591800000002</v>
      </c>
      <c r="AK77" s="40"/>
      <c r="AL77" s="407"/>
      <c r="AM77" s="407"/>
    </row>
    <row r="78" spans="1:39" ht="13.5" customHeight="1" x14ac:dyDescent="0.3">
      <c r="A78" s="60">
        <v>70</v>
      </c>
      <c r="B78" s="81">
        <v>5303</v>
      </c>
      <c r="C78" s="311" t="s">
        <v>969</v>
      </c>
      <c r="D78" s="392">
        <v>1786.65714</v>
      </c>
      <c r="E78" s="392">
        <v>1850.2411400000001</v>
      </c>
      <c r="F78" s="392">
        <v>12.70726</v>
      </c>
      <c r="G78" s="392">
        <v>68.845569999999995</v>
      </c>
      <c r="H78" s="346">
        <v>3718.4511100000004</v>
      </c>
      <c r="I78" s="392">
        <v>1028.2921200000001</v>
      </c>
      <c r="J78" s="392">
        <v>841.28076999999996</v>
      </c>
      <c r="K78" s="392">
        <v>39.706000000000003</v>
      </c>
      <c r="L78" s="392">
        <v>7944.2434700000003</v>
      </c>
      <c r="M78" s="392">
        <v>2052.4123199999999</v>
      </c>
      <c r="N78" s="392">
        <v>271.93203</v>
      </c>
      <c r="O78" s="392">
        <v>0</v>
      </c>
      <c r="P78" s="392">
        <v>0</v>
      </c>
      <c r="Q78" s="392">
        <v>1304.1855800000001</v>
      </c>
      <c r="R78" s="346">
        <v>13482.05229</v>
      </c>
      <c r="S78" s="392">
        <v>0</v>
      </c>
      <c r="T78" s="392">
        <v>743.45150000000001</v>
      </c>
      <c r="U78" s="392">
        <v>0</v>
      </c>
      <c r="V78" s="392">
        <v>0</v>
      </c>
      <c r="W78" s="392">
        <v>0</v>
      </c>
      <c r="X78" s="392">
        <v>0</v>
      </c>
      <c r="Y78" s="392">
        <v>55.586860000000001</v>
      </c>
      <c r="Z78" s="392">
        <v>0</v>
      </c>
      <c r="AA78" s="392">
        <v>0</v>
      </c>
      <c r="AB78" s="392">
        <v>16.58117</v>
      </c>
      <c r="AC78" s="392">
        <v>0</v>
      </c>
      <c r="AD78" s="233">
        <v>815.61953000000005</v>
      </c>
      <c r="AE78" s="233">
        <v>18016.122930000001</v>
      </c>
      <c r="AF78" s="227">
        <v>311.63803000000001</v>
      </c>
      <c r="AG78" s="227">
        <v>9996.6557900000007</v>
      </c>
      <c r="AH78" s="227">
        <v>0</v>
      </c>
      <c r="AI78" s="227">
        <v>55.586860000000001</v>
      </c>
      <c r="AJ78" s="475">
        <v>7652.2422500000011</v>
      </c>
      <c r="AK78" s="40"/>
      <c r="AL78" s="407"/>
      <c r="AM78" s="407"/>
    </row>
    <row r="79" spans="1:39" ht="13.5" customHeight="1" x14ac:dyDescent="0.3">
      <c r="A79" s="147">
        <v>71</v>
      </c>
      <c r="B79" s="81">
        <v>5304</v>
      </c>
      <c r="C79" s="311" t="s">
        <v>970</v>
      </c>
      <c r="D79" s="392">
        <v>881.88711000000001</v>
      </c>
      <c r="E79" s="392">
        <v>1327.0655200000001</v>
      </c>
      <c r="F79" s="392">
        <v>295.07848000000001</v>
      </c>
      <c r="G79" s="392">
        <v>103.64684</v>
      </c>
      <c r="H79" s="346">
        <v>2607.6779500000002</v>
      </c>
      <c r="I79" s="392">
        <v>38.271270000000001</v>
      </c>
      <c r="J79" s="392">
        <v>74.080659999999995</v>
      </c>
      <c r="K79" s="392">
        <v>0</v>
      </c>
      <c r="L79" s="392">
        <v>0</v>
      </c>
      <c r="M79" s="392">
        <v>18.981760000000001</v>
      </c>
      <c r="N79" s="392">
        <v>0</v>
      </c>
      <c r="O79" s="392">
        <v>1.0847800000000001</v>
      </c>
      <c r="P79" s="392">
        <v>9.1228099999999994</v>
      </c>
      <c r="Q79" s="392">
        <v>934.87288999999998</v>
      </c>
      <c r="R79" s="346">
        <v>1076.41417</v>
      </c>
      <c r="S79" s="392">
        <v>1.35286</v>
      </c>
      <c r="T79" s="392">
        <v>2.0707800000000001</v>
      </c>
      <c r="U79" s="392">
        <v>0.91461999999999999</v>
      </c>
      <c r="V79" s="392">
        <v>0.77636000000000005</v>
      </c>
      <c r="W79" s="392">
        <v>3.5285000000000002</v>
      </c>
      <c r="X79" s="392">
        <v>3.0451000000000001</v>
      </c>
      <c r="Y79" s="392">
        <v>0</v>
      </c>
      <c r="Z79" s="392">
        <v>0.43264999999999998</v>
      </c>
      <c r="AA79" s="392">
        <v>0.68025000000000002</v>
      </c>
      <c r="AB79" s="392">
        <v>2.75474</v>
      </c>
      <c r="AC79" s="392">
        <v>0.19746</v>
      </c>
      <c r="AD79" s="233">
        <v>15.75332</v>
      </c>
      <c r="AE79" s="233">
        <v>3699.8454400000001</v>
      </c>
      <c r="AF79" s="227">
        <v>0</v>
      </c>
      <c r="AG79" s="227">
        <v>19.758120000000002</v>
      </c>
      <c r="AH79" s="227">
        <v>0</v>
      </c>
      <c r="AI79" s="227">
        <v>0.87770999999999999</v>
      </c>
      <c r="AJ79" s="475">
        <v>3679.2096100000003</v>
      </c>
      <c r="AK79" s="40"/>
      <c r="AL79" s="407"/>
      <c r="AM79" s="407"/>
    </row>
    <row r="80" spans="1:39" ht="13.5" customHeight="1" x14ac:dyDescent="0.3">
      <c r="A80" s="60">
        <v>72</v>
      </c>
      <c r="B80" s="81">
        <v>5305</v>
      </c>
      <c r="C80" s="311" t="s">
        <v>971</v>
      </c>
      <c r="D80" s="392">
        <v>572.80529999999999</v>
      </c>
      <c r="E80" s="392">
        <v>0</v>
      </c>
      <c r="F80" s="392">
        <v>2.4212400000000001</v>
      </c>
      <c r="G80" s="392">
        <v>43.833179999999999</v>
      </c>
      <c r="H80" s="346">
        <v>619.05971999999997</v>
      </c>
      <c r="I80" s="392">
        <v>0</v>
      </c>
      <c r="J80" s="392">
        <v>0</v>
      </c>
      <c r="K80" s="392">
        <v>0</v>
      </c>
      <c r="L80" s="392">
        <v>0</v>
      </c>
      <c r="M80" s="392">
        <v>0.1711</v>
      </c>
      <c r="N80" s="392">
        <v>0</v>
      </c>
      <c r="O80" s="392">
        <v>0</v>
      </c>
      <c r="P80" s="392">
        <v>0</v>
      </c>
      <c r="Q80" s="392">
        <v>0</v>
      </c>
      <c r="R80" s="346">
        <v>0.1711</v>
      </c>
      <c r="S80" s="392">
        <v>0</v>
      </c>
      <c r="T80" s="392">
        <v>0</v>
      </c>
      <c r="U80" s="392">
        <v>0</v>
      </c>
      <c r="V80" s="392">
        <v>0</v>
      </c>
      <c r="W80" s="392">
        <v>0</v>
      </c>
      <c r="X80" s="392">
        <v>0</v>
      </c>
      <c r="Y80" s="392">
        <v>0</v>
      </c>
      <c r="Z80" s="392">
        <v>0</v>
      </c>
      <c r="AA80" s="392">
        <v>0</v>
      </c>
      <c r="AB80" s="392">
        <v>0</v>
      </c>
      <c r="AC80" s="392">
        <v>0</v>
      </c>
      <c r="AD80" s="233">
        <v>0</v>
      </c>
      <c r="AE80" s="233">
        <v>619.23081999999999</v>
      </c>
      <c r="AF80" s="227">
        <v>0</v>
      </c>
      <c r="AG80" s="227">
        <v>0.1711</v>
      </c>
      <c r="AH80" s="227">
        <v>0</v>
      </c>
      <c r="AI80" s="227">
        <v>0</v>
      </c>
      <c r="AJ80" s="475">
        <v>619.05971999999997</v>
      </c>
      <c r="AK80" s="40"/>
      <c r="AL80" s="407"/>
      <c r="AM80" s="407"/>
    </row>
    <row r="81" spans="1:39" ht="13.5" customHeight="1" x14ac:dyDescent="0.3">
      <c r="A81" s="60">
        <v>73</v>
      </c>
      <c r="B81" s="81">
        <v>5390</v>
      </c>
      <c r="C81" s="311" t="s">
        <v>118</v>
      </c>
      <c r="D81" s="392">
        <v>0</v>
      </c>
      <c r="E81" s="392">
        <v>0</v>
      </c>
      <c r="F81" s="392">
        <v>0</v>
      </c>
      <c r="G81" s="392">
        <v>0</v>
      </c>
      <c r="H81" s="346">
        <v>0</v>
      </c>
      <c r="I81" s="392">
        <v>0</v>
      </c>
      <c r="J81" s="392">
        <v>0</v>
      </c>
      <c r="K81" s="392">
        <v>0</v>
      </c>
      <c r="L81" s="392">
        <v>0</v>
      </c>
      <c r="M81" s="392">
        <v>0</v>
      </c>
      <c r="N81" s="392">
        <v>0</v>
      </c>
      <c r="O81" s="392">
        <v>0</v>
      </c>
      <c r="P81" s="392">
        <v>0</v>
      </c>
      <c r="Q81" s="392">
        <v>0</v>
      </c>
      <c r="R81" s="346">
        <v>0</v>
      </c>
      <c r="S81" s="392">
        <v>0</v>
      </c>
      <c r="T81" s="392">
        <v>0</v>
      </c>
      <c r="U81" s="392">
        <v>0</v>
      </c>
      <c r="V81" s="392">
        <v>0</v>
      </c>
      <c r="W81" s="392">
        <v>0</v>
      </c>
      <c r="X81" s="392">
        <v>0</v>
      </c>
      <c r="Y81" s="392">
        <v>0</v>
      </c>
      <c r="Z81" s="392">
        <v>0</v>
      </c>
      <c r="AA81" s="392">
        <v>0</v>
      </c>
      <c r="AB81" s="392">
        <v>0</v>
      </c>
      <c r="AC81" s="392">
        <v>0</v>
      </c>
      <c r="AD81" s="233">
        <v>0</v>
      </c>
      <c r="AE81" s="233">
        <v>0</v>
      </c>
      <c r="AF81" s="227">
        <v>0</v>
      </c>
      <c r="AG81" s="227">
        <v>0</v>
      </c>
      <c r="AH81" s="227">
        <v>0</v>
      </c>
      <c r="AI81" s="227">
        <v>0</v>
      </c>
      <c r="AJ81" s="475">
        <v>0</v>
      </c>
      <c r="AK81" s="40"/>
      <c r="AL81" s="407"/>
      <c r="AM81" s="407"/>
    </row>
    <row r="82" spans="1:39" s="14" customFormat="1" ht="13.5" customHeight="1" x14ac:dyDescent="0.3">
      <c r="A82" s="64">
        <v>74</v>
      </c>
      <c r="B82" s="80">
        <v>43</v>
      </c>
      <c r="C82" s="309" t="s">
        <v>972</v>
      </c>
      <c r="D82" s="488">
        <v>2746.5087100000001</v>
      </c>
      <c r="E82" s="488">
        <v>807.96852999999999</v>
      </c>
      <c r="F82" s="488">
        <v>15057.570530000001</v>
      </c>
      <c r="G82" s="488">
        <v>848.66092000000003</v>
      </c>
      <c r="H82" s="345">
        <v>19460.708689999999</v>
      </c>
      <c r="I82" s="488">
        <v>5494.0368200000003</v>
      </c>
      <c r="J82" s="488">
        <v>808.81008999999995</v>
      </c>
      <c r="K82" s="488">
        <v>1049.316</v>
      </c>
      <c r="L82" s="488">
        <v>102.97078999999999</v>
      </c>
      <c r="M82" s="488">
        <v>348.31382000000002</v>
      </c>
      <c r="N82" s="488">
        <v>2546.8242</v>
      </c>
      <c r="O82" s="488">
        <v>47.322650000000003</v>
      </c>
      <c r="P82" s="488">
        <v>191.91685000000001</v>
      </c>
      <c r="Q82" s="488">
        <v>19570.153010000002</v>
      </c>
      <c r="R82" s="345">
        <v>30159.664230000002</v>
      </c>
      <c r="S82" s="488">
        <v>144.21986000000001</v>
      </c>
      <c r="T82" s="488">
        <v>756.36180000000002</v>
      </c>
      <c r="U82" s="488">
        <v>0</v>
      </c>
      <c r="V82" s="488">
        <v>0</v>
      </c>
      <c r="W82" s="488">
        <v>0</v>
      </c>
      <c r="X82" s="488">
        <v>46.726680000000002</v>
      </c>
      <c r="Y82" s="488">
        <v>19.587019999999999</v>
      </c>
      <c r="Z82" s="488">
        <v>47.102069999999998</v>
      </c>
      <c r="AA82" s="488">
        <v>18.67727</v>
      </c>
      <c r="AB82" s="488">
        <v>3112.4508599999999</v>
      </c>
      <c r="AC82" s="488">
        <v>0</v>
      </c>
      <c r="AD82" s="489">
        <v>4145.1255600000004</v>
      </c>
      <c r="AE82" s="489">
        <v>53765.498480000002</v>
      </c>
      <c r="AF82" s="473">
        <v>3596.1401999999998</v>
      </c>
      <c r="AG82" s="473">
        <v>451.28461000000004</v>
      </c>
      <c r="AH82" s="473">
        <v>0</v>
      </c>
      <c r="AI82" s="473">
        <v>38.264290000000003</v>
      </c>
      <c r="AJ82" s="474">
        <v>49679.809379999992</v>
      </c>
      <c r="AK82" s="40"/>
      <c r="AL82" s="407"/>
      <c r="AM82" s="407"/>
    </row>
    <row r="83" spans="1:39" ht="13.5" customHeight="1" x14ac:dyDescent="0.3">
      <c r="A83" s="60">
        <v>75</v>
      </c>
      <c r="B83" s="81">
        <v>4301</v>
      </c>
      <c r="C83" s="311" t="s">
        <v>973</v>
      </c>
      <c r="D83" s="392">
        <v>440.21210000000002</v>
      </c>
      <c r="E83" s="392">
        <v>357.80311999999998</v>
      </c>
      <c r="F83" s="392">
        <v>5437.6040700000003</v>
      </c>
      <c r="G83" s="392">
        <v>0</v>
      </c>
      <c r="H83" s="346">
        <v>6235.6192900000005</v>
      </c>
      <c r="I83" s="392">
        <v>168.41865999999999</v>
      </c>
      <c r="J83" s="392">
        <v>17.63147</v>
      </c>
      <c r="K83" s="392">
        <v>0</v>
      </c>
      <c r="L83" s="392">
        <v>14.7616</v>
      </c>
      <c r="M83" s="392">
        <v>0.10662000000000001</v>
      </c>
      <c r="N83" s="392">
        <v>811.74931000000004</v>
      </c>
      <c r="O83" s="392">
        <v>0</v>
      </c>
      <c r="P83" s="392">
        <v>0.99041999999999997</v>
      </c>
      <c r="Q83" s="392">
        <v>1159.9972399999999</v>
      </c>
      <c r="R83" s="346">
        <v>2173.6553199999998</v>
      </c>
      <c r="S83" s="392">
        <v>144.21986000000001</v>
      </c>
      <c r="T83" s="392">
        <v>0</v>
      </c>
      <c r="U83" s="392">
        <v>0</v>
      </c>
      <c r="V83" s="392">
        <v>0</v>
      </c>
      <c r="W83" s="392">
        <v>0</v>
      </c>
      <c r="X83" s="392">
        <v>0</v>
      </c>
      <c r="Y83" s="392">
        <v>0</v>
      </c>
      <c r="Z83" s="392">
        <v>5.0348499999999996</v>
      </c>
      <c r="AA83" s="392">
        <v>18.67727</v>
      </c>
      <c r="AB83" s="392">
        <v>6.2122099999999998</v>
      </c>
      <c r="AC83" s="392">
        <v>0</v>
      </c>
      <c r="AD83" s="233">
        <v>174.14419000000001</v>
      </c>
      <c r="AE83" s="233">
        <v>8583.4188000000013</v>
      </c>
      <c r="AF83" s="227">
        <v>811.74931000000004</v>
      </c>
      <c r="AG83" s="227">
        <v>14.868219999999999</v>
      </c>
      <c r="AH83" s="227">
        <v>0</v>
      </c>
      <c r="AI83" s="227">
        <v>18.67727</v>
      </c>
      <c r="AJ83" s="475">
        <v>7738.1240000000007</v>
      </c>
      <c r="AK83" s="40"/>
      <c r="AL83" s="407"/>
      <c r="AM83" s="407"/>
    </row>
    <row r="84" spans="1:39" ht="13.5" customHeight="1" x14ac:dyDescent="0.3">
      <c r="A84" s="147">
        <v>76</v>
      </c>
      <c r="B84" s="81">
        <v>4302</v>
      </c>
      <c r="C84" s="311" t="s">
        <v>968</v>
      </c>
      <c r="D84" s="392">
        <v>810.58924999999999</v>
      </c>
      <c r="E84" s="392">
        <v>376.25027</v>
      </c>
      <c r="F84" s="392">
        <v>8302.9602200000008</v>
      </c>
      <c r="G84" s="392">
        <v>365.70551999999998</v>
      </c>
      <c r="H84" s="346">
        <v>9855.5052599999999</v>
      </c>
      <c r="I84" s="392">
        <v>3632.9340200000001</v>
      </c>
      <c r="J84" s="392">
        <v>31.310580000000002</v>
      </c>
      <c r="K84" s="392">
        <v>394.64600000000002</v>
      </c>
      <c r="L84" s="392">
        <v>37.193759999999997</v>
      </c>
      <c r="M84" s="392">
        <v>157.80982</v>
      </c>
      <c r="N84" s="392">
        <v>24.249110000000002</v>
      </c>
      <c r="O84" s="392">
        <v>33.462879999999998</v>
      </c>
      <c r="P84" s="392">
        <v>53.387160000000002</v>
      </c>
      <c r="Q84" s="392">
        <v>389.95603</v>
      </c>
      <c r="R84" s="346">
        <v>4754.9493600000005</v>
      </c>
      <c r="S84" s="392">
        <v>0</v>
      </c>
      <c r="T84" s="392">
        <v>545.06295999999998</v>
      </c>
      <c r="U84" s="392">
        <v>0</v>
      </c>
      <c r="V84" s="392">
        <v>0</v>
      </c>
      <c r="W84" s="392">
        <v>0</v>
      </c>
      <c r="X84" s="392">
        <v>0</v>
      </c>
      <c r="Y84" s="392">
        <v>0</v>
      </c>
      <c r="Z84" s="392">
        <v>0</v>
      </c>
      <c r="AA84" s="392">
        <v>0</v>
      </c>
      <c r="AB84" s="392">
        <v>3.2460800000000001</v>
      </c>
      <c r="AC84" s="392">
        <v>0</v>
      </c>
      <c r="AD84" s="233">
        <v>548.30903999999998</v>
      </c>
      <c r="AE84" s="233">
        <v>15158.763660000001</v>
      </c>
      <c r="AF84" s="227">
        <v>418.89511000000005</v>
      </c>
      <c r="AG84" s="227">
        <v>195.00358</v>
      </c>
      <c r="AH84" s="227">
        <v>0</v>
      </c>
      <c r="AI84" s="227">
        <v>0</v>
      </c>
      <c r="AJ84" s="475">
        <v>14544.864969999999</v>
      </c>
      <c r="AK84" s="40"/>
      <c r="AL84" s="407"/>
      <c r="AM84" s="407"/>
    </row>
    <row r="85" spans="1:39" ht="13.5" customHeight="1" x14ac:dyDescent="0.3">
      <c r="A85" s="60">
        <v>77</v>
      </c>
      <c r="B85" s="81">
        <v>4303</v>
      </c>
      <c r="C85" s="311" t="s">
        <v>969</v>
      </c>
      <c r="D85" s="392">
        <v>1277.0623800000001</v>
      </c>
      <c r="E85" s="392">
        <v>73.862080000000006</v>
      </c>
      <c r="F85" s="392">
        <v>0</v>
      </c>
      <c r="G85" s="392">
        <v>0.68852000000000002</v>
      </c>
      <c r="H85" s="346">
        <v>1351.6129800000001</v>
      </c>
      <c r="I85" s="392">
        <v>67.570809999999994</v>
      </c>
      <c r="J85" s="392">
        <v>55.852060000000002</v>
      </c>
      <c r="K85" s="392">
        <v>654.66999999999996</v>
      </c>
      <c r="L85" s="392">
        <v>51.015430000000002</v>
      </c>
      <c r="M85" s="392">
        <v>0</v>
      </c>
      <c r="N85" s="392">
        <v>0</v>
      </c>
      <c r="O85" s="392">
        <v>0</v>
      </c>
      <c r="P85" s="392">
        <v>0</v>
      </c>
      <c r="Q85" s="392">
        <v>18019.328819999999</v>
      </c>
      <c r="R85" s="346">
        <v>18848.437119999999</v>
      </c>
      <c r="S85" s="392">
        <v>0</v>
      </c>
      <c r="T85" s="392">
        <v>107.70191</v>
      </c>
      <c r="U85" s="392">
        <v>0</v>
      </c>
      <c r="V85" s="392">
        <v>0</v>
      </c>
      <c r="W85" s="392">
        <v>0</v>
      </c>
      <c r="X85" s="392">
        <v>0</v>
      </c>
      <c r="Y85" s="392">
        <v>12.947229999999999</v>
      </c>
      <c r="Z85" s="392">
        <v>0</v>
      </c>
      <c r="AA85" s="392">
        <v>0</v>
      </c>
      <c r="AB85" s="392">
        <v>3102.9925699999999</v>
      </c>
      <c r="AC85" s="392">
        <v>0</v>
      </c>
      <c r="AD85" s="233">
        <v>3223.6417099999999</v>
      </c>
      <c r="AE85" s="233">
        <v>23423.69181</v>
      </c>
      <c r="AF85" s="227">
        <v>654.66999999999996</v>
      </c>
      <c r="AG85" s="227">
        <v>51.015430000000002</v>
      </c>
      <c r="AH85" s="227">
        <v>0</v>
      </c>
      <c r="AI85" s="227">
        <v>12.947229999999999</v>
      </c>
      <c r="AJ85" s="475">
        <v>22705.059149999997</v>
      </c>
      <c r="AK85" s="40"/>
      <c r="AL85" s="407"/>
      <c r="AM85" s="407"/>
    </row>
    <row r="86" spans="1:39" ht="13.5" customHeight="1" x14ac:dyDescent="0.3">
      <c r="A86" s="60">
        <v>78</v>
      </c>
      <c r="B86" s="81">
        <v>4304</v>
      </c>
      <c r="C86" s="311" t="s">
        <v>974</v>
      </c>
      <c r="D86" s="392">
        <v>55.251730000000002</v>
      </c>
      <c r="E86" s="392">
        <v>5.3060000000000003E-2</v>
      </c>
      <c r="F86" s="392">
        <v>0</v>
      </c>
      <c r="G86" s="392">
        <v>457.60566999999998</v>
      </c>
      <c r="H86" s="346">
        <v>512.91045999999994</v>
      </c>
      <c r="I86" s="392">
        <v>0</v>
      </c>
      <c r="J86" s="392">
        <v>0</v>
      </c>
      <c r="K86" s="392">
        <v>0</v>
      </c>
      <c r="L86" s="392">
        <v>0</v>
      </c>
      <c r="M86" s="392">
        <v>0.13580999999999999</v>
      </c>
      <c r="N86" s="392">
        <v>0</v>
      </c>
      <c r="O86" s="392">
        <v>0</v>
      </c>
      <c r="P86" s="392">
        <v>0</v>
      </c>
      <c r="Q86" s="392">
        <v>0.83348</v>
      </c>
      <c r="R86" s="346">
        <v>0.96928999999999998</v>
      </c>
      <c r="S86" s="392">
        <v>0</v>
      </c>
      <c r="T86" s="392">
        <v>0</v>
      </c>
      <c r="U86" s="392">
        <v>0</v>
      </c>
      <c r="V86" s="392">
        <v>0</v>
      </c>
      <c r="W86" s="392">
        <v>0</v>
      </c>
      <c r="X86" s="392">
        <v>0</v>
      </c>
      <c r="Y86" s="392">
        <v>0</v>
      </c>
      <c r="Z86" s="392">
        <v>0</v>
      </c>
      <c r="AA86" s="392">
        <v>0</v>
      </c>
      <c r="AB86" s="392">
        <v>0</v>
      </c>
      <c r="AC86" s="392">
        <v>0</v>
      </c>
      <c r="AD86" s="233">
        <v>0</v>
      </c>
      <c r="AE86" s="233">
        <v>513.87974999999994</v>
      </c>
      <c r="AF86" s="227">
        <v>0</v>
      </c>
      <c r="AG86" s="227">
        <v>0.13580999999999999</v>
      </c>
      <c r="AH86" s="227">
        <v>0</v>
      </c>
      <c r="AI86" s="227">
        <v>0</v>
      </c>
      <c r="AJ86" s="475">
        <v>513.74393999999995</v>
      </c>
      <c r="AK86" s="40"/>
      <c r="AL86" s="407"/>
      <c r="AM86" s="407"/>
    </row>
    <row r="87" spans="1:39" ht="13.5" customHeight="1" x14ac:dyDescent="0.3">
      <c r="A87" s="60">
        <v>79</v>
      </c>
      <c r="B87" s="81">
        <v>4305</v>
      </c>
      <c r="C87" s="311" t="s">
        <v>975</v>
      </c>
      <c r="D87" s="392">
        <v>0</v>
      </c>
      <c r="E87" s="392">
        <v>0</v>
      </c>
      <c r="F87" s="392">
        <v>0</v>
      </c>
      <c r="G87" s="392">
        <v>0.49343999999999999</v>
      </c>
      <c r="H87" s="346">
        <v>0.49343999999999999</v>
      </c>
      <c r="I87" s="392">
        <v>0</v>
      </c>
      <c r="J87" s="392">
        <v>0</v>
      </c>
      <c r="K87" s="392">
        <v>0</v>
      </c>
      <c r="L87" s="392">
        <v>0</v>
      </c>
      <c r="M87" s="392">
        <v>0</v>
      </c>
      <c r="N87" s="392">
        <v>223.90145999999999</v>
      </c>
      <c r="O87" s="392">
        <v>4.2632599999999998</v>
      </c>
      <c r="P87" s="392">
        <v>0</v>
      </c>
      <c r="Q87" s="392">
        <v>0</v>
      </c>
      <c r="R87" s="346">
        <v>228.16471999999999</v>
      </c>
      <c r="S87" s="392">
        <v>0</v>
      </c>
      <c r="T87" s="392">
        <v>0</v>
      </c>
      <c r="U87" s="392">
        <v>0</v>
      </c>
      <c r="V87" s="392">
        <v>0</v>
      </c>
      <c r="W87" s="392">
        <v>0</v>
      </c>
      <c r="X87" s="392">
        <v>0</v>
      </c>
      <c r="Y87" s="392">
        <v>0</v>
      </c>
      <c r="Z87" s="392">
        <v>0</v>
      </c>
      <c r="AA87" s="392">
        <v>0</v>
      </c>
      <c r="AB87" s="392">
        <v>0</v>
      </c>
      <c r="AC87" s="392">
        <v>0</v>
      </c>
      <c r="AD87" s="233">
        <v>0</v>
      </c>
      <c r="AE87" s="233">
        <v>228.65815999999998</v>
      </c>
      <c r="AF87" s="227">
        <v>223.90145999999999</v>
      </c>
      <c r="AG87" s="227">
        <v>0</v>
      </c>
      <c r="AH87" s="227">
        <v>0</v>
      </c>
      <c r="AI87" s="227">
        <v>0</v>
      </c>
      <c r="AJ87" s="475">
        <v>4.7566999999999995</v>
      </c>
      <c r="AK87" s="40"/>
      <c r="AL87" s="407"/>
      <c r="AM87" s="407"/>
    </row>
    <row r="88" spans="1:39" ht="13.5" customHeight="1" x14ac:dyDescent="0.3">
      <c r="A88" s="60">
        <v>80</v>
      </c>
      <c r="B88" s="81">
        <v>4306</v>
      </c>
      <c r="C88" s="311" t="s">
        <v>976</v>
      </c>
      <c r="D88" s="392">
        <v>163.39324999999999</v>
      </c>
      <c r="E88" s="392">
        <v>0</v>
      </c>
      <c r="F88" s="392">
        <v>1317.0062399999999</v>
      </c>
      <c r="G88" s="392">
        <v>24.167770000000001</v>
      </c>
      <c r="H88" s="346">
        <v>1504.56726</v>
      </c>
      <c r="I88" s="392">
        <v>1625.1133299999999</v>
      </c>
      <c r="J88" s="392">
        <v>704.01598000000001</v>
      </c>
      <c r="K88" s="392">
        <v>0</v>
      </c>
      <c r="L88" s="392">
        <v>0</v>
      </c>
      <c r="M88" s="392">
        <v>190.26157000000001</v>
      </c>
      <c r="N88" s="392">
        <v>1486.9243200000001</v>
      </c>
      <c r="O88" s="392">
        <v>9.5965100000000003</v>
      </c>
      <c r="P88" s="392">
        <v>137.53926999999999</v>
      </c>
      <c r="Q88" s="392">
        <v>3.7440000000000001E-2</v>
      </c>
      <c r="R88" s="346">
        <v>4153.4884199999997</v>
      </c>
      <c r="S88" s="392">
        <v>0</v>
      </c>
      <c r="T88" s="392">
        <v>103.59693</v>
      </c>
      <c r="U88" s="392">
        <v>0</v>
      </c>
      <c r="V88" s="392">
        <v>0</v>
      </c>
      <c r="W88" s="392">
        <v>0</v>
      </c>
      <c r="X88" s="392">
        <v>46.726680000000002</v>
      </c>
      <c r="Y88" s="392">
        <v>6.6397899999999996</v>
      </c>
      <c r="Z88" s="392">
        <v>42.067219999999999</v>
      </c>
      <c r="AA88" s="392">
        <v>0</v>
      </c>
      <c r="AB88" s="392">
        <v>0</v>
      </c>
      <c r="AC88" s="392">
        <v>0</v>
      </c>
      <c r="AD88" s="233">
        <v>199.03062</v>
      </c>
      <c r="AE88" s="233">
        <v>5857.086299999999</v>
      </c>
      <c r="AF88" s="227">
        <v>1486.9243200000001</v>
      </c>
      <c r="AG88" s="227">
        <v>190.26157000000001</v>
      </c>
      <c r="AH88" s="227">
        <v>0</v>
      </c>
      <c r="AI88" s="227">
        <v>6.6397899999999996</v>
      </c>
      <c r="AJ88" s="475">
        <v>4173.26062</v>
      </c>
      <c r="AK88" s="40"/>
      <c r="AL88" s="407"/>
      <c r="AM88" s="407"/>
    </row>
    <row r="89" spans="1:39" ht="13.5" customHeight="1" x14ac:dyDescent="0.3">
      <c r="A89" s="147">
        <v>81</v>
      </c>
      <c r="B89" s="81">
        <v>4390</v>
      </c>
      <c r="C89" s="311" t="s">
        <v>118</v>
      </c>
      <c r="D89" s="392">
        <v>0</v>
      </c>
      <c r="E89" s="392">
        <v>0</v>
      </c>
      <c r="F89" s="392">
        <v>0</v>
      </c>
      <c r="G89" s="392">
        <v>0</v>
      </c>
      <c r="H89" s="346">
        <v>0</v>
      </c>
      <c r="I89" s="392">
        <v>0</v>
      </c>
      <c r="J89" s="392">
        <v>0</v>
      </c>
      <c r="K89" s="392">
        <v>0</v>
      </c>
      <c r="L89" s="392">
        <v>0</v>
      </c>
      <c r="M89" s="392">
        <v>0</v>
      </c>
      <c r="N89" s="392">
        <v>0</v>
      </c>
      <c r="O89" s="392">
        <v>0</v>
      </c>
      <c r="P89" s="392">
        <v>0</v>
      </c>
      <c r="Q89" s="392">
        <v>0</v>
      </c>
      <c r="R89" s="346">
        <v>0</v>
      </c>
      <c r="S89" s="392">
        <v>0</v>
      </c>
      <c r="T89" s="392">
        <v>0</v>
      </c>
      <c r="U89" s="392">
        <v>0</v>
      </c>
      <c r="V89" s="392">
        <v>0</v>
      </c>
      <c r="W89" s="392">
        <v>0</v>
      </c>
      <c r="X89" s="392">
        <v>0</v>
      </c>
      <c r="Y89" s="392">
        <v>0</v>
      </c>
      <c r="Z89" s="392">
        <v>0</v>
      </c>
      <c r="AA89" s="392">
        <v>0</v>
      </c>
      <c r="AB89" s="392">
        <v>0</v>
      </c>
      <c r="AC89" s="392">
        <v>0</v>
      </c>
      <c r="AD89" s="233">
        <v>0</v>
      </c>
      <c r="AE89" s="233">
        <v>0</v>
      </c>
      <c r="AF89" s="227">
        <v>0</v>
      </c>
      <c r="AG89" s="227">
        <v>0</v>
      </c>
      <c r="AH89" s="227">
        <v>0</v>
      </c>
      <c r="AI89" s="227">
        <v>0</v>
      </c>
      <c r="AJ89" s="475">
        <v>0</v>
      </c>
      <c r="AK89" s="40"/>
      <c r="AL89" s="407"/>
      <c r="AM89" s="407"/>
    </row>
    <row r="90" spans="1:39" s="14" customFormat="1" ht="13.5" customHeight="1" x14ac:dyDescent="0.3">
      <c r="A90" s="64">
        <v>82</v>
      </c>
      <c r="B90" s="188" t="s">
        <v>540</v>
      </c>
      <c r="C90" s="309" t="s">
        <v>540</v>
      </c>
      <c r="D90" s="488">
        <v>338281.33461999998</v>
      </c>
      <c r="E90" s="488">
        <v>331346.55106000003</v>
      </c>
      <c r="F90" s="488">
        <v>812971.83680000005</v>
      </c>
      <c r="G90" s="488">
        <v>308886.51543000003</v>
      </c>
      <c r="H90" s="345">
        <v>1791486.2379100001</v>
      </c>
      <c r="I90" s="488">
        <v>94218.845310000004</v>
      </c>
      <c r="J90" s="488">
        <v>179330.83728000001</v>
      </c>
      <c r="K90" s="488">
        <v>17582.566999999999</v>
      </c>
      <c r="L90" s="488">
        <v>270238.41806</v>
      </c>
      <c r="M90" s="488">
        <v>64540.883849999998</v>
      </c>
      <c r="N90" s="488">
        <v>173040.25464</v>
      </c>
      <c r="O90" s="488">
        <v>33650.124949999998</v>
      </c>
      <c r="P90" s="488">
        <v>41020.192159999999</v>
      </c>
      <c r="Q90" s="488">
        <v>62339.194669999997</v>
      </c>
      <c r="R90" s="345">
        <v>935961.31791999994</v>
      </c>
      <c r="S90" s="488">
        <v>19700.560890000001</v>
      </c>
      <c r="T90" s="488">
        <v>7351.4613900000004</v>
      </c>
      <c r="U90" s="488">
        <v>3476.8370100000002</v>
      </c>
      <c r="V90" s="488">
        <v>2824.7788999999998</v>
      </c>
      <c r="W90" s="488">
        <v>7724.5551999999998</v>
      </c>
      <c r="X90" s="488">
        <v>831.88364000000001</v>
      </c>
      <c r="Y90" s="488">
        <v>5014.62806</v>
      </c>
      <c r="Z90" s="488">
        <v>3859.9204800000002</v>
      </c>
      <c r="AA90" s="488">
        <v>8591.8474200000001</v>
      </c>
      <c r="AB90" s="488">
        <v>11940.9509</v>
      </c>
      <c r="AC90" s="488">
        <v>10766.01426</v>
      </c>
      <c r="AD90" s="489">
        <v>82083.438150000002</v>
      </c>
      <c r="AE90" s="489">
        <v>2809530.9939799998</v>
      </c>
      <c r="AF90" s="473">
        <v>190622.82164000001</v>
      </c>
      <c r="AG90" s="473">
        <v>337604.08080999996</v>
      </c>
      <c r="AH90" s="473">
        <v>0</v>
      </c>
      <c r="AI90" s="473">
        <v>24372.489740000001</v>
      </c>
      <c r="AJ90" s="474">
        <v>2256931.6017899998</v>
      </c>
      <c r="AK90" s="40"/>
      <c r="AL90" s="407"/>
      <c r="AM90" s="407"/>
    </row>
    <row r="91" spans="1:39" s="14" customFormat="1" ht="13.5" customHeight="1" x14ac:dyDescent="0.3">
      <c r="A91" s="64"/>
      <c r="B91" s="13"/>
      <c r="D91" s="489"/>
      <c r="E91" s="489"/>
      <c r="F91" s="489"/>
      <c r="G91" s="489"/>
      <c r="H91" s="346"/>
      <c r="I91" s="489"/>
      <c r="J91" s="489"/>
      <c r="K91" s="489"/>
      <c r="L91" s="489"/>
      <c r="M91" s="489"/>
      <c r="N91" s="489"/>
      <c r="O91" s="489"/>
      <c r="P91" s="489"/>
      <c r="Q91" s="489"/>
      <c r="R91" s="346"/>
      <c r="S91" s="489"/>
      <c r="T91" s="489"/>
      <c r="U91" s="489"/>
      <c r="V91" s="489"/>
      <c r="W91" s="489"/>
      <c r="X91" s="489"/>
      <c r="Y91" s="489"/>
      <c r="Z91" s="489"/>
      <c r="AA91" s="489"/>
      <c r="AB91" s="489"/>
      <c r="AC91" s="489"/>
      <c r="AD91" s="233"/>
      <c r="AE91" s="233"/>
      <c r="AF91" s="227"/>
      <c r="AG91" s="227"/>
      <c r="AH91" s="227"/>
      <c r="AI91" s="227"/>
      <c r="AJ91" s="475"/>
      <c r="AK91" s="40"/>
      <c r="AL91" s="407"/>
      <c r="AM91" s="407"/>
    </row>
    <row r="92" spans="1:39" s="14" customFormat="1" ht="13.5" customHeight="1" x14ac:dyDescent="0.3">
      <c r="A92" s="64">
        <v>84</v>
      </c>
      <c r="B92" s="80">
        <v>44</v>
      </c>
      <c r="C92" s="310" t="s">
        <v>503</v>
      </c>
      <c r="D92" s="488">
        <v>92974.34504</v>
      </c>
      <c r="E92" s="488">
        <v>136328.81318999999</v>
      </c>
      <c r="F92" s="488">
        <v>267836.51088999998</v>
      </c>
      <c r="G92" s="488">
        <v>114682.75836000001</v>
      </c>
      <c r="H92" s="345">
        <v>611822.42747999995</v>
      </c>
      <c r="I92" s="488">
        <v>16599.612369999999</v>
      </c>
      <c r="J92" s="488">
        <v>27639.36866</v>
      </c>
      <c r="K92" s="488">
        <v>492.46600000000001</v>
      </c>
      <c r="L92" s="488">
        <v>110026.44211</v>
      </c>
      <c r="M92" s="488">
        <v>16358.6265</v>
      </c>
      <c r="N92" s="488">
        <v>25480.00245</v>
      </c>
      <c r="O92" s="488">
        <v>10219.65393</v>
      </c>
      <c r="P92" s="488">
        <v>6845.8893699999999</v>
      </c>
      <c r="Q92" s="488">
        <v>639.96531000000004</v>
      </c>
      <c r="R92" s="345">
        <v>214302.02669999999</v>
      </c>
      <c r="S92" s="488">
        <v>5298.89336</v>
      </c>
      <c r="T92" s="488">
        <v>2295.3874700000001</v>
      </c>
      <c r="U92" s="488">
        <v>184.50216</v>
      </c>
      <c r="V92" s="488">
        <v>160.18339</v>
      </c>
      <c r="W92" s="488">
        <v>78.978759999999994</v>
      </c>
      <c r="X92" s="488">
        <v>283.89819</v>
      </c>
      <c r="Y92" s="488">
        <v>5393.2583999999997</v>
      </c>
      <c r="Z92" s="488">
        <v>829.76502000000005</v>
      </c>
      <c r="AA92" s="488">
        <v>1014.24129</v>
      </c>
      <c r="AB92" s="488">
        <v>4489.5679799999998</v>
      </c>
      <c r="AC92" s="488">
        <v>3552.7880700000001</v>
      </c>
      <c r="AD92" s="489">
        <v>23581.464089999998</v>
      </c>
      <c r="AE92" s="489">
        <v>849705.91826999991</v>
      </c>
      <c r="AF92" s="473">
        <v>25972.46845</v>
      </c>
      <c r="AG92" s="473">
        <v>126545.25200000001</v>
      </c>
      <c r="AH92" s="473">
        <v>0</v>
      </c>
      <c r="AI92" s="473">
        <v>9960.2877599999993</v>
      </c>
      <c r="AJ92" s="474">
        <v>687227.91006000002</v>
      </c>
      <c r="AK92" s="40"/>
      <c r="AL92" s="407"/>
      <c r="AM92" s="407"/>
    </row>
    <row r="93" spans="1:39" ht="13.5" customHeight="1" x14ac:dyDescent="0.3">
      <c r="A93" s="60">
        <v>85</v>
      </c>
      <c r="B93" s="81">
        <v>4401</v>
      </c>
      <c r="C93" s="311" t="s">
        <v>199</v>
      </c>
      <c r="D93" s="392">
        <v>0</v>
      </c>
      <c r="E93" s="392">
        <v>0</v>
      </c>
      <c r="F93" s="392">
        <v>49032.306649999999</v>
      </c>
      <c r="G93" s="392">
        <v>0</v>
      </c>
      <c r="H93" s="346">
        <v>49032.306649999999</v>
      </c>
      <c r="I93" s="392">
        <v>488.52573999999998</v>
      </c>
      <c r="J93" s="392">
        <v>0</v>
      </c>
      <c r="K93" s="392">
        <v>0</v>
      </c>
      <c r="L93" s="392">
        <v>0</v>
      </c>
      <c r="M93" s="392">
        <v>476.68934999999999</v>
      </c>
      <c r="N93" s="392">
        <v>1.4499999999999999E-3</v>
      </c>
      <c r="O93" s="392">
        <v>0</v>
      </c>
      <c r="P93" s="392">
        <v>0</v>
      </c>
      <c r="Q93" s="392">
        <v>0</v>
      </c>
      <c r="R93" s="346">
        <v>965.2165399999999</v>
      </c>
      <c r="S93" s="392">
        <v>0</v>
      </c>
      <c r="T93" s="392">
        <v>0</v>
      </c>
      <c r="U93" s="392">
        <v>15.370290000000001</v>
      </c>
      <c r="V93" s="392">
        <v>0</v>
      </c>
      <c r="W93" s="392">
        <v>0</v>
      </c>
      <c r="X93" s="392">
        <v>0</v>
      </c>
      <c r="Y93" s="392">
        <v>0</v>
      </c>
      <c r="Z93" s="392">
        <v>0</v>
      </c>
      <c r="AA93" s="392">
        <v>0</v>
      </c>
      <c r="AB93" s="392">
        <v>0</v>
      </c>
      <c r="AC93" s="392">
        <v>0</v>
      </c>
      <c r="AD93" s="233">
        <v>15.370290000000001</v>
      </c>
      <c r="AE93" s="233">
        <v>50012.893479999999</v>
      </c>
      <c r="AF93" s="227">
        <v>1.4499999999999999E-3</v>
      </c>
      <c r="AG93" s="227">
        <v>476.68934999999999</v>
      </c>
      <c r="AH93" s="227">
        <v>0</v>
      </c>
      <c r="AI93" s="227">
        <v>0</v>
      </c>
      <c r="AJ93" s="475">
        <v>49536.202679999995</v>
      </c>
      <c r="AK93" s="40"/>
      <c r="AL93" s="407"/>
      <c r="AM93" s="407"/>
    </row>
    <row r="94" spans="1:39" ht="13.5" customHeight="1" x14ac:dyDescent="0.3">
      <c r="A94" s="147">
        <v>86</v>
      </c>
      <c r="B94" s="81">
        <v>4402</v>
      </c>
      <c r="C94" s="311" t="s">
        <v>115</v>
      </c>
      <c r="D94" s="392">
        <v>90470.477270000003</v>
      </c>
      <c r="E94" s="392">
        <v>119728.69933</v>
      </c>
      <c r="F94" s="392">
        <v>190009.64256000001</v>
      </c>
      <c r="G94" s="392">
        <v>97997.083530000004</v>
      </c>
      <c r="H94" s="346">
        <v>498205.90269000002</v>
      </c>
      <c r="I94" s="392">
        <v>13926.991050000001</v>
      </c>
      <c r="J94" s="392">
        <v>26807.595000000001</v>
      </c>
      <c r="K94" s="392">
        <v>478.327</v>
      </c>
      <c r="L94" s="392">
        <v>102192.13649</v>
      </c>
      <c r="M94" s="392">
        <v>14621.818450000001</v>
      </c>
      <c r="N94" s="392">
        <v>17015.323639999999</v>
      </c>
      <c r="O94" s="392">
        <v>9900.0331100000003</v>
      </c>
      <c r="P94" s="392">
        <v>6408.3779500000001</v>
      </c>
      <c r="Q94" s="392">
        <v>438.80489</v>
      </c>
      <c r="R94" s="346">
        <v>191789.40757999997</v>
      </c>
      <c r="S94" s="392">
        <v>4876.9635900000003</v>
      </c>
      <c r="T94" s="392">
        <v>1594.2529199999999</v>
      </c>
      <c r="U94" s="392">
        <v>139.95886999999999</v>
      </c>
      <c r="V94" s="392">
        <v>100.76512</v>
      </c>
      <c r="W94" s="392">
        <v>78.729020000000006</v>
      </c>
      <c r="X94" s="392">
        <v>188.19162</v>
      </c>
      <c r="Y94" s="392">
        <v>5317.8727500000005</v>
      </c>
      <c r="Z94" s="392">
        <v>816.76904000000002</v>
      </c>
      <c r="AA94" s="392">
        <v>925.14170000000001</v>
      </c>
      <c r="AB94" s="392">
        <v>3323.8282800000002</v>
      </c>
      <c r="AC94" s="392">
        <v>3472.9922999999999</v>
      </c>
      <c r="AD94" s="233">
        <v>20835.465210000002</v>
      </c>
      <c r="AE94" s="233">
        <v>710830.77548000007</v>
      </c>
      <c r="AF94" s="227">
        <v>17493.65064</v>
      </c>
      <c r="AG94" s="227">
        <v>116914.72006000001</v>
      </c>
      <c r="AH94" s="227">
        <v>0</v>
      </c>
      <c r="AI94" s="227">
        <v>9716.0067500000005</v>
      </c>
      <c r="AJ94" s="475">
        <v>566706.39803000016</v>
      </c>
      <c r="AK94" s="40"/>
      <c r="AL94" s="407"/>
      <c r="AM94" s="407"/>
    </row>
    <row r="95" spans="1:39" s="417" customFormat="1" ht="13.5" customHeight="1" x14ac:dyDescent="0.3">
      <c r="A95" s="415">
        <v>87</v>
      </c>
      <c r="B95" s="416">
        <v>440205</v>
      </c>
      <c r="C95" s="417" t="s">
        <v>1122</v>
      </c>
      <c r="D95" s="490">
        <v>0</v>
      </c>
      <c r="E95" s="490">
        <v>0</v>
      </c>
      <c r="F95" s="490">
        <v>0</v>
      </c>
      <c r="G95" s="490">
        <v>0</v>
      </c>
      <c r="H95" s="418">
        <v>0</v>
      </c>
      <c r="I95" s="490">
        <v>0</v>
      </c>
      <c r="J95" s="490">
        <v>0</v>
      </c>
      <c r="K95" s="490">
        <v>0</v>
      </c>
      <c r="L95" s="490">
        <v>0</v>
      </c>
      <c r="M95" s="490">
        <v>0</v>
      </c>
      <c r="N95" s="490">
        <v>0</v>
      </c>
      <c r="O95" s="490">
        <v>0</v>
      </c>
      <c r="P95" s="490">
        <v>0</v>
      </c>
      <c r="Q95" s="490">
        <v>0</v>
      </c>
      <c r="R95" s="418">
        <v>0</v>
      </c>
      <c r="S95" s="490">
        <v>0</v>
      </c>
      <c r="T95" s="490">
        <v>0</v>
      </c>
      <c r="U95" s="490">
        <v>0</v>
      </c>
      <c r="V95" s="490">
        <v>0</v>
      </c>
      <c r="W95" s="490">
        <v>0</v>
      </c>
      <c r="X95" s="490">
        <v>0</v>
      </c>
      <c r="Y95" s="490">
        <v>0</v>
      </c>
      <c r="Z95" s="490">
        <v>0</v>
      </c>
      <c r="AA95" s="490">
        <v>0</v>
      </c>
      <c r="AB95" s="490">
        <v>0</v>
      </c>
      <c r="AC95" s="490">
        <v>0</v>
      </c>
      <c r="AD95" s="472">
        <v>0</v>
      </c>
      <c r="AE95" s="472">
        <v>0</v>
      </c>
      <c r="AF95" s="476">
        <v>0</v>
      </c>
      <c r="AG95" s="476">
        <v>0</v>
      </c>
      <c r="AH95" s="476">
        <v>0</v>
      </c>
      <c r="AI95" s="476">
        <v>0</v>
      </c>
      <c r="AJ95" s="477">
        <v>0</v>
      </c>
      <c r="AK95" s="419"/>
      <c r="AL95" s="420"/>
      <c r="AM95" s="420"/>
    </row>
    <row r="96" spans="1:39" ht="13.5" customHeight="1" x14ac:dyDescent="0.3">
      <c r="A96" s="60">
        <v>88</v>
      </c>
      <c r="B96" s="81">
        <v>440210</v>
      </c>
      <c r="C96" s="82" t="s">
        <v>1804</v>
      </c>
      <c r="D96" s="392">
        <v>8709.3752499999991</v>
      </c>
      <c r="E96" s="392">
        <v>26812.140019999999</v>
      </c>
      <c r="F96" s="392">
        <v>66013.079589999994</v>
      </c>
      <c r="G96" s="392">
        <v>36464.464449999999</v>
      </c>
      <c r="H96" s="346">
        <v>137999.05930999998</v>
      </c>
      <c r="I96" s="392">
        <v>0</v>
      </c>
      <c r="J96" s="392">
        <v>12248.651</v>
      </c>
      <c r="K96" s="392">
        <v>478.327</v>
      </c>
      <c r="L96" s="392">
        <v>4886.7605599999997</v>
      </c>
      <c r="M96" s="392">
        <v>548.79958999999997</v>
      </c>
      <c r="N96" s="392">
        <v>5133.2923199999996</v>
      </c>
      <c r="O96" s="392">
        <v>2727.9464200000002</v>
      </c>
      <c r="P96" s="392">
        <v>1218.3309899999999</v>
      </c>
      <c r="Q96" s="392">
        <v>0.19516</v>
      </c>
      <c r="R96" s="346">
        <v>27242.303039999995</v>
      </c>
      <c r="S96" s="392">
        <v>3398.0205000000001</v>
      </c>
      <c r="T96" s="392">
        <v>659.14391000000001</v>
      </c>
      <c r="U96" s="392">
        <v>37.903669999999998</v>
      </c>
      <c r="V96" s="392">
        <v>0.92003999999999997</v>
      </c>
      <c r="W96" s="392">
        <v>35.008839999999999</v>
      </c>
      <c r="X96" s="392">
        <v>11.5708</v>
      </c>
      <c r="Y96" s="392">
        <v>0</v>
      </c>
      <c r="Z96" s="392">
        <v>455.45280000000002</v>
      </c>
      <c r="AA96" s="392">
        <v>0</v>
      </c>
      <c r="AB96" s="392">
        <v>91.644239999999996</v>
      </c>
      <c r="AC96" s="392">
        <v>0</v>
      </c>
      <c r="AD96" s="233">
        <v>4689.6648000000005</v>
      </c>
      <c r="AE96" s="233">
        <v>169931.02714999998</v>
      </c>
      <c r="AF96" s="227">
        <v>5611.6193199999998</v>
      </c>
      <c r="AG96" s="227">
        <v>5436.4801899999993</v>
      </c>
      <c r="AH96" s="227">
        <v>0</v>
      </c>
      <c r="AI96" s="227">
        <v>0</v>
      </c>
      <c r="AJ96" s="475">
        <v>158882.92763999998</v>
      </c>
      <c r="AK96" s="40"/>
      <c r="AL96" s="407"/>
      <c r="AM96" s="407"/>
    </row>
    <row r="97" spans="1:39" s="417" customFormat="1" ht="13.5" customHeight="1" x14ac:dyDescent="0.3">
      <c r="A97" s="415">
        <v>89</v>
      </c>
      <c r="B97" s="416">
        <v>440215</v>
      </c>
      <c r="C97" s="417" t="s">
        <v>1124</v>
      </c>
      <c r="D97" s="490">
        <v>0</v>
      </c>
      <c r="E97" s="490">
        <v>0</v>
      </c>
      <c r="F97" s="490">
        <v>0</v>
      </c>
      <c r="G97" s="490">
        <v>0</v>
      </c>
      <c r="H97" s="418">
        <v>0</v>
      </c>
      <c r="I97" s="490">
        <v>0</v>
      </c>
      <c r="J97" s="490">
        <v>0</v>
      </c>
      <c r="K97" s="490">
        <v>0</v>
      </c>
      <c r="L97" s="490">
        <v>0</v>
      </c>
      <c r="M97" s="490">
        <v>0</v>
      </c>
      <c r="N97" s="490">
        <v>0</v>
      </c>
      <c r="O97" s="490">
        <v>0</v>
      </c>
      <c r="P97" s="490">
        <v>0</v>
      </c>
      <c r="Q97" s="490">
        <v>0</v>
      </c>
      <c r="R97" s="418">
        <v>0</v>
      </c>
      <c r="S97" s="490">
        <v>0</v>
      </c>
      <c r="T97" s="490">
        <v>0</v>
      </c>
      <c r="U97" s="490">
        <v>0</v>
      </c>
      <c r="V97" s="490">
        <v>0</v>
      </c>
      <c r="W97" s="490">
        <v>0</v>
      </c>
      <c r="X97" s="490">
        <v>0</v>
      </c>
      <c r="Y97" s="490">
        <v>0</v>
      </c>
      <c r="Z97" s="490">
        <v>0</v>
      </c>
      <c r="AA97" s="490">
        <v>0</v>
      </c>
      <c r="AB97" s="490">
        <v>0</v>
      </c>
      <c r="AC97" s="490">
        <v>0</v>
      </c>
      <c r="AD97" s="472">
        <v>0</v>
      </c>
      <c r="AE97" s="472">
        <v>0</v>
      </c>
      <c r="AF97" s="476">
        <v>0</v>
      </c>
      <c r="AG97" s="476">
        <v>0</v>
      </c>
      <c r="AH97" s="476">
        <v>0</v>
      </c>
      <c r="AI97" s="476">
        <v>0</v>
      </c>
      <c r="AJ97" s="477">
        <v>0</v>
      </c>
      <c r="AK97" s="419"/>
      <c r="AL97" s="420"/>
      <c r="AM97" s="420"/>
    </row>
    <row r="98" spans="1:39" ht="13.5" customHeight="1" x14ac:dyDescent="0.3">
      <c r="A98" s="60">
        <v>90</v>
      </c>
      <c r="B98" s="81">
        <v>440220</v>
      </c>
      <c r="C98" s="82" t="s">
        <v>1805</v>
      </c>
      <c r="D98" s="392">
        <v>64809.629829999998</v>
      </c>
      <c r="E98" s="392">
        <v>82313.499400000001</v>
      </c>
      <c r="F98" s="392">
        <v>62656.627139999997</v>
      </c>
      <c r="G98" s="392">
        <v>59697.008179999997</v>
      </c>
      <c r="H98" s="346">
        <v>269476.76454999996</v>
      </c>
      <c r="I98" s="392">
        <v>13421.82777</v>
      </c>
      <c r="J98" s="392">
        <v>14166.941000000001</v>
      </c>
      <c r="K98" s="392">
        <v>0</v>
      </c>
      <c r="L98" s="392">
        <v>97305.375929999995</v>
      </c>
      <c r="M98" s="392">
        <v>14073.01886</v>
      </c>
      <c r="N98" s="392">
        <v>11826.967619999999</v>
      </c>
      <c r="O98" s="392">
        <v>6232.9472400000004</v>
      </c>
      <c r="P98" s="392">
        <v>4777.3562400000001</v>
      </c>
      <c r="Q98" s="392">
        <v>0.41309000000000001</v>
      </c>
      <c r="R98" s="346">
        <v>161804.84775000002</v>
      </c>
      <c r="S98" s="392">
        <v>49.225569999999998</v>
      </c>
      <c r="T98" s="392">
        <v>915.23541</v>
      </c>
      <c r="U98" s="392">
        <v>30.258189999999999</v>
      </c>
      <c r="V98" s="392">
        <v>46.996429999999997</v>
      </c>
      <c r="W98" s="392">
        <v>1.6891499999999999</v>
      </c>
      <c r="X98" s="392">
        <v>176.62082000000001</v>
      </c>
      <c r="Y98" s="392">
        <v>27.1356</v>
      </c>
      <c r="Z98" s="392">
        <v>301.90305000000001</v>
      </c>
      <c r="AA98" s="392">
        <v>0</v>
      </c>
      <c r="AB98" s="392">
        <v>842.62651000000005</v>
      </c>
      <c r="AC98" s="392">
        <v>0.65490999999999999</v>
      </c>
      <c r="AD98" s="233">
        <v>2392.3456400000005</v>
      </c>
      <c r="AE98" s="233">
        <v>433673.95793999999</v>
      </c>
      <c r="AF98" s="227">
        <v>11826.967619999999</v>
      </c>
      <c r="AG98" s="227">
        <v>111425.39121999999</v>
      </c>
      <c r="AH98" s="227">
        <v>0</v>
      </c>
      <c r="AI98" s="227">
        <v>27.790510000000001</v>
      </c>
      <c r="AJ98" s="475">
        <v>310393.80858999997</v>
      </c>
      <c r="AK98" s="40"/>
      <c r="AL98" s="407"/>
      <c r="AM98" s="407"/>
    </row>
    <row r="99" spans="1:39" s="417" customFormat="1" ht="13.5" customHeight="1" x14ac:dyDescent="0.3">
      <c r="A99" s="421">
        <v>91</v>
      </c>
      <c r="B99" s="416">
        <v>440225</v>
      </c>
      <c r="C99" s="417" t="s">
        <v>1126</v>
      </c>
      <c r="D99" s="490">
        <v>0</v>
      </c>
      <c r="E99" s="490">
        <v>0</v>
      </c>
      <c r="F99" s="490">
        <v>0</v>
      </c>
      <c r="G99" s="490">
        <v>0</v>
      </c>
      <c r="H99" s="418">
        <v>0</v>
      </c>
      <c r="I99" s="490">
        <v>0</v>
      </c>
      <c r="J99" s="490">
        <v>0</v>
      </c>
      <c r="K99" s="490">
        <v>0</v>
      </c>
      <c r="L99" s="490">
        <v>0</v>
      </c>
      <c r="M99" s="490">
        <v>0</v>
      </c>
      <c r="N99" s="490">
        <v>0</v>
      </c>
      <c r="O99" s="490">
        <v>0</v>
      </c>
      <c r="P99" s="490">
        <v>0</v>
      </c>
      <c r="Q99" s="490">
        <v>0</v>
      </c>
      <c r="R99" s="418">
        <v>0</v>
      </c>
      <c r="S99" s="490">
        <v>0</v>
      </c>
      <c r="T99" s="490">
        <v>0</v>
      </c>
      <c r="U99" s="490">
        <v>0</v>
      </c>
      <c r="V99" s="490">
        <v>0</v>
      </c>
      <c r="W99" s="490">
        <v>0</v>
      </c>
      <c r="X99" s="490">
        <v>0</v>
      </c>
      <c r="Y99" s="490">
        <v>0</v>
      </c>
      <c r="Z99" s="490">
        <v>0</v>
      </c>
      <c r="AA99" s="490">
        <v>0</v>
      </c>
      <c r="AB99" s="490">
        <v>0</v>
      </c>
      <c r="AC99" s="490">
        <v>0</v>
      </c>
      <c r="AD99" s="472">
        <v>0</v>
      </c>
      <c r="AE99" s="472">
        <v>0</v>
      </c>
      <c r="AF99" s="476">
        <v>0</v>
      </c>
      <c r="AG99" s="476">
        <v>0</v>
      </c>
      <c r="AH99" s="476">
        <v>0</v>
      </c>
      <c r="AI99" s="476">
        <v>0</v>
      </c>
      <c r="AJ99" s="477">
        <v>0</v>
      </c>
      <c r="AK99" s="419"/>
      <c r="AL99" s="420"/>
      <c r="AM99" s="420"/>
    </row>
    <row r="100" spans="1:39" ht="13.5" customHeight="1" x14ac:dyDescent="0.3">
      <c r="A100" s="60">
        <v>92</v>
      </c>
      <c r="B100" s="81">
        <v>440230</v>
      </c>
      <c r="C100" s="82" t="s">
        <v>1127</v>
      </c>
      <c r="D100" s="392">
        <v>1600.9786300000001</v>
      </c>
      <c r="E100" s="392">
        <v>3157.98713</v>
      </c>
      <c r="F100" s="392">
        <v>11485.10036</v>
      </c>
      <c r="G100" s="392">
        <v>644.44282999999996</v>
      </c>
      <c r="H100" s="346">
        <v>16888.508949999999</v>
      </c>
      <c r="I100" s="392">
        <v>0</v>
      </c>
      <c r="J100" s="392">
        <v>353.73200000000003</v>
      </c>
      <c r="K100" s="392">
        <v>0</v>
      </c>
      <c r="L100" s="392">
        <v>0</v>
      </c>
      <c r="M100" s="392">
        <v>0</v>
      </c>
      <c r="N100" s="392">
        <v>31.931789999999999</v>
      </c>
      <c r="O100" s="392">
        <v>211.59804</v>
      </c>
      <c r="P100" s="392">
        <v>154.06620000000001</v>
      </c>
      <c r="Q100" s="392">
        <v>7.3079400000000003</v>
      </c>
      <c r="R100" s="346">
        <v>758.63597000000004</v>
      </c>
      <c r="S100" s="392">
        <v>368.32411000000002</v>
      </c>
      <c r="T100" s="392">
        <v>4.4374799999999999</v>
      </c>
      <c r="U100" s="392">
        <v>2.7269999999999999E-2</v>
      </c>
      <c r="V100" s="392">
        <v>7.5308799999999998</v>
      </c>
      <c r="W100" s="392">
        <v>0</v>
      </c>
      <c r="X100" s="392">
        <v>0</v>
      </c>
      <c r="Y100" s="392">
        <v>0</v>
      </c>
      <c r="Z100" s="392">
        <v>55.370469999999997</v>
      </c>
      <c r="AA100" s="392">
        <v>0</v>
      </c>
      <c r="AB100" s="392">
        <v>138.41638</v>
      </c>
      <c r="AC100" s="392">
        <v>0</v>
      </c>
      <c r="AD100" s="233">
        <v>574.1065900000001</v>
      </c>
      <c r="AE100" s="233">
        <v>18221.251509999998</v>
      </c>
      <c r="AF100" s="227">
        <v>31.931789999999999</v>
      </c>
      <c r="AG100" s="227">
        <v>7.5308799999999998</v>
      </c>
      <c r="AH100" s="227">
        <v>0</v>
      </c>
      <c r="AI100" s="227">
        <v>0</v>
      </c>
      <c r="AJ100" s="475">
        <v>18181.788840000001</v>
      </c>
      <c r="AK100" s="40"/>
      <c r="AL100" s="407"/>
      <c r="AM100" s="407"/>
    </row>
    <row r="101" spans="1:39" ht="13.5" customHeight="1" x14ac:dyDescent="0.3">
      <c r="A101" s="60">
        <v>93</v>
      </c>
      <c r="B101" s="81">
        <v>440235</v>
      </c>
      <c r="C101" s="82" t="s">
        <v>1806</v>
      </c>
      <c r="D101" s="392">
        <v>0</v>
      </c>
      <c r="E101" s="392">
        <v>1200.8756000000001</v>
      </c>
      <c r="F101" s="392">
        <v>106.57299999999999</v>
      </c>
      <c r="G101" s="392">
        <v>0</v>
      </c>
      <c r="H101" s="346">
        <v>1307.4486000000002</v>
      </c>
      <c r="I101" s="392">
        <v>0</v>
      </c>
      <c r="J101" s="392">
        <v>0</v>
      </c>
      <c r="K101" s="392">
        <v>0</v>
      </c>
      <c r="L101" s="392">
        <v>0</v>
      </c>
      <c r="M101" s="392">
        <v>0</v>
      </c>
      <c r="N101" s="392">
        <v>1.07633</v>
      </c>
      <c r="O101" s="392">
        <v>0</v>
      </c>
      <c r="P101" s="392">
        <v>0</v>
      </c>
      <c r="Q101" s="392">
        <v>0</v>
      </c>
      <c r="R101" s="346">
        <v>1.07633</v>
      </c>
      <c r="S101" s="392">
        <v>0</v>
      </c>
      <c r="T101" s="392">
        <v>0</v>
      </c>
      <c r="U101" s="392">
        <v>0</v>
      </c>
      <c r="V101" s="392">
        <v>0</v>
      </c>
      <c r="W101" s="392">
        <v>0</v>
      </c>
      <c r="X101" s="392">
        <v>0</v>
      </c>
      <c r="Y101" s="392">
        <v>0</v>
      </c>
      <c r="Z101" s="392">
        <v>0</v>
      </c>
      <c r="AA101" s="392">
        <v>0</v>
      </c>
      <c r="AB101" s="392">
        <v>0</v>
      </c>
      <c r="AC101" s="392">
        <v>0</v>
      </c>
      <c r="AD101" s="233">
        <v>0</v>
      </c>
      <c r="AE101" s="233">
        <v>1308.5249300000003</v>
      </c>
      <c r="AF101" s="227">
        <v>1.07633</v>
      </c>
      <c r="AG101" s="227">
        <v>0</v>
      </c>
      <c r="AH101" s="227">
        <v>0</v>
      </c>
      <c r="AI101" s="227">
        <v>0</v>
      </c>
      <c r="AJ101" s="475">
        <v>1307.4486000000002</v>
      </c>
      <c r="AK101" s="40"/>
      <c r="AL101" s="407"/>
      <c r="AM101" s="407"/>
    </row>
    <row r="102" spans="1:39" ht="13.5" customHeight="1" x14ac:dyDescent="0.3">
      <c r="A102" s="60">
        <v>94</v>
      </c>
      <c r="B102" s="81">
        <v>440240</v>
      </c>
      <c r="C102" s="82" t="s">
        <v>1128</v>
      </c>
      <c r="D102" s="392">
        <v>15282.54844</v>
      </c>
      <c r="E102" s="392">
        <v>1482.42723</v>
      </c>
      <c r="F102" s="392">
        <v>49542.229850000003</v>
      </c>
      <c r="G102" s="392">
        <v>1170.8904500000001</v>
      </c>
      <c r="H102" s="346">
        <v>67478.095970000009</v>
      </c>
      <c r="I102" s="392">
        <v>505.16327999999999</v>
      </c>
      <c r="J102" s="392">
        <v>0</v>
      </c>
      <c r="K102" s="392">
        <v>0</v>
      </c>
      <c r="L102" s="392">
        <v>0</v>
      </c>
      <c r="M102" s="392">
        <v>0</v>
      </c>
      <c r="N102" s="392">
        <v>22.055579999999999</v>
      </c>
      <c r="O102" s="392">
        <v>727.10559000000001</v>
      </c>
      <c r="P102" s="392">
        <v>243.65260000000001</v>
      </c>
      <c r="Q102" s="392">
        <v>430.88869999999997</v>
      </c>
      <c r="R102" s="346">
        <v>1928.8657499999999</v>
      </c>
      <c r="S102" s="392">
        <v>1059.5397800000001</v>
      </c>
      <c r="T102" s="392">
        <v>15.436120000000001</v>
      </c>
      <c r="U102" s="392">
        <v>71.769739999999999</v>
      </c>
      <c r="V102" s="392">
        <v>45.317770000000003</v>
      </c>
      <c r="W102" s="392">
        <v>42.031030000000001</v>
      </c>
      <c r="X102" s="392">
        <v>0</v>
      </c>
      <c r="Y102" s="392">
        <v>5290.7371499999999</v>
      </c>
      <c r="Z102" s="392">
        <v>4.0427200000000001</v>
      </c>
      <c r="AA102" s="392">
        <v>925.14170000000001</v>
      </c>
      <c r="AB102" s="392">
        <v>2251.1411499999999</v>
      </c>
      <c r="AC102" s="392">
        <v>3472.3373900000001</v>
      </c>
      <c r="AD102" s="233">
        <v>13177.494550000001</v>
      </c>
      <c r="AE102" s="233">
        <v>82584.45627000001</v>
      </c>
      <c r="AF102" s="227">
        <v>22.055579999999999</v>
      </c>
      <c r="AG102" s="227">
        <v>45.317770000000003</v>
      </c>
      <c r="AH102" s="227">
        <v>0</v>
      </c>
      <c r="AI102" s="227">
        <v>9688.2162399999997</v>
      </c>
      <c r="AJ102" s="475">
        <v>72828.866680000006</v>
      </c>
      <c r="AK102" s="40"/>
      <c r="AL102" s="407"/>
      <c r="AM102" s="407"/>
    </row>
    <row r="103" spans="1:39" ht="13.5" customHeight="1" x14ac:dyDescent="0.3">
      <c r="A103" s="60">
        <v>95</v>
      </c>
      <c r="B103" s="81">
        <v>440245</v>
      </c>
      <c r="C103" s="82" t="s">
        <v>1129</v>
      </c>
      <c r="D103" s="392">
        <v>67.945120000000003</v>
      </c>
      <c r="E103" s="392">
        <v>4761.7699499999999</v>
      </c>
      <c r="F103" s="392">
        <v>206.03262000000001</v>
      </c>
      <c r="G103" s="392">
        <v>20.277619999999999</v>
      </c>
      <c r="H103" s="346">
        <v>5056.02531</v>
      </c>
      <c r="I103" s="392">
        <v>0</v>
      </c>
      <c r="J103" s="392">
        <v>38.271000000000001</v>
      </c>
      <c r="K103" s="392">
        <v>0</v>
      </c>
      <c r="L103" s="392">
        <v>0</v>
      </c>
      <c r="M103" s="392">
        <v>0</v>
      </c>
      <c r="N103" s="392">
        <v>0</v>
      </c>
      <c r="O103" s="392">
        <v>0.43581999999999999</v>
      </c>
      <c r="P103" s="392">
        <v>14.971920000000001</v>
      </c>
      <c r="Q103" s="392">
        <v>0</v>
      </c>
      <c r="R103" s="346">
        <v>53.678740000000005</v>
      </c>
      <c r="S103" s="392">
        <v>1.8536300000000001</v>
      </c>
      <c r="T103" s="392">
        <v>0</v>
      </c>
      <c r="U103" s="392">
        <v>0</v>
      </c>
      <c r="V103" s="392">
        <v>0</v>
      </c>
      <c r="W103" s="392">
        <v>0</v>
      </c>
      <c r="X103" s="392">
        <v>0</v>
      </c>
      <c r="Y103" s="392">
        <v>0</v>
      </c>
      <c r="Z103" s="392">
        <v>0</v>
      </c>
      <c r="AA103" s="392">
        <v>0</v>
      </c>
      <c r="AB103" s="392">
        <v>0</v>
      </c>
      <c r="AC103" s="392">
        <v>0</v>
      </c>
      <c r="AD103" s="233">
        <v>1.8536300000000001</v>
      </c>
      <c r="AE103" s="233">
        <v>5111.5576799999999</v>
      </c>
      <c r="AF103" s="227">
        <v>0</v>
      </c>
      <c r="AG103" s="227">
        <v>0</v>
      </c>
      <c r="AH103" s="227">
        <v>0</v>
      </c>
      <c r="AI103" s="227">
        <v>0</v>
      </c>
      <c r="AJ103" s="475">
        <v>5111.557679999999</v>
      </c>
      <c r="AK103" s="40"/>
      <c r="AL103" s="407"/>
      <c r="AM103" s="407"/>
    </row>
    <row r="104" spans="1:39" ht="13.5" customHeight="1" x14ac:dyDescent="0.3">
      <c r="A104" s="147">
        <v>96</v>
      </c>
      <c r="B104" s="81">
        <v>440250</v>
      </c>
      <c r="C104" s="82" t="s">
        <v>1130</v>
      </c>
      <c r="D104" s="392">
        <v>0</v>
      </c>
      <c r="E104" s="392">
        <v>0</v>
      </c>
      <c r="F104" s="392">
        <v>0</v>
      </c>
      <c r="G104" s="392">
        <v>0</v>
      </c>
      <c r="H104" s="346">
        <v>0</v>
      </c>
      <c r="I104" s="392">
        <v>0</v>
      </c>
      <c r="J104" s="392">
        <v>0</v>
      </c>
      <c r="K104" s="392">
        <v>0</v>
      </c>
      <c r="L104" s="392">
        <v>0</v>
      </c>
      <c r="M104" s="392">
        <v>0</v>
      </c>
      <c r="N104" s="392">
        <v>0</v>
      </c>
      <c r="O104" s="392">
        <v>0</v>
      </c>
      <c r="P104" s="392">
        <v>0</v>
      </c>
      <c r="Q104" s="392">
        <v>0</v>
      </c>
      <c r="R104" s="346">
        <v>0</v>
      </c>
      <c r="S104" s="392">
        <v>0</v>
      </c>
      <c r="T104" s="392">
        <v>0</v>
      </c>
      <c r="U104" s="392">
        <v>0</v>
      </c>
      <c r="V104" s="392">
        <v>0</v>
      </c>
      <c r="W104" s="392">
        <v>0</v>
      </c>
      <c r="X104" s="392">
        <v>0</v>
      </c>
      <c r="Y104" s="392">
        <v>0</v>
      </c>
      <c r="Z104" s="392">
        <v>0</v>
      </c>
      <c r="AA104" s="392">
        <v>0</v>
      </c>
      <c r="AB104" s="392">
        <v>0</v>
      </c>
      <c r="AC104" s="392">
        <v>0</v>
      </c>
      <c r="AD104" s="233">
        <v>0</v>
      </c>
      <c r="AE104" s="233">
        <v>0</v>
      </c>
      <c r="AF104" s="227">
        <v>0</v>
      </c>
      <c r="AG104" s="227">
        <v>0</v>
      </c>
      <c r="AH104" s="227">
        <v>0</v>
      </c>
      <c r="AI104" s="227">
        <v>0</v>
      </c>
      <c r="AJ104" s="475">
        <v>0</v>
      </c>
      <c r="AK104" s="40"/>
      <c r="AL104" s="407"/>
      <c r="AM104" s="407"/>
    </row>
    <row r="105" spans="1:39" ht="13.5" customHeight="1" x14ac:dyDescent="0.3">
      <c r="A105" s="60">
        <v>97</v>
      </c>
      <c r="B105" s="81">
        <v>4403</v>
      </c>
      <c r="C105" s="311" t="s">
        <v>209</v>
      </c>
      <c r="D105" s="392">
        <v>779.19636000000003</v>
      </c>
      <c r="E105" s="392">
        <v>11690.724319999999</v>
      </c>
      <c r="F105" s="392">
        <v>23643.556430000001</v>
      </c>
      <c r="G105" s="392">
        <v>14171.80264</v>
      </c>
      <c r="H105" s="346">
        <v>50285.279750000002</v>
      </c>
      <c r="I105" s="392">
        <v>1496.8561199999999</v>
      </c>
      <c r="J105" s="392">
        <v>532</v>
      </c>
      <c r="K105" s="392">
        <v>1.641</v>
      </c>
      <c r="L105" s="392">
        <v>6896.7350500000002</v>
      </c>
      <c r="M105" s="392">
        <v>1059.9753900000001</v>
      </c>
      <c r="N105" s="392">
        <v>3697.3069500000001</v>
      </c>
      <c r="O105" s="392">
        <v>0</v>
      </c>
      <c r="P105" s="392">
        <v>303.01387</v>
      </c>
      <c r="Q105" s="392">
        <v>188.85740999999999</v>
      </c>
      <c r="R105" s="346">
        <v>14176.38579</v>
      </c>
      <c r="S105" s="392">
        <v>326.27273000000002</v>
      </c>
      <c r="T105" s="392">
        <v>636.09838999999999</v>
      </c>
      <c r="U105" s="392">
        <v>11.934609999999999</v>
      </c>
      <c r="V105" s="392">
        <v>28.261230000000001</v>
      </c>
      <c r="W105" s="392">
        <v>0.24973999999999999</v>
      </c>
      <c r="X105" s="392">
        <v>93.865790000000004</v>
      </c>
      <c r="Y105" s="392">
        <v>75.328599999999994</v>
      </c>
      <c r="Z105" s="392">
        <v>11.68207</v>
      </c>
      <c r="AA105" s="392">
        <v>63.152000000000001</v>
      </c>
      <c r="AB105" s="392">
        <v>997.78660000000002</v>
      </c>
      <c r="AC105" s="392">
        <v>72.679940000000002</v>
      </c>
      <c r="AD105" s="233">
        <v>2317.3117000000002</v>
      </c>
      <c r="AE105" s="233">
        <v>66778.977240000007</v>
      </c>
      <c r="AF105" s="227">
        <v>3698.9479500000002</v>
      </c>
      <c r="AG105" s="227">
        <v>7984.9716700000008</v>
      </c>
      <c r="AH105" s="227">
        <v>0</v>
      </c>
      <c r="AI105" s="227">
        <v>211.16053999999997</v>
      </c>
      <c r="AJ105" s="475">
        <v>54883.897079999995</v>
      </c>
      <c r="AK105" s="40"/>
      <c r="AL105" s="407"/>
      <c r="AM105" s="407"/>
    </row>
    <row r="106" spans="1:39" ht="13.5" customHeight="1" x14ac:dyDescent="0.3">
      <c r="A106" s="60">
        <v>98</v>
      </c>
      <c r="B106" s="81">
        <v>4404</v>
      </c>
      <c r="C106" s="311" t="s">
        <v>977</v>
      </c>
      <c r="D106" s="392">
        <v>307.04423000000003</v>
      </c>
      <c r="E106" s="392">
        <v>2348.5448799999999</v>
      </c>
      <c r="F106" s="392">
        <v>1129.52099</v>
      </c>
      <c r="G106" s="392">
        <v>258.54881</v>
      </c>
      <c r="H106" s="346">
        <v>4043.6589100000001</v>
      </c>
      <c r="I106" s="392">
        <v>611.85072000000002</v>
      </c>
      <c r="J106" s="392">
        <v>0</v>
      </c>
      <c r="K106" s="392">
        <v>0</v>
      </c>
      <c r="L106" s="392">
        <v>0</v>
      </c>
      <c r="M106" s="392">
        <v>199.8699</v>
      </c>
      <c r="N106" s="392">
        <v>325.13096999999999</v>
      </c>
      <c r="O106" s="392">
        <v>319.62081999999998</v>
      </c>
      <c r="P106" s="392">
        <v>73.685500000000005</v>
      </c>
      <c r="Q106" s="392">
        <v>12.13766</v>
      </c>
      <c r="R106" s="346">
        <v>1542.29557</v>
      </c>
      <c r="S106" s="392">
        <v>44.645490000000002</v>
      </c>
      <c r="T106" s="392">
        <v>0</v>
      </c>
      <c r="U106" s="392">
        <v>12.86786</v>
      </c>
      <c r="V106" s="392">
        <v>22.26679</v>
      </c>
      <c r="W106" s="392">
        <v>0</v>
      </c>
      <c r="X106" s="392">
        <v>0</v>
      </c>
      <c r="Y106" s="392">
        <v>0</v>
      </c>
      <c r="Z106" s="392">
        <v>0</v>
      </c>
      <c r="AA106" s="392">
        <v>0</v>
      </c>
      <c r="AB106" s="392">
        <v>93.998840000000001</v>
      </c>
      <c r="AC106" s="392">
        <v>0</v>
      </c>
      <c r="AD106" s="233">
        <v>173.77897999999999</v>
      </c>
      <c r="AE106" s="233">
        <v>5759.7334600000004</v>
      </c>
      <c r="AF106" s="227">
        <v>325.13096999999999</v>
      </c>
      <c r="AG106" s="227">
        <v>222.13668999999999</v>
      </c>
      <c r="AH106" s="227">
        <v>0</v>
      </c>
      <c r="AI106" s="227">
        <v>0</v>
      </c>
      <c r="AJ106" s="475">
        <v>5212.4658000000009</v>
      </c>
      <c r="AK106" s="40"/>
      <c r="AL106" s="407"/>
      <c r="AM106" s="407"/>
    </row>
    <row r="107" spans="1:39" ht="13.5" customHeight="1" x14ac:dyDescent="0.3">
      <c r="A107" s="60">
        <v>99</v>
      </c>
      <c r="B107" s="81">
        <v>4405</v>
      </c>
      <c r="C107" s="311" t="s">
        <v>210</v>
      </c>
      <c r="D107" s="392">
        <v>0</v>
      </c>
      <c r="E107" s="392">
        <v>1791.9619499999999</v>
      </c>
      <c r="F107" s="392">
        <v>4021.4842600000002</v>
      </c>
      <c r="G107" s="392">
        <v>197</v>
      </c>
      <c r="H107" s="346">
        <v>6010.4462100000001</v>
      </c>
      <c r="I107" s="392">
        <v>10.547230000000001</v>
      </c>
      <c r="J107" s="392">
        <v>17.66966</v>
      </c>
      <c r="K107" s="392">
        <v>12.497999999999999</v>
      </c>
      <c r="L107" s="392">
        <v>55.997720000000001</v>
      </c>
      <c r="M107" s="392">
        <v>0.27340999999999999</v>
      </c>
      <c r="N107" s="392">
        <v>0</v>
      </c>
      <c r="O107" s="392">
        <v>0</v>
      </c>
      <c r="P107" s="392">
        <v>7.4218900000000003</v>
      </c>
      <c r="Q107" s="392">
        <v>0.16535</v>
      </c>
      <c r="R107" s="346">
        <v>104.57326</v>
      </c>
      <c r="S107" s="392">
        <v>5.0246000000000004</v>
      </c>
      <c r="T107" s="392">
        <v>25.713280000000001</v>
      </c>
      <c r="U107" s="392">
        <v>4.3035300000000003</v>
      </c>
      <c r="V107" s="392">
        <v>8.4902499999999996</v>
      </c>
      <c r="W107" s="392">
        <v>0</v>
      </c>
      <c r="X107" s="392">
        <v>1.8407800000000001</v>
      </c>
      <c r="Y107" s="392">
        <v>5.7049999999999997E-2</v>
      </c>
      <c r="Z107" s="392">
        <v>0.14501</v>
      </c>
      <c r="AA107" s="392">
        <v>25.947590000000002</v>
      </c>
      <c r="AB107" s="392">
        <v>71.040000000000006</v>
      </c>
      <c r="AC107" s="392">
        <v>7.1158299999999999</v>
      </c>
      <c r="AD107" s="233">
        <v>149.67792</v>
      </c>
      <c r="AE107" s="233">
        <v>6264.6973900000003</v>
      </c>
      <c r="AF107" s="227">
        <v>12.497999999999999</v>
      </c>
      <c r="AG107" s="227">
        <v>64.761380000000003</v>
      </c>
      <c r="AH107" s="227">
        <v>0</v>
      </c>
      <c r="AI107" s="227">
        <v>33.120470000000005</v>
      </c>
      <c r="AJ107" s="475">
        <v>6154.31754</v>
      </c>
      <c r="AK107" s="40"/>
      <c r="AL107" s="407"/>
      <c r="AM107" s="407"/>
    </row>
    <row r="108" spans="1:39" ht="13.5" customHeight="1" x14ac:dyDescent="0.3">
      <c r="A108" s="60">
        <v>100</v>
      </c>
      <c r="B108" s="81">
        <v>4406</v>
      </c>
      <c r="C108" s="311" t="s">
        <v>117</v>
      </c>
      <c r="D108" s="392">
        <v>1417.62718</v>
      </c>
      <c r="E108" s="392">
        <v>768.88270999999997</v>
      </c>
      <c r="F108" s="392">
        <v>0</v>
      </c>
      <c r="G108" s="392">
        <v>2058.3233799999998</v>
      </c>
      <c r="H108" s="346">
        <v>4244.8332699999992</v>
      </c>
      <c r="I108" s="392">
        <v>64.84151</v>
      </c>
      <c r="J108" s="392">
        <v>282.10399999999998</v>
      </c>
      <c r="K108" s="392">
        <v>0</v>
      </c>
      <c r="L108" s="392">
        <v>881.57285000000002</v>
      </c>
      <c r="M108" s="392">
        <v>0</v>
      </c>
      <c r="N108" s="392">
        <v>4442.2394400000003</v>
      </c>
      <c r="O108" s="392">
        <v>0</v>
      </c>
      <c r="P108" s="392">
        <v>53.390160000000002</v>
      </c>
      <c r="Q108" s="392">
        <v>0</v>
      </c>
      <c r="R108" s="346">
        <v>5724.1479600000002</v>
      </c>
      <c r="S108" s="392">
        <v>45.98695</v>
      </c>
      <c r="T108" s="392">
        <v>39.322879999999998</v>
      </c>
      <c r="U108" s="392">
        <v>6.7000000000000004E-2</v>
      </c>
      <c r="V108" s="392">
        <v>0.4</v>
      </c>
      <c r="W108" s="392">
        <v>0</v>
      </c>
      <c r="X108" s="392">
        <v>0</v>
      </c>
      <c r="Y108" s="392">
        <v>0</v>
      </c>
      <c r="Z108" s="392">
        <v>1.1689000000000001</v>
      </c>
      <c r="AA108" s="392">
        <v>0</v>
      </c>
      <c r="AB108" s="392">
        <v>2.9142600000000001</v>
      </c>
      <c r="AC108" s="392">
        <v>0</v>
      </c>
      <c r="AD108" s="233">
        <v>89.859989999999996</v>
      </c>
      <c r="AE108" s="233">
        <v>10058.84122</v>
      </c>
      <c r="AF108" s="227">
        <v>4442.2394400000003</v>
      </c>
      <c r="AG108" s="227">
        <v>881.97284999999999</v>
      </c>
      <c r="AH108" s="227">
        <v>0</v>
      </c>
      <c r="AI108" s="227">
        <v>0</v>
      </c>
      <c r="AJ108" s="475">
        <v>4734.6289299999989</v>
      </c>
      <c r="AK108" s="40"/>
      <c r="AL108" s="407"/>
      <c r="AM108" s="407"/>
    </row>
    <row r="109" spans="1:39" ht="13.5" customHeight="1" x14ac:dyDescent="0.3">
      <c r="A109" s="147">
        <v>101</v>
      </c>
      <c r="B109" s="81">
        <v>4407</v>
      </c>
      <c r="C109" s="311" t="s">
        <v>978</v>
      </c>
      <c r="D109" s="392">
        <v>0</v>
      </c>
      <c r="E109" s="392">
        <v>0</v>
      </c>
      <c r="F109" s="392">
        <v>0</v>
      </c>
      <c r="G109" s="392">
        <v>0</v>
      </c>
      <c r="H109" s="346">
        <v>0</v>
      </c>
      <c r="I109" s="392">
        <v>0</v>
      </c>
      <c r="J109" s="392">
        <v>0</v>
      </c>
      <c r="K109" s="392">
        <v>0</v>
      </c>
      <c r="L109" s="392">
        <v>0</v>
      </c>
      <c r="M109" s="392">
        <v>0</v>
      </c>
      <c r="N109" s="392">
        <v>0</v>
      </c>
      <c r="O109" s="392">
        <v>0</v>
      </c>
      <c r="P109" s="392">
        <v>0</v>
      </c>
      <c r="Q109" s="392">
        <v>0</v>
      </c>
      <c r="R109" s="346">
        <v>0</v>
      </c>
      <c r="S109" s="392">
        <v>0</v>
      </c>
      <c r="T109" s="392">
        <v>0</v>
      </c>
      <c r="U109" s="392">
        <v>0</v>
      </c>
      <c r="V109" s="392">
        <v>0</v>
      </c>
      <c r="W109" s="392">
        <v>0</v>
      </c>
      <c r="X109" s="392">
        <v>0</v>
      </c>
      <c r="Y109" s="392">
        <v>0</v>
      </c>
      <c r="Z109" s="392">
        <v>0</v>
      </c>
      <c r="AA109" s="392">
        <v>0</v>
      </c>
      <c r="AB109" s="392">
        <v>0</v>
      </c>
      <c r="AC109" s="392">
        <v>0</v>
      </c>
      <c r="AD109" s="233">
        <v>0</v>
      </c>
      <c r="AE109" s="233">
        <v>0</v>
      </c>
      <c r="AF109" s="227">
        <v>0</v>
      </c>
      <c r="AG109" s="227">
        <v>0</v>
      </c>
      <c r="AH109" s="227">
        <v>0</v>
      </c>
      <c r="AI109" s="227">
        <v>0</v>
      </c>
      <c r="AJ109" s="475">
        <v>0</v>
      </c>
      <c r="AK109" s="40"/>
      <c r="AL109" s="407"/>
      <c r="AM109" s="407"/>
    </row>
    <row r="110" spans="1:39" s="14" customFormat="1" ht="13.5" customHeight="1" x14ac:dyDescent="0.3">
      <c r="A110" s="64">
        <v>102</v>
      </c>
      <c r="B110" s="189" t="s">
        <v>541</v>
      </c>
      <c r="C110" s="309" t="s">
        <v>541</v>
      </c>
      <c r="D110" s="488">
        <v>245306.98957999999</v>
      </c>
      <c r="E110" s="488">
        <v>195017.73787000001</v>
      </c>
      <c r="F110" s="488">
        <v>545135.32591000001</v>
      </c>
      <c r="G110" s="488">
        <v>194203.75706999999</v>
      </c>
      <c r="H110" s="345">
        <v>1179663.8104300001</v>
      </c>
      <c r="I110" s="488">
        <v>77619.232940000002</v>
      </c>
      <c r="J110" s="488">
        <v>151691.46862</v>
      </c>
      <c r="K110" s="488">
        <v>17090.100999999999</v>
      </c>
      <c r="L110" s="488">
        <v>160211.97594999999</v>
      </c>
      <c r="M110" s="488">
        <v>48182.25735</v>
      </c>
      <c r="N110" s="488">
        <v>147560.25219</v>
      </c>
      <c r="O110" s="488">
        <v>23430.471020000001</v>
      </c>
      <c r="P110" s="488">
        <v>34174.302790000002</v>
      </c>
      <c r="Q110" s="488">
        <v>61699.229359999998</v>
      </c>
      <c r="R110" s="345">
        <v>721659.29122000001</v>
      </c>
      <c r="S110" s="488">
        <v>14401.667530000001</v>
      </c>
      <c r="T110" s="488">
        <v>5056.0739199999998</v>
      </c>
      <c r="U110" s="488">
        <v>3292.3348500000002</v>
      </c>
      <c r="V110" s="488">
        <v>2664.5955100000001</v>
      </c>
      <c r="W110" s="488">
        <v>7645.5764399999998</v>
      </c>
      <c r="X110" s="488">
        <v>547.98545000000001</v>
      </c>
      <c r="Y110" s="488">
        <v>-378.63033999999999</v>
      </c>
      <c r="Z110" s="488">
        <v>3030.1554599999999</v>
      </c>
      <c r="AA110" s="488">
        <v>7577.6061300000001</v>
      </c>
      <c r="AB110" s="488">
        <v>7451.38292</v>
      </c>
      <c r="AC110" s="488">
        <v>7213.2261900000003</v>
      </c>
      <c r="AD110" s="489">
        <v>58501.974059999993</v>
      </c>
      <c r="AE110" s="489">
        <v>1959825.07571</v>
      </c>
      <c r="AF110" s="473">
        <v>164650.35318999999</v>
      </c>
      <c r="AG110" s="473">
        <v>211058.82881000001</v>
      </c>
      <c r="AH110" s="473">
        <v>0</v>
      </c>
      <c r="AI110" s="473">
        <v>14412.201980000002</v>
      </c>
      <c r="AJ110" s="474">
        <v>1569703.6917300003</v>
      </c>
      <c r="AK110" s="40"/>
      <c r="AL110" s="407"/>
      <c r="AM110" s="407"/>
    </row>
    <row r="111" spans="1:39" s="14" customFormat="1" ht="13.5" customHeight="1" x14ac:dyDescent="0.3">
      <c r="A111" s="64"/>
      <c r="B111" s="80"/>
      <c r="C111" s="309"/>
      <c r="D111" s="489"/>
      <c r="E111" s="489"/>
      <c r="F111" s="489"/>
      <c r="G111" s="489"/>
      <c r="H111" s="346"/>
      <c r="I111" s="489"/>
      <c r="J111" s="489"/>
      <c r="K111" s="489"/>
      <c r="L111" s="489"/>
      <c r="M111" s="489"/>
      <c r="N111" s="489"/>
      <c r="O111" s="489"/>
      <c r="P111" s="489"/>
      <c r="Q111" s="489"/>
      <c r="R111" s="346"/>
      <c r="S111" s="489"/>
      <c r="T111" s="489"/>
      <c r="U111" s="489"/>
      <c r="V111" s="489"/>
      <c r="W111" s="489"/>
      <c r="X111" s="489"/>
      <c r="Y111" s="489"/>
      <c r="Z111" s="489"/>
      <c r="AA111" s="489"/>
      <c r="AB111" s="489"/>
      <c r="AC111" s="489"/>
      <c r="AD111" s="233"/>
      <c r="AE111" s="233"/>
      <c r="AF111" s="227"/>
      <c r="AG111" s="227"/>
      <c r="AH111" s="227"/>
      <c r="AI111" s="227"/>
      <c r="AJ111" s="475"/>
      <c r="AK111" s="40"/>
      <c r="AL111" s="407"/>
      <c r="AM111" s="407"/>
    </row>
    <row r="112" spans="1:39" s="14" customFormat="1" ht="13.5" customHeight="1" x14ac:dyDescent="0.3">
      <c r="A112" s="64">
        <v>104</v>
      </c>
      <c r="B112" s="80">
        <v>45</v>
      </c>
      <c r="C112" s="309" t="s">
        <v>979</v>
      </c>
      <c r="D112" s="488">
        <v>184084.28675999999</v>
      </c>
      <c r="E112" s="488">
        <v>245141.12239999999</v>
      </c>
      <c r="F112" s="488">
        <v>524620.52235999994</v>
      </c>
      <c r="G112" s="488">
        <v>183238.21453999999</v>
      </c>
      <c r="H112" s="345">
        <v>1137084.1460599999</v>
      </c>
      <c r="I112" s="488">
        <v>70147.533819999997</v>
      </c>
      <c r="J112" s="488">
        <v>111868.74412</v>
      </c>
      <c r="K112" s="488">
        <v>22410.23</v>
      </c>
      <c r="L112" s="488">
        <v>148017.11056</v>
      </c>
      <c r="M112" s="488">
        <v>36933.347269999998</v>
      </c>
      <c r="N112" s="488">
        <v>93784.059129999994</v>
      </c>
      <c r="O112" s="488">
        <v>20003.447939999998</v>
      </c>
      <c r="P112" s="488">
        <v>30325.558730000001</v>
      </c>
      <c r="Q112" s="488">
        <v>54189.995320000002</v>
      </c>
      <c r="R112" s="345">
        <v>587680.02688999998</v>
      </c>
      <c r="S112" s="488">
        <v>18816.5684</v>
      </c>
      <c r="T112" s="488">
        <v>6397.5350099999996</v>
      </c>
      <c r="U112" s="488">
        <v>3147.1007800000002</v>
      </c>
      <c r="V112" s="488">
        <v>2690.95676</v>
      </c>
      <c r="W112" s="488">
        <v>6525.8790900000004</v>
      </c>
      <c r="X112" s="488">
        <v>2736.06736</v>
      </c>
      <c r="Y112" s="488">
        <v>6882.8152499999997</v>
      </c>
      <c r="Z112" s="488">
        <v>3964.3645299999998</v>
      </c>
      <c r="AA112" s="488">
        <v>8677.8945299999996</v>
      </c>
      <c r="AB112" s="488">
        <v>9414.2114799999999</v>
      </c>
      <c r="AC112" s="488">
        <v>6760.7267400000001</v>
      </c>
      <c r="AD112" s="489">
        <v>76014.119930000001</v>
      </c>
      <c r="AE112" s="489">
        <v>1800778.2928800001</v>
      </c>
      <c r="AF112" s="473">
        <v>116194.28912999999</v>
      </c>
      <c r="AG112" s="473">
        <v>187641.41459</v>
      </c>
      <c r="AH112" s="473">
        <v>0</v>
      </c>
      <c r="AI112" s="473">
        <v>22321.436519999999</v>
      </c>
      <c r="AJ112" s="474">
        <v>1474621.1526399998</v>
      </c>
      <c r="AK112" s="40"/>
      <c r="AL112" s="407"/>
      <c r="AM112" s="407"/>
    </row>
    <row r="113" spans="1:39" ht="13.5" customHeight="1" x14ac:dyDescent="0.3">
      <c r="A113" s="60">
        <v>105</v>
      </c>
      <c r="B113" s="81">
        <v>4501</v>
      </c>
      <c r="C113" s="311" t="s">
        <v>980</v>
      </c>
      <c r="D113" s="392">
        <v>68413.476519999997</v>
      </c>
      <c r="E113" s="392">
        <v>92699.849749999994</v>
      </c>
      <c r="F113" s="392">
        <v>122376.49744000001</v>
      </c>
      <c r="G113" s="392">
        <v>51128.940519999996</v>
      </c>
      <c r="H113" s="346">
        <v>334618.76423000003</v>
      </c>
      <c r="I113" s="392">
        <v>21141.508570000002</v>
      </c>
      <c r="J113" s="392">
        <v>34827.279369999997</v>
      </c>
      <c r="K113" s="392">
        <v>6820.5010000000002</v>
      </c>
      <c r="L113" s="392">
        <v>29645.033790000001</v>
      </c>
      <c r="M113" s="392">
        <v>13148.25295</v>
      </c>
      <c r="N113" s="392">
        <v>31544.492320000001</v>
      </c>
      <c r="O113" s="392">
        <v>8103.4060900000004</v>
      </c>
      <c r="P113" s="392">
        <v>12309.59107</v>
      </c>
      <c r="Q113" s="392">
        <v>29833.15769</v>
      </c>
      <c r="R113" s="346">
        <v>187373.22284999999</v>
      </c>
      <c r="S113" s="392">
        <v>6152.2489400000004</v>
      </c>
      <c r="T113" s="392">
        <v>2316.0916000000002</v>
      </c>
      <c r="U113" s="392">
        <v>1095.3922399999999</v>
      </c>
      <c r="V113" s="392">
        <v>1268.14977</v>
      </c>
      <c r="W113" s="392">
        <v>2205.7236499999999</v>
      </c>
      <c r="X113" s="392">
        <v>1107.0000199999999</v>
      </c>
      <c r="Y113" s="392">
        <v>3687.5116200000002</v>
      </c>
      <c r="Z113" s="392">
        <v>1577.1653799999999</v>
      </c>
      <c r="AA113" s="392">
        <v>4223.9699000000001</v>
      </c>
      <c r="AB113" s="392">
        <v>5217.66507</v>
      </c>
      <c r="AC113" s="392">
        <v>4130.3583200000003</v>
      </c>
      <c r="AD113" s="233">
        <v>32981.276509999996</v>
      </c>
      <c r="AE113" s="233">
        <v>554973.26358999999</v>
      </c>
      <c r="AF113" s="227">
        <v>38364.993320000001</v>
      </c>
      <c r="AG113" s="227">
        <v>44061.43651</v>
      </c>
      <c r="AH113" s="227">
        <v>0</v>
      </c>
      <c r="AI113" s="227">
        <v>12041.839840000001</v>
      </c>
      <c r="AJ113" s="475">
        <v>460504.9939200001</v>
      </c>
      <c r="AK113" s="40"/>
      <c r="AL113" s="407"/>
      <c r="AM113" s="407"/>
    </row>
    <row r="114" spans="1:39" ht="13.5" customHeight="1" x14ac:dyDescent="0.3">
      <c r="A114" s="147">
        <v>106</v>
      </c>
      <c r="B114" s="81">
        <v>4502</v>
      </c>
      <c r="C114" s="311" t="s">
        <v>981</v>
      </c>
      <c r="D114" s="392">
        <v>2630.9240500000001</v>
      </c>
      <c r="E114" s="392">
        <v>7258.7779300000002</v>
      </c>
      <c r="F114" s="392">
        <v>60685.882790000003</v>
      </c>
      <c r="G114" s="392">
        <v>3905.1492199999998</v>
      </c>
      <c r="H114" s="346">
        <v>74480.733990000008</v>
      </c>
      <c r="I114" s="392">
        <v>6456.7904200000003</v>
      </c>
      <c r="J114" s="392">
        <v>1310.2485099999999</v>
      </c>
      <c r="K114" s="392">
        <v>208.333</v>
      </c>
      <c r="L114" s="392">
        <v>1617.2584099999999</v>
      </c>
      <c r="M114" s="392">
        <v>1373.49928</v>
      </c>
      <c r="N114" s="392">
        <v>322.34726000000001</v>
      </c>
      <c r="O114" s="392">
        <v>303.38348999999999</v>
      </c>
      <c r="P114" s="392">
        <v>465.52951000000002</v>
      </c>
      <c r="Q114" s="392">
        <v>1213.1876600000001</v>
      </c>
      <c r="R114" s="346">
        <v>13270.57754</v>
      </c>
      <c r="S114" s="392">
        <v>476.19627000000003</v>
      </c>
      <c r="T114" s="392">
        <v>312.74257</v>
      </c>
      <c r="U114" s="392">
        <v>180.29883000000001</v>
      </c>
      <c r="V114" s="392">
        <v>214.84393</v>
      </c>
      <c r="W114" s="392">
        <v>405.31054</v>
      </c>
      <c r="X114" s="392">
        <v>230.14738</v>
      </c>
      <c r="Y114" s="392">
        <v>339.48665</v>
      </c>
      <c r="Z114" s="392">
        <v>181.72761</v>
      </c>
      <c r="AA114" s="392">
        <v>568.44982000000005</v>
      </c>
      <c r="AB114" s="392">
        <v>269.60766000000001</v>
      </c>
      <c r="AC114" s="392">
        <v>450.58605999999997</v>
      </c>
      <c r="AD114" s="233">
        <v>3629.39732</v>
      </c>
      <c r="AE114" s="233">
        <v>91380.70885000001</v>
      </c>
      <c r="AF114" s="227">
        <v>530.68025999999998</v>
      </c>
      <c r="AG114" s="227">
        <v>3205.6016199999999</v>
      </c>
      <c r="AH114" s="227">
        <v>0</v>
      </c>
      <c r="AI114" s="227">
        <v>1358.5225300000002</v>
      </c>
      <c r="AJ114" s="475">
        <v>86285.904439999998</v>
      </c>
      <c r="AK114" s="40"/>
      <c r="AL114" s="407"/>
      <c r="AM114" s="407"/>
    </row>
    <row r="115" spans="1:39" ht="13.5" customHeight="1" x14ac:dyDescent="0.3">
      <c r="A115" s="60">
        <v>107</v>
      </c>
      <c r="B115" s="81">
        <v>4503</v>
      </c>
      <c r="C115" s="311" t="s">
        <v>982</v>
      </c>
      <c r="D115" s="392">
        <v>49605.107730000003</v>
      </c>
      <c r="E115" s="392">
        <v>53211.743990000003</v>
      </c>
      <c r="F115" s="392">
        <v>140315.09378</v>
      </c>
      <c r="G115" s="392">
        <v>67024.55257</v>
      </c>
      <c r="H115" s="346">
        <v>310156.49806999997</v>
      </c>
      <c r="I115" s="392">
        <v>19290.311140000002</v>
      </c>
      <c r="J115" s="392">
        <v>23563.579610000001</v>
      </c>
      <c r="K115" s="392">
        <v>8496.0859999999993</v>
      </c>
      <c r="L115" s="392">
        <v>80725.868000000002</v>
      </c>
      <c r="M115" s="392">
        <v>8738.3781999999992</v>
      </c>
      <c r="N115" s="392">
        <v>12104.58376</v>
      </c>
      <c r="O115" s="392">
        <v>4377.43887</v>
      </c>
      <c r="P115" s="392">
        <v>7185.2315900000003</v>
      </c>
      <c r="Q115" s="392">
        <v>11811.876840000001</v>
      </c>
      <c r="R115" s="346">
        <v>176293.35401000004</v>
      </c>
      <c r="S115" s="392">
        <v>5512.2279500000004</v>
      </c>
      <c r="T115" s="392">
        <v>1261.1795500000001</v>
      </c>
      <c r="U115" s="392">
        <v>543.11616000000004</v>
      </c>
      <c r="V115" s="392">
        <v>461.97633999999999</v>
      </c>
      <c r="W115" s="392">
        <v>916.34306000000004</v>
      </c>
      <c r="X115" s="392">
        <v>453.82069000000001</v>
      </c>
      <c r="Y115" s="392">
        <v>1246.0374099999999</v>
      </c>
      <c r="Z115" s="392">
        <v>1647.3198</v>
      </c>
      <c r="AA115" s="392">
        <v>1323.3371299999999</v>
      </c>
      <c r="AB115" s="392">
        <v>1645.17374</v>
      </c>
      <c r="AC115" s="392">
        <v>1293.88219</v>
      </c>
      <c r="AD115" s="233">
        <v>16304.41402</v>
      </c>
      <c r="AE115" s="233">
        <v>502754.26610000001</v>
      </c>
      <c r="AF115" s="227">
        <v>20600.669759999997</v>
      </c>
      <c r="AG115" s="227">
        <v>89926.222539999988</v>
      </c>
      <c r="AH115" s="227">
        <v>0</v>
      </c>
      <c r="AI115" s="227">
        <v>3863.2567300000001</v>
      </c>
      <c r="AJ115" s="475">
        <v>388364.11706999992</v>
      </c>
      <c r="AK115" s="40"/>
      <c r="AL115" s="407"/>
      <c r="AM115" s="407"/>
    </row>
    <row r="116" spans="1:39" ht="13.5" customHeight="1" x14ac:dyDescent="0.3">
      <c r="A116" s="60">
        <v>108</v>
      </c>
      <c r="B116" s="81">
        <v>4504</v>
      </c>
      <c r="C116" s="311" t="s">
        <v>983</v>
      </c>
      <c r="D116" s="392">
        <v>32314.141950000001</v>
      </c>
      <c r="E116" s="392">
        <v>43648.417600000001</v>
      </c>
      <c r="F116" s="392">
        <v>82378.84074</v>
      </c>
      <c r="G116" s="392">
        <v>33971.07993</v>
      </c>
      <c r="H116" s="346">
        <v>192312.48022000003</v>
      </c>
      <c r="I116" s="392">
        <v>14765.54974</v>
      </c>
      <c r="J116" s="392">
        <v>29676.216570000001</v>
      </c>
      <c r="K116" s="392">
        <v>6285.2030000000004</v>
      </c>
      <c r="L116" s="392">
        <v>25185.277050000001</v>
      </c>
      <c r="M116" s="392">
        <v>5722.8525099999997</v>
      </c>
      <c r="N116" s="392">
        <v>23568.648450000001</v>
      </c>
      <c r="O116" s="392">
        <v>4654.0195299999996</v>
      </c>
      <c r="P116" s="392">
        <v>5542.3222400000004</v>
      </c>
      <c r="Q116" s="392">
        <v>6214.9597999999996</v>
      </c>
      <c r="R116" s="346">
        <v>121615.04888999999</v>
      </c>
      <c r="S116" s="392">
        <v>3534.7665000000002</v>
      </c>
      <c r="T116" s="392">
        <v>1276.8807899999999</v>
      </c>
      <c r="U116" s="392">
        <v>489.21114</v>
      </c>
      <c r="V116" s="392">
        <v>318.63654000000002</v>
      </c>
      <c r="W116" s="392">
        <v>1027.4182000000001</v>
      </c>
      <c r="X116" s="392">
        <v>275.71192000000002</v>
      </c>
      <c r="Y116" s="392">
        <v>649.53737999999998</v>
      </c>
      <c r="Z116" s="392">
        <v>379.44472000000002</v>
      </c>
      <c r="AA116" s="392">
        <v>668.48419000000001</v>
      </c>
      <c r="AB116" s="392">
        <v>1132.3544099999999</v>
      </c>
      <c r="AC116" s="392">
        <v>259.20031</v>
      </c>
      <c r="AD116" s="233">
        <v>10011.6461</v>
      </c>
      <c r="AE116" s="233">
        <v>323939.17521000002</v>
      </c>
      <c r="AF116" s="227">
        <v>29853.851450000002</v>
      </c>
      <c r="AG116" s="227">
        <v>31226.766100000001</v>
      </c>
      <c r="AH116" s="227">
        <v>0</v>
      </c>
      <c r="AI116" s="227">
        <v>1577.2218799999998</v>
      </c>
      <c r="AJ116" s="475">
        <v>261281.33577999999</v>
      </c>
      <c r="AK116" s="40"/>
      <c r="AL116" s="407"/>
      <c r="AM116" s="407"/>
    </row>
    <row r="117" spans="1:39" ht="13.5" customHeight="1" x14ac:dyDescent="0.3">
      <c r="A117" s="60">
        <v>109</v>
      </c>
      <c r="B117" s="81">
        <v>4505</v>
      </c>
      <c r="C117" s="311" t="s">
        <v>984</v>
      </c>
      <c r="D117" s="392">
        <v>9115.4654300000002</v>
      </c>
      <c r="E117" s="392">
        <v>11273.603090000001</v>
      </c>
      <c r="F117" s="392">
        <v>19883.294389999999</v>
      </c>
      <c r="G117" s="392">
        <v>5866.4765299999999</v>
      </c>
      <c r="H117" s="346">
        <v>46138.839439999996</v>
      </c>
      <c r="I117" s="392">
        <v>2374.98153</v>
      </c>
      <c r="J117" s="392">
        <v>3694.6714299999999</v>
      </c>
      <c r="K117" s="392">
        <v>182.07499999999999</v>
      </c>
      <c r="L117" s="392">
        <v>2317.1423100000002</v>
      </c>
      <c r="M117" s="392">
        <v>960.89913999999999</v>
      </c>
      <c r="N117" s="392">
        <v>3993.5376000000001</v>
      </c>
      <c r="O117" s="392">
        <v>813.86231999999995</v>
      </c>
      <c r="P117" s="392">
        <v>1884.70876</v>
      </c>
      <c r="Q117" s="392">
        <v>1370.12556</v>
      </c>
      <c r="R117" s="346">
        <v>17592.003649999999</v>
      </c>
      <c r="S117" s="392">
        <v>608.55619999999999</v>
      </c>
      <c r="T117" s="392">
        <v>359.92865</v>
      </c>
      <c r="U117" s="392">
        <v>275.90019000000001</v>
      </c>
      <c r="V117" s="392">
        <v>66.478089999999995</v>
      </c>
      <c r="W117" s="392">
        <v>363.36878000000002</v>
      </c>
      <c r="X117" s="392">
        <v>215.00292999999999</v>
      </c>
      <c r="Y117" s="392">
        <v>241.04597000000001</v>
      </c>
      <c r="Z117" s="392">
        <v>21.639600000000002</v>
      </c>
      <c r="AA117" s="392">
        <v>213.77824000000001</v>
      </c>
      <c r="AB117" s="392">
        <v>376.98559999999998</v>
      </c>
      <c r="AC117" s="392">
        <v>166.10655</v>
      </c>
      <c r="AD117" s="233">
        <v>2908.7908000000002</v>
      </c>
      <c r="AE117" s="233">
        <v>66639.633889999997</v>
      </c>
      <c r="AF117" s="227">
        <v>4175.6126000000004</v>
      </c>
      <c r="AG117" s="227">
        <v>3344.5195400000002</v>
      </c>
      <c r="AH117" s="227">
        <v>0</v>
      </c>
      <c r="AI117" s="227">
        <v>620.93075999999996</v>
      </c>
      <c r="AJ117" s="475">
        <v>58498.57099</v>
      </c>
      <c r="AK117" s="40"/>
      <c r="AL117" s="407"/>
      <c r="AM117" s="407"/>
    </row>
    <row r="118" spans="1:39" ht="13.5" customHeight="1" x14ac:dyDescent="0.3">
      <c r="A118" s="60">
        <v>110</v>
      </c>
      <c r="B118" s="81">
        <v>4506</v>
      </c>
      <c r="C118" s="311" t="s">
        <v>985</v>
      </c>
      <c r="D118" s="392">
        <v>10594.161749999999</v>
      </c>
      <c r="E118" s="392">
        <v>11012.42296</v>
      </c>
      <c r="F118" s="392">
        <v>12693.611800000001</v>
      </c>
      <c r="G118" s="392">
        <v>8269.2081199999993</v>
      </c>
      <c r="H118" s="346">
        <v>42569.404630000005</v>
      </c>
      <c r="I118" s="392">
        <v>1808.7826500000001</v>
      </c>
      <c r="J118" s="392">
        <v>2918.8614299999999</v>
      </c>
      <c r="K118" s="392">
        <v>44.63</v>
      </c>
      <c r="L118" s="392">
        <v>448.0489</v>
      </c>
      <c r="M118" s="392">
        <v>2326.2483400000001</v>
      </c>
      <c r="N118" s="392">
        <v>2938.3259499999999</v>
      </c>
      <c r="O118" s="392">
        <v>160.97723999999999</v>
      </c>
      <c r="P118" s="392">
        <v>1018.6554599999999</v>
      </c>
      <c r="Q118" s="392">
        <v>749.1191</v>
      </c>
      <c r="R118" s="346">
        <v>12413.649069999999</v>
      </c>
      <c r="S118" s="392">
        <v>291.87900000000002</v>
      </c>
      <c r="T118" s="392">
        <v>223.65205</v>
      </c>
      <c r="U118" s="392">
        <v>171.58168000000001</v>
      </c>
      <c r="V118" s="392">
        <v>203.59942000000001</v>
      </c>
      <c r="W118" s="392">
        <v>118.64919</v>
      </c>
      <c r="X118" s="392">
        <v>107.51784000000001</v>
      </c>
      <c r="Y118" s="392">
        <v>113.52294000000001</v>
      </c>
      <c r="Z118" s="392">
        <v>98.19229</v>
      </c>
      <c r="AA118" s="392">
        <v>566.57568000000003</v>
      </c>
      <c r="AB118" s="392">
        <v>198.15667999999999</v>
      </c>
      <c r="AC118" s="392">
        <v>124.94362</v>
      </c>
      <c r="AD118" s="233">
        <v>2218.2703900000001</v>
      </c>
      <c r="AE118" s="233">
        <v>57201.324090000002</v>
      </c>
      <c r="AF118" s="227">
        <v>2982.95595</v>
      </c>
      <c r="AG118" s="227">
        <v>2977.8966600000003</v>
      </c>
      <c r="AH118" s="227">
        <v>0</v>
      </c>
      <c r="AI118" s="227">
        <v>805.04223999999999</v>
      </c>
      <c r="AJ118" s="475">
        <v>50435.429240000005</v>
      </c>
      <c r="AK118" s="40"/>
      <c r="AL118" s="407"/>
      <c r="AM118" s="407"/>
    </row>
    <row r="119" spans="1:39" ht="13.5" customHeight="1" x14ac:dyDescent="0.3">
      <c r="A119" s="147">
        <v>111</v>
      </c>
      <c r="B119" s="81">
        <v>4507</v>
      </c>
      <c r="C119" s="311" t="s">
        <v>986</v>
      </c>
      <c r="D119" s="392">
        <v>11411.009330000001</v>
      </c>
      <c r="E119" s="392">
        <v>26036.307079999999</v>
      </c>
      <c r="F119" s="392">
        <v>86287.301420000003</v>
      </c>
      <c r="G119" s="392">
        <v>13072.807650000001</v>
      </c>
      <c r="H119" s="346">
        <v>136807.42548000001</v>
      </c>
      <c r="I119" s="392">
        <v>4309.60977</v>
      </c>
      <c r="J119" s="392">
        <v>15877.887199999999</v>
      </c>
      <c r="K119" s="392">
        <v>373.40199999999999</v>
      </c>
      <c r="L119" s="392">
        <v>8078.4821000000002</v>
      </c>
      <c r="M119" s="392">
        <v>4663.2168499999998</v>
      </c>
      <c r="N119" s="392">
        <v>19312.123790000001</v>
      </c>
      <c r="O119" s="392">
        <v>1590.3604</v>
      </c>
      <c r="P119" s="392">
        <v>1919.5201</v>
      </c>
      <c r="Q119" s="392">
        <v>2997.5686700000001</v>
      </c>
      <c r="R119" s="346">
        <v>59122.170879999998</v>
      </c>
      <c r="S119" s="392">
        <v>2240.6935400000002</v>
      </c>
      <c r="T119" s="392">
        <v>647.0598</v>
      </c>
      <c r="U119" s="392">
        <v>391.60054000000002</v>
      </c>
      <c r="V119" s="392">
        <v>157.27267000000001</v>
      </c>
      <c r="W119" s="392">
        <v>1489.06567</v>
      </c>
      <c r="X119" s="392">
        <v>346.86658</v>
      </c>
      <c r="Y119" s="392">
        <v>605.67327999999998</v>
      </c>
      <c r="Z119" s="392">
        <v>58.875129999999999</v>
      </c>
      <c r="AA119" s="392">
        <v>1113.2995699999999</v>
      </c>
      <c r="AB119" s="392">
        <v>574.26832000000002</v>
      </c>
      <c r="AC119" s="392">
        <v>335.64969000000002</v>
      </c>
      <c r="AD119" s="233">
        <v>7960.3247900000006</v>
      </c>
      <c r="AE119" s="233">
        <v>203889.92115000001</v>
      </c>
      <c r="AF119" s="227">
        <v>19685.52579</v>
      </c>
      <c r="AG119" s="227">
        <v>12898.97162</v>
      </c>
      <c r="AH119" s="227">
        <v>0</v>
      </c>
      <c r="AI119" s="227">
        <v>2054.6225399999998</v>
      </c>
      <c r="AJ119" s="475">
        <v>169250.80120000005</v>
      </c>
      <c r="AK119" s="40"/>
      <c r="AL119" s="407"/>
      <c r="AM119" s="407"/>
    </row>
    <row r="120" spans="1:39" s="14" customFormat="1" ht="13.5" customHeight="1" x14ac:dyDescent="0.3">
      <c r="A120" s="64">
        <v>112</v>
      </c>
      <c r="B120" s="189" t="s">
        <v>1206</v>
      </c>
      <c r="C120" s="309" t="s">
        <v>1206</v>
      </c>
      <c r="D120" s="488">
        <v>61222.702819999999</v>
      </c>
      <c r="E120" s="488">
        <v>-50123.384530000003</v>
      </c>
      <c r="F120" s="488">
        <v>20514.803550000001</v>
      </c>
      <c r="G120" s="488">
        <v>10965.542530000001</v>
      </c>
      <c r="H120" s="345">
        <v>42579.664369999999</v>
      </c>
      <c r="I120" s="488">
        <v>7471.6991200000002</v>
      </c>
      <c r="J120" s="488">
        <v>39822.724499999997</v>
      </c>
      <c r="K120" s="488">
        <v>-5320.1289999999999</v>
      </c>
      <c r="L120" s="488">
        <v>12194.865390000001</v>
      </c>
      <c r="M120" s="488">
        <v>11248.91008</v>
      </c>
      <c r="N120" s="488">
        <v>53776.193059999998</v>
      </c>
      <c r="O120" s="488">
        <v>3427.0230799999999</v>
      </c>
      <c r="P120" s="488">
        <v>3848.74406</v>
      </c>
      <c r="Q120" s="488">
        <v>7509.2340400000003</v>
      </c>
      <c r="R120" s="345">
        <v>133979.26432999998</v>
      </c>
      <c r="S120" s="488">
        <v>-4414.9008700000004</v>
      </c>
      <c r="T120" s="488">
        <v>-1341.46109</v>
      </c>
      <c r="U120" s="488">
        <v>145.23407</v>
      </c>
      <c r="V120" s="488">
        <v>-26.361249999999998</v>
      </c>
      <c r="W120" s="488">
        <v>1119.6973499999999</v>
      </c>
      <c r="X120" s="488">
        <v>-2188.0819099999999</v>
      </c>
      <c r="Y120" s="488">
        <v>-7261.4455900000003</v>
      </c>
      <c r="Z120" s="488">
        <v>-934.20907</v>
      </c>
      <c r="AA120" s="488">
        <v>-1100.2883999999999</v>
      </c>
      <c r="AB120" s="488">
        <v>-1962.8285599999999</v>
      </c>
      <c r="AC120" s="488">
        <v>452.49945000000002</v>
      </c>
      <c r="AD120" s="489">
        <v>-17512.14587</v>
      </c>
      <c r="AE120" s="489">
        <v>159046.78282999998</v>
      </c>
      <c r="AF120" s="473">
        <v>48456.064059999997</v>
      </c>
      <c r="AG120" s="473">
        <v>23417.414219999999</v>
      </c>
      <c r="AH120" s="473">
        <v>0</v>
      </c>
      <c r="AI120" s="473">
        <v>-7909.2345400000004</v>
      </c>
      <c r="AJ120" s="474">
        <v>95082.53909000002</v>
      </c>
      <c r="AK120" s="40"/>
      <c r="AL120" s="407"/>
      <c r="AM120" s="407"/>
    </row>
    <row r="121" spans="1:39" s="14" customFormat="1" ht="13.5" customHeight="1" x14ac:dyDescent="0.3">
      <c r="A121" s="64"/>
      <c r="B121" s="189"/>
      <c r="C121" s="309"/>
      <c r="D121" s="489"/>
      <c r="E121" s="489"/>
      <c r="F121" s="489"/>
      <c r="G121" s="489"/>
      <c r="H121" s="346"/>
      <c r="I121" s="489"/>
      <c r="J121" s="489"/>
      <c r="K121" s="489"/>
      <c r="L121" s="489"/>
      <c r="M121" s="489"/>
      <c r="N121" s="489"/>
      <c r="O121" s="489"/>
      <c r="P121" s="489"/>
      <c r="Q121" s="489"/>
      <c r="R121" s="346"/>
      <c r="S121" s="489"/>
      <c r="T121" s="489"/>
      <c r="U121" s="489"/>
      <c r="V121" s="489"/>
      <c r="W121" s="489"/>
      <c r="X121" s="489"/>
      <c r="Y121" s="489"/>
      <c r="Z121" s="489"/>
      <c r="AA121" s="489"/>
      <c r="AB121" s="489"/>
      <c r="AC121" s="489"/>
      <c r="AD121" s="233"/>
      <c r="AE121" s="233"/>
      <c r="AF121" s="227"/>
      <c r="AG121" s="227"/>
      <c r="AH121" s="227"/>
      <c r="AI121" s="227"/>
      <c r="AJ121" s="475"/>
      <c r="AK121" s="40"/>
      <c r="AL121" s="407"/>
      <c r="AM121" s="407"/>
    </row>
    <row r="122" spans="1:39" s="14" customFormat="1" ht="13.5" customHeight="1" x14ac:dyDescent="0.3">
      <c r="A122" s="64">
        <v>114</v>
      </c>
      <c r="B122" s="80">
        <v>55</v>
      </c>
      <c r="C122" s="309" t="s">
        <v>542</v>
      </c>
      <c r="D122" s="488">
        <v>625.65853000000004</v>
      </c>
      <c r="E122" s="488">
        <v>10794.579390000001</v>
      </c>
      <c r="F122" s="488">
        <v>66792.981939999998</v>
      </c>
      <c r="G122" s="488">
        <v>9175.4433200000003</v>
      </c>
      <c r="H122" s="345">
        <v>87388.663180000003</v>
      </c>
      <c r="I122" s="488">
        <v>6355.9080400000003</v>
      </c>
      <c r="J122" s="488">
        <v>4463.5047000000004</v>
      </c>
      <c r="K122" s="488">
        <v>440.70800000000003</v>
      </c>
      <c r="L122" s="488">
        <v>19674.143169999999</v>
      </c>
      <c r="M122" s="488">
        <v>71.094250000000002</v>
      </c>
      <c r="N122" s="488">
        <v>840.27972</v>
      </c>
      <c r="O122" s="488">
        <v>354.39098000000001</v>
      </c>
      <c r="P122" s="488">
        <v>30.077490000000001</v>
      </c>
      <c r="Q122" s="488">
        <v>4259.6188099999999</v>
      </c>
      <c r="R122" s="345">
        <v>36489.725160000002</v>
      </c>
      <c r="S122" s="488">
        <v>327.59392000000003</v>
      </c>
      <c r="T122" s="488">
        <v>15.502829999999999</v>
      </c>
      <c r="U122" s="488">
        <v>9.1868599999999994</v>
      </c>
      <c r="V122" s="488">
        <v>192.50728000000001</v>
      </c>
      <c r="W122" s="488">
        <v>0</v>
      </c>
      <c r="X122" s="488">
        <v>61.058120000000002</v>
      </c>
      <c r="Y122" s="488">
        <v>2469.59989</v>
      </c>
      <c r="Z122" s="488">
        <v>0</v>
      </c>
      <c r="AA122" s="488">
        <v>2072.56799</v>
      </c>
      <c r="AB122" s="488">
        <v>177.01776000000001</v>
      </c>
      <c r="AC122" s="488">
        <v>0</v>
      </c>
      <c r="AD122" s="489">
        <v>5325.0346500000005</v>
      </c>
      <c r="AE122" s="489">
        <v>129203.42299000001</v>
      </c>
      <c r="AF122" s="473">
        <v>1280.9877200000001</v>
      </c>
      <c r="AG122" s="473">
        <v>19937.744699999999</v>
      </c>
      <c r="AH122" s="473">
        <v>0</v>
      </c>
      <c r="AI122" s="473">
        <v>4542.16788</v>
      </c>
      <c r="AJ122" s="474">
        <v>103442.52269</v>
      </c>
      <c r="AK122" s="40"/>
      <c r="AL122" s="407"/>
      <c r="AM122" s="407"/>
    </row>
    <row r="123" spans="1:39" ht="13.5" customHeight="1" x14ac:dyDescent="0.3">
      <c r="A123" s="60">
        <v>115</v>
      </c>
      <c r="B123" s="81">
        <v>5501</v>
      </c>
      <c r="C123" s="311" t="s">
        <v>987</v>
      </c>
      <c r="D123" s="392">
        <v>625.65853000000004</v>
      </c>
      <c r="E123" s="392">
        <v>734.07763</v>
      </c>
      <c r="F123" s="392">
        <v>47298.426729999999</v>
      </c>
      <c r="G123" s="392">
        <v>3669.78397</v>
      </c>
      <c r="H123" s="346">
        <v>52327.946859999996</v>
      </c>
      <c r="I123" s="392">
        <v>4615.7050300000001</v>
      </c>
      <c r="J123" s="392">
        <v>661.69903999999997</v>
      </c>
      <c r="K123" s="392">
        <v>147.86000000000001</v>
      </c>
      <c r="L123" s="392">
        <v>13979.281510000001</v>
      </c>
      <c r="M123" s="392">
        <v>0</v>
      </c>
      <c r="N123" s="392">
        <v>819.21741999999995</v>
      </c>
      <c r="O123" s="392">
        <v>208.56736000000001</v>
      </c>
      <c r="P123" s="392">
        <v>0</v>
      </c>
      <c r="Q123" s="392">
        <v>0</v>
      </c>
      <c r="R123" s="346">
        <v>20432.330360000004</v>
      </c>
      <c r="S123" s="392">
        <v>0</v>
      </c>
      <c r="T123" s="392">
        <v>15.502829999999999</v>
      </c>
      <c r="U123" s="392">
        <v>0</v>
      </c>
      <c r="V123" s="392">
        <v>0</v>
      </c>
      <c r="W123" s="392">
        <v>0</v>
      </c>
      <c r="X123" s="392">
        <v>0</v>
      </c>
      <c r="Y123" s="392">
        <v>0</v>
      </c>
      <c r="Z123" s="392">
        <v>0</v>
      </c>
      <c r="AA123" s="392">
        <v>0</v>
      </c>
      <c r="AB123" s="392">
        <v>0</v>
      </c>
      <c r="AC123" s="392">
        <v>0</v>
      </c>
      <c r="AD123" s="233">
        <v>15.502829999999999</v>
      </c>
      <c r="AE123" s="233">
        <v>72775.780050000001</v>
      </c>
      <c r="AF123" s="227">
        <v>967.07741999999996</v>
      </c>
      <c r="AG123" s="227">
        <v>13979.281510000001</v>
      </c>
      <c r="AH123" s="227">
        <v>0</v>
      </c>
      <c r="AI123" s="227">
        <v>0</v>
      </c>
      <c r="AJ123" s="475">
        <v>57829.421119999992</v>
      </c>
      <c r="AK123" s="40"/>
      <c r="AL123" s="407"/>
      <c r="AM123" s="407"/>
    </row>
    <row r="124" spans="1:39" ht="13.5" customHeight="1" x14ac:dyDescent="0.3">
      <c r="A124" s="147">
        <v>116</v>
      </c>
      <c r="B124" s="81">
        <v>5502</v>
      </c>
      <c r="C124" s="311" t="s">
        <v>988</v>
      </c>
      <c r="D124" s="392">
        <v>0</v>
      </c>
      <c r="E124" s="392">
        <v>0</v>
      </c>
      <c r="F124" s="392">
        <v>0</v>
      </c>
      <c r="G124" s="392">
        <v>0</v>
      </c>
      <c r="H124" s="346">
        <v>0</v>
      </c>
      <c r="I124" s="392">
        <v>0</v>
      </c>
      <c r="J124" s="392">
        <v>0</v>
      </c>
      <c r="K124" s="392">
        <v>0</v>
      </c>
      <c r="L124" s="392">
        <v>0</v>
      </c>
      <c r="M124" s="392">
        <v>0</v>
      </c>
      <c r="N124" s="392">
        <v>0</v>
      </c>
      <c r="O124" s="392">
        <v>0</v>
      </c>
      <c r="P124" s="392">
        <v>0</v>
      </c>
      <c r="Q124" s="392">
        <v>0</v>
      </c>
      <c r="R124" s="346">
        <v>0</v>
      </c>
      <c r="S124" s="392">
        <v>0</v>
      </c>
      <c r="T124" s="392">
        <v>0</v>
      </c>
      <c r="U124" s="392">
        <v>9.1868599999999994</v>
      </c>
      <c r="V124" s="392">
        <v>0</v>
      </c>
      <c r="W124" s="392">
        <v>0</v>
      </c>
      <c r="X124" s="392">
        <v>0</v>
      </c>
      <c r="Y124" s="392">
        <v>0</v>
      </c>
      <c r="Z124" s="392">
        <v>0</v>
      </c>
      <c r="AA124" s="392">
        <v>0</v>
      </c>
      <c r="AB124" s="392">
        <v>4.0168600000000003</v>
      </c>
      <c r="AC124" s="392">
        <v>0</v>
      </c>
      <c r="AD124" s="233">
        <v>13.203720000000001</v>
      </c>
      <c r="AE124" s="233">
        <v>13.203720000000001</v>
      </c>
      <c r="AF124" s="227">
        <v>0</v>
      </c>
      <c r="AG124" s="227">
        <v>0</v>
      </c>
      <c r="AH124" s="227">
        <v>0</v>
      </c>
      <c r="AI124" s="227">
        <v>0</v>
      </c>
      <c r="AJ124" s="475">
        <v>13.203720000000001</v>
      </c>
      <c r="AK124" s="40"/>
      <c r="AL124" s="407"/>
      <c r="AM124" s="407"/>
    </row>
    <row r="125" spans="1:39" ht="13.5" customHeight="1" x14ac:dyDescent="0.3">
      <c r="A125" s="60">
        <v>117</v>
      </c>
      <c r="B125" s="81">
        <v>5503</v>
      </c>
      <c r="C125" s="311" t="s">
        <v>989</v>
      </c>
      <c r="D125" s="392">
        <v>0</v>
      </c>
      <c r="E125" s="392">
        <v>0</v>
      </c>
      <c r="F125" s="392">
        <v>0</v>
      </c>
      <c r="G125" s="392">
        <v>0</v>
      </c>
      <c r="H125" s="346">
        <v>0</v>
      </c>
      <c r="I125" s="392">
        <v>0</v>
      </c>
      <c r="J125" s="392">
        <v>0</v>
      </c>
      <c r="K125" s="392">
        <v>0</v>
      </c>
      <c r="L125" s="392">
        <v>0</v>
      </c>
      <c r="M125" s="392">
        <v>0</v>
      </c>
      <c r="N125" s="392">
        <v>0</v>
      </c>
      <c r="O125" s="392">
        <v>0</v>
      </c>
      <c r="P125" s="392">
        <v>0</v>
      </c>
      <c r="Q125" s="392">
        <v>0</v>
      </c>
      <c r="R125" s="346">
        <v>0</v>
      </c>
      <c r="S125" s="392">
        <v>0</v>
      </c>
      <c r="T125" s="392">
        <v>0</v>
      </c>
      <c r="U125" s="392">
        <v>0</v>
      </c>
      <c r="V125" s="392">
        <v>0</v>
      </c>
      <c r="W125" s="392">
        <v>0</v>
      </c>
      <c r="X125" s="392">
        <v>0</v>
      </c>
      <c r="Y125" s="392">
        <v>0</v>
      </c>
      <c r="Z125" s="392">
        <v>0</v>
      </c>
      <c r="AA125" s="392">
        <v>0</v>
      </c>
      <c r="AB125" s="392">
        <v>0</v>
      </c>
      <c r="AC125" s="392">
        <v>0</v>
      </c>
      <c r="AD125" s="233">
        <v>0</v>
      </c>
      <c r="AE125" s="233">
        <v>0</v>
      </c>
      <c r="AF125" s="227">
        <v>0</v>
      </c>
      <c r="AG125" s="227">
        <v>0</v>
      </c>
      <c r="AH125" s="227">
        <v>0</v>
      </c>
      <c r="AI125" s="227">
        <v>0</v>
      </c>
      <c r="AJ125" s="475">
        <v>0</v>
      </c>
      <c r="AK125" s="40"/>
      <c r="AL125" s="407"/>
      <c r="AM125" s="407"/>
    </row>
    <row r="126" spans="1:39" ht="13.5" customHeight="1" x14ac:dyDescent="0.3">
      <c r="A126" s="60">
        <v>118</v>
      </c>
      <c r="B126" s="81">
        <v>5504</v>
      </c>
      <c r="C126" s="311" t="s">
        <v>990</v>
      </c>
      <c r="D126" s="392">
        <v>0</v>
      </c>
      <c r="E126" s="392">
        <v>0</v>
      </c>
      <c r="F126" s="392">
        <v>0</v>
      </c>
      <c r="G126" s="392">
        <v>0</v>
      </c>
      <c r="H126" s="346">
        <v>0</v>
      </c>
      <c r="I126" s="392">
        <v>0</v>
      </c>
      <c r="J126" s="392">
        <v>0</v>
      </c>
      <c r="K126" s="392">
        <v>0</v>
      </c>
      <c r="L126" s="392">
        <v>0</v>
      </c>
      <c r="M126" s="392">
        <v>0</v>
      </c>
      <c r="N126" s="392">
        <v>0</v>
      </c>
      <c r="O126" s="392">
        <v>0</v>
      </c>
      <c r="P126" s="392">
        <v>0</v>
      </c>
      <c r="Q126" s="392">
        <v>0</v>
      </c>
      <c r="R126" s="346">
        <v>0</v>
      </c>
      <c r="S126" s="392">
        <v>0</v>
      </c>
      <c r="T126" s="392">
        <v>0</v>
      </c>
      <c r="U126" s="392">
        <v>0</v>
      </c>
      <c r="V126" s="392">
        <v>0</v>
      </c>
      <c r="W126" s="392">
        <v>0</v>
      </c>
      <c r="X126" s="392">
        <v>0</v>
      </c>
      <c r="Y126" s="392">
        <v>0</v>
      </c>
      <c r="Z126" s="392">
        <v>0</v>
      </c>
      <c r="AA126" s="392">
        <v>0</v>
      </c>
      <c r="AB126" s="392">
        <v>0</v>
      </c>
      <c r="AC126" s="392">
        <v>0</v>
      </c>
      <c r="AD126" s="233">
        <v>0</v>
      </c>
      <c r="AE126" s="233">
        <v>0</v>
      </c>
      <c r="AF126" s="227">
        <v>0</v>
      </c>
      <c r="AG126" s="227">
        <v>0</v>
      </c>
      <c r="AH126" s="227">
        <v>0</v>
      </c>
      <c r="AI126" s="227">
        <v>0</v>
      </c>
      <c r="AJ126" s="475">
        <v>0</v>
      </c>
      <c r="AK126" s="40"/>
      <c r="AL126" s="407"/>
      <c r="AM126" s="407"/>
    </row>
    <row r="127" spans="1:39" ht="13.5" customHeight="1" x14ac:dyDescent="0.3">
      <c r="A127" s="60">
        <v>119</v>
      </c>
      <c r="B127" s="81">
        <v>5505</v>
      </c>
      <c r="C127" s="311" t="s">
        <v>991</v>
      </c>
      <c r="D127" s="392">
        <v>0</v>
      </c>
      <c r="E127" s="392">
        <v>0</v>
      </c>
      <c r="F127" s="392">
        <v>0</v>
      </c>
      <c r="G127" s="392">
        <v>0</v>
      </c>
      <c r="H127" s="346">
        <v>0</v>
      </c>
      <c r="I127" s="392">
        <v>0</v>
      </c>
      <c r="J127" s="392">
        <v>0</v>
      </c>
      <c r="K127" s="392">
        <v>0</v>
      </c>
      <c r="L127" s="392">
        <v>0</v>
      </c>
      <c r="M127" s="392">
        <v>0</v>
      </c>
      <c r="N127" s="392">
        <v>0</v>
      </c>
      <c r="O127" s="392">
        <v>0</v>
      </c>
      <c r="P127" s="392">
        <v>0</v>
      </c>
      <c r="Q127" s="392">
        <v>0</v>
      </c>
      <c r="R127" s="346">
        <v>0</v>
      </c>
      <c r="S127" s="392">
        <v>0</v>
      </c>
      <c r="T127" s="392">
        <v>0</v>
      </c>
      <c r="U127" s="392">
        <v>0</v>
      </c>
      <c r="V127" s="392">
        <v>0</v>
      </c>
      <c r="W127" s="392">
        <v>0</v>
      </c>
      <c r="X127" s="392">
        <v>0</v>
      </c>
      <c r="Y127" s="392">
        <v>0</v>
      </c>
      <c r="Z127" s="392">
        <v>0</v>
      </c>
      <c r="AA127" s="392">
        <v>0</v>
      </c>
      <c r="AB127" s="392">
        <v>0</v>
      </c>
      <c r="AC127" s="392">
        <v>0</v>
      </c>
      <c r="AD127" s="233">
        <v>0</v>
      </c>
      <c r="AE127" s="233">
        <v>0</v>
      </c>
      <c r="AF127" s="227">
        <v>0</v>
      </c>
      <c r="AG127" s="227">
        <v>0</v>
      </c>
      <c r="AH127" s="227">
        <v>0</v>
      </c>
      <c r="AI127" s="227">
        <v>0</v>
      </c>
      <c r="AJ127" s="475">
        <v>0</v>
      </c>
      <c r="AK127" s="40"/>
      <c r="AL127" s="407"/>
      <c r="AM127" s="407"/>
    </row>
    <row r="128" spans="1:39" ht="13.5" customHeight="1" x14ac:dyDescent="0.3">
      <c r="A128" s="60">
        <v>120</v>
      </c>
      <c r="B128" s="81">
        <v>5506</v>
      </c>
      <c r="C128" s="311" t="s">
        <v>992</v>
      </c>
      <c r="D128" s="392">
        <v>0</v>
      </c>
      <c r="E128" s="392">
        <v>0</v>
      </c>
      <c r="F128" s="392">
        <v>0</v>
      </c>
      <c r="G128" s="392">
        <v>0</v>
      </c>
      <c r="H128" s="346">
        <v>0</v>
      </c>
      <c r="I128" s="392">
        <v>0</v>
      </c>
      <c r="J128" s="392">
        <v>0</v>
      </c>
      <c r="K128" s="392">
        <v>0</v>
      </c>
      <c r="L128" s="392">
        <v>0</v>
      </c>
      <c r="M128" s="392">
        <v>0</v>
      </c>
      <c r="N128" s="392">
        <v>0</v>
      </c>
      <c r="O128" s="392">
        <v>0</v>
      </c>
      <c r="P128" s="392">
        <v>0</v>
      </c>
      <c r="Q128" s="392">
        <v>0</v>
      </c>
      <c r="R128" s="346">
        <v>0</v>
      </c>
      <c r="S128" s="392">
        <v>0</v>
      </c>
      <c r="T128" s="392">
        <v>0</v>
      </c>
      <c r="U128" s="392">
        <v>0</v>
      </c>
      <c r="V128" s="392">
        <v>0</v>
      </c>
      <c r="W128" s="392">
        <v>0</v>
      </c>
      <c r="X128" s="392">
        <v>0</v>
      </c>
      <c r="Y128" s="392">
        <v>0</v>
      </c>
      <c r="Z128" s="392">
        <v>0</v>
      </c>
      <c r="AA128" s="392">
        <v>0</v>
      </c>
      <c r="AB128" s="392">
        <v>0</v>
      </c>
      <c r="AC128" s="392">
        <v>0</v>
      </c>
      <c r="AD128" s="233">
        <v>0</v>
      </c>
      <c r="AE128" s="233">
        <v>0</v>
      </c>
      <c r="AF128" s="227">
        <v>0</v>
      </c>
      <c r="AG128" s="227">
        <v>0</v>
      </c>
      <c r="AH128" s="227">
        <v>0</v>
      </c>
      <c r="AI128" s="227">
        <v>0</v>
      </c>
      <c r="AJ128" s="475">
        <v>0</v>
      </c>
      <c r="AK128" s="40"/>
      <c r="AL128" s="407"/>
      <c r="AM128" s="407"/>
    </row>
    <row r="129" spans="1:39" ht="13.5" customHeight="1" x14ac:dyDescent="0.3">
      <c r="A129" s="147">
        <v>121</v>
      </c>
      <c r="B129" s="81">
        <v>5507</v>
      </c>
      <c r="C129" s="311" t="s">
        <v>993</v>
      </c>
      <c r="D129" s="392">
        <v>0</v>
      </c>
      <c r="E129" s="392">
        <v>0</v>
      </c>
      <c r="F129" s="392">
        <v>0</v>
      </c>
      <c r="G129" s="392">
        <v>0</v>
      </c>
      <c r="H129" s="346">
        <v>0</v>
      </c>
      <c r="I129" s="392">
        <v>0</v>
      </c>
      <c r="J129" s="392">
        <v>0</v>
      </c>
      <c r="K129" s="392">
        <v>0</v>
      </c>
      <c r="L129" s="392">
        <v>0</v>
      </c>
      <c r="M129" s="392">
        <v>0</v>
      </c>
      <c r="N129" s="392">
        <v>0</v>
      </c>
      <c r="O129" s="392">
        <v>0</v>
      </c>
      <c r="P129" s="392">
        <v>0</v>
      </c>
      <c r="Q129" s="392">
        <v>0</v>
      </c>
      <c r="R129" s="346">
        <v>0</v>
      </c>
      <c r="S129" s="392">
        <v>0</v>
      </c>
      <c r="T129" s="392">
        <v>0</v>
      </c>
      <c r="U129" s="392">
        <v>0</v>
      </c>
      <c r="V129" s="392">
        <v>0</v>
      </c>
      <c r="W129" s="392">
        <v>0</v>
      </c>
      <c r="X129" s="392">
        <v>0</v>
      </c>
      <c r="Y129" s="392">
        <v>0</v>
      </c>
      <c r="Z129" s="392">
        <v>0</v>
      </c>
      <c r="AA129" s="392">
        <v>0</v>
      </c>
      <c r="AB129" s="392">
        <v>0</v>
      </c>
      <c r="AC129" s="392">
        <v>0</v>
      </c>
      <c r="AD129" s="233">
        <v>0</v>
      </c>
      <c r="AE129" s="233">
        <v>0</v>
      </c>
      <c r="AF129" s="227">
        <v>0</v>
      </c>
      <c r="AG129" s="227">
        <v>0</v>
      </c>
      <c r="AH129" s="227">
        <v>0</v>
      </c>
      <c r="AI129" s="227">
        <v>0</v>
      </c>
      <c r="AJ129" s="475">
        <v>0</v>
      </c>
      <c r="AK129" s="40"/>
      <c r="AL129" s="407"/>
      <c r="AM129" s="407"/>
    </row>
    <row r="130" spans="1:39" ht="13.5" customHeight="1" x14ac:dyDescent="0.3">
      <c r="A130" s="60">
        <v>122</v>
      </c>
      <c r="B130" s="81">
        <v>5590</v>
      </c>
      <c r="C130" s="311" t="s">
        <v>53</v>
      </c>
      <c r="D130" s="392">
        <v>0</v>
      </c>
      <c r="E130" s="392">
        <v>10060.501759999999</v>
      </c>
      <c r="F130" s="392">
        <v>19494.555209999999</v>
      </c>
      <c r="G130" s="392">
        <v>5505.6593499999999</v>
      </c>
      <c r="H130" s="346">
        <v>35060.71632</v>
      </c>
      <c r="I130" s="392">
        <v>1740.2030099999999</v>
      </c>
      <c r="J130" s="392">
        <v>3801.80566</v>
      </c>
      <c r="K130" s="392">
        <v>292.84800000000001</v>
      </c>
      <c r="L130" s="392">
        <v>5694.8616599999996</v>
      </c>
      <c r="M130" s="392">
        <v>71.094250000000002</v>
      </c>
      <c r="N130" s="392">
        <v>21.0623</v>
      </c>
      <c r="O130" s="392">
        <v>145.82362000000001</v>
      </c>
      <c r="P130" s="392">
        <v>30.077490000000001</v>
      </c>
      <c r="Q130" s="392">
        <v>4259.6188099999999</v>
      </c>
      <c r="R130" s="346">
        <v>16057.394799999998</v>
      </c>
      <c r="S130" s="392">
        <v>327.59392000000003</v>
      </c>
      <c r="T130" s="392">
        <v>0</v>
      </c>
      <c r="U130" s="392">
        <v>0</v>
      </c>
      <c r="V130" s="392">
        <v>192.50728000000001</v>
      </c>
      <c r="W130" s="392">
        <v>0</v>
      </c>
      <c r="X130" s="392">
        <v>61.058120000000002</v>
      </c>
      <c r="Y130" s="392">
        <v>2469.59989</v>
      </c>
      <c r="Z130" s="392">
        <v>0</v>
      </c>
      <c r="AA130" s="392">
        <v>2072.56799</v>
      </c>
      <c r="AB130" s="392">
        <v>173.0009</v>
      </c>
      <c r="AC130" s="392">
        <v>0</v>
      </c>
      <c r="AD130" s="233">
        <v>5296.3280999999997</v>
      </c>
      <c r="AE130" s="233">
        <v>56414.43922</v>
      </c>
      <c r="AF130" s="227">
        <v>313.91030000000001</v>
      </c>
      <c r="AG130" s="227">
        <v>5958.4631899999995</v>
      </c>
      <c r="AH130" s="227">
        <v>0</v>
      </c>
      <c r="AI130" s="227">
        <v>4542.16788</v>
      </c>
      <c r="AJ130" s="475">
        <v>45599.897850000001</v>
      </c>
      <c r="AK130" s="40"/>
      <c r="AL130" s="407"/>
      <c r="AM130" s="407"/>
    </row>
    <row r="131" spans="1:39" s="14" customFormat="1" ht="13.5" customHeight="1" x14ac:dyDescent="0.3">
      <c r="A131" s="64">
        <v>123</v>
      </c>
      <c r="B131" s="80">
        <v>46</v>
      </c>
      <c r="C131" s="309" t="s">
        <v>994</v>
      </c>
      <c r="D131" s="488">
        <v>177.91193999999999</v>
      </c>
      <c r="E131" s="488">
        <v>1490.11429</v>
      </c>
      <c r="F131" s="488">
        <v>58875.20319</v>
      </c>
      <c r="G131" s="488">
        <v>2513.4325800000001</v>
      </c>
      <c r="H131" s="345">
        <v>63056.662000000004</v>
      </c>
      <c r="I131" s="488">
        <v>3939.49647</v>
      </c>
      <c r="J131" s="488">
        <v>163.52082999999999</v>
      </c>
      <c r="K131" s="488">
        <v>7.1639999999999997</v>
      </c>
      <c r="L131" s="488">
        <v>8927.9510900000005</v>
      </c>
      <c r="M131" s="488">
        <v>493.36378999999999</v>
      </c>
      <c r="N131" s="488">
        <v>257.85079999999999</v>
      </c>
      <c r="O131" s="488">
        <v>128.50348</v>
      </c>
      <c r="P131" s="488">
        <v>0</v>
      </c>
      <c r="Q131" s="488">
        <v>7954.5362500000001</v>
      </c>
      <c r="R131" s="345">
        <v>21872.386709999999</v>
      </c>
      <c r="S131" s="488">
        <v>0</v>
      </c>
      <c r="T131" s="488">
        <v>52.844810000000003</v>
      </c>
      <c r="U131" s="488">
        <v>5.0000000000000002E-5</v>
      </c>
      <c r="V131" s="488">
        <v>6.92286</v>
      </c>
      <c r="W131" s="488">
        <v>0.4</v>
      </c>
      <c r="X131" s="488">
        <v>0.73714000000000002</v>
      </c>
      <c r="Y131" s="488">
        <v>0</v>
      </c>
      <c r="Z131" s="488">
        <v>0</v>
      </c>
      <c r="AA131" s="488">
        <v>578.02805000000001</v>
      </c>
      <c r="AB131" s="488">
        <v>0.13550000000000001</v>
      </c>
      <c r="AC131" s="488">
        <v>0</v>
      </c>
      <c r="AD131" s="489">
        <v>639.06840999999997</v>
      </c>
      <c r="AE131" s="489">
        <v>85568.11712000001</v>
      </c>
      <c r="AF131" s="473">
        <v>265.01479999999998</v>
      </c>
      <c r="AG131" s="473">
        <v>9428.2377400000005</v>
      </c>
      <c r="AH131" s="473">
        <v>0</v>
      </c>
      <c r="AI131" s="473">
        <v>578.02805000000001</v>
      </c>
      <c r="AJ131" s="474">
        <v>75296.83653</v>
      </c>
      <c r="AK131" s="40"/>
      <c r="AL131" s="407"/>
      <c r="AM131" s="407"/>
    </row>
    <row r="132" spans="1:39" ht="13.5" customHeight="1" x14ac:dyDescent="0.3">
      <c r="A132" s="60">
        <v>124</v>
      </c>
      <c r="B132" s="81">
        <v>4601</v>
      </c>
      <c r="C132" s="311" t="s">
        <v>995</v>
      </c>
      <c r="D132" s="392">
        <v>0</v>
      </c>
      <c r="E132" s="392">
        <v>67.737949999999998</v>
      </c>
      <c r="F132" s="392">
        <v>47572.969839999998</v>
      </c>
      <c r="G132" s="392">
        <v>2505.9849300000001</v>
      </c>
      <c r="H132" s="346">
        <v>50146.692719999999</v>
      </c>
      <c r="I132" s="392">
        <v>3939.46108</v>
      </c>
      <c r="J132" s="392">
        <v>83.495940000000004</v>
      </c>
      <c r="K132" s="392">
        <v>0</v>
      </c>
      <c r="L132" s="392">
        <v>8927.9510900000005</v>
      </c>
      <c r="M132" s="392">
        <v>0</v>
      </c>
      <c r="N132" s="392">
        <v>257.85079999999999</v>
      </c>
      <c r="O132" s="392">
        <v>114.87531</v>
      </c>
      <c r="P132" s="392">
        <v>0</v>
      </c>
      <c r="Q132" s="392">
        <v>0</v>
      </c>
      <c r="R132" s="346">
        <v>13323.63422</v>
      </c>
      <c r="S132" s="392">
        <v>0</v>
      </c>
      <c r="T132" s="392">
        <v>4.5564600000000004</v>
      </c>
      <c r="U132" s="392">
        <v>0</v>
      </c>
      <c r="V132" s="392">
        <v>0</v>
      </c>
      <c r="W132" s="392">
        <v>0</v>
      </c>
      <c r="X132" s="392">
        <v>0</v>
      </c>
      <c r="Y132" s="392">
        <v>0</v>
      </c>
      <c r="Z132" s="392">
        <v>0</v>
      </c>
      <c r="AA132" s="392">
        <v>0</v>
      </c>
      <c r="AB132" s="392">
        <v>0</v>
      </c>
      <c r="AC132" s="392">
        <v>0</v>
      </c>
      <c r="AD132" s="233">
        <v>4.5564600000000004</v>
      </c>
      <c r="AE132" s="233">
        <v>63474.883399999999</v>
      </c>
      <c r="AF132" s="227">
        <v>257.85079999999999</v>
      </c>
      <c r="AG132" s="227">
        <v>8927.9510900000005</v>
      </c>
      <c r="AH132" s="227">
        <v>0</v>
      </c>
      <c r="AI132" s="227">
        <v>0</v>
      </c>
      <c r="AJ132" s="475">
        <v>54289.081510000004</v>
      </c>
      <c r="AK132" s="40"/>
      <c r="AL132" s="407"/>
      <c r="AM132" s="407"/>
    </row>
    <row r="133" spans="1:39" ht="13.5" customHeight="1" x14ac:dyDescent="0.3">
      <c r="A133" s="60">
        <v>125</v>
      </c>
      <c r="B133" s="81">
        <v>4602</v>
      </c>
      <c r="C133" s="311" t="s">
        <v>996</v>
      </c>
      <c r="D133" s="392">
        <v>171.24673999999999</v>
      </c>
      <c r="E133" s="392">
        <v>17.806760000000001</v>
      </c>
      <c r="F133" s="392">
        <v>12.987</v>
      </c>
      <c r="G133" s="392">
        <v>7.4476500000000003</v>
      </c>
      <c r="H133" s="346">
        <v>209.48814999999999</v>
      </c>
      <c r="I133" s="392">
        <v>0</v>
      </c>
      <c r="J133" s="392">
        <v>0</v>
      </c>
      <c r="K133" s="392">
        <v>0</v>
      </c>
      <c r="L133" s="392">
        <v>0</v>
      </c>
      <c r="M133" s="392">
        <v>0.22969999999999999</v>
      </c>
      <c r="N133" s="392">
        <v>0</v>
      </c>
      <c r="O133" s="392">
        <v>0</v>
      </c>
      <c r="P133" s="392">
        <v>0</v>
      </c>
      <c r="Q133" s="392">
        <v>0</v>
      </c>
      <c r="R133" s="346">
        <v>0.22969999999999999</v>
      </c>
      <c r="S133" s="392">
        <v>0</v>
      </c>
      <c r="T133" s="392">
        <v>0</v>
      </c>
      <c r="U133" s="392">
        <v>0</v>
      </c>
      <c r="V133" s="392">
        <v>6.6091100000000003</v>
      </c>
      <c r="W133" s="392">
        <v>0</v>
      </c>
      <c r="X133" s="392">
        <v>0.73714000000000002</v>
      </c>
      <c r="Y133" s="392">
        <v>0</v>
      </c>
      <c r="Z133" s="392">
        <v>0</v>
      </c>
      <c r="AA133" s="392">
        <v>0</v>
      </c>
      <c r="AB133" s="392">
        <v>0</v>
      </c>
      <c r="AC133" s="392">
        <v>0</v>
      </c>
      <c r="AD133" s="233">
        <v>7.3462500000000004</v>
      </c>
      <c r="AE133" s="233">
        <v>217.0641</v>
      </c>
      <c r="AF133" s="227">
        <v>0</v>
      </c>
      <c r="AG133" s="227">
        <v>6.8388100000000005</v>
      </c>
      <c r="AH133" s="227">
        <v>0</v>
      </c>
      <c r="AI133" s="227">
        <v>0</v>
      </c>
      <c r="AJ133" s="475">
        <v>210.22529</v>
      </c>
      <c r="AK133" s="40"/>
      <c r="AL133" s="407"/>
      <c r="AM133" s="407"/>
    </row>
    <row r="134" spans="1:39" ht="13.5" customHeight="1" x14ac:dyDescent="0.3">
      <c r="A134" s="147">
        <v>126</v>
      </c>
      <c r="B134" s="81">
        <v>4690</v>
      </c>
      <c r="C134" s="311" t="s">
        <v>118</v>
      </c>
      <c r="D134" s="392">
        <v>6.6651999999999996</v>
      </c>
      <c r="E134" s="392">
        <v>1404.5695800000001</v>
      </c>
      <c r="F134" s="392">
        <v>11289.246349999999</v>
      </c>
      <c r="G134" s="392">
        <v>0</v>
      </c>
      <c r="H134" s="346">
        <v>12700.48113</v>
      </c>
      <c r="I134" s="392">
        <v>3.5389999999999998E-2</v>
      </c>
      <c r="J134" s="392">
        <v>80.024889999999999</v>
      </c>
      <c r="K134" s="392">
        <v>7.1639999999999997</v>
      </c>
      <c r="L134" s="392">
        <v>0</v>
      </c>
      <c r="M134" s="392">
        <v>493.13409000000001</v>
      </c>
      <c r="N134" s="392">
        <v>0</v>
      </c>
      <c r="O134" s="392">
        <v>13.628170000000001</v>
      </c>
      <c r="P134" s="392">
        <v>0</v>
      </c>
      <c r="Q134" s="392">
        <v>7954.5362500000001</v>
      </c>
      <c r="R134" s="346">
        <v>8548.5227900000009</v>
      </c>
      <c r="S134" s="392">
        <v>0</v>
      </c>
      <c r="T134" s="392">
        <v>48.288350000000001</v>
      </c>
      <c r="U134" s="392">
        <v>5.0000000000000002E-5</v>
      </c>
      <c r="V134" s="392">
        <v>0.31374999999999997</v>
      </c>
      <c r="W134" s="392">
        <v>0.4</v>
      </c>
      <c r="X134" s="392">
        <v>0</v>
      </c>
      <c r="Y134" s="392">
        <v>0</v>
      </c>
      <c r="Z134" s="392">
        <v>0</v>
      </c>
      <c r="AA134" s="392">
        <v>578.02805000000001</v>
      </c>
      <c r="AB134" s="392">
        <v>0.13550000000000001</v>
      </c>
      <c r="AC134" s="392">
        <v>0</v>
      </c>
      <c r="AD134" s="233">
        <v>627.16570000000002</v>
      </c>
      <c r="AE134" s="233">
        <v>21876.169620000004</v>
      </c>
      <c r="AF134" s="227">
        <v>7.1639999999999997</v>
      </c>
      <c r="AG134" s="227">
        <v>493.44784000000004</v>
      </c>
      <c r="AH134" s="227">
        <v>0</v>
      </c>
      <c r="AI134" s="227">
        <v>578.02805000000001</v>
      </c>
      <c r="AJ134" s="475">
        <v>20797.529729999998</v>
      </c>
      <c r="AK134" s="40"/>
      <c r="AL134" s="407"/>
      <c r="AM134" s="407"/>
    </row>
    <row r="135" spans="1:39" s="14" customFormat="1" ht="13.5" customHeight="1" x14ac:dyDescent="0.3">
      <c r="A135" s="64">
        <v>127</v>
      </c>
      <c r="B135" s="189" t="s">
        <v>543</v>
      </c>
      <c r="C135" s="309" t="s">
        <v>543</v>
      </c>
      <c r="D135" s="488">
        <v>61670.449410000001</v>
      </c>
      <c r="E135" s="488">
        <v>-40818.919430000002</v>
      </c>
      <c r="F135" s="488">
        <v>28432.582299999998</v>
      </c>
      <c r="G135" s="488">
        <v>17627.55327</v>
      </c>
      <c r="H135" s="345">
        <v>66911.665550000005</v>
      </c>
      <c r="I135" s="488">
        <v>9888.1106899999995</v>
      </c>
      <c r="J135" s="488">
        <v>44122.70837</v>
      </c>
      <c r="K135" s="488">
        <v>-4886.585</v>
      </c>
      <c r="L135" s="488">
        <v>22941.05747</v>
      </c>
      <c r="M135" s="488">
        <v>10826.64054</v>
      </c>
      <c r="N135" s="488">
        <v>54358.621980000004</v>
      </c>
      <c r="O135" s="488">
        <v>3652.9105800000002</v>
      </c>
      <c r="P135" s="488">
        <v>3878.8215500000001</v>
      </c>
      <c r="Q135" s="488">
        <v>3814.3166000000001</v>
      </c>
      <c r="R135" s="345">
        <v>148596.60277999999</v>
      </c>
      <c r="S135" s="488">
        <v>-4087.3069500000001</v>
      </c>
      <c r="T135" s="488">
        <v>-1378.8030699999999</v>
      </c>
      <c r="U135" s="488">
        <v>154.42088000000001</v>
      </c>
      <c r="V135" s="488">
        <v>159.22317000000001</v>
      </c>
      <c r="W135" s="488">
        <v>1119.2973500000001</v>
      </c>
      <c r="X135" s="488">
        <v>-2127.7609299999999</v>
      </c>
      <c r="Y135" s="488">
        <v>-4791.8456999999999</v>
      </c>
      <c r="Z135" s="488">
        <v>-934.20907</v>
      </c>
      <c r="AA135" s="488">
        <v>394.25153999999998</v>
      </c>
      <c r="AB135" s="488">
        <v>-1785.9463000000001</v>
      </c>
      <c r="AC135" s="488">
        <v>452.49945000000002</v>
      </c>
      <c r="AD135" s="489">
        <v>-12826.179630000002</v>
      </c>
      <c r="AE135" s="489">
        <v>202682.08869999999</v>
      </c>
      <c r="AF135" s="473">
        <v>49472.036980000004</v>
      </c>
      <c r="AG135" s="473">
        <v>33926.921180000005</v>
      </c>
      <c r="AH135" s="473">
        <v>0</v>
      </c>
      <c r="AI135" s="473">
        <v>-3945.0947099999994</v>
      </c>
      <c r="AJ135" s="474">
        <v>123228.22525</v>
      </c>
      <c r="AK135" s="40"/>
      <c r="AL135" s="407"/>
      <c r="AM135" s="407"/>
    </row>
    <row r="136" spans="1:39" s="14" customFormat="1" ht="13.5" customHeight="1" x14ac:dyDescent="0.3">
      <c r="A136" s="64"/>
      <c r="B136" s="80"/>
      <c r="C136" s="309"/>
      <c r="D136" s="489"/>
      <c r="E136" s="489"/>
      <c r="F136" s="489"/>
      <c r="G136" s="489"/>
      <c r="H136" s="346"/>
      <c r="I136" s="489"/>
      <c r="J136" s="489"/>
      <c r="K136" s="489"/>
      <c r="L136" s="489"/>
      <c r="M136" s="489"/>
      <c r="N136" s="489"/>
      <c r="O136" s="489"/>
      <c r="P136" s="489"/>
      <c r="Q136" s="489"/>
      <c r="R136" s="346"/>
      <c r="S136" s="489"/>
      <c r="T136" s="489"/>
      <c r="U136" s="489"/>
      <c r="V136" s="489"/>
      <c r="W136" s="489"/>
      <c r="X136" s="489"/>
      <c r="Y136" s="489"/>
      <c r="Z136" s="489"/>
      <c r="AA136" s="489"/>
      <c r="AB136" s="489"/>
      <c r="AC136" s="489"/>
      <c r="AD136" s="233"/>
      <c r="AE136" s="233"/>
      <c r="AF136" s="227"/>
      <c r="AG136" s="227"/>
      <c r="AH136" s="227"/>
      <c r="AI136" s="227"/>
      <c r="AJ136" s="475"/>
      <c r="AK136" s="40"/>
      <c r="AL136" s="407"/>
      <c r="AM136" s="407"/>
    </row>
    <row r="137" spans="1:39" s="14" customFormat="1" ht="13.5" customHeight="1" x14ac:dyDescent="0.3">
      <c r="A137" s="64">
        <v>129</v>
      </c>
      <c r="B137" s="80">
        <v>56</v>
      </c>
      <c r="C137" s="309" t="s">
        <v>544</v>
      </c>
      <c r="D137" s="488">
        <v>17583.011170000002</v>
      </c>
      <c r="E137" s="488">
        <v>68247.252619999999</v>
      </c>
      <c r="F137" s="488">
        <v>108235.77625</v>
      </c>
      <c r="G137" s="488">
        <v>36011.968379999998</v>
      </c>
      <c r="H137" s="345">
        <v>230078.00842</v>
      </c>
      <c r="I137" s="488">
        <v>10986.19889</v>
      </c>
      <c r="J137" s="488">
        <v>2160.2247200000002</v>
      </c>
      <c r="K137" s="488">
        <v>10475.040000000001</v>
      </c>
      <c r="L137" s="488">
        <v>28320.135480000001</v>
      </c>
      <c r="M137" s="488">
        <v>2298.96279</v>
      </c>
      <c r="N137" s="488">
        <v>7712.6330500000004</v>
      </c>
      <c r="O137" s="488">
        <v>2028.9183599999999</v>
      </c>
      <c r="P137" s="488">
        <v>1782.2595699999999</v>
      </c>
      <c r="Q137" s="488">
        <v>5155.9363000000003</v>
      </c>
      <c r="R137" s="345">
        <v>70920.309160000004</v>
      </c>
      <c r="S137" s="488">
        <v>4882.5060199999998</v>
      </c>
      <c r="T137" s="488">
        <v>1518.0074199999999</v>
      </c>
      <c r="U137" s="488">
        <v>174.77923000000001</v>
      </c>
      <c r="V137" s="488">
        <v>100.15239</v>
      </c>
      <c r="W137" s="488">
        <v>167.06216000000001</v>
      </c>
      <c r="X137" s="488">
        <v>400.63461999999998</v>
      </c>
      <c r="Y137" s="488">
        <v>1078.5131200000001</v>
      </c>
      <c r="Z137" s="488">
        <v>1162.9593299999999</v>
      </c>
      <c r="AA137" s="488">
        <v>826.88941</v>
      </c>
      <c r="AB137" s="488">
        <v>5789.0312199999998</v>
      </c>
      <c r="AC137" s="488">
        <v>1165.2986900000001</v>
      </c>
      <c r="AD137" s="489">
        <v>17265.833609999998</v>
      </c>
      <c r="AE137" s="489">
        <v>318264.15119</v>
      </c>
      <c r="AF137" s="473">
        <v>18187.673050000001</v>
      </c>
      <c r="AG137" s="473">
        <v>30719.250660000002</v>
      </c>
      <c r="AH137" s="473">
        <v>0</v>
      </c>
      <c r="AI137" s="473">
        <v>3070.7012199999999</v>
      </c>
      <c r="AJ137" s="474">
        <v>266286.52626000001</v>
      </c>
      <c r="AK137" s="40"/>
      <c r="AL137" s="407"/>
      <c r="AM137" s="407"/>
    </row>
    <row r="138" spans="1:39" ht="13.5" customHeight="1" x14ac:dyDescent="0.3">
      <c r="A138" s="60">
        <v>130</v>
      </c>
      <c r="B138" s="81">
        <v>5601</v>
      </c>
      <c r="C138" s="311" t="s">
        <v>997</v>
      </c>
      <c r="D138" s="392">
        <v>214.09539000000001</v>
      </c>
      <c r="E138" s="392">
        <v>223.38820000000001</v>
      </c>
      <c r="F138" s="392">
        <v>13244.119849999999</v>
      </c>
      <c r="G138" s="392">
        <v>7.2918000000000003</v>
      </c>
      <c r="H138" s="346">
        <v>13688.89524</v>
      </c>
      <c r="I138" s="392">
        <v>176.61634000000001</v>
      </c>
      <c r="J138" s="392">
        <v>0</v>
      </c>
      <c r="K138" s="392">
        <v>0</v>
      </c>
      <c r="L138" s="392">
        <v>0.55069999999999997</v>
      </c>
      <c r="M138" s="392">
        <v>1.61443</v>
      </c>
      <c r="N138" s="392">
        <v>14.05527</v>
      </c>
      <c r="O138" s="392">
        <v>39.455109999999998</v>
      </c>
      <c r="P138" s="392">
        <v>0.42979000000000001</v>
      </c>
      <c r="Q138" s="392">
        <v>27.44755</v>
      </c>
      <c r="R138" s="346">
        <v>260.16919000000001</v>
      </c>
      <c r="S138" s="392">
        <v>38.366799999999998</v>
      </c>
      <c r="T138" s="392">
        <v>8.7450899999999994</v>
      </c>
      <c r="U138" s="392">
        <v>0</v>
      </c>
      <c r="V138" s="392">
        <v>25.324000000000002</v>
      </c>
      <c r="W138" s="392">
        <v>0</v>
      </c>
      <c r="X138" s="392">
        <v>0</v>
      </c>
      <c r="Y138" s="392">
        <v>0</v>
      </c>
      <c r="Z138" s="392">
        <v>0</v>
      </c>
      <c r="AA138" s="392">
        <v>0.25124999999999997</v>
      </c>
      <c r="AB138" s="392">
        <v>3.5714299999999999</v>
      </c>
      <c r="AC138" s="392">
        <v>48.071480000000001</v>
      </c>
      <c r="AD138" s="233">
        <v>124.33005</v>
      </c>
      <c r="AE138" s="233">
        <v>14073.394480000001</v>
      </c>
      <c r="AF138" s="227">
        <v>14.05527</v>
      </c>
      <c r="AG138" s="227">
        <v>27.489129999999999</v>
      </c>
      <c r="AH138" s="227">
        <v>0</v>
      </c>
      <c r="AI138" s="227">
        <v>48.32273</v>
      </c>
      <c r="AJ138" s="475">
        <v>13983.527350000002</v>
      </c>
      <c r="AK138" s="40"/>
      <c r="AL138" s="407"/>
      <c r="AM138" s="407"/>
    </row>
    <row r="139" spans="1:39" ht="13.5" customHeight="1" x14ac:dyDescent="0.3">
      <c r="A139" s="147">
        <v>131</v>
      </c>
      <c r="B139" s="81">
        <v>5602</v>
      </c>
      <c r="C139" s="311" t="s">
        <v>998</v>
      </c>
      <c r="D139" s="392">
        <v>0</v>
      </c>
      <c r="E139" s="392">
        <v>0</v>
      </c>
      <c r="F139" s="392">
        <v>0</v>
      </c>
      <c r="G139" s="392">
        <v>0</v>
      </c>
      <c r="H139" s="346">
        <v>0</v>
      </c>
      <c r="I139" s="392">
        <v>0</v>
      </c>
      <c r="J139" s="392">
        <v>0</v>
      </c>
      <c r="K139" s="392">
        <v>0</v>
      </c>
      <c r="L139" s="392">
        <v>0</v>
      </c>
      <c r="M139" s="392">
        <v>0</v>
      </c>
      <c r="N139" s="392">
        <v>0</v>
      </c>
      <c r="O139" s="392">
        <v>0</v>
      </c>
      <c r="P139" s="392">
        <v>0</v>
      </c>
      <c r="Q139" s="392">
        <v>0</v>
      </c>
      <c r="R139" s="346">
        <v>0</v>
      </c>
      <c r="S139" s="392">
        <v>0</v>
      </c>
      <c r="T139" s="392">
        <v>0</v>
      </c>
      <c r="U139" s="392">
        <v>0</v>
      </c>
      <c r="V139" s="392">
        <v>0</v>
      </c>
      <c r="W139" s="392">
        <v>0</v>
      </c>
      <c r="X139" s="392">
        <v>0</v>
      </c>
      <c r="Y139" s="392">
        <v>0</v>
      </c>
      <c r="Z139" s="392">
        <v>0</v>
      </c>
      <c r="AA139" s="392">
        <v>0</v>
      </c>
      <c r="AB139" s="392">
        <v>0</v>
      </c>
      <c r="AC139" s="392">
        <v>0</v>
      </c>
      <c r="AD139" s="233">
        <v>0</v>
      </c>
      <c r="AE139" s="233">
        <v>0</v>
      </c>
      <c r="AF139" s="227">
        <v>0</v>
      </c>
      <c r="AG139" s="227">
        <v>0</v>
      </c>
      <c r="AH139" s="227">
        <v>0</v>
      </c>
      <c r="AI139" s="227">
        <v>0</v>
      </c>
      <c r="AJ139" s="475">
        <v>0</v>
      </c>
      <c r="AK139" s="40"/>
      <c r="AL139" s="407"/>
      <c r="AM139" s="407"/>
    </row>
    <row r="140" spans="1:39" ht="13.5" customHeight="1" x14ac:dyDescent="0.3">
      <c r="A140" s="60">
        <v>132</v>
      </c>
      <c r="B140" s="81">
        <v>5603</v>
      </c>
      <c r="C140" s="311" t="s">
        <v>140</v>
      </c>
      <c r="D140" s="392">
        <v>2.5</v>
      </c>
      <c r="E140" s="392">
        <v>120.89548000000001</v>
      </c>
      <c r="F140" s="392">
        <v>1266.79421</v>
      </c>
      <c r="G140" s="392">
        <v>949.28173000000004</v>
      </c>
      <c r="H140" s="346">
        <v>2339.4714199999999</v>
      </c>
      <c r="I140" s="392">
        <v>60.612400000000001</v>
      </c>
      <c r="J140" s="392">
        <v>0</v>
      </c>
      <c r="K140" s="392">
        <v>0</v>
      </c>
      <c r="L140" s="392">
        <v>76.379339999999999</v>
      </c>
      <c r="M140" s="392">
        <v>0</v>
      </c>
      <c r="N140" s="392">
        <v>184.21420000000001</v>
      </c>
      <c r="O140" s="392">
        <v>18.410730000000001</v>
      </c>
      <c r="P140" s="392">
        <v>0</v>
      </c>
      <c r="Q140" s="392">
        <v>0</v>
      </c>
      <c r="R140" s="346">
        <v>339.61667</v>
      </c>
      <c r="S140" s="392">
        <v>0</v>
      </c>
      <c r="T140" s="392">
        <v>192.90827999999999</v>
      </c>
      <c r="U140" s="392">
        <v>0</v>
      </c>
      <c r="V140" s="392">
        <v>0</v>
      </c>
      <c r="W140" s="392">
        <v>4.2744999999999997</v>
      </c>
      <c r="X140" s="392">
        <v>50</v>
      </c>
      <c r="Y140" s="392">
        <v>0</v>
      </c>
      <c r="Z140" s="392">
        <v>0</v>
      </c>
      <c r="AA140" s="392">
        <v>0</v>
      </c>
      <c r="AB140" s="392">
        <v>0</v>
      </c>
      <c r="AC140" s="392">
        <v>0</v>
      </c>
      <c r="AD140" s="233">
        <v>247.18277999999998</v>
      </c>
      <c r="AE140" s="233">
        <v>2926.2708699999998</v>
      </c>
      <c r="AF140" s="227">
        <v>184.21420000000001</v>
      </c>
      <c r="AG140" s="227">
        <v>76.379339999999999</v>
      </c>
      <c r="AH140" s="227">
        <v>0</v>
      </c>
      <c r="AI140" s="227">
        <v>0</v>
      </c>
      <c r="AJ140" s="475">
        <v>2665.67733</v>
      </c>
      <c r="AK140" s="40"/>
      <c r="AL140" s="407"/>
      <c r="AM140" s="407"/>
    </row>
    <row r="141" spans="1:39" ht="13.5" customHeight="1" x14ac:dyDescent="0.3">
      <c r="A141" s="60">
        <v>133</v>
      </c>
      <c r="B141" s="81">
        <v>5604</v>
      </c>
      <c r="C141" s="311" t="s">
        <v>999</v>
      </c>
      <c r="D141" s="392">
        <v>17123.06005</v>
      </c>
      <c r="E141" s="392">
        <v>53006.191850000003</v>
      </c>
      <c r="F141" s="392">
        <v>81807.774669999999</v>
      </c>
      <c r="G141" s="392">
        <v>30390.510399999999</v>
      </c>
      <c r="H141" s="346">
        <v>182327.53696999999</v>
      </c>
      <c r="I141" s="392">
        <v>10694.69644</v>
      </c>
      <c r="J141" s="392">
        <v>1814.6023</v>
      </c>
      <c r="K141" s="392">
        <v>7433.7740000000003</v>
      </c>
      <c r="L141" s="392">
        <v>26834.430369999998</v>
      </c>
      <c r="M141" s="392">
        <v>1990.16462</v>
      </c>
      <c r="N141" s="392">
        <v>4249.7687500000002</v>
      </c>
      <c r="O141" s="392">
        <v>1631.8861400000001</v>
      </c>
      <c r="P141" s="392">
        <v>1227.3512900000001</v>
      </c>
      <c r="Q141" s="392">
        <v>4599.3229300000003</v>
      </c>
      <c r="R141" s="346">
        <v>60475.996840000007</v>
      </c>
      <c r="S141" s="392">
        <v>4802.0246500000003</v>
      </c>
      <c r="T141" s="392">
        <v>394.29624000000001</v>
      </c>
      <c r="U141" s="392">
        <v>174.77923000000001</v>
      </c>
      <c r="V141" s="392">
        <v>73.66789</v>
      </c>
      <c r="W141" s="392">
        <v>150.46953999999999</v>
      </c>
      <c r="X141" s="392">
        <v>332.42367999999999</v>
      </c>
      <c r="Y141" s="392">
        <v>1078.5131200000001</v>
      </c>
      <c r="Z141" s="392">
        <v>1162.9593299999999</v>
      </c>
      <c r="AA141" s="392">
        <v>413.10379999999998</v>
      </c>
      <c r="AB141" s="392">
        <v>5590.0688</v>
      </c>
      <c r="AC141" s="392">
        <v>447.01692000000003</v>
      </c>
      <c r="AD141" s="233">
        <v>14619.323200000001</v>
      </c>
      <c r="AE141" s="233">
        <v>257422.85701000001</v>
      </c>
      <c r="AF141" s="227">
        <v>11683.542750000001</v>
      </c>
      <c r="AG141" s="227">
        <v>28898.262879999998</v>
      </c>
      <c r="AH141" s="227">
        <v>0</v>
      </c>
      <c r="AI141" s="227">
        <v>1938.63384</v>
      </c>
      <c r="AJ141" s="475">
        <v>214902.41753999997</v>
      </c>
      <c r="AK141" s="40"/>
      <c r="AL141" s="407"/>
      <c r="AM141" s="407"/>
    </row>
    <row r="142" spans="1:39" ht="13.5" customHeight="1" x14ac:dyDescent="0.3">
      <c r="A142" s="60">
        <v>134</v>
      </c>
      <c r="B142" s="81">
        <v>5690</v>
      </c>
      <c r="C142" s="311" t="s">
        <v>53</v>
      </c>
      <c r="D142" s="392">
        <v>243.35572999999999</v>
      </c>
      <c r="E142" s="392">
        <v>14896.77709</v>
      </c>
      <c r="F142" s="392">
        <v>11917.087519999999</v>
      </c>
      <c r="G142" s="392">
        <v>4664.8844499999996</v>
      </c>
      <c r="H142" s="346">
        <v>31722.104789999998</v>
      </c>
      <c r="I142" s="392">
        <v>54.273710000000001</v>
      </c>
      <c r="J142" s="392">
        <v>345.62241999999998</v>
      </c>
      <c r="K142" s="392">
        <v>3041.2660000000001</v>
      </c>
      <c r="L142" s="392">
        <v>1408.7750699999999</v>
      </c>
      <c r="M142" s="392">
        <v>307.18374</v>
      </c>
      <c r="N142" s="392">
        <v>3264.59483</v>
      </c>
      <c r="O142" s="392">
        <v>339.16638</v>
      </c>
      <c r="P142" s="392">
        <v>554.47848999999997</v>
      </c>
      <c r="Q142" s="392">
        <v>529.16582000000005</v>
      </c>
      <c r="R142" s="346">
        <v>9844.526460000001</v>
      </c>
      <c r="S142" s="392">
        <v>42.114570000000001</v>
      </c>
      <c r="T142" s="392">
        <v>922.05781000000002</v>
      </c>
      <c r="U142" s="392">
        <v>0</v>
      </c>
      <c r="V142" s="392">
        <v>1.1605000000000001</v>
      </c>
      <c r="W142" s="392">
        <v>12.31812</v>
      </c>
      <c r="X142" s="392">
        <v>18.210940000000001</v>
      </c>
      <c r="Y142" s="392">
        <v>0</v>
      </c>
      <c r="Z142" s="392">
        <v>0</v>
      </c>
      <c r="AA142" s="392">
        <v>413.53435999999999</v>
      </c>
      <c r="AB142" s="392">
        <v>195.39098999999999</v>
      </c>
      <c r="AC142" s="392">
        <v>670.21028999999999</v>
      </c>
      <c r="AD142" s="233">
        <v>2274.9975799999997</v>
      </c>
      <c r="AE142" s="233">
        <v>43841.628830000001</v>
      </c>
      <c r="AF142" s="227">
        <v>6305.8608299999996</v>
      </c>
      <c r="AG142" s="227">
        <v>1717.1193099999998</v>
      </c>
      <c r="AH142" s="227">
        <v>0</v>
      </c>
      <c r="AI142" s="227">
        <v>1083.7446500000001</v>
      </c>
      <c r="AJ142" s="475">
        <v>34734.904039999994</v>
      </c>
      <c r="AK142" s="40"/>
      <c r="AL142" s="407"/>
      <c r="AM142" s="407"/>
    </row>
    <row r="143" spans="1:39" s="14" customFormat="1" ht="13.5" customHeight="1" x14ac:dyDescent="0.3">
      <c r="A143" s="64">
        <v>135</v>
      </c>
      <c r="B143" s="80">
        <v>47</v>
      </c>
      <c r="C143" s="309" t="s">
        <v>1209</v>
      </c>
      <c r="D143" s="488">
        <v>3826.1822099999999</v>
      </c>
      <c r="E143" s="488">
        <v>16960.960800000001</v>
      </c>
      <c r="F143" s="488">
        <v>13242.82411</v>
      </c>
      <c r="G143" s="488">
        <v>653.16138000000001</v>
      </c>
      <c r="H143" s="345">
        <v>34683.128499999999</v>
      </c>
      <c r="I143" s="488">
        <v>4770.2641100000001</v>
      </c>
      <c r="J143" s="488">
        <v>301.78352000000001</v>
      </c>
      <c r="K143" s="488">
        <v>321.17899999999997</v>
      </c>
      <c r="L143" s="488">
        <v>2816.5880499999998</v>
      </c>
      <c r="M143" s="488">
        <v>276.00975</v>
      </c>
      <c r="N143" s="488">
        <v>7846.2470199999998</v>
      </c>
      <c r="O143" s="488">
        <v>25.866869999999999</v>
      </c>
      <c r="P143" s="488">
        <v>855.10965999999996</v>
      </c>
      <c r="Q143" s="488">
        <v>691.72919000000002</v>
      </c>
      <c r="R143" s="345">
        <v>17904.777170000001</v>
      </c>
      <c r="S143" s="488">
        <v>209.19300000000001</v>
      </c>
      <c r="T143" s="488">
        <v>84.578850000000003</v>
      </c>
      <c r="U143" s="488">
        <v>251.14430999999999</v>
      </c>
      <c r="V143" s="488">
        <v>1.3160400000000001</v>
      </c>
      <c r="W143" s="488">
        <v>2.2888700000000002</v>
      </c>
      <c r="X143" s="488">
        <v>5.3200000000000001E-3</v>
      </c>
      <c r="Y143" s="488">
        <v>2573.99089</v>
      </c>
      <c r="Z143" s="488">
        <v>0.06</v>
      </c>
      <c r="AA143" s="488">
        <v>141.45616999999999</v>
      </c>
      <c r="AB143" s="488">
        <v>865.53947000000005</v>
      </c>
      <c r="AC143" s="488">
        <v>126.48023000000001</v>
      </c>
      <c r="AD143" s="489">
        <v>4256.0531499999997</v>
      </c>
      <c r="AE143" s="489">
        <v>56843.95882</v>
      </c>
      <c r="AF143" s="473">
        <v>8167.4260199999999</v>
      </c>
      <c r="AG143" s="473">
        <v>3093.9138400000002</v>
      </c>
      <c r="AH143" s="473">
        <v>0</v>
      </c>
      <c r="AI143" s="473">
        <v>2841.9272900000001</v>
      </c>
      <c r="AJ143" s="474">
        <v>42740.691669999986</v>
      </c>
      <c r="AK143" s="40"/>
      <c r="AL143" s="407"/>
      <c r="AM143" s="407"/>
    </row>
    <row r="144" spans="1:39" ht="13.5" customHeight="1" x14ac:dyDescent="0.3">
      <c r="A144" s="147">
        <v>136</v>
      </c>
      <c r="B144" s="81">
        <v>4701</v>
      </c>
      <c r="C144" s="311" t="s">
        <v>1000</v>
      </c>
      <c r="D144" s="392">
        <v>106.62043</v>
      </c>
      <c r="E144" s="392">
        <v>3.7940000000000002E-2</v>
      </c>
      <c r="F144" s="392">
        <v>284.77728000000002</v>
      </c>
      <c r="G144" s="392">
        <v>2.155E-2</v>
      </c>
      <c r="H144" s="346">
        <v>391.4572</v>
      </c>
      <c r="I144" s="392">
        <v>23.80303</v>
      </c>
      <c r="J144" s="392">
        <v>0</v>
      </c>
      <c r="K144" s="392">
        <v>0</v>
      </c>
      <c r="L144" s="392">
        <v>20.526820000000001</v>
      </c>
      <c r="M144" s="392">
        <v>0</v>
      </c>
      <c r="N144" s="392">
        <v>81.644109999999998</v>
      </c>
      <c r="O144" s="392">
        <v>0</v>
      </c>
      <c r="P144" s="392">
        <v>0.36943999999999999</v>
      </c>
      <c r="Q144" s="392">
        <v>1.3900699999999999</v>
      </c>
      <c r="R144" s="346">
        <v>127.73347</v>
      </c>
      <c r="S144" s="392">
        <v>145.32866000000001</v>
      </c>
      <c r="T144" s="392">
        <v>0</v>
      </c>
      <c r="U144" s="392">
        <v>0</v>
      </c>
      <c r="V144" s="392">
        <v>0</v>
      </c>
      <c r="W144" s="392">
        <v>0</v>
      </c>
      <c r="X144" s="392">
        <v>0</v>
      </c>
      <c r="Y144" s="392">
        <v>5.6093999999999999</v>
      </c>
      <c r="Z144" s="392">
        <v>0</v>
      </c>
      <c r="AA144" s="392">
        <v>0</v>
      </c>
      <c r="AB144" s="392">
        <v>4.7632300000000001</v>
      </c>
      <c r="AC144" s="392">
        <v>0</v>
      </c>
      <c r="AD144" s="233">
        <v>155.70129</v>
      </c>
      <c r="AE144" s="233">
        <v>674.89195999999993</v>
      </c>
      <c r="AF144" s="227">
        <v>81.644109999999998</v>
      </c>
      <c r="AG144" s="227">
        <v>20.526820000000001</v>
      </c>
      <c r="AH144" s="227">
        <v>0</v>
      </c>
      <c r="AI144" s="227">
        <v>5.6093999999999999</v>
      </c>
      <c r="AJ144" s="475">
        <v>567.11162999999999</v>
      </c>
      <c r="AK144" s="40"/>
      <c r="AL144" s="407"/>
      <c r="AM144" s="407"/>
    </row>
    <row r="145" spans="1:43" ht="13.5" customHeight="1" x14ac:dyDescent="0.3">
      <c r="A145" s="60">
        <v>137</v>
      </c>
      <c r="B145" s="81">
        <v>4702</v>
      </c>
      <c r="C145" s="311" t="s">
        <v>1001</v>
      </c>
      <c r="D145" s="392">
        <v>0</v>
      </c>
      <c r="E145" s="392">
        <v>0</v>
      </c>
      <c r="F145" s="392">
        <v>0</v>
      </c>
      <c r="G145" s="392">
        <v>0</v>
      </c>
      <c r="H145" s="346">
        <v>0</v>
      </c>
      <c r="I145" s="392">
        <v>0</v>
      </c>
      <c r="J145" s="392">
        <v>0</v>
      </c>
      <c r="K145" s="392">
        <v>0</v>
      </c>
      <c r="L145" s="392">
        <v>0</v>
      </c>
      <c r="M145" s="392">
        <v>0</v>
      </c>
      <c r="N145" s="392">
        <v>0</v>
      </c>
      <c r="O145" s="392">
        <v>0</v>
      </c>
      <c r="P145" s="392">
        <v>0</v>
      </c>
      <c r="Q145" s="392">
        <v>0</v>
      </c>
      <c r="R145" s="346">
        <v>0</v>
      </c>
      <c r="S145" s="392">
        <v>0</v>
      </c>
      <c r="T145" s="392">
        <v>0</v>
      </c>
      <c r="U145" s="392">
        <v>0</v>
      </c>
      <c r="V145" s="392">
        <v>0</v>
      </c>
      <c r="W145" s="392">
        <v>0</v>
      </c>
      <c r="X145" s="392">
        <v>0</v>
      </c>
      <c r="Y145" s="392">
        <v>0</v>
      </c>
      <c r="Z145" s="392">
        <v>0</v>
      </c>
      <c r="AA145" s="392">
        <v>0</v>
      </c>
      <c r="AB145" s="392">
        <v>0</v>
      </c>
      <c r="AC145" s="392">
        <v>0</v>
      </c>
      <c r="AD145" s="233">
        <v>0</v>
      </c>
      <c r="AE145" s="233">
        <v>0</v>
      </c>
      <c r="AF145" s="227">
        <v>0</v>
      </c>
      <c r="AG145" s="227">
        <v>0</v>
      </c>
      <c r="AH145" s="227">
        <v>0</v>
      </c>
      <c r="AI145" s="227">
        <v>0</v>
      </c>
      <c r="AJ145" s="475">
        <v>0</v>
      </c>
      <c r="AK145" s="40"/>
      <c r="AL145" s="407"/>
      <c r="AM145" s="407"/>
    </row>
    <row r="146" spans="1:43" ht="13.5" customHeight="1" x14ac:dyDescent="0.3">
      <c r="A146" s="60">
        <v>138</v>
      </c>
      <c r="B146" s="81">
        <v>4703</v>
      </c>
      <c r="C146" s="311" t="s">
        <v>1002</v>
      </c>
      <c r="D146" s="392">
        <v>1566.9382800000001</v>
      </c>
      <c r="E146" s="392">
        <v>1674.11717</v>
      </c>
      <c r="F146" s="392">
        <v>12957.609850000001</v>
      </c>
      <c r="G146" s="392">
        <v>477.62666999999999</v>
      </c>
      <c r="H146" s="346">
        <v>16676.291970000002</v>
      </c>
      <c r="I146" s="392">
        <v>1803.32951</v>
      </c>
      <c r="J146" s="392">
        <v>223.13418999999999</v>
      </c>
      <c r="K146" s="392">
        <v>151.47</v>
      </c>
      <c r="L146" s="392">
        <v>2592.9726999999998</v>
      </c>
      <c r="M146" s="392">
        <v>266.68930999999998</v>
      </c>
      <c r="N146" s="392">
        <v>454.82213000000002</v>
      </c>
      <c r="O146" s="392">
        <v>0.70215000000000005</v>
      </c>
      <c r="P146" s="392">
        <v>27.186440000000001</v>
      </c>
      <c r="Q146" s="392">
        <v>690.25540000000001</v>
      </c>
      <c r="R146" s="346">
        <v>6210.5618300000006</v>
      </c>
      <c r="S146" s="392">
        <v>63.708710000000004</v>
      </c>
      <c r="T146" s="392">
        <v>84.578850000000003</v>
      </c>
      <c r="U146" s="392">
        <v>251.14430999999999</v>
      </c>
      <c r="V146" s="392">
        <v>0.90288000000000002</v>
      </c>
      <c r="W146" s="392">
        <v>2.2883100000000001</v>
      </c>
      <c r="X146" s="392">
        <v>5.3200000000000001E-3</v>
      </c>
      <c r="Y146" s="392">
        <v>90.065309999999997</v>
      </c>
      <c r="Z146" s="392">
        <v>0</v>
      </c>
      <c r="AA146" s="392">
        <v>8.0539400000000008</v>
      </c>
      <c r="AB146" s="392">
        <v>809.47864000000004</v>
      </c>
      <c r="AC146" s="392">
        <v>108.18729999999999</v>
      </c>
      <c r="AD146" s="233">
        <v>1418.4135700000002</v>
      </c>
      <c r="AE146" s="233">
        <v>24305.267370000005</v>
      </c>
      <c r="AF146" s="227">
        <v>606.29213000000004</v>
      </c>
      <c r="AG146" s="227">
        <v>2860.5648899999997</v>
      </c>
      <c r="AH146" s="227">
        <v>0</v>
      </c>
      <c r="AI146" s="227">
        <v>206.30654999999999</v>
      </c>
      <c r="AJ146" s="475">
        <v>20632.103800000004</v>
      </c>
      <c r="AK146" s="40"/>
      <c r="AL146" s="407"/>
      <c r="AM146" s="407"/>
    </row>
    <row r="147" spans="1:43" ht="13.5" customHeight="1" x14ac:dyDescent="0.3">
      <c r="A147" s="60">
        <v>139</v>
      </c>
      <c r="B147" s="81">
        <v>4790</v>
      </c>
      <c r="C147" s="311" t="s">
        <v>53</v>
      </c>
      <c r="D147" s="392">
        <v>2152.6235000000001</v>
      </c>
      <c r="E147" s="392">
        <v>15286.805689999999</v>
      </c>
      <c r="F147" s="392">
        <v>0.43697999999999998</v>
      </c>
      <c r="G147" s="392">
        <v>175.51316</v>
      </c>
      <c r="H147" s="346">
        <v>17615.379329999996</v>
      </c>
      <c r="I147" s="392">
        <v>2943.13157</v>
      </c>
      <c r="J147" s="392">
        <v>78.649330000000006</v>
      </c>
      <c r="K147" s="392">
        <v>169.709</v>
      </c>
      <c r="L147" s="392">
        <v>203.08852999999999</v>
      </c>
      <c r="M147" s="392">
        <v>9.3204399999999996</v>
      </c>
      <c r="N147" s="392">
        <v>7309.78078</v>
      </c>
      <c r="O147" s="392">
        <v>25.164719999999999</v>
      </c>
      <c r="P147" s="392">
        <v>827.55377999999996</v>
      </c>
      <c r="Q147" s="392">
        <v>8.3720000000000003E-2</v>
      </c>
      <c r="R147" s="346">
        <v>11566.481870000001</v>
      </c>
      <c r="S147" s="392">
        <v>0.15562999999999999</v>
      </c>
      <c r="T147" s="392">
        <v>0</v>
      </c>
      <c r="U147" s="392">
        <v>0</v>
      </c>
      <c r="V147" s="392">
        <v>0.41316000000000003</v>
      </c>
      <c r="W147" s="392">
        <v>5.5999999999999995E-4</v>
      </c>
      <c r="X147" s="392">
        <v>0</v>
      </c>
      <c r="Y147" s="392">
        <v>2478.3161799999998</v>
      </c>
      <c r="Z147" s="392">
        <v>0.06</v>
      </c>
      <c r="AA147" s="392">
        <v>133.40223</v>
      </c>
      <c r="AB147" s="392">
        <v>51.297600000000003</v>
      </c>
      <c r="AC147" s="392">
        <v>18.292929999999998</v>
      </c>
      <c r="AD147" s="233">
        <v>2681.9382900000001</v>
      </c>
      <c r="AE147" s="233">
        <v>31863.799489999998</v>
      </c>
      <c r="AF147" s="227">
        <v>7479.4897799999999</v>
      </c>
      <c r="AG147" s="227">
        <v>212.82212999999999</v>
      </c>
      <c r="AH147" s="227">
        <v>0</v>
      </c>
      <c r="AI147" s="227">
        <v>2630.01134</v>
      </c>
      <c r="AJ147" s="475">
        <v>21541.47624</v>
      </c>
      <c r="AK147" s="40"/>
      <c r="AL147" s="407"/>
      <c r="AM147" s="407"/>
    </row>
    <row r="148" spans="1:43" s="14" customFormat="1" ht="13.5" customHeight="1" x14ac:dyDescent="0.3">
      <c r="A148" s="64">
        <v>140</v>
      </c>
      <c r="B148" s="188" t="s">
        <v>1207</v>
      </c>
      <c r="C148" s="14" t="s">
        <v>1207</v>
      </c>
      <c r="D148" s="488">
        <v>75427.27837</v>
      </c>
      <c r="E148" s="488">
        <v>10467.37239</v>
      </c>
      <c r="F148" s="488">
        <v>123425.53444</v>
      </c>
      <c r="G148" s="488">
        <v>52986.360269999997</v>
      </c>
      <c r="H148" s="345">
        <v>262306.54547000001</v>
      </c>
      <c r="I148" s="488">
        <v>16104.045469999999</v>
      </c>
      <c r="J148" s="488">
        <v>45981.149570000001</v>
      </c>
      <c r="K148" s="488">
        <v>5267.2759999999998</v>
      </c>
      <c r="L148" s="488">
        <v>48444.604899999998</v>
      </c>
      <c r="M148" s="488">
        <v>12849.593580000001</v>
      </c>
      <c r="N148" s="488">
        <v>54225.008009999998</v>
      </c>
      <c r="O148" s="488">
        <v>5655.9620699999996</v>
      </c>
      <c r="P148" s="488">
        <v>4805.9714599999998</v>
      </c>
      <c r="Q148" s="488">
        <v>8278.5237099999995</v>
      </c>
      <c r="R148" s="345">
        <v>201612.13477000003</v>
      </c>
      <c r="S148" s="488">
        <v>586.00607000000002</v>
      </c>
      <c r="T148" s="488">
        <v>54.625500000000002</v>
      </c>
      <c r="U148" s="488">
        <v>78.055800000000005</v>
      </c>
      <c r="V148" s="488">
        <v>258.05952000000002</v>
      </c>
      <c r="W148" s="488">
        <v>1284.0706399999999</v>
      </c>
      <c r="X148" s="488">
        <v>-1727.1316300000001</v>
      </c>
      <c r="Y148" s="488">
        <v>-6287.3234700000003</v>
      </c>
      <c r="Z148" s="488">
        <v>228.69025999999999</v>
      </c>
      <c r="AA148" s="488">
        <v>1079.68478</v>
      </c>
      <c r="AB148" s="488">
        <v>3137.5454500000001</v>
      </c>
      <c r="AC148" s="488">
        <v>1491.31791</v>
      </c>
      <c r="AD148" s="489">
        <v>183.60083000000009</v>
      </c>
      <c r="AE148" s="489">
        <v>464102.28107000003</v>
      </c>
      <c r="AF148" s="473">
        <v>59492.284009999996</v>
      </c>
      <c r="AG148" s="473">
        <v>61552.258000000002</v>
      </c>
      <c r="AH148" s="473">
        <v>0</v>
      </c>
      <c r="AI148" s="473">
        <v>-3716.32078</v>
      </c>
      <c r="AJ148" s="474">
        <v>346774.05983999994</v>
      </c>
      <c r="AK148" s="40"/>
      <c r="AL148" s="407"/>
      <c r="AM148" s="407"/>
    </row>
    <row r="149" spans="1:43" s="14" customFormat="1" ht="13.5" customHeight="1" x14ac:dyDescent="0.3">
      <c r="A149" s="61"/>
      <c r="B149" s="188"/>
      <c r="D149" s="489"/>
      <c r="E149" s="489"/>
      <c r="F149" s="489"/>
      <c r="G149" s="489"/>
      <c r="H149" s="346"/>
      <c r="I149" s="489"/>
      <c r="J149" s="489"/>
      <c r="K149" s="489"/>
      <c r="L149" s="489"/>
      <c r="M149" s="489"/>
      <c r="N149" s="489"/>
      <c r="O149" s="489"/>
      <c r="P149" s="489"/>
      <c r="Q149" s="489"/>
      <c r="R149" s="346"/>
      <c r="S149" s="489"/>
      <c r="T149" s="489"/>
      <c r="U149" s="489"/>
      <c r="V149" s="489"/>
      <c r="W149" s="489"/>
      <c r="X149" s="489"/>
      <c r="Y149" s="489"/>
      <c r="Z149" s="489"/>
      <c r="AA149" s="489"/>
      <c r="AB149" s="489"/>
      <c r="AC149" s="489"/>
      <c r="AD149" s="233"/>
      <c r="AE149" s="233"/>
      <c r="AF149" s="227"/>
      <c r="AG149" s="227"/>
      <c r="AH149" s="227"/>
      <c r="AI149" s="227"/>
      <c r="AJ149" s="475"/>
      <c r="AK149" s="40"/>
      <c r="AL149" s="407"/>
      <c r="AM149" s="407"/>
    </row>
    <row r="150" spans="1:43" s="14" customFormat="1" ht="13.5" customHeight="1" x14ac:dyDescent="0.3">
      <c r="A150" s="64">
        <v>142</v>
      </c>
      <c r="B150" s="13">
        <v>48</v>
      </c>
      <c r="C150" s="14" t="s">
        <v>1210</v>
      </c>
      <c r="D150" s="488">
        <v>22516.93751</v>
      </c>
      <c r="E150" s="488">
        <v>5550</v>
      </c>
      <c r="F150" s="488">
        <v>39807.160909999999</v>
      </c>
      <c r="G150" s="488">
        <v>20310</v>
      </c>
      <c r="H150" s="345">
        <v>88184.098419999995</v>
      </c>
      <c r="I150" s="488">
        <v>7002.2372699999996</v>
      </c>
      <c r="J150" s="488">
        <v>14370.514999999999</v>
      </c>
      <c r="K150" s="488">
        <v>2555.5419999999999</v>
      </c>
      <c r="L150" s="488">
        <v>16475.50965</v>
      </c>
      <c r="M150" s="488">
        <v>4510</v>
      </c>
      <c r="N150" s="488">
        <v>19858.504710000001</v>
      </c>
      <c r="O150" s="488">
        <v>2044.78748</v>
      </c>
      <c r="P150" s="488">
        <v>1970.09186</v>
      </c>
      <c r="Q150" s="488">
        <v>3000</v>
      </c>
      <c r="R150" s="345">
        <v>71787.187969999999</v>
      </c>
      <c r="S150" s="488">
        <v>792.00193999999999</v>
      </c>
      <c r="T150" s="488">
        <v>21.166499999999999</v>
      </c>
      <c r="U150" s="488">
        <v>32.404739999999997</v>
      </c>
      <c r="V150" s="488">
        <v>0</v>
      </c>
      <c r="W150" s="488">
        <v>465.47561000000002</v>
      </c>
      <c r="X150" s="488">
        <v>0</v>
      </c>
      <c r="Y150" s="488">
        <v>0</v>
      </c>
      <c r="Z150" s="488">
        <v>0</v>
      </c>
      <c r="AA150" s="488">
        <v>489.92113000000001</v>
      </c>
      <c r="AB150" s="488">
        <v>1240.40516</v>
      </c>
      <c r="AC150" s="488">
        <v>567.29435999999998</v>
      </c>
      <c r="AD150" s="489">
        <v>3608.6694399999997</v>
      </c>
      <c r="AE150" s="489">
        <v>163579.95582999999</v>
      </c>
      <c r="AF150" s="473">
        <v>22414.046710000002</v>
      </c>
      <c r="AG150" s="473">
        <v>20985.50965</v>
      </c>
      <c r="AH150" s="473">
        <v>0</v>
      </c>
      <c r="AI150" s="473">
        <v>1057.21549</v>
      </c>
      <c r="AJ150" s="474">
        <v>119123.18397999999</v>
      </c>
      <c r="AK150" s="40"/>
      <c r="AL150" s="407"/>
      <c r="AM150" s="407"/>
    </row>
    <row r="151" spans="1:43" ht="13.5" customHeight="1" x14ac:dyDescent="0.3">
      <c r="B151" s="83">
        <v>4810</v>
      </c>
      <c r="C151" s="82" t="s">
        <v>1295</v>
      </c>
      <c r="D151" s="392">
        <v>11310.43208</v>
      </c>
      <c r="E151" s="392">
        <v>0</v>
      </c>
      <c r="F151" s="392">
        <v>18595.300589999999</v>
      </c>
      <c r="G151" s="392">
        <v>7416</v>
      </c>
      <c r="H151" s="346">
        <v>37321.732669999998</v>
      </c>
      <c r="I151" s="392">
        <v>2415.60682</v>
      </c>
      <c r="J151" s="392">
        <v>6897.5349999999999</v>
      </c>
      <c r="K151" s="392">
        <v>790.09100000000001</v>
      </c>
      <c r="L151" s="392">
        <v>6416.5886700000001</v>
      </c>
      <c r="M151" s="392">
        <v>1880</v>
      </c>
      <c r="N151" s="392">
        <v>8134.5047100000002</v>
      </c>
      <c r="O151" s="392">
        <v>848.40704000000005</v>
      </c>
      <c r="P151" s="392">
        <v>720.89571000000001</v>
      </c>
      <c r="Q151" s="392">
        <v>1290</v>
      </c>
      <c r="R151" s="346">
        <v>29393.628950000002</v>
      </c>
      <c r="S151" s="392">
        <v>154.58330000000001</v>
      </c>
      <c r="T151" s="392">
        <v>8.1829300000000007</v>
      </c>
      <c r="U151" s="392">
        <v>11.70837</v>
      </c>
      <c r="V151" s="392">
        <v>0</v>
      </c>
      <c r="W151" s="392">
        <v>192.61060000000001</v>
      </c>
      <c r="X151" s="392">
        <v>0</v>
      </c>
      <c r="Y151" s="392">
        <v>0</v>
      </c>
      <c r="Z151" s="392">
        <v>0</v>
      </c>
      <c r="AA151" s="392">
        <v>171.63104999999999</v>
      </c>
      <c r="AB151" s="392">
        <v>470.63213999999999</v>
      </c>
      <c r="AC151" s="392">
        <v>223.6977</v>
      </c>
      <c r="AD151" s="233">
        <v>1233.0460899999998</v>
      </c>
      <c r="AE151" s="233">
        <v>67948.407709999999</v>
      </c>
      <c r="AF151" s="227">
        <v>8924.5957099999996</v>
      </c>
      <c r="AG151" s="227">
        <v>8296.588670000001</v>
      </c>
      <c r="AH151" s="473">
        <v>0</v>
      </c>
      <c r="AI151" s="227">
        <v>395.32875000000001</v>
      </c>
      <c r="AJ151" s="475">
        <v>50331.89458</v>
      </c>
      <c r="AK151" s="42"/>
      <c r="AL151" s="408"/>
      <c r="AM151" s="408"/>
    </row>
    <row r="152" spans="1:43" ht="13.5" customHeight="1" x14ac:dyDescent="0.3">
      <c r="B152" s="83">
        <v>4815</v>
      </c>
      <c r="C152" s="82" t="s">
        <v>1293</v>
      </c>
      <c r="D152" s="392">
        <v>11206.505429999999</v>
      </c>
      <c r="E152" s="392">
        <v>5550</v>
      </c>
      <c r="F152" s="392">
        <v>21211.86032</v>
      </c>
      <c r="G152" s="392">
        <v>12894</v>
      </c>
      <c r="H152" s="346">
        <v>50862.365749999997</v>
      </c>
      <c r="I152" s="392">
        <v>4586.6304499999997</v>
      </c>
      <c r="J152" s="392">
        <v>7472.98</v>
      </c>
      <c r="K152" s="392">
        <v>1765.451</v>
      </c>
      <c r="L152" s="392">
        <v>10058.920980000001</v>
      </c>
      <c r="M152" s="392">
        <v>2630</v>
      </c>
      <c r="N152" s="392">
        <v>11724</v>
      </c>
      <c r="O152" s="392">
        <v>1196.3804399999999</v>
      </c>
      <c r="P152" s="392">
        <v>1249.19615</v>
      </c>
      <c r="Q152" s="392">
        <v>1710</v>
      </c>
      <c r="R152" s="346">
        <v>42393.559020000008</v>
      </c>
      <c r="S152" s="392">
        <v>637.41863999999998</v>
      </c>
      <c r="T152" s="392">
        <v>12.98357</v>
      </c>
      <c r="U152" s="392">
        <v>20.696370000000002</v>
      </c>
      <c r="V152" s="392">
        <v>0</v>
      </c>
      <c r="W152" s="392">
        <v>272.86500999999998</v>
      </c>
      <c r="X152" s="392">
        <v>0</v>
      </c>
      <c r="Y152" s="392">
        <v>0</v>
      </c>
      <c r="Z152" s="392">
        <v>0</v>
      </c>
      <c r="AA152" s="392">
        <v>318.29007999999999</v>
      </c>
      <c r="AB152" s="392">
        <v>769.77301999999997</v>
      </c>
      <c r="AC152" s="392">
        <v>343.59665999999999</v>
      </c>
      <c r="AD152" s="233">
        <v>2375.6233500000003</v>
      </c>
      <c r="AE152" s="233">
        <v>95631.548120000007</v>
      </c>
      <c r="AF152" s="227">
        <v>13489.451000000001</v>
      </c>
      <c r="AG152" s="227">
        <v>12688.920980000001</v>
      </c>
      <c r="AH152" s="473">
        <v>0</v>
      </c>
      <c r="AI152" s="227">
        <v>661.88673999999992</v>
      </c>
      <c r="AJ152" s="475">
        <v>68791.28939999998</v>
      </c>
      <c r="AK152" s="42"/>
      <c r="AL152" s="408"/>
      <c r="AM152" s="408"/>
    </row>
    <row r="153" spans="1:43" ht="13.5" customHeight="1" x14ac:dyDescent="0.3">
      <c r="B153" s="83">
        <v>4890</v>
      </c>
      <c r="C153" s="82" t="s">
        <v>1292</v>
      </c>
      <c r="D153" s="392">
        <v>0</v>
      </c>
      <c r="E153" s="392">
        <v>0</v>
      </c>
      <c r="F153" s="392">
        <v>0</v>
      </c>
      <c r="G153" s="392">
        <v>0</v>
      </c>
      <c r="H153" s="346">
        <v>0</v>
      </c>
      <c r="I153" s="392">
        <v>0</v>
      </c>
      <c r="J153" s="392">
        <v>0</v>
      </c>
      <c r="K153" s="392">
        <v>0</v>
      </c>
      <c r="L153" s="392">
        <v>0</v>
      </c>
      <c r="M153" s="392">
        <v>0</v>
      </c>
      <c r="N153" s="392">
        <v>0</v>
      </c>
      <c r="O153" s="392">
        <v>0</v>
      </c>
      <c r="P153" s="392">
        <v>0</v>
      </c>
      <c r="Q153" s="392">
        <v>0</v>
      </c>
      <c r="R153" s="346">
        <v>0</v>
      </c>
      <c r="S153" s="392">
        <v>0</v>
      </c>
      <c r="T153" s="392">
        <v>0</v>
      </c>
      <c r="U153" s="392">
        <v>0</v>
      </c>
      <c r="V153" s="392">
        <v>0</v>
      </c>
      <c r="W153" s="392">
        <v>0</v>
      </c>
      <c r="X153" s="392">
        <v>0</v>
      </c>
      <c r="Y153" s="392">
        <v>0</v>
      </c>
      <c r="Z153" s="392">
        <v>0</v>
      </c>
      <c r="AA153" s="392">
        <v>0</v>
      </c>
      <c r="AB153" s="392">
        <v>0</v>
      </c>
      <c r="AC153" s="392">
        <v>0</v>
      </c>
      <c r="AD153" s="233">
        <v>0</v>
      </c>
      <c r="AE153" s="233">
        <v>0</v>
      </c>
      <c r="AF153" s="227">
        <v>0</v>
      </c>
      <c r="AG153" s="227">
        <v>0</v>
      </c>
      <c r="AH153" s="473">
        <v>0</v>
      </c>
      <c r="AI153" s="227">
        <v>0</v>
      </c>
      <c r="AJ153" s="475">
        <v>0</v>
      </c>
      <c r="AK153" s="42"/>
      <c r="AL153" s="408"/>
      <c r="AM153" s="408"/>
    </row>
    <row r="154" spans="1:43" s="14" customFormat="1" ht="13.5" customHeight="1" x14ac:dyDescent="0.3">
      <c r="A154" s="64"/>
      <c r="B154" s="13"/>
      <c r="D154" s="489"/>
      <c r="E154" s="489"/>
      <c r="F154" s="489"/>
      <c r="G154" s="489"/>
      <c r="H154" s="346"/>
      <c r="I154" s="489"/>
      <c r="J154" s="489"/>
      <c r="K154" s="489"/>
      <c r="L154" s="489"/>
      <c r="M154" s="489"/>
      <c r="N154" s="489"/>
      <c r="O154" s="489"/>
      <c r="P154" s="489"/>
      <c r="Q154" s="489"/>
      <c r="R154" s="346"/>
      <c r="S154" s="489"/>
      <c r="T154" s="489"/>
      <c r="U154" s="489"/>
      <c r="V154" s="489"/>
      <c r="W154" s="489"/>
      <c r="X154" s="489"/>
      <c r="Y154" s="489"/>
      <c r="Z154" s="489"/>
      <c r="AA154" s="489"/>
      <c r="AB154" s="489"/>
      <c r="AC154" s="489"/>
      <c r="AD154" s="233"/>
      <c r="AE154" s="233"/>
      <c r="AF154" s="227"/>
      <c r="AG154" s="227"/>
      <c r="AH154" s="227"/>
      <c r="AI154" s="227"/>
      <c r="AJ154" s="475"/>
      <c r="AK154" s="40"/>
      <c r="AL154" s="407"/>
      <c r="AM154" s="407"/>
    </row>
    <row r="155" spans="1:43" s="14" customFormat="1" ht="13.5" customHeight="1" x14ac:dyDescent="0.3">
      <c r="A155" s="64">
        <v>144</v>
      </c>
      <c r="B155" s="188" t="s">
        <v>1208</v>
      </c>
      <c r="C155" s="14" t="s">
        <v>1208</v>
      </c>
      <c r="D155" s="488">
        <v>52910.340859999997</v>
      </c>
      <c r="E155" s="488">
        <v>4917.3723900000005</v>
      </c>
      <c r="F155" s="488">
        <v>83618.373529999997</v>
      </c>
      <c r="G155" s="488">
        <v>32676.360270000001</v>
      </c>
      <c r="H155" s="345">
        <v>174122.44705000002</v>
      </c>
      <c r="I155" s="488">
        <v>9101.8081999999995</v>
      </c>
      <c r="J155" s="488">
        <v>31610.634569999998</v>
      </c>
      <c r="K155" s="488">
        <v>2711.7339999999999</v>
      </c>
      <c r="L155" s="488">
        <v>31969.095249999998</v>
      </c>
      <c r="M155" s="488">
        <v>8339.5935800000007</v>
      </c>
      <c r="N155" s="488">
        <v>34366.503299999997</v>
      </c>
      <c r="O155" s="488">
        <v>3611.1745900000001</v>
      </c>
      <c r="P155" s="488">
        <v>2835.8796000000002</v>
      </c>
      <c r="Q155" s="488">
        <v>5278.5237100000004</v>
      </c>
      <c r="R155" s="345">
        <v>129824.94679999998</v>
      </c>
      <c r="S155" s="488">
        <v>-205.99587</v>
      </c>
      <c r="T155" s="488">
        <v>33.459000000000003</v>
      </c>
      <c r="U155" s="488">
        <v>45.651060000000001</v>
      </c>
      <c r="V155" s="488">
        <v>258.05952000000002</v>
      </c>
      <c r="W155" s="488">
        <v>818.59502999999995</v>
      </c>
      <c r="X155" s="488">
        <v>-1727.1316300000001</v>
      </c>
      <c r="Y155" s="488">
        <v>-6287.3234700000003</v>
      </c>
      <c r="Z155" s="488">
        <v>228.69025999999999</v>
      </c>
      <c r="AA155" s="488">
        <v>589.76364999999998</v>
      </c>
      <c r="AB155" s="488">
        <v>1897.14029</v>
      </c>
      <c r="AC155" s="488">
        <v>924.02355</v>
      </c>
      <c r="AD155" s="489">
        <v>-3425.0686100000003</v>
      </c>
      <c r="AE155" s="489">
        <v>300522.32523999998</v>
      </c>
      <c r="AF155" s="473">
        <v>37078.237299999993</v>
      </c>
      <c r="AG155" s="473">
        <v>40566.748349999994</v>
      </c>
      <c r="AH155" s="473">
        <v>0</v>
      </c>
      <c r="AI155" s="473">
        <v>-4773.5362700000005</v>
      </c>
      <c r="AJ155" s="474">
        <v>227650.87586000006</v>
      </c>
      <c r="AK155" s="40"/>
      <c r="AL155" s="407"/>
      <c r="AM155" s="407"/>
    </row>
    <row r="156" spans="1:43" ht="13.5" customHeight="1" x14ac:dyDescent="0.25">
      <c r="A156" s="64"/>
      <c r="B156" s="88"/>
      <c r="C156" s="312"/>
      <c r="D156" s="491"/>
      <c r="E156" s="491"/>
      <c r="F156" s="491"/>
      <c r="G156" s="491"/>
      <c r="H156" s="114"/>
      <c r="I156" s="491"/>
      <c r="J156" s="491"/>
      <c r="K156" s="491"/>
      <c r="L156" s="491"/>
      <c r="M156" s="491"/>
      <c r="N156" s="491"/>
      <c r="O156" s="491"/>
      <c r="P156" s="491"/>
      <c r="Q156" s="491"/>
      <c r="R156" s="106"/>
      <c r="S156" s="491"/>
      <c r="T156" s="491"/>
      <c r="U156" s="491"/>
      <c r="V156" s="491"/>
      <c r="W156" s="491"/>
      <c r="X156" s="491"/>
      <c r="Y156" s="491"/>
      <c r="Z156" s="491"/>
      <c r="AA156" s="491"/>
      <c r="AB156" s="491"/>
      <c r="AC156" s="491"/>
      <c r="AD156" s="106"/>
      <c r="AE156" s="114"/>
      <c r="AF156" s="132"/>
      <c r="AG156" s="132"/>
      <c r="AH156" s="132"/>
      <c r="AI156" s="132"/>
      <c r="AJ156" s="360"/>
      <c r="AK156" s="40"/>
      <c r="AL156" s="407"/>
      <c r="AM156" s="407"/>
    </row>
    <row r="157" spans="1:43" s="14" customFormat="1" ht="13.5" customHeight="1" x14ac:dyDescent="0.25">
      <c r="A157" s="64"/>
      <c r="B157" s="6" t="s">
        <v>1132</v>
      </c>
      <c r="D157" s="91">
        <v>0</v>
      </c>
      <c r="E157" s="91">
        <v>8.3673512563109398E-11</v>
      </c>
      <c r="F157" s="469">
        <v>0</v>
      </c>
      <c r="G157" s="91">
        <v>5.4569682106375694E-11</v>
      </c>
      <c r="H157" s="91">
        <v>4.0745362639427185E-10</v>
      </c>
      <c r="I157" s="91">
        <v>0</v>
      </c>
      <c r="J157" s="91">
        <v>0</v>
      </c>
      <c r="K157" s="91">
        <v>0</v>
      </c>
      <c r="L157" s="91">
        <v>0</v>
      </c>
      <c r="M157" s="91">
        <v>1.4551915228366852E-11</v>
      </c>
      <c r="N157" s="91">
        <v>0</v>
      </c>
      <c r="O157" s="91">
        <v>0</v>
      </c>
      <c r="P157" s="91">
        <v>0</v>
      </c>
      <c r="Q157" s="91">
        <v>-8.1854523159563541E-12</v>
      </c>
      <c r="R157" s="91">
        <v>1.7462298274040222E-10</v>
      </c>
      <c r="S157" s="91">
        <v>-1.1652900866465643E-12</v>
      </c>
      <c r="T157" s="91">
        <v>1.0800249583553523E-12</v>
      </c>
      <c r="U157" s="91">
        <v>-1.4210854715202004E-13</v>
      </c>
      <c r="V157" s="91">
        <v>0</v>
      </c>
      <c r="W157" s="91">
        <v>0</v>
      </c>
      <c r="X157" s="91">
        <v>0</v>
      </c>
      <c r="Y157" s="91">
        <v>0</v>
      </c>
      <c r="Z157" s="91">
        <v>-3.1263880373444408E-13</v>
      </c>
      <c r="AA157" s="91">
        <v>0</v>
      </c>
      <c r="AB157" s="91">
        <v>0</v>
      </c>
      <c r="AC157" s="91">
        <v>0</v>
      </c>
      <c r="AD157" s="98">
        <v>-5.4001247917767614E-13</v>
      </c>
      <c r="AE157" s="98">
        <v>5.815365966554964E-10</v>
      </c>
      <c r="AF157" s="98">
        <v>5.2949644668842666E-11</v>
      </c>
      <c r="AG157" s="91">
        <v>0</v>
      </c>
      <c r="AH157" s="130">
        <v>0</v>
      </c>
      <c r="AI157" s="91">
        <v>-1.0913936421275139E-11</v>
      </c>
      <c r="AJ157" s="91">
        <v>9.6042640507221222E-10</v>
      </c>
      <c r="AK157" s="91" t="e">
        <v>#REF!</v>
      </c>
      <c r="AL157" s="409"/>
      <c r="AM157" s="409"/>
      <c r="AN157" s="91"/>
      <c r="AO157" s="91"/>
      <c r="AP157" s="91"/>
      <c r="AQ157" s="91"/>
    </row>
    <row r="158" spans="1:43" ht="13.5" customHeight="1" x14ac:dyDescent="0.25"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S158" s="92"/>
      <c r="T158" s="92"/>
      <c r="U158" s="92"/>
      <c r="V158" s="92"/>
      <c r="AE158" s="98"/>
    </row>
    <row r="159" spans="1:43" s="14" customFormat="1" ht="13.5" customHeight="1" x14ac:dyDescent="0.25">
      <c r="A159" s="64"/>
      <c r="B159" s="14" t="s">
        <v>723</v>
      </c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1"/>
      <c r="S159" s="98"/>
      <c r="T159" s="98"/>
      <c r="U159" s="98"/>
      <c r="V159" s="98"/>
      <c r="AE159" s="98"/>
      <c r="AL159" s="410"/>
      <c r="AM159" s="410"/>
    </row>
    <row r="160" spans="1:43" s="14" customFormat="1" ht="13.5" customHeight="1" x14ac:dyDescent="0.25">
      <c r="A160" s="64"/>
      <c r="B160" s="14" t="s">
        <v>1214</v>
      </c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1"/>
      <c r="S160" s="98"/>
      <c r="T160" s="98"/>
      <c r="U160" s="98"/>
      <c r="V160" s="98"/>
      <c r="AE160" s="98"/>
      <c r="AL160" s="410"/>
      <c r="AM160" s="410"/>
    </row>
    <row r="161" spans="1:39" s="14" customFormat="1" ht="13.5" customHeight="1" x14ac:dyDescent="0.25">
      <c r="A161" s="64"/>
      <c r="B161" s="14" t="s">
        <v>1220</v>
      </c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1"/>
      <c r="S161" s="98"/>
      <c r="T161" s="98"/>
      <c r="U161" s="98"/>
      <c r="V161" s="98"/>
      <c r="AE161" s="98"/>
      <c r="AL161" s="410"/>
      <c r="AM161" s="410"/>
    </row>
    <row r="162" spans="1:39" ht="13.5" customHeight="1" x14ac:dyDescent="0.25">
      <c r="B162" s="82" t="s">
        <v>1217</v>
      </c>
      <c r="AE162" s="98"/>
    </row>
    <row r="163" spans="1:39" ht="13.5" customHeight="1" x14ac:dyDescent="0.25">
      <c r="B163" s="82" t="s">
        <v>1218</v>
      </c>
      <c r="AE163" s="98"/>
    </row>
    <row r="164" spans="1:39" ht="13.5" customHeight="1" x14ac:dyDescent="0.25">
      <c r="B164" s="82" t="s">
        <v>1219</v>
      </c>
      <c r="AE164" s="98"/>
    </row>
    <row r="165" spans="1:39" ht="13.5" customHeight="1" x14ac:dyDescent="0.25">
      <c r="B165" s="82" t="s">
        <v>1279</v>
      </c>
      <c r="AE165" s="98"/>
    </row>
    <row r="166" spans="1:39" ht="13.5" customHeight="1" x14ac:dyDescent="0.25">
      <c r="B166" s="82" t="s">
        <v>1226</v>
      </c>
      <c r="AE166" s="98"/>
    </row>
    <row r="167" spans="1:39" ht="13.5" customHeight="1" x14ac:dyDescent="0.25">
      <c r="AE167" s="98"/>
    </row>
    <row r="168" spans="1:39" s="60" customFormat="1" ht="13.5" customHeight="1" x14ac:dyDescent="0.25"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296"/>
      <c r="S168" s="133"/>
      <c r="T168" s="133"/>
      <c r="U168" s="133"/>
      <c r="V168" s="133"/>
      <c r="AE168" s="297"/>
      <c r="AL168" s="403"/>
      <c r="AM168" s="403"/>
    </row>
    <row r="169" spans="1:39" s="60" customFormat="1" ht="13.5" customHeight="1" x14ac:dyDescent="0.25">
      <c r="C169" s="60">
        <v>5</v>
      </c>
      <c r="D169" s="298" t="s">
        <v>362</v>
      </c>
      <c r="E169" s="298">
        <v>503295.20795000001</v>
      </c>
      <c r="F169" s="298">
        <v>609310.01827999996</v>
      </c>
      <c r="G169" s="298">
        <v>1184961.7050600001</v>
      </c>
      <c r="H169" s="298">
        <v>450525.98732999997</v>
      </c>
      <c r="I169" s="298">
        <v>2748092.9186199997</v>
      </c>
      <c r="J169" s="298">
        <v>185196.80376000001</v>
      </c>
      <c r="K169" s="298">
        <v>263571.30335</v>
      </c>
      <c r="L169" s="298">
        <v>31092.383999999998</v>
      </c>
      <c r="M169" s="298">
        <v>378818.25676000002</v>
      </c>
      <c r="N169" s="298">
        <v>93605.536559999993</v>
      </c>
      <c r="O169" s="298">
        <v>264766.87463999999</v>
      </c>
      <c r="P169" s="298">
        <v>50727.43159</v>
      </c>
      <c r="Q169" s="298">
        <v>64372.23388</v>
      </c>
      <c r="R169" s="298">
        <v>119338.24976000001</v>
      </c>
      <c r="S169" s="133">
        <v>1451489.0743</v>
      </c>
      <c r="T169" s="133">
        <v>40803.264349999998</v>
      </c>
      <c r="U169" s="133">
        <v>18321.352559999999</v>
      </c>
      <c r="V169" s="133">
        <v>4512.1004400000002</v>
      </c>
      <c r="W169" s="298">
        <v>3831.3006500000001</v>
      </c>
      <c r="X169" s="298">
        <v>9866.7937600000005</v>
      </c>
      <c r="Y169" s="298">
        <v>2555.8586</v>
      </c>
      <c r="Z169" s="298">
        <v>13879.274240000001</v>
      </c>
      <c r="AA169" s="298">
        <v>5818.2740400000002</v>
      </c>
      <c r="AB169" s="298">
        <v>17725.25735</v>
      </c>
      <c r="AC169" s="298">
        <v>29331.108459999999</v>
      </c>
      <c r="AD169" s="298">
        <v>15385.056210000001</v>
      </c>
      <c r="AE169" s="298">
        <v>162029.64066</v>
      </c>
      <c r="AF169" s="298">
        <v>4361611.6335800001</v>
      </c>
      <c r="AG169" s="298">
        <v>295859.25864000001</v>
      </c>
      <c r="AH169" s="298">
        <v>476255.09396999999</v>
      </c>
      <c r="AI169" s="298">
        <v>0</v>
      </c>
      <c r="AL169" s="403"/>
      <c r="AM169" s="403"/>
    </row>
    <row r="170" spans="1:39" s="60" customFormat="1" ht="13.5" customHeight="1" x14ac:dyDescent="0.25">
      <c r="C170" s="60">
        <v>4</v>
      </c>
      <c r="D170" s="298" t="s">
        <v>241</v>
      </c>
      <c r="E170" s="298">
        <v>450384.86709000001</v>
      </c>
      <c r="F170" s="298">
        <v>604392.64589000004</v>
      </c>
      <c r="G170" s="298">
        <v>1101343.3315300001</v>
      </c>
      <c r="H170" s="298">
        <v>417849.62706000003</v>
      </c>
      <c r="I170" s="298">
        <v>2573970.4715700001</v>
      </c>
      <c r="J170" s="298">
        <v>176094.99556000001</v>
      </c>
      <c r="K170" s="298">
        <v>231960.66878000001</v>
      </c>
      <c r="L170" s="298">
        <v>28380.65</v>
      </c>
      <c r="M170" s="298">
        <v>346849.16151000001</v>
      </c>
      <c r="N170" s="298">
        <v>85265.942980000007</v>
      </c>
      <c r="O170" s="298">
        <v>230400.37134000001</v>
      </c>
      <c r="P170" s="298">
        <v>47116.256999999998</v>
      </c>
      <c r="Q170" s="298">
        <v>61536.35428</v>
      </c>
      <c r="R170" s="298">
        <v>114059.72605</v>
      </c>
      <c r="S170" s="133">
        <v>1321664.1275000002</v>
      </c>
      <c r="T170" s="133">
        <v>41009.260219999996</v>
      </c>
      <c r="U170" s="133">
        <v>18287.89356</v>
      </c>
      <c r="V170" s="133">
        <v>4466.44938</v>
      </c>
      <c r="W170" s="298">
        <v>3573.2411299999999</v>
      </c>
      <c r="X170" s="298">
        <v>9048.1987300000001</v>
      </c>
      <c r="Y170" s="298">
        <v>4282.9902300000003</v>
      </c>
      <c r="Z170" s="298">
        <v>20166.597709999998</v>
      </c>
      <c r="AA170" s="298">
        <v>5589.5837799999999</v>
      </c>
      <c r="AB170" s="298">
        <v>17135.493699999999</v>
      </c>
      <c r="AC170" s="298">
        <v>27433.96817</v>
      </c>
      <c r="AD170" s="298">
        <v>14461.032660000001</v>
      </c>
      <c r="AE170" s="298">
        <v>165454.70926999999</v>
      </c>
      <c r="AF170" s="298">
        <v>4061089.3083400005</v>
      </c>
      <c r="AG170" s="298">
        <v>258781.02134000001</v>
      </c>
      <c r="AH170" s="298">
        <v>435688.34561999998</v>
      </c>
      <c r="AI170" s="298">
        <v>0</v>
      </c>
      <c r="AL170" s="403"/>
      <c r="AM170" s="403"/>
    </row>
    <row r="171" spans="1:39" s="60" customFormat="1" ht="13.5" customHeight="1" x14ac:dyDescent="0.25">
      <c r="D171" s="298"/>
      <c r="E171" s="298">
        <v>52910.340859999997</v>
      </c>
      <c r="F171" s="298">
        <v>4917.3723899999168</v>
      </c>
      <c r="G171" s="298">
        <v>83618.373529999983</v>
      </c>
      <c r="H171" s="298">
        <v>32676.360269999946</v>
      </c>
      <c r="I171" s="298">
        <v>174122.44704999961</v>
      </c>
      <c r="J171" s="298">
        <v>9101.8081999999995</v>
      </c>
      <c r="K171" s="298">
        <v>31610.634569999995</v>
      </c>
      <c r="L171" s="298">
        <v>2711.7339999999967</v>
      </c>
      <c r="M171" s="298">
        <v>31969.095250000013</v>
      </c>
      <c r="N171" s="298">
        <v>8339.5935799999861</v>
      </c>
      <c r="O171" s="298">
        <v>34366.503299999982</v>
      </c>
      <c r="P171" s="298">
        <v>3611.1745900000024</v>
      </c>
      <c r="Q171" s="298">
        <v>2835.8796000000002</v>
      </c>
      <c r="R171" s="298">
        <v>5278.5237100000086</v>
      </c>
      <c r="S171" s="133">
        <v>129824.9467999998</v>
      </c>
      <c r="T171" s="133">
        <v>-205.99586999999883</v>
      </c>
      <c r="U171" s="133">
        <v>33.458999999998923</v>
      </c>
      <c r="V171" s="133">
        <v>45.651060000000143</v>
      </c>
      <c r="W171" s="298">
        <v>258.05952000000025</v>
      </c>
      <c r="X171" s="298">
        <v>818.59503000000041</v>
      </c>
      <c r="Y171" s="298">
        <v>-1727.1316300000003</v>
      </c>
      <c r="Z171" s="298">
        <v>-6287.3234699999975</v>
      </c>
      <c r="AA171" s="298">
        <v>228.69026000000031</v>
      </c>
      <c r="AB171" s="298">
        <v>589.76365000000078</v>
      </c>
      <c r="AC171" s="298">
        <v>1897.1402899999994</v>
      </c>
      <c r="AD171" s="298">
        <v>924.02354999999989</v>
      </c>
      <c r="AE171" s="298">
        <v>-3425.0686099999875</v>
      </c>
      <c r="AF171" s="298">
        <v>300522.32523999969</v>
      </c>
      <c r="AG171" s="298">
        <v>37078.237300000008</v>
      </c>
      <c r="AH171" s="298">
        <v>40566.748350000009</v>
      </c>
      <c r="AI171" s="298">
        <v>0</v>
      </c>
      <c r="AL171" s="403"/>
      <c r="AM171" s="403"/>
    </row>
    <row r="172" spans="1:39" s="60" customFormat="1" ht="13.5" customHeight="1" x14ac:dyDescent="0.25">
      <c r="C172" s="60">
        <v>3603</v>
      </c>
      <c r="D172" s="298" t="s">
        <v>854</v>
      </c>
      <c r="E172" s="298">
        <v>0</v>
      </c>
      <c r="F172" s="298">
        <v>0</v>
      </c>
      <c r="G172" s="298">
        <v>0</v>
      </c>
      <c r="H172" s="298">
        <v>0</v>
      </c>
      <c r="I172" s="298">
        <v>0</v>
      </c>
      <c r="J172" s="298">
        <v>0</v>
      </c>
      <c r="K172" s="298">
        <v>0</v>
      </c>
      <c r="L172" s="298">
        <v>0</v>
      </c>
      <c r="M172" s="298">
        <v>0</v>
      </c>
      <c r="N172" s="298">
        <v>0</v>
      </c>
      <c r="O172" s="298">
        <v>0</v>
      </c>
      <c r="P172" s="298">
        <v>0</v>
      </c>
      <c r="Q172" s="298">
        <v>0</v>
      </c>
      <c r="R172" s="298">
        <v>0</v>
      </c>
      <c r="S172" s="133">
        <v>0</v>
      </c>
      <c r="T172" s="133">
        <v>0</v>
      </c>
      <c r="U172" s="133">
        <v>0</v>
      </c>
      <c r="V172" s="133">
        <v>0</v>
      </c>
      <c r="W172" s="298">
        <v>0</v>
      </c>
      <c r="X172" s="298">
        <v>0</v>
      </c>
      <c r="Y172" s="298">
        <v>0</v>
      </c>
      <c r="Z172" s="298">
        <v>0</v>
      </c>
      <c r="AA172" s="298">
        <v>0</v>
      </c>
      <c r="AB172" s="298">
        <v>0</v>
      </c>
      <c r="AC172" s="298">
        <v>0</v>
      </c>
      <c r="AD172" s="298">
        <v>0</v>
      </c>
      <c r="AE172" s="298">
        <v>0</v>
      </c>
      <c r="AF172" s="298">
        <v>0</v>
      </c>
      <c r="AG172" s="298">
        <v>0</v>
      </c>
      <c r="AH172" s="298">
        <v>0</v>
      </c>
      <c r="AI172" s="298">
        <v>0</v>
      </c>
      <c r="AL172" s="403"/>
      <c r="AM172" s="403"/>
    </row>
    <row r="173" spans="1:39" s="60" customFormat="1" ht="13.5" customHeight="1" x14ac:dyDescent="0.25">
      <c r="C173" s="60">
        <v>3604</v>
      </c>
      <c r="D173" s="298" t="s">
        <v>359</v>
      </c>
      <c r="E173" s="298">
        <v>0</v>
      </c>
      <c r="F173" s="298">
        <v>0</v>
      </c>
      <c r="G173" s="298">
        <v>0</v>
      </c>
      <c r="H173" s="298">
        <v>0</v>
      </c>
      <c r="I173" s="298">
        <v>0</v>
      </c>
      <c r="J173" s="298">
        <v>0</v>
      </c>
      <c r="K173" s="298">
        <v>0</v>
      </c>
      <c r="L173" s="298">
        <v>0</v>
      </c>
      <c r="M173" s="298">
        <v>0</v>
      </c>
      <c r="N173" s="298">
        <v>0</v>
      </c>
      <c r="O173" s="298">
        <v>0</v>
      </c>
      <c r="P173" s="298">
        <v>0</v>
      </c>
      <c r="Q173" s="298">
        <v>0</v>
      </c>
      <c r="R173" s="298">
        <v>0</v>
      </c>
      <c r="S173" s="133">
        <v>0</v>
      </c>
      <c r="T173" s="133">
        <v>0</v>
      </c>
      <c r="U173" s="133">
        <v>0</v>
      </c>
      <c r="V173" s="133">
        <v>0</v>
      </c>
      <c r="W173" s="298">
        <v>0</v>
      </c>
      <c r="X173" s="298">
        <v>0</v>
      </c>
      <c r="Y173" s="298">
        <v>0</v>
      </c>
      <c r="Z173" s="298">
        <v>0</v>
      </c>
      <c r="AA173" s="298">
        <v>0</v>
      </c>
      <c r="AB173" s="298">
        <v>0</v>
      </c>
      <c r="AC173" s="298">
        <v>0</v>
      </c>
      <c r="AD173" s="298">
        <v>0</v>
      </c>
      <c r="AE173" s="298">
        <v>0</v>
      </c>
      <c r="AF173" s="298">
        <v>0</v>
      </c>
      <c r="AG173" s="298">
        <v>0</v>
      </c>
      <c r="AH173" s="298">
        <v>0</v>
      </c>
      <c r="AI173" s="298">
        <v>0</v>
      </c>
      <c r="AL173" s="403"/>
      <c r="AM173" s="403"/>
    </row>
    <row r="174" spans="1:39" s="60" customFormat="1" ht="13.5" customHeight="1" x14ac:dyDescent="0.25"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296"/>
      <c r="S174" s="133"/>
      <c r="T174" s="133"/>
      <c r="U174" s="133"/>
      <c r="V174" s="133"/>
      <c r="AE174" s="297"/>
      <c r="AL174" s="403"/>
      <c r="AM174" s="403"/>
    </row>
    <row r="175" spans="1:39" s="60" customFormat="1" ht="13.5" customHeight="1" x14ac:dyDescent="0.25">
      <c r="D175" s="133"/>
      <c r="E175" s="298">
        <v>0</v>
      </c>
      <c r="F175" s="298">
        <v>0</v>
      </c>
      <c r="G175" s="298">
        <v>0</v>
      </c>
      <c r="H175" s="298">
        <v>0</v>
      </c>
      <c r="I175" s="298">
        <v>0</v>
      </c>
      <c r="J175" s="298">
        <v>0</v>
      </c>
      <c r="K175" s="298">
        <v>0</v>
      </c>
      <c r="L175" s="298">
        <v>0</v>
      </c>
      <c r="M175" s="298">
        <v>0</v>
      </c>
      <c r="N175" s="298">
        <v>0</v>
      </c>
      <c r="O175" s="298">
        <v>0</v>
      </c>
      <c r="P175" s="298">
        <v>0</v>
      </c>
      <c r="Q175" s="298">
        <v>0</v>
      </c>
      <c r="R175" s="298">
        <v>0</v>
      </c>
      <c r="S175" s="133">
        <v>0</v>
      </c>
      <c r="T175" s="133">
        <v>0</v>
      </c>
      <c r="U175" s="133">
        <v>0</v>
      </c>
      <c r="V175" s="133">
        <v>0</v>
      </c>
      <c r="W175" s="298">
        <v>0</v>
      </c>
      <c r="X175" s="298">
        <v>0</v>
      </c>
      <c r="Y175" s="298">
        <v>0</v>
      </c>
      <c r="Z175" s="298">
        <v>0</v>
      </c>
      <c r="AA175" s="298">
        <v>0</v>
      </c>
      <c r="AB175" s="298">
        <v>0</v>
      </c>
      <c r="AC175" s="298">
        <v>0</v>
      </c>
      <c r="AD175" s="298">
        <v>0</v>
      </c>
      <c r="AE175" s="298">
        <v>0</v>
      </c>
      <c r="AF175" s="298">
        <v>0</v>
      </c>
      <c r="AG175" s="298">
        <v>0</v>
      </c>
      <c r="AH175" s="298">
        <v>0</v>
      </c>
      <c r="AI175" s="298">
        <v>0</v>
      </c>
      <c r="AL175" s="403"/>
      <c r="AM175" s="403"/>
    </row>
    <row r="176" spans="1:39" s="60" customFormat="1" ht="13.5" customHeight="1" x14ac:dyDescent="0.25">
      <c r="D176" s="133"/>
      <c r="E176" s="133">
        <v>52910.340859999997</v>
      </c>
      <c r="F176" s="133">
        <v>4917.3723899999168</v>
      </c>
      <c r="G176" s="133">
        <v>83618.373529999983</v>
      </c>
      <c r="H176" s="133">
        <v>32676.360269999946</v>
      </c>
      <c r="I176" s="133">
        <v>174122.44704999961</v>
      </c>
      <c r="J176" s="133">
        <v>9101.8081999999995</v>
      </c>
      <c r="K176" s="133">
        <v>31610.634569999995</v>
      </c>
      <c r="L176" s="133">
        <v>2711.7339999999967</v>
      </c>
      <c r="M176" s="133">
        <v>31969.095250000013</v>
      </c>
      <c r="N176" s="133">
        <v>8339.5935799999861</v>
      </c>
      <c r="O176" s="133">
        <v>34366.503299999982</v>
      </c>
      <c r="P176" s="133">
        <v>3611.1745900000024</v>
      </c>
      <c r="Q176" s="133">
        <v>2835.8796000000002</v>
      </c>
      <c r="R176" s="133">
        <v>5278.5237100000086</v>
      </c>
      <c r="S176" s="133">
        <v>129824.9467999998</v>
      </c>
      <c r="T176" s="133">
        <v>-205.99586999999883</v>
      </c>
      <c r="U176" s="133">
        <v>33.458999999998923</v>
      </c>
      <c r="V176" s="133">
        <v>45.651060000000143</v>
      </c>
      <c r="W176" s="133">
        <v>258.05952000000025</v>
      </c>
      <c r="X176" s="133">
        <v>818.59503000000041</v>
      </c>
      <c r="Y176" s="133">
        <v>-1727.1316300000003</v>
      </c>
      <c r="Z176" s="133">
        <v>-6287.3234699999975</v>
      </c>
      <c r="AA176" s="133">
        <v>228.69026000000031</v>
      </c>
      <c r="AB176" s="133">
        <v>589.76365000000078</v>
      </c>
      <c r="AC176" s="133">
        <v>1897.1402899999994</v>
      </c>
      <c r="AD176" s="133">
        <v>924.02354999999989</v>
      </c>
      <c r="AE176" s="133">
        <v>-3425.0686099999875</v>
      </c>
      <c r="AF176" s="133">
        <v>300522.32523999969</v>
      </c>
      <c r="AG176" s="133">
        <v>37078.237300000008</v>
      </c>
      <c r="AH176" s="133">
        <v>40566.748350000009</v>
      </c>
      <c r="AI176" s="133">
        <v>0</v>
      </c>
      <c r="AL176" s="403"/>
      <c r="AM176" s="403"/>
    </row>
    <row r="177" spans="31:31" ht="13.5" customHeight="1" x14ac:dyDescent="0.25">
      <c r="AE177" s="98"/>
    </row>
    <row r="178" spans="31:31" ht="13.5" customHeight="1" x14ac:dyDescent="0.25">
      <c r="AE178" s="98"/>
    </row>
    <row r="179" spans="31:31" ht="13.5" customHeight="1" x14ac:dyDescent="0.25">
      <c r="AE179" s="98"/>
    </row>
    <row r="180" spans="31:31" ht="13.5" customHeight="1" x14ac:dyDescent="0.25">
      <c r="AE180" s="98"/>
    </row>
    <row r="181" spans="31:31" ht="13.5" customHeight="1" x14ac:dyDescent="0.25">
      <c r="AE181" s="98"/>
    </row>
    <row r="182" spans="31:31" ht="13.5" customHeight="1" x14ac:dyDescent="0.25">
      <c r="AE182" s="98"/>
    </row>
    <row r="183" spans="31:31" ht="13.5" customHeight="1" x14ac:dyDescent="0.25">
      <c r="AE183" s="98"/>
    </row>
    <row r="184" spans="31:31" ht="13.5" customHeight="1" x14ac:dyDescent="0.25">
      <c r="AE184" s="98"/>
    </row>
    <row r="185" spans="31:31" ht="13.5" customHeight="1" x14ac:dyDescent="0.25">
      <c r="AE185" s="98"/>
    </row>
    <row r="186" spans="31:31" ht="13.5" customHeight="1" x14ac:dyDescent="0.25">
      <c r="AE186" s="98"/>
    </row>
    <row r="187" spans="31:31" ht="13.5" customHeight="1" x14ac:dyDescent="0.25">
      <c r="AE187" s="98"/>
    </row>
    <row r="188" spans="31:31" ht="13.5" customHeight="1" x14ac:dyDescent="0.25">
      <c r="AE188" s="98"/>
    </row>
    <row r="189" spans="31:31" ht="13.5" customHeight="1" x14ac:dyDescent="0.25">
      <c r="AE189" s="98"/>
    </row>
    <row r="190" spans="31:31" ht="13.5" customHeight="1" x14ac:dyDescent="0.25">
      <c r="AE190" s="98"/>
    </row>
    <row r="191" spans="31:31" ht="13.5" customHeight="1" x14ac:dyDescent="0.25">
      <c r="AE191" s="98"/>
    </row>
    <row r="192" spans="31:31" ht="13.5" customHeight="1" x14ac:dyDescent="0.25">
      <c r="AE192" s="98"/>
    </row>
    <row r="193" spans="31:31" ht="13.5" customHeight="1" x14ac:dyDescent="0.25">
      <c r="AE193" s="98"/>
    </row>
    <row r="194" spans="31:31" ht="13.5" customHeight="1" x14ac:dyDescent="0.25">
      <c r="AE194" s="98"/>
    </row>
    <row r="195" spans="31:31" ht="13.5" customHeight="1" x14ac:dyDescent="0.25">
      <c r="AE195" s="98"/>
    </row>
    <row r="196" spans="31:31" ht="13.5" customHeight="1" x14ac:dyDescent="0.25">
      <c r="AE196" s="98"/>
    </row>
    <row r="197" spans="31:31" ht="13.5" customHeight="1" x14ac:dyDescent="0.25">
      <c r="AE197" s="98"/>
    </row>
    <row r="198" spans="31:31" ht="13.5" customHeight="1" x14ac:dyDescent="0.25">
      <c r="AE198" s="98"/>
    </row>
    <row r="199" spans="31:31" ht="13.5" customHeight="1" x14ac:dyDescent="0.25">
      <c r="AE199" s="98"/>
    </row>
    <row r="200" spans="31:31" ht="13.5" customHeight="1" x14ac:dyDescent="0.25">
      <c r="AE200" s="98"/>
    </row>
    <row r="201" spans="31:31" ht="13.5" customHeight="1" x14ac:dyDescent="0.25">
      <c r="AE201" s="98"/>
    </row>
    <row r="202" spans="31:31" ht="13.5" customHeight="1" x14ac:dyDescent="0.25">
      <c r="AE202" s="98"/>
    </row>
    <row r="203" spans="31:31" ht="13.5" customHeight="1" x14ac:dyDescent="0.25">
      <c r="AE203" s="98"/>
    </row>
    <row r="204" spans="31:31" ht="13.5" customHeight="1" x14ac:dyDescent="0.25">
      <c r="AE204" s="98"/>
    </row>
    <row r="205" spans="31:31" ht="13.5" customHeight="1" x14ac:dyDescent="0.25">
      <c r="AE205" s="98"/>
    </row>
    <row r="206" spans="31:31" ht="13.5" customHeight="1" x14ac:dyDescent="0.25">
      <c r="AE206" s="98"/>
    </row>
    <row r="207" spans="31:31" ht="13.5" customHeight="1" x14ac:dyDescent="0.25">
      <c r="AE207" s="98"/>
    </row>
    <row r="208" spans="31:31" ht="13.5" customHeight="1" x14ac:dyDescent="0.25">
      <c r="AE208" s="98"/>
    </row>
    <row r="209" spans="31:31" ht="13.5" customHeight="1" x14ac:dyDescent="0.25">
      <c r="AE209" s="98"/>
    </row>
    <row r="210" spans="31:31" ht="13.5" customHeight="1" x14ac:dyDescent="0.25">
      <c r="AE210" s="98"/>
    </row>
    <row r="211" spans="31:31" ht="13.5" customHeight="1" x14ac:dyDescent="0.25">
      <c r="AE211" s="98"/>
    </row>
    <row r="212" spans="31:31" ht="13.5" customHeight="1" x14ac:dyDescent="0.25">
      <c r="AE212" s="98"/>
    </row>
    <row r="213" spans="31:31" ht="13.5" customHeight="1" x14ac:dyDescent="0.25">
      <c r="AE213" s="98"/>
    </row>
    <row r="214" spans="31:31" ht="13.5" customHeight="1" x14ac:dyDescent="0.25">
      <c r="AE214" s="98"/>
    </row>
    <row r="215" spans="31:31" ht="13.5" customHeight="1" x14ac:dyDescent="0.25">
      <c r="AE215" s="98"/>
    </row>
    <row r="216" spans="31:31" ht="13.5" customHeight="1" x14ac:dyDescent="0.25">
      <c r="AE216" s="98"/>
    </row>
    <row r="217" spans="31:31" ht="13.5" customHeight="1" x14ac:dyDescent="0.25">
      <c r="AE217" s="98"/>
    </row>
    <row r="218" spans="31:31" ht="13.5" customHeight="1" x14ac:dyDescent="0.25">
      <c r="AE218" s="98"/>
    </row>
    <row r="219" spans="31:31" ht="13.5" customHeight="1" x14ac:dyDescent="0.25">
      <c r="AE219" s="98"/>
    </row>
    <row r="220" spans="31:31" ht="13.5" customHeight="1" x14ac:dyDescent="0.25">
      <c r="AE220" s="98"/>
    </row>
    <row r="221" spans="31:31" ht="13.5" customHeight="1" x14ac:dyDescent="0.25">
      <c r="AE221" s="98"/>
    </row>
    <row r="222" spans="31:31" ht="13.5" customHeight="1" x14ac:dyDescent="0.25">
      <c r="AE222" s="98"/>
    </row>
    <row r="223" spans="31:31" ht="13.5" customHeight="1" x14ac:dyDescent="0.25">
      <c r="AE223" s="98"/>
    </row>
    <row r="224" spans="31:31" ht="13.5" customHeight="1" x14ac:dyDescent="0.25">
      <c r="AE224" s="98"/>
    </row>
    <row r="225" spans="31:31" ht="13.5" customHeight="1" x14ac:dyDescent="0.25">
      <c r="AE225" s="98"/>
    </row>
    <row r="226" spans="31:31" ht="13.5" customHeight="1" x14ac:dyDescent="0.25">
      <c r="AE226" s="98"/>
    </row>
    <row r="227" spans="31:31" ht="13.5" customHeight="1" x14ac:dyDescent="0.25">
      <c r="AE227" s="98"/>
    </row>
    <row r="228" spans="31:31" ht="13.5" customHeight="1" x14ac:dyDescent="0.25">
      <c r="AE228" s="98"/>
    </row>
    <row r="229" spans="31:31" ht="13.5" customHeight="1" x14ac:dyDescent="0.25">
      <c r="AE229" s="98"/>
    </row>
    <row r="230" spans="31:31" ht="13.5" customHeight="1" x14ac:dyDescent="0.25">
      <c r="AE230" s="98"/>
    </row>
    <row r="231" spans="31:31" ht="13.5" customHeight="1" x14ac:dyDescent="0.25">
      <c r="AE231" s="98"/>
    </row>
    <row r="232" spans="31:31" ht="13.5" customHeight="1" x14ac:dyDescent="0.25">
      <c r="AE232" s="98"/>
    </row>
    <row r="233" spans="31:31" ht="13.5" customHeight="1" x14ac:dyDescent="0.25">
      <c r="AE233" s="98"/>
    </row>
    <row r="234" spans="31:31" ht="13.5" customHeight="1" x14ac:dyDescent="0.25">
      <c r="AE234" s="98"/>
    </row>
    <row r="235" spans="31:31" ht="13.5" customHeight="1" x14ac:dyDescent="0.25">
      <c r="AE235" s="98"/>
    </row>
    <row r="236" spans="31:31" ht="13.5" customHeight="1" x14ac:dyDescent="0.25">
      <c r="AE236" s="98"/>
    </row>
    <row r="237" spans="31:31" ht="13.5" customHeight="1" x14ac:dyDescent="0.25">
      <c r="AE237" s="98"/>
    </row>
    <row r="238" spans="31:31" ht="13.5" customHeight="1" x14ac:dyDescent="0.25">
      <c r="AE238" s="98"/>
    </row>
    <row r="239" spans="31:31" ht="13.5" customHeight="1" x14ac:dyDescent="0.25">
      <c r="AE239" s="98"/>
    </row>
    <row r="240" spans="31:31" ht="13.5" customHeight="1" x14ac:dyDescent="0.25">
      <c r="AE240" s="98"/>
    </row>
    <row r="241" spans="31:31" ht="13.5" customHeight="1" x14ac:dyDescent="0.25">
      <c r="AE241" s="98"/>
    </row>
    <row r="242" spans="31:31" ht="13.5" customHeight="1" x14ac:dyDescent="0.25">
      <c r="AE242" s="98"/>
    </row>
    <row r="243" spans="31:31" ht="13.5" customHeight="1" x14ac:dyDescent="0.25">
      <c r="AE243" s="98"/>
    </row>
    <row r="244" spans="31:31" ht="13.5" customHeight="1" x14ac:dyDescent="0.25">
      <c r="AE244" s="98"/>
    </row>
    <row r="245" spans="31:31" ht="13.5" customHeight="1" x14ac:dyDescent="0.25">
      <c r="AE245" s="98"/>
    </row>
    <row r="246" spans="31:31" ht="13.5" customHeight="1" x14ac:dyDescent="0.25">
      <c r="AE246" s="98"/>
    </row>
    <row r="247" spans="31:31" ht="13.5" customHeight="1" x14ac:dyDescent="0.25">
      <c r="AE247" s="98"/>
    </row>
    <row r="248" spans="31:31" ht="13.5" customHeight="1" x14ac:dyDescent="0.25">
      <c r="AE248" s="98"/>
    </row>
    <row r="249" spans="31:31" ht="13.5" customHeight="1" x14ac:dyDescent="0.25">
      <c r="AE249" s="98"/>
    </row>
    <row r="250" spans="31:31" ht="13.5" customHeight="1" x14ac:dyDescent="0.25">
      <c r="AE250" s="98"/>
    </row>
    <row r="251" spans="31:31" ht="13.5" customHeight="1" x14ac:dyDescent="0.25">
      <c r="AE251" s="98"/>
    </row>
    <row r="252" spans="31:31" ht="13.5" customHeight="1" x14ac:dyDescent="0.25">
      <c r="AE252" s="98"/>
    </row>
    <row r="253" spans="31:31" ht="13.5" customHeight="1" x14ac:dyDescent="0.25">
      <c r="AE253" s="98"/>
    </row>
    <row r="254" spans="31:31" ht="13.5" customHeight="1" x14ac:dyDescent="0.25">
      <c r="AE254" s="98"/>
    </row>
    <row r="255" spans="31:31" ht="13.5" customHeight="1" x14ac:dyDescent="0.25">
      <c r="AE255" s="98"/>
    </row>
    <row r="256" spans="31:31" ht="13.5" customHeight="1" x14ac:dyDescent="0.25">
      <c r="AE256" s="98"/>
    </row>
    <row r="257" spans="31:31" ht="13.5" customHeight="1" x14ac:dyDescent="0.25">
      <c r="AE257" s="98"/>
    </row>
    <row r="258" spans="31:31" ht="13.5" customHeight="1" x14ac:dyDescent="0.25">
      <c r="AE258" s="98"/>
    </row>
    <row r="259" spans="31:31" ht="13.5" customHeight="1" x14ac:dyDescent="0.25">
      <c r="AE259" s="98"/>
    </row>
    <row r="260" spans="31:31" ht="13.5" customHeight="1" x14ac:dyDescent="0.25">
      <c r="AE260" s="98"/>
    </row>
    <row r="261" spans="31:31" ht="13.5" customHeight="1" x14ac:dyDescent="0.25">
      <c r="AE261" s="98"/>
    </row>
    <row r="262" spans="31:31" ht="13.5" customHeight="1" x14ac:dyDescent="0.25">
      <c r="AE262" s="98"/>
    </row>
    <row r="263" spans="31:31" ht="13.5" customHeight="1" x14ac:dyDescent="0.25">
      <c r="AE263" s="98"/>
    </row>
    <row r="264" spans="31:31" ht="13.5" customHeight="1" x14ac:dyDescent="0.25">
      <c r="AE264" s="98"/>
    </row>
    <row r="265" spans="31:31" ht="13.5" customHeight="1" x14ac:dyDescent="0.25">
      <c r="AE265" s="98"/>
    </row>
    <row r="266" spans="31:31" ht="13.5" customHeight="1" x14ac:dyDescent="0.25">
      <c r="AE266" s="98"/>
    </row>
    <row r="267" spans="31:31" ht="13.5" customHeight="1" x14ac:dyDescent="0.25">
      <c r="AE267" s="98"/>
    </row>
    <row r="268" spans="31:31" ht="13.5" customHeight="1" x14ac:dyDescent="0.25">
      <c r="AE268" s="98"/>
    </row>
    <row r="269" spans="31:31" ht="13.5" customHeight="1" x14ac:dyDescent="0.25">
      <c r="AE269" s="98"/>
    </row>
    <row r="270" spans="31:31" ht="13.5" customHeight="1" x14ac:dyDescent="0.25">
      <c r="AE270" s="98"/>
    </row>
    <row r="271" spans="31:31" ht="13.5" customHeight="1" x14ac:dyDescent="0.25">
      <c r="AE271" s="98"/>
    </row>
    <row r="272" spans="31:31" ht="13.5" customHeight="1" x14ac:dyDescent="0.25">
      <c r="AE272" s="98"/>
    </row>
    <row r="273" spans="31:31" ht="13.5" customHeight="1" x14ac:dyDescent="0.25">
      <c r="AE273" s="98"/>
    </row>
    <row r="274" spans="31:31" ht="13.5" customHeight="1" x14ac:dyDescent="0.25">
      <c r="AE274" s="98"/>
    </row>
    <row r="275" spans="31:31" ht="13.5" customHeight="1" x14ac:dyDescent="0.25">
      <c r="AE275" s="98"/>
    </row>
    <row r="276" spans="31:31" ht="13.5" customHeight="1" x14ac:dyDescent="0.25">
      <c r="AE276" s="98"/>
    </row>
    <row r="277" spans="31:31" ht="13.5" customHeight="1" x14ac:dyDescent="0.25">
      <c r="AE277" s="98"/>
    </row>
    <row r="278" spans="31:31" ht="13.5" customHeight="1" x14ac:dyDescent="0.25">
      <c r="AE278" s="98"/>
    </row>
    <row r="279" spans="31:31" ht="13.5" customHeight="1" x14ac:dyDescent="0.25">
      <c r="AE279" s="98"/>
    </row>
    <row r="280" spans="31:31" ht="13.5" customHeight="1" x14ac:dyDescent="0.25">
      <c r="AE280" s="98"/>
    </row>
    <row r="281" spans="31:31" ht="13.5" customHeight="1" x14ac:dyDescent="0.25">
      <c r="AE281" s="98"/>
    </row>
    <row r="282" spans="31:31" ht="13.5" customHeight="1" x14ac:dyDescent="0.25">
      <c r="AE282" s="98"/>
    </row>
    <row r="283" spans="31:31" ht="13.5" customHeight="1" x14ac:dyDescent="0.25">
      <c r="AE283" s="98"/>
    </row>
    <row r="284" spans="31:31" ht="13.5" customHeight="1" x14ac:dyDescent="0.25">
      <c r="AE284" s="98"/>
    </row>
    <row r="285" spans="31:31" ht="13.5" customHeight="1" x14ac:dyDescent="0.25">
      <c r="AE285" s="98"/>
    </row>
    <row r="286" spans="31:31" ht="13.5" customHeight="1" x14ac:dyDescent="0.25">
      <c r="AE286" s="98"/>
    </row>
    <row r="287" spans="31:31" ht="13.5" customHeight="1" x14ac:dyDescent="0.25">
      <c r="AE287" s="98"/>
    </row>
    <row r="288" spans="31:31" ht="13.5" customHeight="1" x14ac:dyDescent="0.25">
      <c r="AE288" s="98"/>
    </row>
    <row r="289" spans="31:31" ht="13.5" customHeight="1" x14ac:dyDescent="0.25">
      <c r="AE289" s="98"/>
    </row>
    <row r="290" spans="31:31" ht="13.5" customHeight="1" x14ac:dyDescent="0.25">
      <c r="AE290" s="98"/>
    </row>
    <row r="291" spans="31:31" ht="13.5" customHeight="1" x14ac:dyDescent="0.25">
      <c r="AE291" s="98"/>
    </row>
    <row r="292" spans="31:31" ht="13.5" customHeight="1" x14ac:dyDescent="0.25">
      <c r="AE292" s="98"/>
    </row>
    <row r="293" spans="31:31" ht="13.5" customHeight="1" x14ac:dyDescent="0.25">
      <c r="AE293" s="98"/>
    </row>
    <row r="294" spans="31:31" ht="13.5" customHeight="1" x14ac:dyDescent="0.25">
      <c r="AE294" s="98"/>
    </row>
    <row r="295" spans="31:31" ht="13.5" customHeight="1" x14ac:dyDescent="0.25">
      <c r="AE295" s="98"/>
    </row>
    <row r="296" spans="31:31" ht="13.5" customHeight="1" x14ac:dyDescent="0.25">
      <c r="AE296" s="98"/>
    </row>
    <row r="297" spans="31:31" ht="13.5" customHeight="1" x14ac:dyDescent="0.25">
      <c r="AE297" s="98"/>
    </row>
    <row r="298" spans="31:31" ht="13.5" customHeight="1" x14ac:dyDescent="0.25">
      <c r="AE298" s="98"/>
    </row>
    <row r="299" spans="31:31" ht="13.5" customHeight="1" x14ac:dyDescent="0.25">
      <c r="AE299" s="98"/>
    </row>
    <row r="300" spans="31:31" ht="13.5" customHeight="1" x14ac:dyDescent="0.25">
      <c r="AE300" s="98"/>
    </row>
    <row r="301" spans="31:31" ht="13.5" customHeight="1" x14ac:dyDescent="0.25">
      <c r="AE301" s="98"/>
    </row>
    <row r="302" spans="31:31" ht="13.5" customHeight="1" x14ac:dyDescent="0.25">
      <c r="AE302" s="98"/>
    </row>
    <row r="303" spans="31:31" ht="13.5" customHeight="1" x14ac:dyDescent="0.25">
      <c r="AE303" s="98"/>
    </row>
    <row r="304" spans="31:31" ht="13.5" customHeight="1" x14ac:dyDescent="0.25">
      <c r="AE304" s="98"/>
    </row>
    <row r="305" spans="31:31" ht="13.5" customHeight="1" x14ac:dyDescent="0.25">
      <c r="AE305" s="98"/>
    </row>
    <row r="306" spans="31:31" ht="13.5" customHeight="1" x14ac:dyDescent="0.25">
      <c r="AE306" s="98"/>
    </row>
    <row r="307" spans="31:31" ht="13.5" customHeight="1" x14ac:dyDescent="0.25">
      <c r="AE307" s="98"/>
    </row>
    <row r="308" spans="31:31" ht="13.5" customHeight="1" x14ac:dyDescent="0.25">
      <c r="AE308" s="98"/>
    </row>
    <row r="309" spans="31:31" ht="13.5" customHeight="1" x14ac:dyDescent="0.25">
      <c r="AE309" s="98"/>
    </row>
    <row r="310" spans="31:31" ht="13.5" customHeight="1" x14ac:dyDescent="0.25">
      <c r="AE310" s="98"/>
    </row>
    <row r="311" spans="31:31" ht="13.5" customHeight="1" x14ac:dyDescent="0.25">
      <c r="AE311" s="98"/>
    </row>
    <row r="312" spans="31:31" ht="13.5" customHeight="1" x14ac:dyDescent="0.25">
      <c r="AE312" s="98"/>
    </row>
    <row r="313" spans="31:31" ht="13.5" customHeight="1" x14ac:dyDescent="0.25">
      <c r="AE313" s="98"/>
    </row>
    <row r="314" spans="31:31" ht="13.5" customHeight="1" x14ac:dyDescent="0.25">
      <c r="AE314" s="98"/>
    </row>
    <row r="315" spans="31:31" ht="13.5" customHeight="1" x14ac:dyDescent="0.25">
      <c r="AE315" s="98"/>
    </row>
    <row r="316" spans="31:31" ht="13.5" customHeight="1" x14ac:dyDescent="0.25">
      <c r="AE316" s="98"/>
    </row>
    <row r="317" spans="31:31" ht="13.5" customHeight="1" x14ac:dyDescent="0.25">
      <c r="AE317" s="98"/>
    </row>
    <row r="318" spans="31:31" ht="13.5" customHeight="1" x14ac:dyDescent="0.25">
      <c r="AE318" s="98"/>
    </row>
    <row r="319" spans="31:31" ht="13.5" customHeight="1" x14ac:dyDescent="0.25">
      <c r="AE319" s="98"/>
    </row>
    <row r="320" spans="31:31" ht="13.5" customHeight="1" x14ac:dyDescent="0.25">
      <c r="AE320" s="98"/>
    </row>
    <row r="321" spans="31:31" ht="13.5" customHeight="1" x14ac:dyDescent="0.25">
      <c r="AE321" s="98"/>
    </row>
    <row r="322" spans="31:31" ht="13.5" customHeight="1" x14ac:dyDescent="0.25">
      <c r="AE322" s="98"/>
    </row>
    <row r="323" spans="31:31" ht="13.5" customHeight="1" x14ac:dyDescent="0.25">
      <c r="AE323" s="98"/>
    </row>
    <row r="324" spans="31:31" ht="13.5" customHeight="1" x14ac:dyDescent="0.25">
      <c r="AE324" s="98"/>
    </row>
    <row r="325" spans="31:31" ht="13.5" customHeight="1" x14ac:dyDescent="0.25">
      <c r="AE325" s="98"/>
    </row>
    <row r="326" spans="31:31" ht="13.5" customHeight="1" x14ac:dyDescent="0.25">
      <c r="AE326" s="98"/>
    </row>
    <row r="327" spans="31:31" ht="13.5" customHeight="1" x14ac:dyDescent="0.25">
      <c r="AE327" s="98"/>
    </row>
    <row r="328" spans="31:31" ht="13.5" customHeight="1" x14ac:dyDescent="0.25">
      <c r="AE328" s="98"/>
    </row>
    <row r="329" spans="31:31" ht="13.5" customHeight="1" x14ac:dyDescent="0.25">
      <c r="AE329" s="98"/>
    </row>
    <row r="330" spans="31:31" ht="13.5" customHeight="1" x14ac:dyDescent="0.25">
      <c r="AE330" s="98"/>
    </row>
    <row r="331" spans="31:31" ht="13.5" customHeight="1" x14ac:dyDescent="0.25">
      <c r="AE331" s="98"/>
    </row>
    <row r="332" spans="31:31" ht="13.5" customHeight="1" x14ac:dyDescent="0.25">
      <c r="AE332" s="98"/>
    </row>
    <row r="333" spans="31:31" ht="13.5" customHeight="1" x14ac:dyDescent="0.25">
      <c r="AE333" s="98"/>
    </row>
    <row r="334" spans="31:31" ht="13.5" customHeight="1" x14ac:dyDescent="0.25">
      <c r="AE334" s="98"/>
    </row>
    <row r="335" spans="31:31" ht="13.5" customHeight="1" x14ac:dyDescent="0.25">
      <c r="AE335" s="98"/>
    </row>
    <row r="336" spans="31:31" ht="13.5" customHeight="1" x14ac:dyDescent="0.25">
      <c r="AE336" s="98"/>
    </row>
    <row r="337" spans="31:31" ht="13.5" customHeight="1" x14ac:dyDescent="0.25">
      <c r="AE337" s="98"/>
    </row>
    <row r="338" spans="31:31" ht="13.5" customHeight="1" x14ac:dyDescent="0.25">
      <c r="AE338" s="98"/>
    </row>
    <row r="339" spans="31:31" ht="13.5" customHeight="1" x14ac:dyDescent="0.25">
      <c r="AE339" s="98"/>
    </row>
    <row r="340" spans="31:31" ht="13.5" customHeight="1" x14ac:dyDescent="0.25">
      <c r="AE340" s="98"/>
    </row>
    <row r="341" spans="31:31" ht="13.5" customHeight="1" x14ac:dyDescent="0.25">
      <c r="AE341" s="98"/>
    </row>
    <row r="342" spans="31:31" ht="13.5" customHeight="1" x14ac:dyDescent="0.25">
      <c r="AE342" s="98"/>
    </row>
    <row r="343" spans="31:31" ht="13.5" customHeight="1" x14ac:dyDescent="0.25">
      <c r="AE343" s="98"/>
    </row>
    <row r="344" spans="31:31" ht="13.5" customHeight="1" x14ac:dyDescent="0.25">
      <c r="AE344" s="98"/>
    </row>
    <row r="345" spans="31:31" ht="13.5" customHeight="1" x14ac:dyDescent="0.25">
      <c r="AE345" s="98"/>
    </row>
    <row r="346" spans="31:31" ht="13.5" customHeight="1" x14ac:dyDescent="0.25">
      <c r="AE346" s="98"/>
    </row>
    <row r="347" spans="31:31" ht="13.5" customHeight="1" x14ac:dyDescent="0.25">
      <c r="AE347" s="98"/>
    </row>
    <row r="348" spans="31:31" ht="13.5" customHeight="1" x14ac:dyDescent="0.25">
      <c r="AE348" s="98"/>
    </row>
    <row r="349" spans="31:31" ht="13.5" customHeight="1" x14ac:dyDescent="0.25">
      <c r="AE349" s="98"/>
    </row>
    <row r="350" spans="31:31" ht="13.5" customHeight="1" x14ac:dyDescent="0.25">
      <c r="AE350" s="98"/>
    </row>
    <row r="351" spans="31:31" ht="13.5" customHeight="1" x14ac:dyDescent="0.25">
      <c r="AE351" s="98"/>
    </row>
    <row r="352" spans="31:31" ht="13.5" customHeight="1" x14ac:dyDescent="0.25">
      <c r="AE352" s="98"/>
    </row>
    <row r="353" spans="31:31" ht="13.5" customHeight="1" x14ac:dyDescent="0.25">
      <c r="AE353" s="98"/>
    </row>
    <row r="354" spans="31:31" ht="13.5" customHeight="1" x14ac:dyDescent="0.25">
      <c r="AE354" s="98"/>
    </row>
    <row r="355" spans="31:31" ht="13.5" customHeight="1" x14ac:dyDescent="0.25">
      <c r="AE355" s="98"/>
    </row>
    <row r="356" spans="31:31" ht="13.5" customHeight="1" x14ac:dyDescent="0.25">
      <c r="AE356" s="98"/>
    </row>
    <row r="357" spans="31:31" ht="13.5" customHeight="1" x14ac:dyDescent="0.25">
      <c r="AE357" s="98"/>
    </row>
    <row r="358" spans="31:31" ht="13.5" customHeight="1" x14ac:dyDescent="0.25">
      <c r="AE358" s="98"/>
    </row>
    <row r="359" spans="31:31" ht="13.5" customHeight="1" x14ac:dyDescent="0.25">
      <c r="AE359" s="98"/>
    </row>
    <row r="360" spans="31:31" ht="13.5" customHeight="1" x14ac:dyDescent="0.25">
      <c r="AE360" s="98"/>
    </row>
    <row r="361" spans="31:31" ht="13.5" customHeight="1" x14ac:dyDescent="0.25">
      <c r="AE361" s="98"/>
    </row>
    <row r="362" spans="31:31" ht="13.5" customHeight="1" x14ac:dyDescent="0.25">
      <c r="AE362" s="98"/>
    </row>
    <row r="363" spans="31:31" ht="13.5" customHeight="1" x14ac:dyDescent="0.25">
      <c r="AE363" s="98"/>
    </row>
    <row r="364" spans="31:31" ht="13.5" customHeight="1" x14ac:dyDescent="0.25">
      <c r="AE364" s="98"/>
    </row>
    <row r="365" spans="31:31" ht="13.5" customHeight="1" x14ac:dyDescent="0.25">
      <c r="AE365" s="98"/>
    </row>
    <row r="366" spans="31:31" ht="13.5" customHeight="1" x14ac:dyDescent="0.25">
      <c r="AE366" s="98"/>
    </row>
    <row r="367" spans="31:31" ht="13.5" customHeight="1" x14ac:dyDescent="0.25">
      <c r="AE367" s="98"/>
    </row>
    <row r="368" spans="31:31" ht="13.5" customHeight="1" x14ac:dyDescent="0.25">
      <c r="AE368" s="98"/>
    </row>
    <row r="369" spans="31:31" ht="13.5" customHeight="1" x14ac:dyDescent="0.25">
      <c r="AE369" s="98"/>
    </row>
    <row r="370" spans="31:31" ht="13.5" customHeight="1" x14ac:dyDescent="0.25">
      <c r="AE370" s="98"/>
    </row>
    <row r="371" spans="31:31" ht="13.5" customHeight="1" x14ac:dyDescent="0.25">
      <c r="AE371" s="98"/>
    </row>
    <row r="372" spans="31:31" ht="13.5" customHeight="1" x14ac:dyDescent="0.25">
      <c r="AE372" s="98"/>
    </row>
    <row r="373" spans="31:31" ht="13.5" customHeight="1" x14ac:dyDescent="0.25">
      <c r="AE373" s="98"/>
    </row>
    <row r="374" spans="31:31" ht="13.5" customHeight="1" x14ac:dyDescent="0.25">
      <c r="AE374" s="98"/>
    </row>
    <row r="375" spans="31:31" ht="13.5" customHeight="1" x14ac:dyDescent="0.25">
      <c r="AE375" s="98"/>
    </row>
    <row r="376" spans="31:31" ht="13.5" customHeight="1" x14ac:dyDescent="0.25">
      <c r="AE376" s="98"/>
    </row>
    <row r="377" spans="31:31" ht="13.5" customHeight="1" x14ac:dyDescent="0.25">
      <c r="AE377" s="98"/>
    </row>
    <row r="378" spans="31:31" ht="13.5" customHeight="1" x14ac:dyDescent="0.25">
      <c r="AE378" s="98"/>
    </row>
    <row r="379" spans="31:31" ht="13.5" customHeight="1" x14ac:dyDescent="0.25">
      <c r="AE379" s="98"/>
    </row>
    <row r="380" spans="31:31" ht="13.5" customHeight="1" x14ac:dyDescent="0.25">
      <c r="AE380" s="98"/>
    </row>
    <row r="381" spans="31:31" ht="13.5" customHeight="1" x14ac:dyDescent="0.25">
      <c r="AE381" s="98"/>
    </row>
    <row r="382" spans="31:31" ht="13.5" customHeight="1" x14ac:dyDescent="0.25">
      <c r="AE382" s="98"/>
    </row>
    <row r="383" spans="31:31" ht="13.5" customHeight="1" x14ac:dyDescent="0.25">
      <c r="AE383" s="98"/>
    </row>
    <row r="384" spans="31:31" ht="13.5" customHeight="1" x14ac:dyDescent="0.25">
      <c r="AE384" s="98"/>
    </row>
    <row r="385" spans="31:31" ht="13.5" customHeight="1" x14ac:dyDescent="0.25">
      <c r="AE385" s="98"/>
    </row>
    <row r="386" spans="31:31" ht="13.5" customHeight="1" x14ac:dyDescent="0.25">
      <c r="AE386" s="98"/>
    </row>
    <row r="387" spans="31:31" ht="13.5" customHeight="1" x14ac:dyDescent="0.25">
      <c r="AE387" s="98"/>
    </row>
    <row r="388" spans="31:31" ht="13.5" customHeight="1" x14ac:dyDescent="0.25">
      <c r="AE388" s="98"/>
    </row>
    <row r="389" spans="31:31" ht="13.5" customHeight="1" x14ac:dyDescent="0.25">
      <c r="AE389" s="98"/>
    </row>
    <row r="390" spans="31:31" ht="13.5" customHeight="1" x14ac:dyDescent="0.25">
      <c r="AE390" s="98"/>
    </row>
    <row r="391" spans="31:31" ht="13.5" customHeight="1" x14ac:dyDescent="0.25">
      <c r="AE391" s="98"/>
    </row>
    <row r="392" spans="31:31" ht="13.5" customHeight="1" x14ac:dyDescent="0.25">
      <c r="AE392" s="98"/>
    </row>
    <row r="393" spans="31:31" ht="13.5" customHeight="1" x14ac:dyDescent="0.25">
      <c r="AE393" s="98"/>
    </row>
    <row r="394" spans="31:31" ht="13.5" customHeight="1" x14ac:dyDescent="0.25">
      <c r="AE394" s="98"/>
    </row>
    <row r="395" spans="31:31" ht="13.5" customHeight="1" x14ac:dyDescent="0.25">
      <c r="AE395" s="98"/>
    </row>
    <row r="396" spans="31:31" ht="13.5" customHeight="1" x14ac:dyDescent="0.25">
      <c r="AE396" s="98"/>
    </row>
    <row r="397" spans="31:31" ht="13.5" customHeight="1" x14ac:dyDescent="0.25">
      <c r="AE397" s="98"/>
    </row>
    <row r="398" spans="31:31" ht="13.5" customHeight="1" x14ac:dyDescent="0.25">
      <c r="AE398" s="98"/>
    </row>
    <row r="399" spans="31:31" ht="13.5" customHeight="1" x14ac:dyDescent="0.25">
      <c r="AE399" s="98"/>
    </row>
    <row r="400" spans="31:31" ht="13.5" customHeight="1" x14ac:dyDescent="0.25">
      <c r="AE400" s="98"/>
    </row>
    <row r="401" spans="31:31" ht="13.5" customHeight="1" x14ac:dyDescent="0.25">
      <c r="AE401" s="98"/>
    </row>
    <row r="402" spans="31:31" ht="13.5" customHeight="1" x14ac:dyDescent="0.25">
      <c r="AE402" s="98"/>
    </row>
    <row r="403" spans="31:31" ht="13.5" customHeight="1" x14ac:dyDescent="0.25">
      <c r="AE403" s="98"/>
    </row>
    <row r="404" spans="31:31" ht="13.5" customHeight="1" x14ac:dyDescent="0.25">
      <c r="AE404" s="98"/>
    </row>
    <row r="405" spans="31:31" ht="13.5" customHeight="1" x14ac:dyDescent="0.25">
      <c r="AE405" s="98"/>
    </row>
    <row r="406" spans="31:31" ht="13.5" customHeight="1" x14ac:dyDescent="0.25">
      <c r="AE406" s="98"/>
    </row>
    <row r="407" spans="31:31" ht="13.5" customHeight="1" x14ac:dyDescent="0.25">
      <c r="AE407" s="98"/>
    </row>
    <row r="408" spans="31:31" ht="13.5" customHeight="1" x14ac:dyDescent="0.25">
      <c r="AE408" s="98"/>
    </row>
    <row r="409" spans="31:31" ht="13.5" customHeight="1" x14ac:dyDescent="0.25">
      <c r="AE409" s="98"/>
    </row>
    <row r="410" spans="31:31" ht="13.5" customHeight="1" x14ac:dyDescent="0.25">
      <c r="AE410" s="98"/>
    </row>
    <row r="411" spans="31:31" ht="13.5" customHeight="1" x14ac:dyDescent="0.25">
      <c r="AE411" s="98"/>
    </row>
    <row r="412" spans="31:31" ht="13.5" customHeight="1" x14ac:dyDescent="0.25">
      <c r="AE412" s="98"/>
    </row>
    <row r="413" spans="31:31" ht="13.5" customHeight="1" x14ac:dyDescent="0.25">
      <c r="AE413" s="98"/>
    </row>
    <row r="414" spans="31:31" ht="13.5" customHeight="1" x14ac:dyDescent="0.25">
      <c r="AE414" s="98"/>
    </row>
    <row r="415" spans="31:31" ht="13.5" customHeight="1" x14ac:dyDescent="0.25">
      <c r="AE415" s="98"/>
    </row>
    <row r="416" spans="31:31" ht="13.5" customHeight="1" x14ac:dyDescent="0.25">
      <c r="AE416" s="98"/>
    </row>
    <row r="417" spans="31:31" ht="13.5" customHeight="1" x14ac:dyDescent="0.25">
      <c r="AE417" s="98"/>
    </row>
    <row r="418" spans="31:31" ht="13.5" customHeight="1" x14ac:dyDescent="0.25">
      <c r="AE418" s="98"/>
    </row>
    <row r="419" spans="31:31" ht="13.5" customHeight="1" x14ac:dyDescent="0.25">
      <c r="AE419" s="98"/>
    </row>
    <row r="420" spans="31:31" ht="13.5" customHeight="1" x14ac:dyDescent="0.25">
      <c r="AE420" s="98"/>
    </row>
    <row r="421" spans="31:31" ht="13.5" customHeight="1" x14ac:dyDescent="0.25">
      <c r="AE421" s="98"/>
    </row>
    <row r="422" spans="31:31" ht="13.5" customHeight="1" x14ac:dyDescent="0.25">
      <c r="AE422" s="98"/>
    </row>
    <row r="423" spans="31:31" ht="13.5" customHeight="1" x14ac:dyDescent="0.25">
      <c r="AE423" s="98"/>
    </row>
    <row r="424" spans="31:31" ht="13.5" customHeight="1" x14ac:dyDescent="0.25">
      <c r="AE424" s="98"/>
    </row>
    <row r="425" spans="31:31" ht="13.5" customHeight="1" x14ac:dyDescent="0.25">
      <c r="AE425" s="98"/>
    </row>
    <row r="426" spans="31:31" ht="13.5" customHeight="1" x14ac:dyDescent="0.25">
      <c r="AE426" s="98"/>
    </row>
    <row r="427" spans="31:31" ht="13.5" customHeight="1" x14ac:dyDescent="0.25">
      <c r="AE427" s="98"/>
    </row>
    <row r="428" spans="31:31" ht="13.5" customHeight="1" x14ac:dyDescent="0.25">
      <c r="AE428" s="98"/>
    </row>
    <row r="429" spans="31:31" ht="13.5" customHeight="1" x14ac:dyDescent="0.25">
      <c r="AE429" s="98"/>
    </row>
    <row r="430" spans="31:31" ht="13.5" customHeight="1" x14ac:dyDescent="0.25">
      <c r="AE430" s="98"/>
    </row>
    <row r="431" spans="31:31" ht="13.5" customHeight="1" x14ac:dyDescent="0.25">
      <c r="AE431" s="98"/>
    </row>
    <row r="432" spans="31:31" ht="13.5" customHeight="1" x14ac:dyDescent="0.25">
      <c r="AE432" s="98"/>
    </row>
    <row r="433" spans="31:31" ht="13.5" customHeight="1" x14ac:dyDescent="0.25">
      <c r="AE433" s="98"/>
    </row>
    <row r="434" spans="31:31" ht="13.5" customHeight="1" x14ac:dyDescent="0.25">
      <c r="AE434" s="98"/>
    </row>
    <row r="435" spans="31:31" ht="13.5" customHeight="1" x14ac:dyDescent="0.25">
      <c r="AE435" s="98"/>
    </row>
    <row r="436" spans="31:31" ht="13.5" customHeight="1" x14ac:dyDescent="0.25">
      <c r="AE436" s="98"/>
    </row>
    <row r="437" spans="31:31" ht="13.5" customHeight="1" x14ac:dyDescent="0.25">
      <c r="AE437" s="98"/>
    </row>
    <row r="438" spans="31:31" ht="13.5" customHeight="1" x14ac:dyDescent="0.25">
      <c r="AE438" s="98"/>
    </row>
    <row r="439" spans="31:31" ht="13.5" customHeight="1" x14ac:dyDescent="0.25">
      <c r="AE439" s="98"/>
    </row>
    <row r="440" spans="31:31" ht="13.5" customHeight="1" x14ac:dyDescent="0.25">
      <c r="AE440" s="98"/>
    </row>
    <row r="441" spans="31:31" ht="13.5" customHeight="1" x14ac:dyDescent="0.25">
      <c r="AE441" s="98"/>
    </row>
    <row r="442" spans="31:31" ht="13.5" customHeight="1" x14ac:dyDescent="0.25">
      <c r="AE442" s="98"/>
    </row>
    <row r="443" spans="31:31" ht="13.5" customHeight="1" x14ac:dyDescent="0.25">
      <c r="AE443" s="98"/>
    </row>
    <row r="444" spans="31:31" ht="13.5" customHeight="1" x14ac:dyDescent="0.25">
      <c r="AE444" s="98"/>
    </row>
    <row r="445" spans="31:31" ht="13.5" customHeight="1" x14ac:dyDescent="0.25">
      <c r="AE445" s="98"/>
    </row>
    <row r="446" spans="31:31" ht="13.5" customHeight="1" x14ac:dyDescent="0.25">
      <c r="AE446" s="98"/>
    </row>
    <row r="447" spans="31:31" ht="13.5" customHeight="1" x14ac:dyDescent="0.25">
      <c r="AE447" s="98"/>
    </row>
    <row r="448" spans="31:31" ht="13.5" customHeight="1" x14ac:dyDescent="0.25">
      <c r="AE448" s="98"/>
    </row>
    <row r="449" spans="31:31" ht="13.5" customHeight="1" x14ac:dyDescent="0.25">
      <c r="AE449" s="98"/>
    </row>
    <row r="450" spans="31:31" ht="13.5" customHeight="1" x14ac:dyDescent="0.25">
      <c r="AE450" s="98"/>
    </row>
    <row r="451" spans="31:31" ht="13.5" customHeight="1" x14ac:dyDescent="0.25">
      <c r="AE451" s="98"/>
    </row>
    <row r="452" spans="31:31" ht="13.5" customHeight="1" x14ac:dyDescent="0.25">
      <c r="AE452" s="98"/>
    </row>
    <row r="453" spans="31:31" ht="13.5" customHeight="1" x14ac:dyDescent="0.25">
      <c r="AE453" s="98"/>
    </row>
    <row r="454" spans="31:31" ht="13.5" customHeight="1" x14ac:dyDescent="0.25">
      <c r="AE454" s="98"/>
    </row>
    <row r="455" spans="31:31" ht="13.5" customHeight="1" x14ac:dyDescent="0.25">
      <c r="AE455" s="98"/>
    </row>
    <row r="456" spans="31:31" ht="13.5" customHeight="1" x14ac:dyDescent="0.25">
      <c r="AE456" s="98"/>
    </row>
    <row r="457" spans="31:31" ht="13.5" customHeight="1" x14ac:dyDescent="0.25">
      <c r="AE457" s="98"/>
    </row>
    <row r="458" spans="31:31" ht="13.5" customHeight="1" x14ac:dyDescent="0.25">
      <c r="AE458" s="98"/>
    </row>
    <row r="459" spans="31:31" ht="13.5" customHeight="1" x14ac:dyDescent="0.25">
      <c r="AE459" s="98"/>
    </row>
    <row r="460" spans="31:31" ht="13.5" customHeight="1" x14ac:dyDescent="0.25">
      <c r="AE460" s="98"/>
    </row>
    <row r="461" spans="31:31" ht="13.5" customHeight="1" x14ac:dyDescent="0.25">
      <c r="AE461" s="98"/>
    </row>
    <row r="462" spans="31:31" ht="13.5" customHeight="1" x14ac:dyDescent="0.25">
      <c r="AE462" s="98"/>
    </row>
    <row r="463" spans="31:31" ht="13.5" customHeight="1" x14ac:dyDescent="0.25">
      <c r="AE463" s="98"/>
    </row>
    <row r="464" spans="31:31" ht="13.5" customHeight="1" x14ac:dyDescent="0.25">
      <c r="AE464" s="98"/>
    </row>
    <row r="465" spans="31:31" ht="13.5" customHeight="1" x14ac:dyDescent="0.25">
      <c r="AE465" s="98"/>
    </row>
    <row r="466" spans="31:31" ht="13.5" customHeight="1" x14ac:dyDescent="0.25">
      <c r="AE466" s="98"/>
    </row>
    <row r="467" spans="31:31" ht="13.5" customHeight="1" x14ac:dyDescent="0.25">
      <c r="AE467" s="98"/>
    </row>
    <row r="468" spans="31:31" ht="13.5" customHeight="1" x14ac:dyDescent="0.25">
      <c r="AE468" s="98"/>
    </row>
    <row r="469" spans="31:31" ht="13.5" customHeight="1" x14ac:dyDescent="0.25">
      <c r="AE469" s="98"/>
    </row>
    <row r="470" spans="31:31" ht="13.5" customHeight="1" x14ac:dyDescent="0.25">
      <c r="AE470" s="98"/>
    </row>
    <row r="471" spans="31:31" ht="13.5" customHeight="1" x14ac:dyDescent="0.25">
      <c r="AE471" s="98"/>
    </row>
    <row r="472" spans="31:31" ht="13.5" customHeight="1" x14ac:dyDescent="0.25">
      <c r="AE472" s="98"/>
    </row>
    <row r="473" spans="31:31" ht="13.5" customHeight="1" x14ac:dyDescent="0.25">
      <c r="AE473" s="98"/>
    </row>
    <row r="474" spans="31:31" ht="13.5" customHeight="1" x14ac:dyDescent="0.25">
      <c r="AE474" s="98"/>
    </row>
    <row r="475" spans="31:31" ht="13.5" customHeight="1" x14ac:dyDescent="0.25">
      <c r="AE475" s="98"/>
    </row>
    <row r="476" spans="31:31" ht="13.5" customHeight="1" x14ac:dyDescent="0.25">
      <c r="AE476" s="98"/>
    </row>
    <row r="477" spans="31:31" ht="13.5" customHeight="1" x14ac:dyDescent="0.25">
      <c r="AE477" s="98"/>
    </row>
    <row r="478" spans="31:31" ht="13.5" customHeight="1" x14ac:dyDescent="0.25">
      <c r="AE478" s="98"/>
    </row>
    <row r="479" spans="31:31" ht="13.5" customHeight="1" x14ac:dyDescent="0.25">
      <c r="AE479" s="98"/>
    </row>
    <row r="480" spans="31:31" ht="13.5" customHeight="1" x14ac:dyDescent="0.25">
      <c r="AE480" s="98"/>
    </row>
    <row r="481" spans="31:31" ht="13.5" customHeight="1" x14ac:dyDescent="0.25">
      <c r="AE481" s="98"/>
    </row>
    <row r="482" spans="31:31" ht="13.5" customHeight="1" x14ac:dyDescent="0.25">
      <c r="AE482" s="98"/>
    </row>
    <row r="483" spans="31:31" ht="13.5" customHeight="1" x14ac:dyDescent="0.25">
      <c r="AE483" s="98"/>
    </row>
    <row r="484" spans="31:31" ht="13.5" customHeight="1" x14ac:dyDescent="0.25">
      <c r="AE484" s="98"/>
    </row>
    <row r="485" spans="31:31" ht="13.5" customHeight="1" x14ac:dyDescent="0.25">
      <c r="AE485" s="98"/>
    </row>
    <row r="486" spans="31:31" ht="13.5" customHeight="1" x14ac:dyDescent="0.25">
      <c r="AE486" s="98"/>
    </row>
    <row r="487" spans="31:31" ht="13.5" customHeight="1" x14ac:dyDescent="0.25">
      <c r="AE487" s="98"/>
    </row>
    <row r="488" spans="31:31" ht="13.5" customHeight="1" x14ac:dyDescent="0.25">
      <c r="AE488" s="98"/>
    </row>
    <row r="489" spans="31:31" ht="13.5" customHeight="1" x14ac:dyDescent="0.25">
      <c r="AE489" s="98"/>
    </row>
    <row r="490" spans="31:31" ht="13.5" customHeight="1" x14ac:dyDescent="0.25">
      <c r="AE490" s="98"/>
    </row>
    <row r="491" spans="31:31" ht="13.5" customHeight="1" x14ac:dyDescent="0.25">
      <c r="AE491" s="98"/>
    </row>
    <row r="492" spans="31:31" ht="13.5" customHeight="1" x14ac:dyDescent="0.25">
      <c r="AE492" s="98"/>
    </row>
    <row r="493" spans="31:31" ht="13.5" customHeight="1" x14ac:dyDescent="0.25">
      <c r="AE493" s="98"/>
    </row>
    <row r="494" spans="31:31" ht="13.5" customHeight="1" x14ac:dyDescent="0.25">
      <c r="AE494" s="98"/>
    </row>
    <row r="495" spans="31:31" ht="13.5" customHeight="1" x14ac:dyDescent="0.25">
      <c r="AE495" s="98"/>
    </row>
    <row r="496" spans="31:31" ht="13.5" customHeight="1" x14ac:dyDescent="0.25">
      <c r="AE496" s="98"/>
    </row>
    <row r="497" spans="31:31" ht="13.5" customHeight="1" x14ac:dyDescent="0.25">
      <c r="AE497" s="98"/>
    </row>
    <row r="498" spans="31:31" ht="13.5" customHeight="1" x14ac:dyDescent="0.25">
      <c r="AE498" s="98"/>
    </row>
    <row r="499" spans="31:31" ht="13.5" customHeight="1" x14ac:dyDescent="0.25">
      <c r="AE499" s="98"/>
    </row>
    <row r="500" spans="31:31" ht="13.5" customHeight="1" x14ac:dyDescent="0.25">
      <c r="AE500" s="98"/>
    </row>
    <row r="501" spans="31:31" ht="13.5" customHeight="1" x14ac:dyDescent="0.25">
      <c r="AE501" s="98"/>
    </row>
    <row r="502" spans="31:31" ht="13.5" customHeight="1" x14ac:dyDescent="0.25">
      <c r="AE502" s="98"/>
    </row>
    <row r="503" spans="31:31" ht="13.5" customHeight="1" x14ac:dyDescent="0.25">
      <c r="AE503" s="98"/>
    </row>
    <row r="504" spans="31:31" ht="13.5" customHeight="1" x14ac:dyDescent="0.25">
      <c r="AE504" s="98"/>
    </row>
    <row r="505" spans="31:31" ht="13.5" customHeight="1" x14ac:dyDescent="0.25">
      <c r="AE505" s="98"/>
    </row>
    <row r="506" spans="31:31" ht="13.5" customHeight="1" x14ac:dyDescent="0.25">
      <c r="AE506" s="98"/>
    </row>
    <row r="507" spans="31:31" ht="13.5" customHeight="1" x14ac:dyDescent="0.25">
      <c r="AE507" s="98"/>
    </row>
    <row r="508" spans="31:31" ht="13.5" customHeight="1" x14ac:dyDescent="0.25">
      <c r="AE508" s="98"/>
    </row>
    <row r="509" spans="31:31" ht="13.5" customHeight="1" x14ac:dyDescent="0.25">
      <c r="AE509" s="98"/>
    </row>
    <row r="510" spans="31:31" ht="13.5" customHeight="1" x14ac:dyDescent="0.25">
      <c r="AE510" s="98"/>
    </row>
    <row r="511" spans="31:31" ht="13.5" customHeight="1" x14ac:dyDescent="0.25">
      <c r="AE511" s="98"/>
    </row>
    <row r="512" spans="31:31" ht="13.5" customHeight="1" x14ac:dyDescent="0.25">
      <c r="AE512" s="98"/>
    </row>
    <row r="513" spans="31:31" ht="13.5" customHeight="1" x14ac:dyDescent="0.25">
      <c r="AE513" s="98"/>
    </row>
    <row r="514" spans="31:31" ht="13.5" customHeight="1" x14ac:dyDescent="0.25">
      <c r="AE514" s="98"/>
    </row>
    <row r="515" spans="31:31" ht="13.5" customHeight="1" x14ac:dyDescent="0.25">
      <c r="AE515" s="98"/>
    </row>
    <row r="516" spans="31:31" ht="13.5" customHeight="1" x14ac:dyDescent="0.25">
      <c r="AE516" s="98"/>
    </row>
    <row r="517" spans="31:31" ht="13.5" customHeight="1" x14ac:dyDescent="0.25">
      <c r="AE517" s="98"/>
    </row>
    <row r="518" spans="31:31" ht="13.5" customHeight="1" x14ac:dyDescent="0.25">
      <c r="AE518" s="98"/>
    </row>
    <row r="519" spans="31:31" ht="13.5" customHeight="1" x14ac:dyDescent="0.25">
      <c r="AE519" s="98"/>
    </row>
    <row r="520" spans="31:31" ht="13.5" customHeight="1" x14ac:dyDescent="0.25">
      <c r="AE520" s="98"/>
    </row>
    <row r="521" spans="31:31" ht="13.5" customHeight="1" x14ac:dyDescent="0.25">
      <c r="AE521" s="98"/>
    </row>
    <row r="522" spans="31:31" ht="13.5" customHeight="1" x14ac:dyDescent="0.25">
      <c r="AE522" s="98"/>
    </row>
    <row r="523" spans="31:31" ht="13.5" customHeight="1" x14ac:dyDescent="0.25">
      <c r="AE523" s="98"/>
    </row>
    <row r="524" spans="31:31" ht="13.5" customHeight="1" x14ac:dyDescent="0.25">
      <c r="AE524" s="98"/>
    </row>
    <row r="525" spans="31:31" ht="13.5" customHeight="1" x14ac:dyDescent="0.25">
      <c r="AE525" s="98"/>
    </row>
    <row r="526" spans="31:31" ht="13.5" customHeight="1" x14ac:dyDescent="0.25">
      <c r="AE526" s="98"/>
    </row>
    <row r="527" spans="31:31" ht="13.5" customHeight="1" x14ac:dyDescent="0.25">
      <c r="AE527" s="98"/>
    </row>
    <row r="528" spans="31:31" ht="13.5" customHeight="1" x14ac:dyDescent="0.25">
      <c r="AE528" s="98"/>
    </row>
    <row r="529" spans="31:31" ht="13.5" customHeight="1" x14ac:dyDescent="0.25">
      <c r="AE529" s="98"/>
    </row>
    <row r="530" spans="31:31" ht="13.5" customHeight="1" x14ac:dyDescent="0.25">
      <c r="AE530" s="98"/>
    </row>
    <row r="531" spans="31:31" ht="13.5" customHeight="1" x14ac:dyDescent="0.25">
      <c r="AE531" s="98"/>
    </row>
    <row r="532" spans="31:31" ht="13.5" customHeight="1" x14ac:dyDescent="0.25">
      <c r="AE532" s="98"/>
    </row>
    <row r="533" spans="31:31" ht="13.5" customHeight="1" x14ac:dyDescent="0.25">
      <c r="AE533" s="98"/>
    </row>
    <row r="534" spans="31:31" ht="13.5" customHeight="1" x14ac:dyDescent="0.25">
      <c r="AE534" s="98"/>
    </row>
    <row r="535" spans="31:31" ht="13.5" customHeight="1" x14ac:dyDescent="0.25">
      <c r="AE535" s="98"/>
    </row>
    <row r="536" spans="31:31" ht="13.5" customHeight="1" x14ac:dyDescent="0.25">
      <c r="AE536" s="98"/>
    </row>
    <row r="537" spans="31:31" ht="13.5" customHeight="1" x14ac:dyDescent="0.25">
      <c r="AE537" s="98"/>
    </row>
    <row r="538" spans="31:31" ht="13.5" customHeight="1" x14ac:dyDescent="0.25">
      <c r="AE538" s="98"/>
    </row>
    <row r="539" spans="31:31" ht="13.5" customHeight="1" x14ac:dyDescent="0.25">
      <c r="AE539" s="98"/>
    </row>
    <row r="540" spans="31:31" ht="13.5" customHeight="1" x14ac:dyDescent="0.25">
      <c r="AE540" s="98"/>
    </row>
    <row r="541" spans="31:31" ht="13.5" customHeight="1" x14ac:dyDescent="0.25">
      <c r="AE541" s="98"/>
    </row>
    <row r="542" spans="31:31" ht="13.5" customHeight="1" x14ac:dyDescent="0.25">
      <c r="AE542" s="98"/>
    </row>
    <row r="543" spans="31:31" ht="13.5" customHeight="1" x14ac:dyDescent="0.25">
      <c r="AE543" s="98"/>
    </row>
    <row r="544" spans="31:31" ht="13.5" customHeight="1" x14ac:dyDescent="0.25">
      <c r="AE544" s="98"/>
    </row>
    <row r="545" spans="31:31" ht="13.5" customHeight="1" x14ac:dyDescent="0.25">
      <c r="AE545" s="98"/>
    </row>
    <row r="546" spans="31:31" ht="13.5" customHeight="1" x14ac:dyDescent="0.25">
      <c r="AE546" s="98"/>
    </row>
    <row r="547" spans="31:31" ht="13.5" customHeight="1" x14ac:dyDescent="0.25">
      <c r="AE547" s="98"/>
    </row>
    <row r="548" spans="31:31" ht="13.5" customHeight="1" x14ac:dyDescent="0.25">
      <c r="AE548" s="98"/>
    </row>
    <row r="549" spans="31:31" ht="13.5" customHeight="1" x14ac:dyDescent="0.25">
      <c r="AE549" s="98"/>
    </row>
    <row r="550" spans="31:31" ht="13.5" customHeight="1" x14ac:dyDescent="0.25">
      <c r="AE550" s="98"/>
    </row>
    <row r="551" spans="31:31" ht="13.5" customHeight="1" x14ac:dyDescent="0.25">
      <c r="AE551" s="98"/>
    </row>
    <row r="552" spans="31:31" ht="13.5" customHeight="1" x14ac:dyDescent="0.25">
      <c r="AE552" s="98"/>
    </row>
    <row r="553" spans="31:31" ht="13.5" customHeight="1" x14ac:dyDescent="0.25">
      <c r="AE553" s="98"/>
    </row>
    <row r="554" spans="31:31" ht="13.5" customHeight="1" x14ac:dyDescent="0.25">
      <c r="AE554" s="98"/>
    </row>
    <row r="555" spans="31:31" ht="13.5" customHeight="1" x14ac:dyDescent="0.25">
      <c r="AE555" s="98"/>
    </row>
    <row r="556" spans="31:31" ht="13.5" customHeight="1" x14ac:dyDescent="0.25">
      <c r="AE556" s="98"/>
    </row>
    <row r="557" spans="31:31" ht="13.5" customHeight="1" x14ac:dyDescent="0.25">
      <c r="AE557" s="98"/>
    </row>
    <row r="558" spans="31:31" ht="13.5" customHeight="1" x14ac:dyDescent="0.25">
      <c r="AE558" s="98"/>
    </row>
    <row r="559" spans="31:31" ht="13.5" customHeight="1" x14ac:dyDescent="0.25">
      <c r="AE559" s="98"/>
    </row>
    <row r="560" spans="31:31" ht="13.5" customHeight="1" x14ac:dyDescent="0.25">
      <c r="AE560" s="98"/>
    </row>
    <row r="561" spans="31:31" ht="13.5" customHeight="1" x14ac:dyDescent="0.25">
      <c r="AE561" s="98"/>
    </row>
    <row r="562" spans="31:31" ht="13.5" customHeight="1" x14ac:dyDescent="0.25">
      <c r="AE562" s="98"/>
    </row>
    <row r="563" spans="31:31" ht="13.5" customHeight="1" x14ac:dyDescent="0.25">
      <c r="AE563" s="98"/>
    </row>
    <row r="564" spans="31:31" ht="13.5" customHeight="1" x14ac:dyDescent="0.25">
      <c r="AE564" s="98"/>
    </row>
    <row r="565" spans="31:31" ht="13.5" customHeight="1" x14ac:dyDescent="0.25">
      <c r="AE565" s="98"/>
    </row>
    <row r="566" spans="31:31" ht="13.5" customHeight="1" x14ac:dyDescent="0.25">
      <c r="AE566" s="98"/>
    </row>
    <row r="567" spans="31:31" ht="13.5" customHeight="1" x14ac:dyDescent="0.25">
      <c r="AE567" s="98"/>
    </row>
    <row r="568" spans="31:31" ht="13.5" customHeight="1" x14ac:dyDescent="0.25">
      <c r="AE568" s="98"/>
    </row>
    <row r="569" spans="31:31" ht="13.5" customHeight="1" x14ac:dyDescent="0.25">
      <c r="AE569" s="98"/>
    </row>
    <row r="570" spans="31:31" ht="13.5" customHeight="1" x14ac:dyDescent="0.25">
      <c r="AE570" s="98"/>
    </row>
    <row r="571" spans="31:31" ht="13.5" customHeight="1" x14ac:dyDescent="0.25">
      <c r="AE571" s="98"/>
    </row>
    <row r="572" spans="31:31" ht="13.5" customHeight="1" x14ac:dyDescent="0.25">
      <c r="AE572" s="98"/>
    </row>
    <row r="573" spans="31:31" ht="13.5" customHeight="1" x14ac:dyDescent="0.25">
      <c r="AE573" s="98"/>
    </row>
    <row r="574" spans="31:31" ht="13.5" customHeight="1" x14ac:dyDescent="0.25">
      <c r="AE574" s="98"/>
    </row>
    <row r="575" spans="31:31" ht="13.5" customHeight="1" x14ac:dyDescent="0.25">
      <c r="AE575" s="98"/>
    </row>
    <row r="576" spans="31:31" ht="13.5" customHeight="1" x14ac:dyDescent="0.25">
      <c r="AE576" s="98"/>
    </row>
    <row r="577" spans="31:31" ht="13.5" customHeight="1" x14ac:dyDescent="0.25">
      <c r="AE577" s="98"/>
    </row>
    <row r="578" spans="31:31" ht="13.5" customHeight="1" x14ac:dyDescent="0.25">
      <c r="AE578" s="98"/>
    </row>
    <row r="579" spans="31:31" ht="13.5" customHeight="1" x14ac:dyDescent="0.25">
      <c r="AE579" s="98"/>
    </row>
    <row r="580" spans="31:31" ht="13.5" customHeight="1" x14ac:dyDescent="0.25">
      <c r="AE580" s="98"/>
    </row>
    <row r="581" spans="31:31" ht="13.5" customHeight="1" x14ac:dyDescent="0.25">
      <c r="AE581" s="98"/>
    </row>
    <row r="582" spans="31:31" ht="13.5" customHeight="1" x14ac:dyDescent="0.25">
      <c r="AE582" s="98"/>
    </row>
    <row r="583" spans="31:31" ht="13.5" customHeight="1" x14ac:dyDescent="0.25">
      <c r="AE583" s="98"/>
    </row>
    <row r="584" spans="31:31" ht="13.5" customHeight="1" x14ac:dyDescent="0.25">
      <c r="AE584" s="98"/>
    </row>
    <row r="585" spans="31:31" ht="13.5" customHeight="1" x14ac:dyDescent="0.25">
      <c r="AE585" s="98"/>
    </row>
    <row r="586" spans="31:31" ht="13.5" customHeight="1" x14ac:dyDescent="0.25">
      <c r="AE586" s="98"/>
    </row>
    <row r="587" spans="31:31" ht="13.5" customHeight="1" x14ac:dyDescent="0.25">
      <c r="AE587" s="98"/>
    </row>
    <row r="588" spans="31:31" ht="13.5" customHeight="1" x14ac:dyDescent="0.25">
      <c r="AE588" s="98"/>
    </row>
    <row r="589" spans="31:31" ht="13.5" customHeight="1" x14ac:dyDescent="0.25">
      <c r="AE589" s="98"/>
    </row>
    <row r="590" spans="31:31" ht="13.5" customHeight="1" x14ac:dyDescent="0.25">
      <c r="AE590" s="98"/>
    </row>
    <row r="591" spans="31:31" ht="13.5" customHeight="1" x14ac:dyDescent="0.25">
      <c r="AE591" s="98"/>
    </row>
    <row r="592" spans="31:31" ht="13.5" customHeight="1" x14ac:dyDescent="0.25">
      <c r="AE592" s="98"/>
    </row>
    <row r="593" spans="31:31" ht="13.5" customHeight="1" x14ac:dyDescent="0.25">
      <c r="AE593" s="98"/>
    </row>
    <row r="594" spans="31:31" ht="13.5" customHeight="1" x14ac:dyDescent="0.25">
      <c r="AE594" s="98"/>
    </row>
    <row r="595" spans="31:31" ht="13.5" customHeight="1" x14ac:dyDescent="0.25">
      <c r="AE595" s="98"/>
    </row>
    <row r="596" spans="31:31" ht="13.5" customHeight="1" x14ac:dyDescent="0.25">
      <c r="AE596" s="98"/>
    </row>
    <row r="597" spans="31:31" ht="13.5" customHeight="1" x14ac:dyDescent="0.25">
      <c r="AE597" s="98"/>
    </row>
    <row r="598" spans="31:31" ht="13.5" customHeight="1" x14ac:dyDescent="0.25">
      <c r="AE598" s="98"/>
    </row>
    <row r="599" spans="31:31" ht="13.5" customHeight="1" x14ac:dyDescent="0.25">
      <c r="AE599" s="98"/>
    </row>
    <row r="600" spans="31:31" ht="13.5" customHeight="1" x14ac:dyDescent="0.25">
      <c r="AE600" s="98"/>
    </row>
    <row r="601" spans="31:31" ht="13.5" customHeight="1" x14ac:dyDescent="0.25">
      <c r="AE601" s="98"/>
    </row>
    <row r="602" spans="31:31" ht="13.5" customHeight="1" x14ac:dyDescent="0.25">
      <c r="AE602" s="98"/>
    </row>
    <row r="603" spans="31:31" ht="13.5" customHeight="1" x14ac:dyDescent="0.25">
      <c r="AE603" s="98"/>
    </row>
    <row r="604" spans="31:31" ht="13.5" customHeight="1" x14ac:dyDescent="0.25">
      <c r="AE604" s="98"/>
    </row>
    <row r="605" spans="31:31" ht="13.5" customHeight="1" x14ac:dyDescent="0.25">
      <c r="AE605" s="98"/>
    </row>
    <row r="606" spans="31:31" ht="13.5" customHeight="1" x14ac:dyDescent="0.25">
      <c r="AE606" s="98"/>
    </row>
    <row r="607" spans="31:31" ht="13.5" customHeight="1" x14ac:dyDescent="0.25">
      <c r="AE607" s="98"/>
    </row>
    <row r="608" spans="31:31" ht="13.5" customHeight="1" x14ac:dyDescent="0.25">
      <c r="AE608" s="98"/>
    </row>
    <row r="609" spans="31:31" ht="13.5" customHeight="1" x14ac:dyDescent="0.25">
      <c r="AE609" s="98"/>
    </row>
    <row r="610" spans="31:31" ht="13.5" customHeight="1" x14ac:dyDescent="0.25">
      <c r="AE610" s="98"/>
    </row>
    <row r="611" spans="31:31" ht="13.5" customHeight="1" x14ac:dyDescent="0.25">
      <c r="AE611" s="98"/>
    </row>
    <row r="612" spans="31:31" ht="13.5" customHeight="1" x14ac:dyDescent="0.25">
      <c r="AE612" s="98"/>
    </row>
    <row r="613" spans="31:31" ht="13.5" customHeight="1" x14ac:dyDescent="0.25">
      <c r="AE613" s="98"/>
    </row>
    <row r="614" spans="31:31" ht="13.5" customHeight="1" x14ac:dyDescent="0.25">
      <c r="AE614" s="98"/>
    </row>
    <row r="615" spans="31:31" ht="13.5" customHeight="1" x14ac:dyDescent="0.25">
      <c r="AE615" s="98"/>
    </row>
    <row r="616" spans="31:31" ht="13.5" customHeight="1" x14ac:dyDescent="0.25">
      <c r="AE616" s="98"/>
    </row>
    <row r="617" spans="31:31" ht="13.5" customHeight="1" x14ac:dyDescent="0.25">
      <c r="AE617" s="98"/>
    </row>
    <row r="618" spans="31:31" ht="13.5" customHeight="1" x14ac:dyDescent="0.25">
      <c r="AE618" s="98"/>
    </row>
    <row r="619" spans="31:31" ht="13.5" customHeight="1" x14ac:dyDescent="0.25">
      <c r="AE619" s="98"/>
    </row>
    <row r="620" spans="31:31" ht="13.5" customHeight="1" x14ac:dyDescent="0.25">
      <c r="AE620" s="98"/>
    </row>
    <row r="621" spans="31:31" ht="13.5" customHeight="1" x14ac:dyDescent="0.25">
      <c r="AE621" s="98"/>
    </row>
    <row r="622" spans="31:31" ht="13.5" customHeight="1" x14ac:dyDescent="0.25">
      <c r="AE622" s="98"/>
    </row>
    <row r="623" spans="31:31" ht="13.5" customHeight="1" x14ac:dyDescent="0.25">
      <c r="AE623" s="98"/>
    </row>
    <row r="624" spans="31:31" ht="13.5" customHeight="1" x14ac:dyDescent="0.25">
      <c r="AE624" s="98"/>
    </row>
    <row r="625" spans="31:31" ht="13.5" customHeight="1" x14ac:dyDescent="0.25">
      <c r="AE625" s="98"/>
    </row>
    <row r="626" spans="31:31" ht="13.5" customHeight="1" x14ac:dyDescent="0.25">
      <c r="AE626" s="98"/>
    </row>
    <row r="627" spans="31:31" ht="13.5" customHeight="1" x14ac:dyDescent="0.25">
      <c r="AE627" s="98"/>
    </row>
    <row r="628" spans="31:31" ht="13.5" customHeight="1" x14ac:dyDescent="0.25">
      <c r="AE628" s="98"/>
    </row>
    <row r="629" spans="31:31" ht="13.5" customHeight="1" x14ac:dyDescent="0.25">
      <c r="AE629" s="98"/>
    </row>
    <row r="630" spans="31:31" ht="13.5" customHeight="1" x14ac:dyDescent="0.25">
      <c r="AE630" s="98"/>
    </row>
    <row r="631" spans="31:31" ht="13.5" customHeight="1" x14ac:dyDescent="0.25">
      <c r="AE631" s="98"/>
    </row>
    <row r="632" spans="31:31" ht="13.5" customHeight="1" x14ac:dyDescent="0.25">
      <c r="AE632" s="98"/>
    </row>
    <row r="633" spans="31:31" ht="13.5" customHeight="1" x14ac:dyDescent="0.25">
      <c r="AE633" s="98"/>
    </row>
    <row r="634" spans="31:31" ht="13.5" customHeight="1" x14ac:dyDescent="0.25">
      <c r="AE634" s="98"/>
    </row>
    <row r="635" spans="31:31" ht="13.5" customHeight="1" x14ac:dyDescent="0.25">
      <c r="AE635" s="98"/>
    </row>
    <row r="636" spans="31:31" ht="13.5" customHeight="1" x14ac:dyDescent="0.25">
      <c r="AE636" s="98"/>
    </row>
    <row r="637" spans="31:31" ht="13.5" customHeight="1" x14ac:dyDescent="0.25">
      <c r="AE637" s="98"/>
    </row>
    <row r="638" spans="31:31" ht="13.5" customHeight="1" x14ac:dyDescent="0.25">
      <c r="AE638" s="98"/>
    </row>
    <row r="639" spans="31:31" ht="13.5" customHeight="1" x14ac:dyDescent="0.25">
      <c r="AE639" s="98"/>
    </row>
    <row r="640" spans="31:31" ht="13.5" customHeight="1" x14ac:dyDescent="0.25">
      <c r="AE640" s="98"/>
    </row>
    <row r="641" spans="31:31" ht="13.5" customHeight="1" x14ac:dyDescent="0.25">
      <c r="AE641" s="98"/>
    </row>
    <row r="642" spans="31:31" ht="13.5" customHeight="1" x14ac:dyDescent="0.25">
      <c r="AE642" s="98"/>
    </row>
    <row r="643" spans="31:31" ht="13.5" customHeight="1" x14ac:dyDescent="0.25">
      <c r="AE643" s="98"/>
    </row>
    <row r="644" spans="31:31" ht="13.5" customHeight="1" x14ac:dyDescent="0.25">
      <c r="AE644" s="98"/>
    </row>
    <row r="645" spans="31:31" ht="13.5" customHeight="1" x14ac:dyDescent="0.25">
      <c r="AE645" s="98"/>
    </row>
    <row r="646" spans="31:31" ht="13.5" customHeight="1" x14ac:dyDescent="0.25">
      <c r="AE646" s="98"/>
    </row>
    <row r="647" spans="31:31" ht="13.5" customHeight="1" x14ac:dyDescent="0.25">
      <c r="AE647" s="98"/>
    </row>
    <row r="648" spans="31:31" ht="13.5" customHeight="1" x14ac:dyDescent="0.25">
      <c r="AE648" s="98"/>
    </row>
    <row r="649" spans="31:31" ht="13.5" customHeight="1" x14ac:dyDescent="0.25">
      <c r="AE649" s="98"/>
    </row>
    <row r="650" spans="31:31" ht="13.5" customHeight="1" x14ac:dyDescent="0.25">
      <c r="AE650" s="98"/>
    </row>
    <row r="651" spans="31:31" ht="13.5" customHeight="1" x14ac:dyDescent="0.25">
      <c r="AE651" s="98"/>
    </row>
    <row r="652" spans="31:31" ht="13.5" customHeight="1" x14ac:dyDescent="0.25">
      <c r="AE652" s="98"/>
    </row>
    <row r="653" spans="31:31" ht="13.5" customHeight="1" x14ac:dyDescent="0.25">
      <c r="AE653" s="98"/>
    </row>
    <row r="654" spans="31:31" ht="13.5" customHeight="1" x14ac:dyDescent="0.25">
      <c r="AE654" s="98"/>
    </row>
    <row r="655" spans="31:31" ht="13.5" customHeight="1" x14ac:dyDescent="0.25">
      <c r="AE655" s="98"/>
    </row>
    <row r="656" spans="31:31" ht="13.5" customHeight="1" x14ac:dyDescent="0.25">
      <c r="AE656" s="98"/>
    </row>
    <row r="657" spans="31:31" ht="13.5" customHeight="1" x14ac:dyDescent="0.25">
      <c r="AE657" s="98"/>
    </row>
    <row r="658" spans="31:31" ht="13.5" customHeight="1" x14ac:dyDescent="0.25">
      <c r="AE658" s="98"/>
    </row>
    <row r="659" spans="31:31" ht="13.5" customHeight="1" x14ac:dyDescent="0.25">
      <c r="AE659" s="98"/>
    </row>
    <row r="660" spans="31:31" ht="13.5" customHeight="1" x14ac:dyDescent="0.25">
      <c r="AE660" s="98"/>
    </row>
    <row r="661" spans="31:31" ht="13.5" customHeight="1" x14ac:dyDescent="0.25">
      <c r="AE661" s="98"/>
    </row>
    <row r="662" spans="31:31" ht="13.5" customHeight="1" x14ac:dyDescent="0.25">
      <c r="AE662" s="98"/>
    </row>
    <row r="663" spans="31:31" ht="13.5" customHeight="1" x14ac:dyDescent="0.25">
      <c r="AE663" s="98"/>
    </row>
    <row r="664" spans="31:31" ht="13.5" customHeight="1" x14ac:dyDescent="0.25">
      <c r="AE664" s="98"/>
    </row>
    <row r="665" spans="31:31" ht="13.5" customHeight="1" x14ac:dyDescent="0.25">
      <c r="AE665" s="98"/>
    </row>
    <row r="666" spans="31:31" ht="13.5" customHeight="1" x14ac:dyDescent="0.25">
      <c r="AE666" s="98"/>
    </row>
    <row r="667" spans="31:31" ht="13.5" customHeight="1" x14ac:dyDescent="0.25">
      <c r="AE667" s="98"/>
    </row>
    <row r="668" spans="31:31" ht="13.5" customHeight="1" x14ac:dyDescent="0.25">
      <c r="AE668" s="98"/>
    </row>
    <row r="669" spans="31:31" ht="13.5" customHeight="1" x14ac:dyDescent="0.25">
      <c r="AE669" s="98"/>
    </row>
    <row r="670" spans="31:31" ht="13.5" customHeight="1" x14ac:dyDescent="0.25">
      <c r="AE670" s="98"/>
    </row>
    <row r="671" spans="31:31" ht="13.5" customHeight="1" x14ac:dyDescent="0.25">
      <c r="AE671" s="98"/>
    </row>
    <row r="672" spans="31:31" ht="13.5" customHeight="1" x14ac:dyDescent="0.25">
      <c r="AE672" s="98"/>
    </row>
    <row r="673" spans="31:31" ht="13.5" customHeight="1" x14ac:dyDescent="0.25">
      <c r="AE673" s="98"/>
    </row>
    <row r="674" spans="31:31" ht="13.5" customHeight="1" x14ac:dyDescent="0.25">
      <c r="AE674" s="98"/>
    </row>
    <row r="675" spans="31:31" ht="13.5" customHeight="1" x14ac:dyDescent="0.25">
      <c r="AE675" s="98"/>
    </row>
    <row r="676" spans="31:31" ht="13.5" customHeight="1" x14ac:dyDescent="0.25">
      <c r="AE676" s="98"/>
    </row>
    <row r="677" spans="31:31" ht="13.5" customHeight="1" x14ac:dyDescent="0.25">
      <c r="AE677" s="98"/>
    </row>
    <row r="678" spans="31:31" ht="13.5" customHeight="1" x14ac:dyDescent="0.25">
      <c r="AE678" s="98"/>
    </row>
    <row r="679" spans="31:31" ht="13.5" customHeight="1" x14ac:dyDescent="0.25">
      <c r="AE679" s="98"/>
    </row>
    <row r="680" spans="31:31" ht="13.5" customHeight="1" x14ac:dyDescent="0.25">
      <c r="AE680" s="98"/>
    </row>
    <row r="681" spans="31:31" ht="13.5" customHeight="1" x14ac:dyDescent="0.25">
      <c r="AE681" s="98"/>
    </row>
    <row r="682" spans="31:31" ht="13.5" customHeight="1" x14ac:dyDescent="0.25">
      <c r="AE682" s="98"/>
    </row>
    <row r="683" spans="31:31" ht="13.5" customHeight="1" x14ac:dyDescent="0.25">
      <c r="AE683" s="98"/>
    </row>
    <row r="684" spans="31:31" ht="13.5" customHeight="1" x14ac:dyDescent="0.25">
      <c r="AE684" s="98"/>
    </row>
    <row r="685" spans="31:31" ht="13.5" customHeight="1" x14ac:dyDescent="0.25">
      <c r="AE685" s="98"/>
    </row>
    <row r="686" spans="31:31" ht="13.5" customHeight="1" x14ac:dyDescent="0.25">
      <c r="AE686" s="98"/>
    </row>
    <row r="687" spans="31:31" ht="13.5" customHeight="1" x14ac:dyDescent="0.25">
      <c r="AE687" s="98"/>
    </row>
    <row r="688" spans="31:31" ht="13.5" customHeight="1" x14ac:dyDescent="0.25">
      <c r="AE688" s="98"/>
    </row>
    <row r="689" spans="31:31" ht="13.5" customHeight="1" x14ac:dyDescent="0.25">
      <c r="AE689" s="98"/>
    </row>
    <row r="690" spans="31:31" ht="13.5" customHeight="1" x14ac:dyDescent="0.25">
      <c r="AE690" s="98"/>
    </row>
    <row r="691" spans="31:31" ht="13.5" customHeight="1" x14ac:dyDescent="0.25">
      <c r="AE691" s="98"/>
    </row>
    <row r="692" spans="31:31" ht="13.5" customHeight="1" x14ac:dyDescent="0.25">
      <c r="AE692" s="98"/>
    </row>
    <row r="693" spans="31:31" ht="13.5" customHeight="1" x14ac:dyDescent="0.25">
      <c r="AE693" s="98"/>
    </row>
    <row r="694" spans="31:31" ht="13.5" customHeight="1" x14ac:dyDescent="0.25">
      <c r="AE694" s="98"/>
    </row>
    <row r="695" spans="31:31" ht="13.5" customHeight="1" x14ac:dyDescent="0.25">
      <c r="AE695" s="98"/>
    </row>
    <row r="696" spans="31:31" ht="13.5" customHeight="1" x14ac:dyDescent="0.25">
      <c r="AE696" s="98"/>
    </row>
    <row r="697" spans="31:31" ht="13.5" customHeight="1" x14ac:dyDescent="0.25">
      <c r="AE697" s="98"/>
    </row>
    <row r="698" spans="31:31" ht="13.5" customHeight="1" x14ac:dyDescent="0.25">
      <c r="AE698" s="98"/>
    </row>
    <row r="699" spans="31:31" ht="13.5" customHeight="1" x14ac:dyDescent="0.25">
      <c r="AE699" s="98"/>
    </row>
    <row r="700" spans="31:31" ht="13.5" customHeight="1" x14ac:dyDescent="0.25">
      <c r="AE700" s="98"/>
    </row>
    <row r="701" spans="31:31" ht="13.5" customHeight="1" x14ac:dyDescent="0.25">
      <c r="AE701" s="98"/>
    </row>
    <row r="702" spans="31:31" ht="13.5" customHeight="1" x14ac:dyDescent="0.25">
      <c r="AE702" s="98"/>
    </row>
    <row r="703" spans="31:31" ht="13.5" customHeight="1" x14ac:dyDescent="0.25">
      <c r="AE703" s="98"/>
    </row>
    <row r="704" spans="31:31" ht="13.5" customHeight="1" x14ac:dyDescent="0.25">
      <c r="AE704" s="98"/>
    </row>
    <row r="705" spans="31:31" ht="13.5" customHeight="1" x14ac:dyDescent="0.25">
      <c r="AE705" s="98"/>
    </row>
    <row r="706" spans="31:31" ht="13.5" customHeight="1" x14ac:dyDescent="0.25">
      <c r="AE706" s="98"/>
    </row>
    <row r="707" spans="31:31" ht="13.5" customHeight="1" x14ac:dyDescent="0.25">
      <c r="AE707" s="98"/>
    </row>
    <row r="708" spans="31:31" ht="13.5" customHeight="1" x14ac:dyDescent="0.25">
      <c r="AE708" s="98"/>
    </row>
    <row r="709" spans="31:31" ht="13.5" customHeight="1" x14ac:dyDescent="0.25">
      <c r="AE709" s="98"/>
    </row>
    <row r="710" spans="31:31" ht="13.5" customHeight="1" x14ac:dyDescent="0.25">
      <c r="AE710" s="98"/>
    </row>
    <row r="711" spans="31:31" ht="13.5" customHeight="1" x14ac:dyDescent="0.25">
      <c r="AE711" s="98"/>
    </row>
    <row r="712" spans="31:31" ht="13.5" customHeight="1" x14ac:dyDescent="0.25">
      <c r="AE712" s="98"/>
    </row>
    <row r="713" spans="31:31" ht="13.5" customHeight="1" x14ac:dyDescent="0.25">
      <c r="AE713" s="98"/>
    </row>
    <row r="714" spans="31:31" ht="13.5" customHeight="1" x14ac:dyDescent="0.25">
      <c r="AE714" s="98"/>
    </row>
    <row r="715" spans="31:31" ht="13.5" customHeight="1" x14ac:dyDescent="0.25">
      <c r="AE715" s="98"/>
    </row>
    <row r="716" spans="31:31" ht="13.5" customHeight="1" x14ac:dyDescent="0.25">
      <c r="AE716" s="98"/>
    </row>
    <row r="717" spans="31:31" ht="13.5" customHeight="1" x14ac:dyDescent="0.25">
      <c r="AE717" s="98"/>
    </row>
    <row r="718" spans="31:31" ht="13.5" customHeight="1" x14ac:dyDescent="0.25">
      <c r="AE718" s="98"/>
    </row>
    <row r="719" spans="31:31" ht="13.5" customHeight="1" x14ac:dyDescent="0.25">
      <c r="AE719" s="98"/>
    </row>
    <row r="720" spans="31:31" ht="13.5" customHeight="1" x14ac:dyDescent="0.25">
      <c r="AE720" s="98"/>
    </row>
    <row r="721" spans="31:31" ht="13.5" customHeight="1" x14ac:dyDescent="0.25">
      <c r="AE721" s="98"/>
    </row>
    <row r="722" spans="31:31" ht="13.5" customHeight="1" x14ac:dyDescent="0.25">
      <c r="AE722" s="98"/>
    </row>
    <row r="723" spans="31:31" ht="13.5" customHeight="1" x14ac:dyDescent="0.25">
      <c r="AE723" s="98"/>
    </row>
    <row r="724" spans="31:31" ht="13.5" customHeight="1" x14ac:dyDescent="0.25">
      <c r="AE724" s="98"/>
    </row>
    <row r="725" spans="31:31" ht="13.5" customHeight="1" x14ac:dyDescent="0.25">
      <c r="AE725" s="98"/>
    </row>
    <row r="726" spans="31:31" ht="13.5" customHeight="1" x14ac:dyDescent="0.25">
      <c r="AE726" s="98"/>
    </row>
    <row r="727" spans="31:31" ht="13.5" customHeight="1" x14ac:dyDescent="0.25">
      <c r="AE727" s="98"/>
    </row>
    <row r="728" spans="31:31" ht="13.5" customHeight="1" x14ac:dyDescent="0.25">
      <c r="AE728" s="98"/>
    </row>
    <row r="729" spans="31:31" ht="13.5" customHeight="1" x14ac:dyDescent="0.25">
      <c r="AE729" s="98"/>
    </row>
    <row r="730" spans="31:31" ht="13.5" customHeight="1" x14ac:dyDescent="0.25">
      <c r="AE730" s="98"/>
    </row>
    <row r="731" spans="31:31" ht="13.5" customHeight="1" x14ac:dyDescent="0.25">
      <c r="AE731" s="98"/>
    </row>
    <row r="732" spans="31:31" ht="13.5" customHeight="1" x14ac:dyDescent="0.25">
      <c r="AE732" s="98"/>
    </row>
    <row r="733" spans="31:31" ht="13.5" customHeight="1" x14ac:dyDescent="0.25">
      <c r="AE733" s="98"/>
    </row>
    <row r="734" spans="31:31" ht="13.5" customHeight="1" x14ac:dyDescent="0.25">
      <c r="AE734" s="98"/>
    </row>
    <row r="735" spans="31:31" ht="13.5" customHeight="1" x14ac:dyDescent="0.25">
      <c r="AE735" s="98"/>
    </row>
    <row r="736" spans="31:31" ht="13.5" customHeight="1" x14ac:dyDescent="0.25">
      <c r="AE736" s="98"/>
    </row>
    <row r="737" spans="31:31" ht="13.5" customHeight="1" x14ac:dyDescent="0.25">
      <c r="AE737" s="98"/>
    </row>
    <row r="738" spans="31:31" ht="13.5" customHeight="1" x14ac:dyDescent="0.25">
      <c r="AE738" s="98"/>
    </row>
    <row r="739" spans="31:31" ht="13.5" customHeight="1" x14ac:dyDescent="0.25">
      <c r="AE739" s="98"/>
    </row>
    <row r="740" spans="31:31" ht="13.5" customHeight="1" x14ac:dyDescent="0.25">
      <c r="AE740" s="98"/>
    </row>
    <row r="741" spans="31:31" ht="13.5" customHeight="1" x14ac:dyDescent="0.25">
      <c r="AE741" s="98"/>
    </row>
    <row r="742" spans="31:31" ht="13.5" customHeight="1" x14ac:dyDescent="0.25">
      <c r="AE742" s="98"/>
    </row>
    <row r="743" spans="31:31" ht="13.5" customHeight="1" x14ac:dyDescent="0.25">
      <c r="AE743" s="98"/>
    </row>
    <row r="744" spans="31:31" ht="13.5" customHeight="1" x14ac:dyDescent="0.25">
      <c r="AE744" s="98"/>
    </row>
    <row r="745" spans="31:31" ht="13.5" customHeight="1" x14ac:dyDescent="0.25">
      <c r="AE745" s="98"/>
    </row>
    <row r="746" spans="31:31" ht="13.5" customHeight="1" x14ac:dyDescent="0.25">
      <c r="AE746" s="98"/>
    </row>
    <row r="747" spans="31:31" ht="13.5" customHeight="1" x14ac:dyDescent="0.25">
      <c r="AE747" s="98"/>
    </row>
    <row r="748" spans="31:31" ht="13.5" customHeight="1" x14ac:dyDescent="0.25">
      <c r="AE748" s="98"/>
    </row>
    <row r="749" spans="31:31" ht="13.5" customHeight="1" x14ac:dyDescent="0.25">
      <c r="AE749" s="98"/>
    </row>
    <row r="750" spans="31:31" ht="13.5" customHeight="1" x14ac:dyDescent="0.25">
      <c r="AE750" s="98"/>
    </row>
    <row r="751" spans="31:31" ht="13.5" customHeight="1" x14ac:dyDescent="0.25">
      <c r="AE751" s="98"/>
    </row>
    <row r="752" spans="31:31" ht="13.5" customHeight="1" x14ac:dyDescent="0.25">
      <c r="AE752" s="98"/>
    </row>
    <row r="753" spans="31:31" ht="13.5" customHeight="1" x14ac:dyDescent="0.25">
      <c r="AE753" s="98"/>
    </row>
    <row r="754" spans="31:31" ht="13.5" customHeight="1" x14ac:dyDescent="0.25">
      <c r="AE754" s="98"/>
    </row>
    <row r="755" spans="31:31" ht="13.5" customHeight="1" x14ac:dyDescent="0.25">
      <c r="AE755" s="98"/>
    </row>
    <row r="756" spans="31:31" ht="13.5" customHeight="1" x14ac:dyDescent="0.25">
      <c r="AE756" s="98"/>
    </row>
    <row r="757" spans="31:31" ht="13.5" customHeight="1" x14ac:dyDescent="0.25">
      <c r="AE757" s="98"/>
    </row>
    <row r="758" spans="31:31" ht="13.5" customHeight="1" x14ac:dyDescent="0.25">
      <c r="AE758" s="98"/>
    </row>
    <row r="759" spans="31:31" ht="13.5" customHeight="1" x14ac:dyDescent="0.25">
      <c r="AE759" s="98"/>
    </row>
    <row r="760" spans="31:31" ht="13.5" customHeight="1" x14ac:dyDescent="0.25">
      <c r="AE760" s="98"/>
    </row>
    <row r="761" spans="31:31" ht="13.5" customHeight="1" x14ac:dyDescent="0.25">
      <c r="AE761" s="98"/>
    </row>
    <row r="762" spans="31:31" ht="13.5" customHeight="1" x14ac:dyDescent="0.25">
      <c r="AE762" s="98"/>
    </row>
    <row r="763" spans="31:31" ht="13.5" customHeight="1" x14ac:dyDescent="0.25">
      <c r="AE763" s="98"/>
    </row>
    <row r="764" spans="31:31" ht="13.5" customHeight="1" x14ac:dyDescent="0.25">
      <c r="AE764" s="98"/>
    </row>
    <row r="765" spans="31:31" ht="13.5" customHeight="1" x14ac:dyDescent="0.25">
      <c r="AE765" s="98"/>
    </row>
    <row r="766" spans="31:31" ht="13.5" customHeight="1" x14ac:dyDescent="0.25">
      <c r="AE766" s="98"/>
    </row>
    <row r="767" spans="31:31" ht="13.5" customHeight="1" x14ac:dyDescent="0.25">
      <c r="AE767" s="98"/>
    </row>
    <row r="768" spans="31:31" ht="13.5" customHeight="1" x14ac:dyDescent="0.25">
      <c r="AE768" s="98"/>
    </row>
    <row r="769" spans="31:31" ht="13.5" customHeight="1" x14ac:dyDescent="0.25">
      <c r="AE769" s="98"/>
    </row>
    <row r="770" spans="31:31" ht="13.5" customHeight="1" x14ac:dyDescent="0.25">
      <c r="AE770" s="98"/>
    </row>
    <row r="771" spans="31:31" ht="13.5" customHeight="1" x14ac:dyDescent="0.25">
      <c r="AE771" s="98"/>
    </row>
    <row r="772" spans="31:31" ht="13.5" customHeight="1" x14ac:dyDescent="0.25">
      <c r="AE772" s="98"/>
    </row>
    <row r="773" spans="31:31" ht="13.5" customHeight="1" x14ac:dyDescent="0.25">
      <c r="AE773" s="98"/>
    </row>
    <row r="774" spans="31:31" ht="13.5" customHeight="1" x14ac:dyDescent="0.25">
      <c r="AE774" s="98"/>
    </row>
    <row r="775" spans="31:31" ht="13.5" customHeight="1" x14ac:dyDescent="0.25">
      <c r="AE775" s="98"/>
    </row>
    <row r="776" spans="31:31" ht="13.5" customHeight="1" x14ac:dyDescent="0.25">
      <c r="AE776" s="98"/>
    </row>
    <row r="777" spans="31:31" ht="13.5" customHeight="1" x14ac:dyDescent="0.25">
      <c r="AE777" s="98"/>
    </row>
    <row r="778" spans="31:31" ht="13.5" customHeight="1" x14ac:dyDescent="0.25">
      <c r="AE778" s="98"/>
    </row>
    <row r="779" spans="31:31" ht="13.5" customHeight="1" x14ac:dyDescent="0.25">
      <c r="AE779" s="98"/>
    </row>
    <row r="780" spans="31:31" ht="13.5" customHeight="1" x14ac:dyDescent="0.25">
      <c r="AE780" s="98"/>
    </row>
    <row r="781" spans="31:31" ht="13.5" customHeight="1" x14ac:dyDescent="0.25">
      <c r="AE781" s="98"/>
    </row>
    <row r="782" spans="31:31" ht="13.5" customHeight="1" x14ac:dyDescent="0.25">
      <c r="AE782" s="98"/>
    </row>
    <row r="783" spans="31:31" ht="13.5" customHeight="1" x14ac:dyDescent="0.25">
      <c r="AE783" s="98"/>
    </row>
    <row r="784" spans="31:31" ht="13.5" customHeight="1" x14ac:dyDescent="0.25">
      <c r="AE784" s="98"/>
    </row>
    <row r="785" spans="31:31" ht="13.5" customHeight="1" x14ac:dyDescent="0.25">
      <c r="AE785" s="98"/>
    </row>
    <row r="786" spans="31:31" ht="13.5" customHeight="1" x14ac:dyDescent="0.25">
      <c r="AE786" s="98"/>
    </row>
    <row r="787" spans="31:31" ht="13.5" customHeight="1" x14ac:dyDescent="0.25">
      <c r="AE787" s="98"/>
    </row>
    <row r="788" spans="31:31" ht="13.5" customHeight="1" x14ac:dyDescent="0.25">
      <c r="AE788" s="98"/>
    </row>
    <row r="789" spans="31:31" ht="13.5" customHeight="1" x14ac:dyDescent="0.25">
      <c r="AE789" s="98"/>
    </row>
    <row r="790" spans="31:31" ht="13.5" customHeight="1" x14ac:dyDescent="0.25">
      <c r="AE790" s="98"/>
    </row>
    <row r="791" spans="31:31" ht="13.5" customHeight="1" x14ac:dyDescent="0.25">
      <c r="AE791" s="98"/>
    </row>
    <row r="792" spans="31:31" ht="13.5" customHeight="1" x14ac:dyDescent="0.25">
      <c r="AE792" s="98"/>
    </row>
    <row r="793" spans="31:31" ht="13.5" customHeight="1" x14ac:dyDescent="0.25">
      <c r="AE793" s="98"/>
    </row>
    <row r="794" spans="31:31" ht="13.5" customHeight="1" x14ac:dyDescent="0.25">
      <c r="AE794" s="98"/>
    </row>
    <row r="795" spans="31:31" ht="13.5" customHeight="1" x14ac:dyDescent="0.25">
      <c r="AE795" s="98"/>
    </row>
    <row r="796" spans="31:31" ht="13.5" customHeight="1" x14ac:dyDescent="0.25">
      <c r="AE796" s="98"/>
    </row>
    <row r="797" spans="31:31" ht="13.5" customHeight="1" x14ac:dyDescent="0.25">
      <c r="AE797" s="98"/>
    </row>
    <row r="798" spans="31:31" ht="13.5" customHeight="1" x14ac:dyDescent="0.25">
      <c r="AE798" s="98"/>
    </row>
    <row r="799" spans="31:31" ht="13.5" customHeight="1" x14ac:dyDescent="0.25">
      <c r="AE799" s="98"/>
    </row>
    <row r="800" spans="31:31" ht="13.5" customHeight="1" x14ac:dyDescent="0.25">
      <c r="AE800" s="98"/>
    </row>
    <row r="801" spans="31:31" ht="13.5" customHeight="1" x14ac:dyDescent="0.25">
      <c r="AE801" s="98"/>
    </row>
    <row r="802" spans="31:31" ht="13.5" customHeight="1" x14ac:dyDescent="0.25">
      <c r="AE802" s="98"/>
    </row>
    <row r="803" spans="31:31" ht="13.5" customHeight="1" x14ac:dyDescent="0.25">
      <c r="AE803" s="98"/>
    </row>
    <row r="804" spans="31:31" ht="13.5" customHeight="1" x14ac:dyDescent="0.25">
      <c r="AE804" s="98"/>
    </row>
    <row r="805" spans="31:31" ht="13.5" customHeight="1" x14ac:dyDescent="0.25">
      <c r="AE805" s="98"/>
    </row>
    <row r="806" spans="31:31" ht="13.5" customHeight="1" x14ac:dyDescent="0.25">
      <c r="AE806" s="98"/>
    </row>
    <row r="807" spans="31:31" ht="13.5" customHeight="1" x14ac:dyDescent="0.25">
      <c r="AE807" s="98"/>
    </row>
    <row r="808" spans="31:31" ht="13.5" customHeight="1" x14ac:dyDescent="0.25">
      <c r="AE808" s="98"/>
    </row>
    <row r="809" spans="31:31" ht="13.5" customHeight="1" x14ac:dyDescent="0.25">
      <c r="AE809" s="98"/>
    </row>
    <row r="810" spans="31:31" ht="13.5" customHeight="1" x14ac:dyDescent="0.25">
      <c r="AE810" s="98"/>
    </row>
    <row r="811" spans="31:31" ht="13.5" customHeight="1" x14ac:dyDescent="0.25">
      <c r="AE811" s="98"/>
    </row>
    <row r="812" spans="31:31" ht="13.5" customHeight="1" x14ac:dyDescent="0.25">
      <c r="AE812" s="98"/>
    </row>
    <row r="813" spans="31:31" ht="13.5" customHeight="1" x14ac:dyDescent="0.25">
      <c r="AE813" s="98"/>
    </row>
    <row r="814" spans="31:31" ht="13.5" customHeight="1" x14ac:dyDescent="0.25">
      <c r="AE814" s="98"/>
    </row>
    <row r="815" spans="31:31" ht="13.5" customHeight="1" x14ac:dyDescent="0.25">
      <c r="AE815" s="98"/>
    </row>
    <row r="816" spans="31:31" ht="13.5" customHeight="1" x14ac:dyDescent="0.25">
      <c r="AE816" s="98"/>
    </row>
    <row r="817" spans="31:31" ht="13.5" customHeight="1" x14ac:dyDescent="0.25">
      <c r="AE817" s="98"/>
    </row>
    <row r="818" spans="31:31" ht="13.5" customHeight="1" x14ac:dyDescent="0.25">
      <c r="AE818" s="98"/>
    </row>
    <row r="819" spans="31:31" ht="13.5" customHeight="1" x14ac:dyDescent="0.25">
      <c r="AE819" s="98"/>
    </row>
    <row r="820" spans="31:31" ht="13.5" customHeight="1" x14ac:dyDescent="0.25">
      <c r="AE820" s="98"/>
    </row>
    <row r="821" spans="31:31" ht="13.5" customHeight="1" x14ac:dyDescent="0.25">
      <c r="AE821" s="98"/>
    </row>
    <row r="822" spans="31:31" ht="13.5" customHeight="1" x14ac:dyDescent="0.25">
      <c r="AE822" s="98"/>
    </row>
    <row r="823" spans="31:31" ht="13.5" customHeight="1" x14ac:dyDescent="0.25">
      <c r="AE823" s="98"/>
    </row>
    <row r="824" spans="31:31" ht="13.5" customHeight="1" x14ac:dyDescent="0.25">
      <c r="AE824" s="98"/>
    </row>
    <row r="825" spans="31:31" ht="13.5" customHeight="1" x14ac:dyDescent="0.25">
      <c r="AE825" s="98"/>
    </row>
    <row r="826" spans="31:31" ht="13.5" customHeight="1" x14ac:dyDescent="0.25">
      <c r="AE826" s="98"/>
    </row>
    <row r="827" spans="31:31" ht="13.5" customHeight="1" x14ac:dyDescent="0.25">
      <c r="AE827" s="98"/>
    </row>
    <row r="828" spans="31:31" ht="13.5" customHeight="1" x14ac:dyDescent="0.25">
      <c r="AE828" s="98"/>
    </row>
    <row r="829" spans="31:31" ht="13.5" customHeight="1" x14ac:dyDescent="0.25">
      <c r="AE829" s="98"/>
    </row>
    <row r="830" spans="31:31" ht="13.5" customHeight="1" x14ac:dyDescent="0.25">
      <c r="AE830" s="98"/>
    </row>
    <row r="831" spans="31:31" ht="13.5" customHeight="1" x14ac:dyDescent="0.25">
      <c r="AE831" s="98"/>
    </row>
    <row r="832" spans="31:31" ht="13.5" customHeight="1" x14ac:dyDescent="0.25">
      <c r="AE832" s="98"/>
    </row>
    <row r="833" spans="31:31" ht="13.5" customHeight="1" x14ac:dyDescent="0.25">
      <c r="AE833" s="98"/>
    </row>
    <row r="834" spans="31:31" ht="13.5" customHeight="1" x14ac:dyDescent="0.25">
      <c r="AE834" s="98"/>
    </row>
    <row r="835" spans="31:31" ht="13.5" customHeight="1" x14ac:dyDescent="0.25">
      <c r="AE835" s="98"/>
    </row>
    <row r="836" spans="31:31" ht="13.5" customHeight="1" x14ac:dyDescent="0.25">
      <c r="AE836" s="98"/>
    </row>
    <row r="837" spans="31:31" ht="13.5" customHeight="1" x14ac:dyDescent="0.25">
      <c r="AE837" s="98"/>
    </row>
    <row r="838" spans="31:31" ht="13.5" customHeight="1" x14ac:dyDescent="0.25">
      <c r="AE838" s="98"/>
    </row>
    <row r="839" spans="31:31" ht="13.5" customHeight="1" x14ac:dyDescent="0.25">
      <c r="AE839" s="98"/>
    </row>
    <row r="840" spans="31:31" ht="13.5" customHeight="1" x14ac:dyDescent="0.25">
      <c r="AE840" s="98"/>
    </row>
    <row r="841" spans="31:31" ht="13.5" customHeight="1" x14ac:dyDescent="0.25">
      <c r="AE841" s="98"/>
    </row>
    <row r="842" spans="31:31" ht="13.5" customHeight="1" x14ac:dyDescent="0.25">
      <c r="AE842" s="98"/>
    </row>
    <row r="843" spans="31:31" ht="13.5" customHeight="1" x14ac:dyDescent="0.25">
      <c r="AE843" s="98"/>
    </row>
    <row r="844" spans="31:31" ht="13.5" customHeight="1" x14ac:dyDescent="0.25">
      <c r="AE844" s="98"/>
    </row>
    <row r="845" spans="31:31" ht="13.5" customHeight="1" x14ac:dyDescent="0.25">
      <c r="AE845" s="98"/>
    </row>
    <row r="846" spans="31:31" ht="13.5" customHeight="1" x14ac:dyDescent="0.25">
      <c r="AE846" s="98"/>
    </row>
    <row r="847" spans="31:31" ht="13.5" customHeight="1" x14ac:dyDescent="0.25">
      <c r="AE847" s="98"/>
    </row>
    <row r="848" spans="31:31" ht="13.5" customHeight="1" x14ac:dyDescent="0.25">
      <c r="AE848" s="98"/>
    </row>
    <row r="849" spans="31:31" ht="13.5" customHeight="1" x14ac:dyDescent="0.25">
      <c r="AE849" s="98"/>
    </row>
    <row r="850" spans="31:31" ht="13.5" customHeight="1" x14ac:dyDescent="0.25">
      <c r="AE850" s="98"/>
    </row>
    <row r="851" spans="31:31" ht="13.5" customHeight="1" x14ac:dyDescent="0.25">
      <c r="AE851" s="98"/>
    </row>
    <row r="852" spans="31:31" ht="13.5" customHeight="1" x14ac:dyDescent="0.25">
      <c r="AE852" s="98"/>
    </row>
    <row r="853" spans="31:31" ht="13.5" customHeight="1" x14ac:dyDescent="0.25">
      <c r="AE853" s="98"/>
    </row>
    <row r="854" spans="31:31" ht="13.5" customHeight="1" x14ac:dyDescent="0.25">
      <c r="AE854" s="98"/>
    </row>
    <row r="855" spans="31:31" ht="13.5" customHeight="1" x14ac:dyDescent="0.25">
      <c r="AE855" s="98"/>
    </row>
    <row r="856" spans="31:31" ht="13.5" customHeight="1" x14ac:dyDescent="0.25">
      <c r="AE856" s="98"/>
    </row>
    <row r="857" spans="31:31" ht="13.5" customHeight="1" x14ac:dyDescent="0.25">
      <c r="AE857" s="98"/>
    </row>
    <row r="858" spans="31:31" ht="13.5" customHeight="1" x14ac:dyDescent="0.25">
      <c r="AE858" s="98"/>
    </row>
    <row r="859" spans="31:31" ht="13.5" customHeight="1" x14ac:dyDescent="0.25">
      <c r="AE859" s="98"/>
    </row>
    <row r="860" spans="31:31" ht="13.5" customHeight="1" x14ac:dyDescent="0.25">
      <c r="AE860" s="98"/>
    </row>
    <row r="861" spans="31:31" ht="13.5" customHeight="1" x14ac:dyDescent="0.25">
      <c r="AE861" s="98"/>
    </row>
    <row r="862" spans="31:31" ht="13.5" customHeight="1" x14ac:dyDescent="0.25">
      <c r="AE862" s="98"/>
    </row>
    <row r="863" spans="31:31" ht="13.5" customHeight="1" x14ac:dyDescent="0.25">
      <c r="AE863" s="98"/>
    </row>
    <row r="864" spans="31:31" ht="13.5" customHeight="1" x14ac:dyDescent="0.25">
      <c r="AE864" s="98"/>
    </row>
    <row r="865" spans="31:31" ht="13.5" customHeight="1" x14ac:dyDescent="0.25">
      <c r="AE865" s="98"/>
    </row>
    <row r="866" spans="31:31" ht="13.5" customHeight="1" x14ac:dyDescent="0.25">
      <c r="AE866" s="98"/>
    </row>
    <row r="867" spans="31:31" ht="13.5" customHeight="1" x14ac:dyDescent="0.25">
      <c r="AE867" s="98"/>
    </row>
    <row r="868" spans="31:31" ht="13.5" customHeight="1" x14ac:dyDescent="0.25">
      <c r="AE868" s="98"/>
    </row>
    <row r="869" spans="31:31" ht="13.5" customHeight="1" x14ac:dyDescent="0.25">
      <c r="AE869" s="98"/>
    </row>
    <row r="870" spans="31:31" ht="13.5" customHeight="1" x14ac:dyDescent="0.25">
      <c r="AE870" s="98"/>
    </row>
    <row r="871" spans="31:31" ht="13.5" customHeight="1" x14ac:dyDescent="0.25">
      <c r="AE871" s="98"/>
    </row>
    <row r="872" spans="31:31" ht="13.5" customHeight="1" x14ac:dyDescent="0.25">
      <c r="AE872" s="98"/>
    </row>
    <row r="873" spans="31:31" ht="13.5" customHeight="1" x14ac:dyDescent="0.25">
      <c r="AE873" s="98"/>
    </row>
    <row r="874" spans="31:31" ht="13.5" customHeight="1" x14ac:dyDescent="0.25">
      <c r="AE874" s="98"/>
    </row>
    <row r="875" spans="31:31" ht="13.5" customHeight="1" x14ac:dyDescent="0.25">
      <c r="AE875" s="98"/>
    </row>
    <row r="876" spans="31:31" ht="13.5" customHeight="1" x14ac:dyDescent="0.25">
      <c r="AE876" s="98"/>
    </row>
    <row r="877" spans="31:31" ht="13.5" customHeight="1" x14ac:dyDescent="0.25">
      <c r="AE877" s="98"/>
    </row>
    <row r="878" spans="31:31" ht="13.5" customHeight="1" x14ac:dyDescent="0.25">
      <c r="AE878" s="98"/>
    </row>
    <row r="879" spans="31:31" ht="13.5" customHeight="1" x14ac:dyDescent="0.25">
      <c r="AE879" s="98"/>
    </row>
    <row r="880" spans="31:31" ht="13.5" customHeight="1" x14ac:dyDescent="0.25">
      <c r="AE880" s="98"/>
    </row>
    <row r="881" spans="31:31" ht="13.5" customHeight="1" x14ac:dyDescent="0.25">
      <c r="AE881" s="98"/>
    </row>
    <row r="882" spans="31:31" ht="13.5" customHeight="1" x14ac:dyDescent="0.25">
      <c r="AE882" s="98"/>
    </row>
    <row r="883" spans="31:31" ht="13.5" customHeight="1" x14ac:dyDescent="0.25">
      <c r="AE883" s="98"/>
    </row>
    <row r="884" spans="31:31" ht="13.5" customHeight="1" x14ac:dyDescent="0.25">
      <c r="AE884" s="98"/>
    </row>
    <row r="885" spans="31:31" ht="13.5" customHeight="1" x14ac:dyDescent="0.25">
      <c r="AE885" s="98"/>
    </row>
    <row r="886" spans="31:31" ht="13.5" customHeight="1" x14ac:dyDescent="0.25">
      <c r="AE886" s="98"/>
    </row>
    <row r="887" spans="31:31" ht="13.5" customHeight="1" x14ac:dyDescent="0.25">
      <c r="AE887" s="98"/>
    </row>
    <row r="888" spans="31:31" ht="13.5" customHeight="1" x14ac:dyDescent="0.25">
      <c r="AE888" s="98"/>
    </row>
    <row r="889" spans="31:31" ht="13.5" customHeight="1" x14ac:dyDescent="0.25">
      <c r="AE889" s="98"/>
    </row>
    <row r="890" spans="31:31" ht="13.5" customHeight="1" x14ac:dyDescent="0.25">
      <c r="AE890" s="98"/>
    </row>
    <row r="891" spans="31:31" ht="13.5" customHeight="1" x14ac:dyDescent="0.25">
      <c r="AE891" s="98"/>
    </row>
    <row r="892" spans="31:31" ht="13.5" customHeight="1" x14ac:dyDescent="0.25">
      <c r="AE892" s="98"/>
    </row>
    <row r="893" spans="31:31" ht="13.5" customHeight="1" x14ac:dyDescent="0.25">
      <c r="AE893" s="98"/>
    </row>
    <row r="894" spans="31:31" ht="13.5" customHeight="1" x14ac:dyDescent="0.25">
      <c r="AE894" s="98"/>
    </row>
    <row r="895" spans="31:31" ht="13.5" customHeight="1" x14ac:dyDescent="0.25">
      <c r="AE895" s="98"/>
    </row>
    <row r="896" spans="31:31" ht="13.5" customHeight="1" x14ac:dyDescent="0.25">
      <c r="AE896" s="98"/>
    </row>
    <row r="897" spans="31:31" ht="13.5" customHeight="1" x14ac:dyDescent="0.25">
      <c r="AE897" s="98"/>
    </row>
    <row r="898" spans="31:31" ht="13.5" customHeight="1" x14ac:dyDescent="0.25">
      <c r="AE898" s="98"/>
    </row>
    <row r="899" spans="31:31" ht="13.5" customHeight="1" x14ac:dyDescent="0.25">
      <c r="AE899" s="98"/>
    </row>
    <row r="900" spans="31:31" ht="13.5" customHeight="1" x14ac:dyDescent="0.25">
      <c r="AE900" s="98"/>
    </row>
    <row r="901" spans="31:31" ht="13.5" customHeight="1" x14ac:dyDescent="0.25">
      <c r="AE901" s="98"/>
    </row>
    <row r="902" spans="31:31" ht="13.5" customHeight="1" x14ac:dyDescent="0.25">
      <c r="AE902" s="98"/>
    </row>
    <row r="903" spans="31:31" ht="13.5" customHeight="1" x14ac:dyDescent="0.25">
      <c r="AE903" s="98"/>
    </row>
    <row r="904" spans="31:31" ht="13.5" customHeight="1" x14ac:dyDescent="0.25">
      <c r="AE904" s="98"/>
    </row>
    <row r="905" spans="31:31" ht="13.5" customHeight="1" x14ac:dyDescent="0.25">
      <c r="AE905" s="98"/>
    </row>
    <row r="906" spans="31:31" ht="13.5" customHeight="1" x14ac:dyDescent="0.25">
      <c r="AE906" s="98"/>
    </row>
    <row r="907" spans="31:31" ht="13.5" customHeight="1" x14ac:dyDescent="0.25">
      <c r="AE907" s="98"/>
    </row>
    <row r="908" spans="31:31" ht="13.5" customHeight="1" x14ac:dyDescent="0.25">
      <c r="AE908" s="98"/>
    </row>
    <row r="909" spans="31:31" ht="13.5" customHeight="1" x14ac:dyDescent="0.25">
      <c r="AE909" s="98"/>
    </row>
    <row r="910" spans="31:31" ht="13.5" customHeight="1" x14ac:dyDescent="0.25">
      <c r="AE910" s="98"/>
    </row>
    <row r="911" spans="31:31" ht="13.5" customHeight="1" x14ac:dyDescent="0.25">
      <c r="AE911" s="98"/>
    </row>
    <row r="912" spans="31:31" ht="13.5" customHeight="1" x14ac:dyDescent="0.25">
      <c r="AE912" s="98"/>
    </row>
    <row r="913" spans="31:31" ht="13.5" customHeight="1" x14ac:dyDescent="0.25">
      <c r="AE913" s="98"/>
    </row>
    <row r="914" spans="31:31" ht="13.5" customHeight="1" x14ac:dyDescent="0.25">
      <c r="AE914" s="98"/>
    </row>
    <row r="915" spans="31:31" ht="13.5" customHeight="1" x14ac:dyDescent="0.25">
      <c r="AE915" s="98"/>
    </row>
    <row r="916" spans="31:31" ht="13.5" customHeight="1" x14ac:dyDescent="0.25">
      <c r="AE916" s="98"/>
    </row>
    <row r="917" spans="31:31" ht="13.5" customHeight="1" x14ac:dyDescent="0.25">
      <c r="AE917" s="98"/>
    </row>
    <row r="918" spans="31:31" ht="13.5" customHeight="1" x14ac:dyDescent="0.25">
      <c r="AE918" s="98"/>
    </row>
    <row r="919" spans="31:31" ht="13.5" customHeight="1" x14ac:dyDescent="0.25">
      <c r="AE919" s="98"/>
    </row>
    <row r="920" spans="31:31" ht="13.5" customHeight="1" x14ac:dyDescent="0.25">
      <c r="AE920" s="98"/>
    </row>
    <row r="921" spans="31:31" ht="13.5" customHeight="1" x14ac:dyDescent="0.25">
      <c r="AE921" s="98"/>
    </row>
    <row r="922" spans="31:31" ht="13.5" customHeight="1" x14ac:dyDescent="0.25">
      <c r="AE922" s="98"/>
    </row>
    <row r="923" spans="31:31" ht="13.5" customHeight="1" x14ac:dyDescent="0.25">
      <c r="AE923" s="98"/>
    </row>
    <row r="924" spans="31:31" ht="13.5" customHeight="1" x14ac:dyDescent="0.25">
      <c r="AE924" s="98"/>
    </row>
    <row r="925" spans="31:31" ht="13.5" customHeight="1" x14ac:dyDescent="0.25">
      <c r="AE925" s="98"/>
    </row>
    <row r="926" spans="31:31" ht="13.5" customHeight="1" x14ac:dyDescent="0.25">
      <c r="AE926" s="98"/>
    </row>
    <row r="927" spans="31:31" ht="13.5" customHeight="1" x14ac:dyDescent="0.25">
      <c r="AE927" s="98"/>
    </row>
    <row r="928" spans="31:31" ht="13.5" customHeight="1" x14ac:dyDescent="0.25">
      <c r="AE928" s="98"/>
    </row>
    <row r="929" spans="31:31" ht="13.5" customHeight="1" x14ac:dyDescent="0.25">
      <c r="AE929" s="98"/>
    </row>
    <row r="930" spans="31:31" ht="13.5" customHeight="1" x14ac:dyDescent="0.25">
      <c r="AE930" s="98"/>
    </row>
    <row r="931" spans="31:31" ht="13.5" customHeight="1" x14ac:dyDescent="0.25">
      <c r="AE931" s="98"/>
    </row>
    <row r="932" spans="31:31" ht="13.5" customHeight="1" x14ac:dyDescent="0.25">
      <c r="AE932" s="98"/>
    </row>
    <row r="933" spans="31:31" ht="13.5" customHeight="1" x14ac:dyDescent="0.25">
      <c r="AE933" s="98"/>
    </row>
    <row r="934" spans="31:31" ht="13.5" customHeight="1" x14ac:dyDescent="0.25">
      <c r="AE934" s="98"/>
    </row>
    <row r="935" spans="31:31" ht="13.5" customHeight="1" x14ac:dyDescent="0.25">
      <c r="AE935" s="98"/>
    </row>
    <row r="936" spans="31:31" ht="13.5" customHeight="1" x14ac:dyDescent="0.25">
      <c r="AE936" s="98"/>
    </row>
    <row r="937" spans="31:31" ht="13.5" customHeight="1" x14ac:dyDescent="0.25">
      <c r="AE937" s="98"/>
    </row>
    <row r="938" spans="31:31" ht="13.5" customHeight="1" x14ac:dyDescent="0.25">
      <c r="AE938" s="98"/>
    </row>
    <row r="939" spans="31:31" ht="13.5" customHeight="1" x14ac:dyDescent="0.25">
      <c r="AE939" s="98"/>
    </row>
    <row r="940" spans="31:31" ht="13.5" customHeight="1" x14ac:dyDescent="0.25">
      <c r="AE940" s="98"/>
    </row>
    <row r="941" spans="31:31" ht="13.5" customHeight="1" x14ac:dyDescent="0.25">
      <c r="AE941" s="98"/>
    </row>
    <row r="942" spans="31:31" ht="13.5" customHeight="1" x14ac:dyDescent="0.25">
      <c r="AE942" s="98"/>
    </row>
    <row r="943" spans="31:31" ht="13.5" customHeight="1" x14ac:dyDescent="0.25">
      <c r="AE943" s="98"/>
    </row>
    <row r="944" spans="31:31" ht="13.5" customHeight="1" x14ac:dyDescent="0.25">
      <c r="AE944" s="98"/>
    </row>
    <row r="945" spans="31:31" ht="13.5" customHeight="1" x14ac:dyDescent="0.25">
      <c r="AE945" s="98"/>
    </row>
    <row r="946" spans="31:31" ht="13.5" customHeight="1" x14ac:dyDescent="0.25">
      <c r="AE946" s="98"/>
    </row>
    <row r="947" spans="31:31" ht="13.5" customHeight="1" x14ac:dyDescent="0.25">
      <c r="AE947" s="98"/>
    </row>
    <row r="948" spans="31:31" ht="13.5" customHeight="1" x14ac:dyDescent="0.25">
      <c r="AE948" s="98"/>
    </row>
    <row r="949" spans="31:31" ht="13.5" customHeight="1" x14ac:dyDescent="0.25">
      <c r="AE949" s="98"/>
    </row>
    <row r="950" spans="31:31" ht="13.5" customHeight="1" x14ac:dyDescent="0.25">
      <c r="AE950" s="98"/>
    </row>
    <row r="951" spans="31:31" ht="13.5" customHeight="1" x14ac:dyDescent="0.25">
      <c r="AE951" s="98"/>
    </row>
    <row r="952" spans="31:31" ht="13.5" customHeight="1" x14ac:dyDescent="0.25">
      <c r="AE952" s="98"/>
    </row>
    <row r="953" spans="31:31" ht="13.5" customHeight="1" x14ac:dyDescent="0.25">
      <c r="AE953" s="98"/>
    </row>
    <row r="954" spans="31:31" ht="13.5" customHeight="1" x14ac:dyDescent="0.25">
      <c r="AE954" s="98"/>
    </row>
    <row r="955" spans="31:31" ht="13.5" customHeight="1" x14ac:dyDescent="0.25">
      <c r="AE955" s="98"/>
    </row>
    <row r="956" spans="31:31" ht="13.5" customHeight="1" x14ac:dyDescent="0.25">
      <c r="AE956" s="98"/>
    </row>
    <row r="957" spans="31:31" ht="13.5" customHeight="1" x14ac:dyDescent="0.25">
      <c r="AE957" s="98"/>
    </row>
    <row r="958" spans="31:31" ht="13.5" customHeight="1" x14ac:dyDescent="0.25">
      <c r="AE958" s="98"/>
    </row>
    <row r="959" spans="31:31" ht="13.5" customHeight="1" x14ac:dyDescent="0.25">
      <c r="AE959" s="98"/>
    </row>
    <row r="960" spans="31:31" ht="13.5" customHeight="1" x14ac:dyDescent="0.25">
      <c r="AE960" s="98"/>
    </row>
    <row r="961" spans="31:31" ht="13.5" customHeight="1" x14ac:dyDescent="0.25">
      <c r="AE961" s="98"/>
    </row>
    <row r="962" spans="31:31" ht="13.5" customHeight="1" x14ac:dyDescent="0.25">
      <c r="AE962" s="98"/>
    </row>
    <row r="963" spans="31:31" ht="13.5" customHeight="1" x14ac:dyDescent="0.25">
      <c r="AE963" s="98"/>
    </row>
    <row r="964" spans="31:31" ht="13.5" customHeight="1" x14ac:dyDescent="0.25">
      <c r="AE964" s="98"/>
    </row>
    <row r="965" spans="31:31" ht="13.5" customHeight="1" x14ac:dyDescent="0.25">
      <c r="AE965" s="98"/>
    </row>
    <row r="966" spans="31:31" ht="13.5" customHeight="1" x14ac:dyDescent="0.25">
      <c r="AE966" s="98"/>
    </row>
    <row r="967" spans="31:31" ht="13.5" customHeight="1" x14ac:dyDescent="0.25">
      <c r="AE967" s="98"/>
    </row>
    <row r="968" spans="31:31" ht="13.5" customHeight="1" x14ac:dyDescent="0.25">
      <c r="AE968" s="98"/>
    </row>
    <row r="969" spans="31:31" ht="13.5" customHeight="1" x14ac:dyDescent="0.25">
      <c r="AE969" s="98"/>
    </row>
    <row r="970" spans="31:31" ht="13.5" customHeight="1" x14ac:dyDescent="0.25">
      <c r="AE970" s="98"/>
    </row>
    <row r="971" spans="31:31" ht="13.5" customHeight="1" x14ac:dyDescent="0.25">
      <c r="AE971" s="98"/>
    </row>
    <row r="972" spans="31:31" ht="13.5" customHeight="1" x14ac:dyDescent="0.25">
      <c r="AE972" s="98"/>
    </row>
    <row r="973" spans="31:31" ht="13.5" customHeight="1" x14ac:dyDescent="0.25">
      <c r="AE973" s="98"/>
    </row>
    <row r="974" spans="31:31" ht="13.5" customHeight="1" x14ac:dyDescent="0.25">
      <c r="AE974" s="98"/>
    </row>
    <row r="975" spans="31:31" ht="13.5" customHeight="1" x14ac:dyDescent="0.25">
      <c r="AE975" s="98"/>
    </row>
    <row r="976" spans="31:31" ht="13.5" customHeight="1" x14ac:dyDescent="0.25">
      <c r="AE976" s="98"/>
    </row>
    <row r="977" spans="31:31" ht="13.5" customHeight="1" x14ac:dyDescent="0.25">
      <c r="AE977" s="98"/>
    </row>
    <row r="978" spans="31:31" ht="13.5" customHeight="1" x14ac:dyDescent="0.25">
      <c r="AE978" s="98"/>
    </row>
    <row r="979" spans="31:31" ht="13.5" customHeight="1" x14ac:dyDescent="0.25">
      <c r="AE979" s="98"/>
    </row>
    <row r="980" spans="31:31" ht="13.5" customHeight="1" x14ac:dyDescent="0.25">
      <c r="AE980" s="98"/>
    </row>
    <row r="981" spans="31:31" ht="13.5" customHeight="1" x14ac:dyDescent="0.25">
      <c r="AE981" s="98"/>
    </row>
    <row r="982" spans="31:31" ht="13.5" customHeight="1" x14ac:dyDescent="0.25">
      <c r="AE982" s="98"/>
    </row>
    <row r="983" spans="31:31" ht="13.5" customHeight="1" x14ac:dyDescent="0.25">
      <c r="AE983" s="98"/>
    </row>
    <row r="984" spans="31:31" ht="13.5" customHeight="1" x14ac:dyDescent="0.25">
      <c r="AE984" s="98"/>
    </row>
    <row r="985" spans="31:31" ht="13.5" customHeight="1" x14ac:dyDescent="0.25">
      <c r="AE985" s="98"/>
    </row>
    <row r="986" spans="31:31" ht="13.5" customHeight="1" x14ac:dyDescent="0.25">
      <c r="AE986" s="98"/>
    </row>
    <row r="987" spans="31:31" ht="13.5" customHeight="1" x14ac:dyDescent="0.25">
      <c r="AE987" s="98"/>
    </row>
    <row r="988" spans="31:31" ht="13.5" customHeight="1" x14ac:dyDescent="0.25">
      <c r="AE988" s="98"/>
    </row>
    <row r="989" spans="31:31" ht="13.5" customHeight="1" x14ac:dyDescent="0.25">
      <c r="AE989" s="98"/>
    </row>
    <row r="990" spans="31:31" ht="13.5" customHeight="1" x14ac:dyDescent="0.25">
      <c r="AE990" s="98"/>
    </row>
    <row r="991" spans="31:31" ht="13.5" customHeight="1" x14ac:dyDescent="0.25">
      <c r="AE991" s="98"/>
    </row>
    <row r="992" spans="31:31" ht="13.5" customHeight="1" x14ac:dyDescent="0.25">
      <c r="AE992" s="98"/>
    </row>
    <row r="993" spans="31:31" ht="13.5" customHeight="1" x14ac:dyDescent="0.25">
      <c r="AE993" s="98"/>
    </row>
    <row r="994" spans="31:31" ht="13.5" customHeight="1" x14ac:dyDescent="0.25">
      <c r="AE994" s="98"/>
    </row>
    <row r="995" spans="31:31" ht="13.5" customHeight="1" x14ac:dyDescent="0.25">
      <c r="AE995" s="98"/>
    </row>
    <row r="996" spans="31:31" ht="13.5" customHeight="1" x14ac:dyDescent="0.25">
      <c r="AE996" s="98"/>
    </row>
    <row r="997" spans="31:31" ht="13.5" customHeight="1" x14ac:dyDescent="0.25">
      <c r="AE997" s="98"/>
    </row>
    <row r="998" spans="31:31" ht="13.5" customHeight="1" x14ac:dyDescent="0.25">
      <c r="AE998" s="98"/>
    </row>
    <row r="999" spans="31:31" ht="13.5" customHeight="1" x14ac:dyDescent="0.25">
      <c r="AE999" s="98"/>
    </row>
    <row r="1000" spans="31:31" ht="13.5" customHeight="1" x14ac:dyDescent="0.25">
      <c r="AE1000" s="98"/>
    </row>
    <row r="1001" spans="31:31" ht="13.5" customHeight="1" x14ac:dyDescent="0.25">
      <c r="AE1001" s="98"/>
    </row>
    <row r="1002" spans="31:31" ht="13.5" customHeight="1" x14ac:dyDescent="0.25">
      <c r="AE1002" s="98"/>
    </row>
    <row r="1003" spans="31:31" ht="13.5" customHeight="1" x14ac:dyDescent="0.25">
      <c r="AE1003" s="98"/>
    </row>
    <row r="1004" spans="31:31" ht="13.5" customHeight="1" x14ac:dyDescent="0.25">
      <c r="AE1004" s="98"/>
    </row>
    <row r="1005" spans="31:31" ht="13.5" customHeight="1" x14ac:dyDescent="0.25">
      <c r="AE1005" s="98"/>
    </row>
    <row r="1006" spans="31:31" ht="13.5" customHeight="1" x14ac:dyDescent="0.25">
      <c r="AE1006" s="98"/>
    </row>
    <row r="1007" spans="31:31" ht="13.5" customHeight="1" x14ac:dyDescent="0.25">
      <c r="AE1007" s="98"/>
    </row>
    <row r="1008" spans="31:31" ht="13.5" customHeight="1" x14ac:dyDescent="0.25">
      <c r="AE1008" s="98"/>
    </row>
    <row r="1009" spans="31:31" ht="13.5" customHeight="1" x14ac:dyDescent="0.25">
      <c r="AE1009" s="98"/>
    </row>
    <row r="1010" spans="31:31" ht="13.5" customHeight="1" x14ac:dyDescent="0.25">
      <c r="AE1010" s="98"/>
    </row>
    <row r="1011" spans="31:31" ht="13.5" customHeight="1" x14ac:dyDescent="0.25">
      <c r="AE1011" s="98"/>
    </row>
    <row r="1012" spans="31:31" ht="13.5" customHeight="1" x14ac:dyDescent="0.25">
      <c r="AE1012" s="98"/>
    </row>
    <row r="1013" spans="31:31" ht="13.5" customHeight="1" x14ac:dyDescent="0.25">
      <c r="AE1013" s="98"/>
    </row>
    <row r="1014" spans="31:31" ht="13.5" customHeight="1" x14ac:dyDescent="0.25">
      <c r="AE1014" s="98"/>
    </row>
    <row r="1015" spans="31:31" ht="13.5" customHeight="1" x14ac:dyDescent="0.25">
      <c r="AE1015" s="98"/>
    </row>
    <row r="1016" spans="31:31" ht="13.5" customHeight="1" x14ac:dyDescent="0.25">
      <c r="AE1016" s="98"/>
    </row>
    <row r="1017" spans="31:31" ht="13.5" customHeight="1" x14ac:dyDescent="0.25">
      <c r="AE1017" s="98"/>
    </row>
    <row r="1018" spans="31:31" ht="13.5" customHeight="1" x14ac:dyDescent="0.25">
      <c r="AE1018" s="98"/>
    </row>
    <row r="1019" spans="31:31" ht="13.5" customHeight="1" x14ac:dyDescent="0.25">
      <c r="AE1019" s="98"/>
    </row>
    <row r="1020" spans="31:31" ht="13.5" customHeight="1" x14ac:dyDescent="0.25">
      <c r="AE1020" s="98"/>
    </row>
    <row r="1021" spans="31:31" ht="13.5" customHeight="1" x14ac:dyDescent="0.25">
      <c r="AE1021" s="98"/>
    </row>
    <row r="1022" spans="31:31" ht="13.5" customHeight="1" x14ac:dyDescent="0.25">
      <c r="AE1022" s="98"/>
    </row>
    <row r="1023" spans="31:31" ht="13.5" customHeight="1" x14ac:dyDescent="0.25">
      <c r="AE1023" s="98"/>
    </row>
    <row r="1024" spans="31:31" ht="13.5" customHeight="1" x14ac:dyDescent="0.25">
      <c r="AE1024" s="98"/>
    </row>
    <row r="1025" spans="31:31" ht="13.5" customHeight="1" x14ac:dyDescent="0.25">
      <c r="AE1025" s="98"/>
    </row>
    <row r="1026" spans="31:31" ht="13.5" customHeight="1" x14ac:dyDescent="0.25">
      <c r="AE1026" s="98"/>
    </row>
    <row r="1027" spans="31:31" ht="13.5" customHeight="1" x14ac:dyDescent="0.25">
      <c r="AE1027" s="98"/>
    </row>
    <row r="1028" spans="31:31" ht="13.5" customHeight="1" x14ac:dyDescent="0.25">
      <c r="AE1028" s="98"/>
    </row>
    <row r="1029" spans="31:31" ht="13.5" customHeight="1" x14ac:dyDescent="0.25">
      <c r="AE1029" s="98"/>
    </row>
    <row r="1030" spans="31:31" ht="13.5" customHeight="1" x14ac:dyDescent="0.25">
      <c r="AE1030" s="98"/>
    </row>
    <row r="1031" spans="31:31" ht="13.5" customHeight="1" x14ac:dyDescent="0.25">
      <c r="AE1031" s="98"/>
    </row>
    <row r="1032" spans="31:31" ht="13.5" customHeight="1" x14ac:dyDescent="0.25">
      <c r="AE1032" s="98"/>
    </row>
    <row r="1033" spans="31:31" ht="13.5" customHeight="1" x14ac:dyDescent="0.25">
      <c r="AE1033" s="98"/>
    </row>
    <row r="1034" spans="31:31" ht="13.5" customHeight="1" x14ac:dyDescent="0.25">
      <c r="AE1034" s="98"/>
    </row>
    <row r="1035" spans="31:31" ht="13.5" customHeight="1" x14ac:dyDescent="0.25">
      <c r="AE1035" s="98"/>
    </row>
    <row r="1036" spans="31:31" ht="13.5" customHeight="1" x14ac:dyDescent="0.25">
      <c r="AE1036" s="98"/>
    </row>
    <row r="1037" spans="31:31" ht="13.5" customHeight="1" x14ac:dyDescent="0.25">
      <c r="AE1037" s="98"/>
    </row>
    <row r="1038" spans="31:31" ht="13.5" customHeight="1" x14ac:dyDescent="0.25">
      <c r="AE1038" s="98"/>
    </row>
    <row r="1039" spans="31:31" ht="13.5" customHeight="1" x14ac:dyDescent="0.25">
      <c r="AE1039" s="98"/>
    </row>
    <row r="1040" spans="31:31" ht="13.5" customHeight="1" x14ac:dyDescent="0.25">
      <c r="AE1040" s="98"/>
    </row>
    <row r="1041" spans="31:31" ht="13.5" customHeight="1" x14ac:dyDescent="0.25">
      <c r="AE1041" s="98"/>
    </row>
    <row r="1042" spans="31:31" ht="13.5" customHeight="1" x14ac:dyDescent="0.25">
      <c r="AE1042" s="98"/>
    </row>
    <row r="1043" spans="31:31" ht="13.5" customHeight="1" x14ac:dyDescent="0.25">
      <c r="AE1043" s="98"/>
    </row>
    <row r="1044" spans="31:31" ht="13.5" customHeight="1" x14ac:dyDescent="0.25">
      <c r="AE1044" s="98"/>
    </row>
    <row r="1045" spans="31:31" ht="13.5" customHeight="1" x14ac:dyDescent="0.25">
      <c r="AE1045" s="98"/>
    </row>
    <row r="1046" spans="31:31" ht="13.5" customHeight="1" x14ac:dyDescent="0.25">
      <c r="AE1046" s="98"/>
    </row>
    <row r="1047" spans="31:31" ht="13.5" customHeight="1" x14ac:dyDescent="0.25">
      <c r="AE1047" s="98"/>
    </row>
    <row r="1048" spans="31:31" ht="13.5" customHeight="1" x14ac:dyDescent="0.25">
      <c r="AE1048" s="98"/>
    </row>
    <row r="1049" spans="31:31" ht="13.5" customHeight="1" x14ac:dyDescent="0.25">
      <c r="AE1049" s="98"/>
    </row>
    <row r="1050" spans="31:31" ht="13.5" customHeight="1" x14ac:dyDescent="0.25">
      <c r="AE1050" s="98"/>
    </row>
    <row r="1051" spans="31:31" ht="13.5" customHeight="1" x14ac:dyDescent="0.25">
      <c r="AE1051" s="98"/>
    </row>
    <row r="1052" spans="31:31" ht="13.5" customHeight="1" x14ac:dyDescent="0.25">
      <c r="AE1052" s="98"/>
    </row>
    <row r="1053" spans="31:31" ht="13.5" customHeight="1" x14ac:dyDescent="0.25">
      <c r="AE1053" s="98"/>
    </row>
    <row r="1054" spans="31:31" ht="13.5" customHeight="1" x14ac:dyDescent="0.25">
      <c r="AE1054" s="98"/>
    </row>
    <row r="1055" spans="31:31" ht="13.5" customHeight="1" x14ac:dyDescent="0.25">
      <c r="AE1055" s="98"/>
    </row>
    <row r="1056" spans="31:31" ht="13.5" customHeight="1" x14ac:dyDescent="0.25">
      <c r="AE1056" s="98"/>
    </row>
    <row r="1057" spans="31:31" ht="13.5" customHeight="1" x14ac:dyDescent="0.25">
      <c r="AE1057" s="98"/>
    </row>
    <row r="1058" spans="31:31" ht="13.5" customHeight="1" x14ac:dyDescent="0.25">
      <c r="AE1058" s="98"/>
    </row>
    <row r="1059" spans="31:31" ht="13.5" customHeight="1" x14ac:dyDescent="0.25">
      <c r="AE1059" s="98"/>
    </row>
    <row r="1060" spans="31:31" ht="13.5" customHeight="1" x14ac:dyDescent="0.25">
      <c r="AE1060" s="98"/>
    </row>
    <row r="1061" spans="31:31" ht="13.5" customHeight="1" x14ac:dyDescent="0.25">
      <c r="AE1061" s="98"/>
    </row>
    <row r="1062" spans="31:31" ht="13.5" customHeight="1" x14ac:dyDescent="0.25">
      <c r="AE1062" s="98"/>
    </row>
    <row r="1063" spans="31:31" ht="13.5" customHeight="1" x14ac:dyDescent="0.25">
      <c r="AE1063" s="98"/>
    </row>
  </sheetData>
  <customSheetViews>
    <customSheetView guid="{CFED1871-9B9D-472F-82C9-C68C06036B2E}" scale="70" showGridLines="0">
      <pane xSplit="3" ySplit="7" topLeftCell="AH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2">
    <mergeCell ref="B4:C4"/>
    <mergeCell ref="AF6:AI6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T116"/>
  <sheetViews>
    <sheetView showGridLines="0" zoomScale="70" zoomScaleNormal="70" workbookViewId="0">
      <pane xSplit="3" ySplit="7" topLeftCell="D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ColWidth="11.44140625" defaultRowHeight="13.5" customHeight="1" x14ac:dyDescent="0.25"/>
  <cols>
    <col min="1" max="1" width="2.77734375" style="60" customWidth="1"/>
    <col min="2" max="2" width="41" style="82" customWidth="1"/>
    <col min="3" max="3" width="53.44140625" style="82" customWidth="1"/>
    <col min="4" max="4" width="23.44140625" style="115" bestFit="1" customWidth="1"/>
    <col min="5" max="5" width="23.44140625" style="82" bestFit="1" customWidth="1"/>
    <col min="6" max="6" width="24.5546875" style="82" bestFit="1" customWidth="1"/>
    <col min="7" max="7" width="25" style="82" bestFit="1" customWidth="1"/>
    <col min="8" max="8" width="27.44140625" style="82" bestFit="1" customWidth="1"/>
    <col min="9" max="9" width="23" style="82" bestFit="1" customWidth="1"/>
    <col min="10" max="10" width="24.21875" style="82" bestFit="1" customWidth="1"/>
    <col min="11" max="11" width="20.77734375" style="82" bestFit="1" customWidth="1"/>
    <col min="12" max="12" width="23" style="82" bestFit="1" customWidth="1"/>
    <col min="13" max="13" width="33.21875" style="82" bestFit="1" customWidth="1"/>
    <col min="14" max="14" width="27.21875" style="82" bestFit="1" customWidth="1"/>
    <col min="15" max="17" width="20.77734375" style="82" bestFit="1" customWidth="1"/>
    <col min="18" max="18" width="27.44140625" style="82" bestFit="1" customWidth="1"/>
    <col min="19" max="19" width="21.21875" style="82" bestFit="1" customWidth="1"/>
    <col min="20" max="20" width="21" style="82" bestFit="1" customWidth="1"/>
    <col min="21" max="21" width="36.44140625" style="82" bestFit="1" customWidth="1"/>
    <col min="22" max="22" width="19.21875" style="82" bestFit="1" customWidth="1"/>
    <col min="23" max="23" width="27.44140625" style="82" bestFit="1" customWidth="1"/>
    <col min="24" max="26" width="19.21875" style="82" bestFit="1" customWidth="1"/>
    <col min="27" max="27" width="22.21875" style="82" bestFit="1" customWidth="1"/>
    <col min="28" max="28" width="26.77734375" style="82" bestFit="1" customWidth="1"/>
    <col min="29" max="29" width="20.77734375" style="82" bestFit="1" customWidth="1"/>
    <col min="30" max="30" width="27.44140625" style="82" bestFit="1" customWidth="1"/>
    <col min="31" max="31" width="24.5546875" style="82" bestFit="1" customWidth="1"/>
    <col min="32" max="33" width="25.44140625" style="82" bestFit="1" customWidth="1"/>
    <col min="34" max="34" width="14" style="82" bestFit="1" customWidth="1"/>
    <col min="35" max="36" width="29.21875" style="82" bestFit="1" customWidth="1"/>
    <col min="37" max="37" width="11.44140625" style="82"/>
    <col min="38" max="38" width="14.77734375" style="60" bestFit="1" customWidth="1"/>
    <col min="39" max="16384" width="11.44140625" style="82"/>
  </cols>
  <sheetData>
    <row r="1" spans="1:98" s="7" customFormat="1" ht="13.5" customHeight="1" x14ac:dyDescent="0.25">
      <c r="A1" s="73"/>
      <c r="B1" s="20"/>
      <c r="C1" s="20"/>
      <c r="D1" s="103"/>
      <c r="H1" s="73"/>
      <c r="AJ1" s="503"/>
      <c r="AL1" s="318"/>
    </row>
    <row r="2" spans="1:98" s="7" customFormat="1" ht="13.5" customHeight="1" x14ac:dyDescent="0.25">
      <c r="A2" s="73"/>
      <c r="B2" s="10" t="s">
        <v>553</v>
      </c>
      <c r="C2" s="20"/>
      <c r="D2" s="103"/>
      <c r="AJ2" s="503"/>
      <c r="AL2" s="318"/>
    </row>
    <row r="3" spans="1:98" s="7" customFormat="1" ht="13.5" customHeight="1" x14ac:dyDescent="0.25">
      <c r="A3" s="73"/>
      <c r="B3" s="10" t="s">
        <v>1160</v>
      </c>
      <c r="C3" s="20"/>
      <c r="D3" s="103"/>
      <c r="H3" s="75"/>
      <c r="AJ3" s="503"/>
      <c r="AL3" s="318"/>
    </row>
    <row r="4" spans="1:98" s="7" customFormat="1" ht="13.5" customHeight="1" x14ac:dyDescent="0.25">
      <c r="A4" s="73"/>
      <c r="B4" s="23">
        <v>44500</v>
      </c>
      <c r="C4" s="20"/>
      <c r="D4" s="103"/>
      <c r="AJ4" s="503"/>
      <c r="AL4" s="318"/>
    </row>
    <row r="5" spans="1:98" s="7" customFormat="1" ht="13.5" customHeight="1" x14ac:dyDescent="0.25">
      <c r="A5" s="73"/>
      <c r="B5" s="10" t="s">
        <v>566</v>
      </c>
      <c r="C5" s="20"/>
      <c r="D5" s="103"/>
      <c r="N5" s="24"/>
      <c r="AF5" s="503"/>
      <c r="AG5" s="503"/>
      <c r="AH5" s="503"/>
      <c r="AI5" s="503"/>
      <c r="AJ5" s="503"/>
      <c r="AK5" s="503"/>
      <c r="AL5" s="318"/>
      <c r="AM5" s="503"/>
    </row>
    <row r="6" spans="1:98" s="1" customFormat="1" ht="13.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05" t="s">
        <v>1221</v>
      </c>
      <c r="AG6" s="506"/>
      <c r="AH6" s="506"/>
      <c r="AI6" s="50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13.5" customHeight="1" x14ac:dyDescent="0.3">
      <c r="A7" s="182">
        <v>1</v>
      </c>
      <c r="B7" s="507" t="s">
        <v>10</v>
      </c>
      <c r="C7" s="508" t="s">
        <v>11</v>
      </c>
      <c r="D7" s="509" t="s">
        <v>1133</v>
      </c>
      <c r="E7" s="509" t="s">
        <v>1134</v>
      </c>
      <c r="F7" s="509" t="s">
        <v>1135</v>
      </c>
      <c r="G7" s="509" t="s">
        <v>1136</v>
      </c>
      <c r="H7" s="510" t="s">
        <v>1137</v>
      </c>
      <c r="I7" s="509" t="s">
        <v>1138</v>
      </c>
      <c r="J7" s="509" t="s">
        <v>1139</v>
      </c>
      <c r="K7" s="511" t="s">
        <v>1144</v>
      </c>
      <c r="L7" s="512" t="s">
        <v>1205</v>
      </c>
      <c r="M7" s="512" t="s">
        <v>1141</v>
      </c>
      <c r="N7" s="511" t="s">
        <v>1142</v>
      </c>
      <c r="O7" s="509" t="s">
        <v>1145</v>
      </c>
      <c r="P7" s="509" t="s">
        <v>1143</v>
      </c>
      <c r="Q7" s="509" t="s">
        <v>1140</v>
      </c>
      <c r="R7" s="510" t="s">
        <v>1147</v>
      </c>
      <c r="S7" s="509" t="s">
        <v>1146</v>
      </c>
      <c r="T7" s="509" t="s">
        <v>1148</v>
      </c>
      <c r="U7" s="509" t="s">
        <v>1149</v>
      </c>
      <c r="V7" s="512" t="s">
        <v>1150</v>
      </c>
      <c r="W7" s="509" t="s">
        <v>1151</v>
      </c>
      <c r="X7" s="509" t="s">
        <v>1152</v>
      </c>
      <c r="Y7" s="513" t="s">
        <v>1284</v>
      </c>
      <c r="Z7" s="509" t="s">
        <v>1153</v>
      </c>
      <c r="AA7" s="513" t="s">
        <v>1285</v>
      </c>
      <c r="AB7" s="509" t="s">
        <v>1154</v>
      </c>
      <c r="AC7" s="513" t="s">
        <v>1286</v>
      </c>
      <c r="AD7" s="510" t="s">
        <v>1155</v>
      </c>
      <c r="AE7" s="510" t="s">
        <v>1156</v>
      </c>
      <c r="AF7" s="511" t="s">
        <v>1157</v>
      </c>
      <c r="AG7" s="512" t="s">
        <v>1158</v>
      </c>
      <c r="AH7" s="514" t="s">
        <v>1159</v>
      </c>
      <c r="AI7" s="513" t="s">
        <v>1854</v>
      </c>
      <c r="AJ7" s="515" t="s">
        <v>1222</v>
      </c>
      <c r="AK7" s="516"/>
    </row>
    <row r="8" spans="1:98" s="14" customFormat="1" ht="13.5" customHeigh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K8" s="25"/>
      <c r="AL8" s="64"/>
    </row>
    <row r="9" spans="1:98" ht="13.5" customHeight="1" x14ac:dyDescent="0.25">
      <c r="A9" s="182">
        <v>3</v>
      </c>
      <c r="B9" s="83">
        <v>11</v>
      </c>
      <c r="C9" s="82" t="s">
        <v>12</v>
      </c>
      <c r="D9" s="259">
        <v>0.15807600994611323</v>
      </c>
      <c r="E9" s="259">
        <v>0.20747615331499364</v>
      </c>
      <c r="F9" s="259">
        <v>0.1391015043209487</v>
      </c>
      <c r="G9" s="259">
        <v>0.17996977046344276</v>
      </c>
      <c r="H9" s="259">
        <v>0.16556429959309724</v>
      </c>
      <c r="I9" s="259">
        <v>0.17264218848421964</v>
      </c>
      <c r="J9" s="259">
        <v>0.25054685222296613</v>
      </c>
      <c r="K9" s="259">
        <v>0.47393498608949097</v>
      </c>
      <c r="L9" s="259">
        <v>3.0024624645409167E-2</v>
      </c>
      <c r="M9" s="259">
        <v>0.19541492649714423</v>
      </c>
      <c r="N9" s="259">
        <v>0.18087004907751716</v>
      </c>
      <c r="O9" s="259">
        <v>0.22398132165515949</v>
      </c>
      <c r="P9" s="259">
        <v>0.17449761142450193</v>
      </c>
      <c r="Q9" s="259">
        <v>9.3545036097611403E-2</v>
      </c>
      <c r="R9" s="259">
        <v>0.18705854386662646</v>
      </c>
      <c r="S9" s="259">
        <v>0.10297886173542561</v>
      </c>
      <c r="T9" s="259">
        <v>0.12420787333587092</v>
      </c>
      <c r="U9" s="259">
        <v>0.16709696247425798</v>
      </c>
      <c r="V9" s="259">
        <v>5.1932254016140419E-2</v>
      </c>
      <c r="W9" s="259">
        <v>0.2990174216809548</v>
      </c>
      <c r="X9" s="259">
        <v>8.4171898120207547E-2</v>
      </c>
      <c r="Y9" s="259">
        <v>9.4106759409770771E-2</v>
      </c>
      <c r="Z9" s="259">
        <v>0.25220906778415281</v>
      </c>
      <c r="AA9" s="259">
        <v>5.7262573706982886E-2</v>
      </c>
      <c r="AB9" s="259">
        <v>0.11832981846283754</v>
      </c>
      <c r="AC9" s="259">
        <v>5.8642069142799028E-2</v>
      </c>
      <c r="AD9" s="259">
        <v>0.12845146109048278</v>
      </c>
      <c r="AE9" s="259">
        <v>0.17162257265093078</v>
      </c>
      <c r="AF9" s="259">
        <v>0.22180278014464644</v>
      </c>
      <c r="AG9" s="259">
        <v>8.0945125090877007E-2</v>
      </c>
      <c r="AH9" s="259" t="e">
        <v>#DIV/0!</v>
      </c>
      <c r="AI9" s="259">
        <v>6.9149802115089781E-2</v>
      </c>
      <c r="AJ9" s="259">
        <v>0.17369459970982076</v>
      </c>
      <c r="AK9" s="84"/>
    </row>
    <row r="10" spans="1:98" ht="13.5" customHeight="1" x14ac:dyDescent="0.25">
      <c r="A10" s="64">
        <v>3</v>
      </c>
      <c r="B10" s="83">
        <v>12</v>
      </c>
      <c r="C10" s="82" t="s">
        <v>27</v>
      </c>
      <c r="D10" s="259">
        <v>0</v>
      </c>
      <c r="E10" s="259">
        <v>0</v>
      </c>
      <c r="F10" s="259">
        <v>0</v>
      </c>
      <c r="G10" s="259">
        <v>0</v>
      </c>
      <c r="H10" s="259">
        <v>0</v>
      </c>
      <c r="I10" s="259">
        <v>0</v>
      </c>
      <c r="J10" s="259">
        <v>0</v>
      </c>
      <c r="K10" s="259">
        <v>0</v>
      </c>
      <c r="L10" s="259">
        <v>0</v>
      </c>
      <c r="M10" s="259">
        <v>0</v>
      </c>
      <c r="N10" s="259">
        <v>0</v>
      </c>
      <c r="O10" s="259">
        <v>0</v>
      </c>
      <c r="P10" s="259">
        <v>0</v>
      </c>
      <c r="Q10" s="259">
        <v>0</v>
      </c>
      <c r="R10" s="259">
        <v>0</v>
      </c>
      <c r="S10" s="259">
        <v>0</v>
      </c>
      <c r="T10" s="259">
        <v>0</v>
      </c>
      <c r="U10" s="259">
        <v>0</v>
      </c>
      <c r="V10" s="259">
        <v>0</v>
      </c>
      <c r="W10" s="259">
        <v>0</v>
      </c>
      <c r="X10" s="259">
        <v>0</v>
      </c>
      <c r="Y10" s="259">
        <v>0</v>
      </c>
      <c r="Z10" s="259">
        <v>0</v>
      </c>
      <c r="AA10" s="259">
        <v>0</v>
      </c>
      <c r="AB10" s="259">
        <v>0</v>
      </c>
      <c r="AC10" s="259">
        <v>0</v>
      </c>
      <c r="AD10" s="259">
        <v>0</v>
      </c>
      <c r="AE10" s="259">
        <v>0</v>
      </c>
      <c r="AF10" s="259">
        <v>0</v>
      </c>
      <c r="AG10" s="259">
        <v>0</v>
      </c>
      <c r="AH10" s="259" t="e">
        <v>#DIV/0!</v>
      </c>
      <c r="AI10" s="259">
        <v>0</v>
      </c>
      <c r="AJ10" s="259">
        <v>0</v>
      </c>
      <c r="AK10" s="84"/>
    </row>
    <row r="11" spans="1:98" ht="13.5" customHeight="1" x14ac:dyDescent="0.25">
      <c r="A11" s="182">
        <v>3</v>
      </c>
      <c r="B11" s="85">
        <v>13</v>
      </c>
      <c r="C11" s="82" t="s">
        <v>33</v>
      </c>
      <c r="D11" s="259">
        <v>0.16576702879624103</v>
      </c>
      <c r="E11" s="259">
        <v>0.13726816943726028</v>
      </c>
      <c r="F11" s="259">
        <v>0.17374347360207254</v>
      </c>
      <c r="G11" s="259">
        <v>0.13733151982971736</v>
      </c>
      <c r="H11" s="259">
        <v>0.15734972228041336</v>
      </c>
      <c r="I11" s="259">
        <v>0.20913484475703473</v>
      </c>
      <c r="J11" s="259">
        <v>0.13838343577728551</v>
      </c>
      <c r="K11" s="259">
        <v>0.20918410799182066</v>
      </c>
      <c r="L11" s="259">
        <v>9.2052437937525267E-2</v>
      </c>
      <c r="M11" s="259">
        <v>0.15573817260007569</v>
      </c>
      <c r="N11" s="259">
        <v>0.17193523588527568</v>
      </c>
      <c r="O11" s="259">
        <v>0.13187955186551045</v>
      </c>
      <c r="P11" s="259">
        <v>0.19590859843192487</v>
      </c>
      <c r="Q11" s="259">
        <v>0.13964188377638143</v>
      </c>
      <c r="R11" s="259">
        <v>0.15680755602349619</v>
      </c>
      <c r="S11" s="259">
        <v>5.4131686157127441E-2</v>
      </c>
      <c r="T11" s="259">
        <v>0.21931424959827192</v>
      </c>
      <c r="U11" s="259">
        <v>0.14870462438361851</v>
      </c>
      <c r="V11" s="259">
        <v>0.14363328090973046</v>
      </c>
      <c r="W11" s="259">
        <v>0.20760664950957711</v>
      </c>
      <c r="X11" s="259">
        <v>0.13889757515431159</v>
      </c>
      <c r="Y11" s="259">
        <v>6.7171185611179518E-2</v>
      </c>
      <c r="Z11" s="259">
        <v>0.15227539418482752</v>
      </c>
      <c r="AA11" s="259">
        <v>0.18298383499732759</v>
      </c>
      <c r="AB11" s="259">
        <v>0.11490115723771692</v>
      </c>
      <c r="AC11" s="259">
        <v>1.6972058810044013E-2</v>
      </c>
      <c r="AD11" s="259">
        <v>0.12078652803465885</v>
      </c>
      <c r="AE11" s="259">
        <v>0.15594278255921112</v>
      </c>
      <c r="AF11" s="259">
        <v>0.17713783050487295</v>
      </c>
      <c r="AG11" s="259">
        <v>0.1121492185555534</v>
      </c>
      <c r="AH11" s="259" t="e">
        <v>#DIV/0!</v>
      </c>
      <c r="AI11" s="259">
        <v>9.7029525940612191E-2</v>
      </c>
      <c r="AJ11" s="259">
        <v>0.15736178544798915</v>
      </c>
      <c r="AK11" s="84"/>
    </row>
    <row r="12" spans="1:98" ht="13.5" customHeight="1" x14ac:dyDescent="0.25">
      <c r="A12" s="64">
        <v>3</v>
      </c>
      <c r="B12" s="85">
        <v>0</v>
      </c>
      <c r="C12" s="82" t="s">
        <v>546</v>
      </c>
      <c r="D12" s="259">
        <v>3.0541101738966629E-2</v>
      </c>
      <c r="E12" s="259">
        <v>3.8896446927862309E-2</v>
      </c>
      <c r="F12" s="259">
        <v>4.0323344928887089E-2</v>
      </c>
      <c r="G12" s="259">
        <v>6.0085802250803184E-2</v>
      </c>
      <c r="H12" s="259">
        <v>4.1734156602830697E-2</v>
      </c>
      <c r="I12" s="259">
        <v>9.8415530607203427E-2</v>
      </c>
      <c r="J12" s="259">
        <v>4.8551597108325795E-2</v>
      </c>
      <c r="K12" s="259">
        <v>1.2296585886349309E-2</v>
      </c>
      <c r="L12" s="259">
        <v>7.3182135428859442E-3</v>
      </c>
      <c r="M12" s="259">
        <v>6.2351876249817938E-2</v>
      </c>
      <c r="N12" s="259">
        <v>5.8695832201655397E-2</v>
      </c>
      <c r="O12" s="259">
        <v>7.5405291799892041E-2</v>
      </c>
      <c r="P12" s="259">
        <v>3.8507565035061232E-2</v>
      </c>
      <c r="Q12" s="259">
        <v>9.8973737889274493E-2</v>
      </c>
      <c r="R12" s="259">
        <v>5.442855885416082E-2</v>
      </c>
      <c r="S12" s="259">
        <v>1.246156368547782E-2</v>
      </c>
      <c r="T12" s="259">
        <v>7.2931639536543233E-2</v>
      </c>
      <c r="U12" s="259">
        <v>8.3672312867454413E-2</v>
      </c>
      <c r="V12" s="259">
        <v>6.065872486896514E-2</v>
      </c>
      <c r="W12" s="259">
        <v>0.13511155749935347</v>
      </c>
      <c r="X12" s="259">
        <v>3.8540686579546402E-2</v>
      </c>
      <c r="Y12" s="259">
        <v>1.9284975714000174E-2</v>
      </c>
      <c r="Z12" s="259">
        <v>0.1015124661028203</v>
      </c>
      <c r="AA12" s="259">
        <v>0.14935892101690137</v>
      </c>
      <c r="AB12" s="259">
        <v>5.1370938167978678E-2</v>
      </c>
      <c r="AC12" s="259">
        <v>2.8542026679090459E-3</v>
      </c>
      <c r="AD12" s="259">
        <v>5.5677131890681769E-2</v>
      </c>
      <c r="AE12" s="259">
        <v>4.6511501734958972E-2</v>
      </c>
      <c r="AF12" s="259">
        <v>5.2215193847213445E-2</v>
      </c>
      <c r="AG12" s="259">
        <v>2.4784131415937709E-2</v>
      </c>
      <c r="AH12" s="259" t="e">
        <v>#DIV/0!</v>
      </c>
      <c r="AI12" s="259">
        <v>6.482643312861737E-2</v>
      </c>
      <c r="AJ12" s="259">
        <v>4.7440465877915734E-2</v>
      </c>
      <c r="AK12" s="84"/>
    </row>
    <row r="13" spans="1:98" ht="13.5" customHeight="1" x14ac:dyDescent="0.25">
      <c r="A13" s="182">
        <v>3</v>
      </c>
      <c r="B13" s="85">
        <v>0</v>
      </c>
      <c r="C13" s="82" t="s">
        <v>547</v>
      </c>
      <c r="D13" s="259">
        <v>0.13594974490779294</v>
      </c>
      <c r="E13" s="259">
        <v>8.5508136880576888E-2</v>
      </c>
      <c r="F13" s="259">
        <v>0.13067932880621344</v>
      </c>
      <c r="G13" s="259">
        <v>7.4010519709491768E-2</v>
      </c>
      <c r="H13" s="259">
        <v>0.11121613473568752</v>
      </c>
      <c r="I13" s="259">
        <v>9.7938864540158405E-2</v>
      </c>
      <c r="J13" s="259">
        <v>7.8678364422789193E-2</v>
      </c>
      <c r="K13" s="259">
        <v>0.19688752210547131</v>
      </c>
      <c r="L13" s="259">
        <v>6.4615215974634696E-2</v>
      </c>
      <c r="M13" s="259">
        <v>9.823057768622824E-2</v>
      </c>
      <c r="N13" s="259">
        <v>8.4599381238005228E-2</v>
      </c>
      <c r="O13" s="259">
        <v>5.632337407533141E-2</v>
      </c>
      <c r="P13" s="259">
        <v>0.15598120452897368</v>
      </c>
      <c r="Q13" s="259">
        <v>4.0668145887106946E-2</v>
      </c>
      <c r="R13" s="259">
        <v>8.8398352089260737E-2</v>
      </c>
      <c r="S13" s="259">
        <v>4.086864336806724E-2</v>
      </c>
      <c r="T13" s="259">
        <v>0.14035294565922965</v>
      </c>
      <c r="U13" s="259">
        <v>6.5725218562514093E-2</v>
      </c>
      <c r="V13" s="259">
        <v>8.2974556040765313E-2</v>
      </c>
      <c r="W13" s="259">
        <v>7.3064976529015405E-2</v>
      </c>
      <c r="X13" s="259">
        <v>8.9627159668357201E-2</v>
      </c>
      <c r="Y13" s="259">
        <v>4.7886209897179358E-2</v>
      </c>
      <c r="Z13" s="259">
        <v>4.9316588328236717E-2</v>
      </c>
      <c r="AA13" s="259">
        <v>3.3624913980426233E-2</v>
      </c>
      <c r="AB13" s="259">
        <v>6.1299802752521462E-2</v>
      </c>
      <c r="AC13" s="259">
        <v>1.4117856142134965E-2</v>
      </c>
      <c r="AD13" s="259">
        <v>6.3505897340847883E-2</v>
      </c>
      <c r="AE13" s="259">
        <v>0.10187156363300498</v>
      </c>
      <c r="AF13" s="259">
        <v>0.10028280047955075</v>
      </c>
      <c r="AG13" s="259">
        <v>7.5122410065793052E-2</v>
      </c>
      <c r="AH13" s="259" t="e">
        <v>#DIV/0!</v>
      </c>
      <c r="AI13" s="259">
        <v>3.2203092811994821E-2</v>
      </c>
      <c r="AJ13" s="259">
        <v>0.10465867924588899</v>
      </c>
      <c r="AK13" s="84"/>
    </row>
    <row r="14" spans="1:98" ht="13.5" customHeight="1" x14ac:dyDescent="0.25">
      <c r="A14" s="64">
        <v>3</v>
      </c>
      <c r="B14" s="85">
        <v>1307</v>
      </c>
      <c r="C14" s="82" t="s">
        <v>48</v>
      </c>
      <c r="D14" s="259">
        <v>0</v>
      </c>
      <c r="E14" s="259">
        <v>1.3362873500429986E-2</v>
      </c>
      <c r="F14" s="259">
        <v>1.2759615931589975E-2</v>
      </c>
      <c r="G14" s="259">
        <v>3.2578451577133711E-3</v>
      </c>
      <c r="H14" s="259">
        <v>8.6310564750196293E-3</v>
      </c>
      <c r="I14" s="259">
        <v>1.2994251499306296E-2</v>
      </c>
      <c r="J14" s="259">
        <v>1.1421194774974046E-2</v>
      </c>
      <c r="K14" s="259">
        <v>0</v>
      </c>
      <c r="L14" s="259">
        <v>2.0119008420004632E-2</v>
      </c>
      <c r="M14" s="259">
        <v>5.8170185685976522E-4</v>
      </c>
      <c r="N14" s="259">
        <v>2.8640571576102065E-2</v>
      </c>
      <c r="O14" s="259">
        <v>1.5882735819683526E-4</v>
      </c>
      <c r="P14" s="259">
        <v>1.419828867889966E-3</v>
      </c>
      <c r="Q14" s="259">
        <v>0</v>
      </c>
      <c r="R14" s="259">
        <v>1.4399329647149618E-2</v>
      </c>
      <c r="S14" s="259">
        <v>8.0147910358237739E-4</v>
      </c>
      <c r="T14" s="259">
        <v>6.0296644024990676E-3</v>
      </c>
      <c r="U14" s="259">
        <v>8.1200323620252016E-4</v>
      </c>
      <c r="V14" s="259">
        <v>0</v>
      </c>
      <c r="W14" s="259">
        <v>0</v>
      </c>
      <c r="X14" s="259">
        <v>1.0729728906407963E-2</v>
      </c>
      <c r="Y14" s="259">
        <v>0</v>
      </c>
      <c r="Z14" s="259">
        <v>1.5224628987057811E-3</v>
      </c>
      <c r="AA14" s="259">
        <v>0</v>
      </c>
      <c r="AB14" s="259">
        <v>2.2304163172167843E-3</v>
      </c>
      <c r="AC14" s="259">
        <v>0</v>
      </c>
      <c r="AD14" s="259">
        <v>1.7250460627338563E-3</v>
      </c>
      <c r="AE14" s="259">
        <v>1.0359005329309489E-2</v>
      </c>
      <c r="AF14" s="259">
        <v>2.4640308610882334E-2</v>
      </c>
      <c r="AG14" s="259">
        <v>1.3905084483866327E-2</v>
      </c>
      <c r="AH14" s="259" t="e">
        <v>#DIV/0!</v>
      </c>
      <c r="AI14" s="259">
        <v>0</v>
      </c>
      <c r="AJ14" s="259">
        <v>8.4958205292856356E-3</v>
      </c>
      <c r="AK14" s="84"/>
    </row>
    <row r="15" spans="1:98" ht="13.5" customHeight="1" x14ac:dyDescent="0.25">
      <c r="A15" s="182">
        <v>3</v>
      </c>
      <c r="B15" s="85">
        <v>1399</v>
      </c>
      <c r="C15" s="82" t="s">
        <v>54</v>
      </c>
      <c r="D15" s="259">
        <v>-7.2381785051851691E-4</v>
      </c>
      <c r="E15" s="259">
        <v>-4.9928787160889276E-4</v>
      </c>
      <c r="F15" s="259">
        <v>-1.0018816064617964E-2</v>
      </c>
      <c r="G15" s="259">
        <v>-2.2647288290933926E-5</v>
      </c>
      <c r="H15" s="259">
        <v>-4.2316255331244883E-3</v>
      </c>
      <c r="I15" s="259">
        <v>-2.1380188963341645E-4</v>
      </c>
      <c r="J15" s="259">
        <v>-2.6772052880351735E-4</v>
      </c>
      <c r="K15" s="259">
        <v>0</v>
      </c>
      <c r="L15" s="259">
        <v>0</v>
      </c>
      <c r="M15" s="259">
        <v>-5.4259831928302367E-3</v>
      </c>
      <c r="N15" s="259">
        <v>-5.4913048701092081E-7</v>
      </c>
      <c r="O15" s="259">
        <v>-7.941367909841763E-6</v>
      </c>
      <c r="P15" s="259">
        <v>0</v>
      </c>
      <c r="Q15" s="259">
        <v>0</v>
      </c>
      <c r="R15" s="259">
        <v>-4.186845670749855E-4</v>
      </c>
      <c r="S15" s="259">
        <v>0</v>
      </c>
      <c r="T15" s="259">
        <v>0</v>
      </c>
      <c r="U15" s="259">
        <v>-1.5049102825525113E-3</v>
      </c>
      <c r="V15" s="259">
        <v>0</v>
      </c>
      <c r="W15" s="259">
        <v>-5.6988451879174209E-4</v>
      </c>
      <c r="X15" s="259">
        <v>0</v>
      </c>
      <c r="Y15" s="259">
        <v>0</v>
      </c>
      <c r="Z15" s="259">
        <v>-7.6123144935289061E-5</v>
      </c>
      <c r="AA15" s="259">
        <v>0</v>
      </c>
      <c r="AB15" s="259">
        <v>0</v>
      </c>
      <c r="AC15" s="259">
        <v>0</v>
      </c>
      <c r="AD15" s="259">
        <v>-1.2154725960466533E-4</v>
      </c>
      <c r="AE15" s="259">
        <v>-2.7992881380622977E-3</v>
      </c>
      <c r="AF15" s="259">
        <v>-4.7243277361417502E-7</v>
      </c>
      <c r="AG15" s="259">
        <v>-1.6624074100436809E-3</v>
      </c>
      <c r="AH15" s="259" t="e">
        <v>#DIV/0!</v>
      </c>
      <c r="AI15" s="259">
        <v>0</v>
      </c>
      <c r="AJ15" s="259">
        <v>-3.2331802051012715E-3</v>
      </c>
      <c r="AK15" s="84"/>
    </row>
    <row r="16" spans="1:98" s="14" customFormat="1" ht="13.5" customHeight="1" x14ac:dyDescent="0.25">
      <c r="A16" s="64">
        <v>3</v>
      </c>
      <c r="B16" s="13">
        <v>14</v>
      </c>
      <c r="C16" s="14" t="s">
        <v>731</v>
      </c>
      <c r="D16" s="259">
        <v>0.61619132799581966</v>
      </c>
      <c r="E16" s="259">
        <v>0.57638876216991197</v>
      </c>
      <c r="F16" s="259">
        <v>0.57788885991036087</v>
      </c>
      <c r="G16" s="259">
        <v>0.62029508460392213</v>
      </c>
      <c r="H16" s="259">
        <v>0.59291546881769253</v>
      </c>
      <c r="I16" s="259">
        <v>0.53593856150090291</v>
      </c>
      <c r="J16" s="259">
        <v>0.57069232998664698</v>
      </c>
      <c r="K16" s="259">
        <v>0.29074597397150143</v>
      </c>
      <c r="L16" s="259">
        <v>0.80959987749764017</v>
      </c>
      <c r="M16" s="259">
        <v>0.60835921808401427</v>
      </c>
      <c r="N16" s="259">
        <v>0.59455340213298502</v>
      </c>
      <c r="O16" s="259">
        <v>0.58760793806665779</v>
      </c>
      <c r="P16" s="259">
        <v>0.57352291948552303</v>
      </c>
      <c r="Q16" s="259">
        <v>0.70867489531692685</v>
      </c>
      <c r="R16" s="259">
        <v>0.6017073623420427</v>
      </c>
      <c r="S16" s="259">
        <v>0.80595215512887963</v>
      </c>
      <c r="T16" s="259">
        <v>0.50995029212709309</v>
      </c>
      <c r="U16" s="259">
        <v>0.52824495142058847</v>
      </c>
      <c r="V16" s="259">
        <v>0.71933810142426491</v>
      </c>
      <c r="W16" s="259">
        <v>0.45950701213661538</v>
      </c>
      <c r="X16" s="259">
        <v>0.47757258783904233</v>
      </c>
      <c r="Y16" s="259">
        <v>0.75603778543536215</v>
      </c>
      <c r="Z16" s="259">
        <v>0.46001599201118654</v>
      </c>
      <c r="AA16" s="259">
        <v>0.6625982123234393</v>
      </c>
      <c r="AB16" s="259">
        <v>0.70715622115638066</v>
      </c>
      <c r="AC16" s="259">
        <v>0.89096337856059693</v>
      </c>
      <c r="AD16" s="259">
        <v>0.67612453181304244</v>
      </c>
      <c r="AE16" s="259">
        <v>0.59868405141970837</v>
      </c>
      <c r="AF16" s="259">
        <v>0.55212025444932988</v>
      </c>
      <c r="AG16" s="259">
        <v>0.74692060143386507</v>
      </c>
      <c r="AH16" s="259" t="e">
        <v>#DIV/0!</v>
      </c>
      <c r="AI16" s="259">
        <v>0.7603252717185216</v>
      </c>
      <c r="AJ16" s="259">
        <v>0.59122689239556736</v>
      </c>
      <c r="AK16" s="25"/>
      <c r="AL16" s="64"/>
    </row>
    <row r="17" spans="1:38" ht="13.5" customHeight="1" x14ac:dyDescent="0.25">
      <c r="A17" s="182">
        <v>3</v>
      </c>
      <c r="B17" s="83" t="s">
        <v>1872</v>
      </c>
      <c r="C17" s="42" t="s">
        <v>1005</v>
      </c>
      <c r="D17" s="259">
        <v>0.33222502519159364</v>
      </c>
      <c r="E17" s="259">
        <v>0.2086497762864345</v>
      </c>
      <c r="F17" s="259">
        <v>0.241072009677338</v>
      </c>
      <c r="G17" s="259">
        <v>0.40927191323535894</v>
      </c>
      <c r="H17" s="259">
        <v>0.28285159589579922</v>
      </c>
      <c r="I17" s="259">
        <v>0.2995462736204762</v>
      </c>
      <c r="J17" s="259">
        <v>0.42772442462568222</v>
      </c>
      <c r="K17" s="259">
        <v>0.31745271243944134</v>
      </c>
      <c r="L17" s="259">
        <v>5.1116263994532569E-2</v>
      </c>
      <c r="M17" s="259">
        <v>6.5818681250945532E-2</v>
      </c>
      <c r="N17" s="259">
        <v>0.51487213149001687</v>
      </c>
      <c r="O17" s="259">
        <v>0.20273888443020677</v>
      </c>
      <c r="P17" s="259">
        <v>0.3787405494452627</v>
      </c>
      <c r="Q17" s="259">
        <v>3.1385844934530299E-5</v>
      </c>
      <c r="R17" s="259">
        <v>0.32541853995139997</v>
      </c>
      <c r="S17" s="259">
        <v>0.63615256308528045</v>
      </c>
      <c r="T17" s="259">
        <v>0.25427977018465381</v>
      </c>
      <c r="U17" s="259">
        <v>0.28603256049795556</v>
      </c>
      <c r="V17" s="259">
        <v>0.15200182965269612</v>
      </c>
      <c r="W17" s="259">
        <v>0.42215905449431207</v>
      </c>
      <c r="X17" s="259">
        <v>3.1550430628242934E-2</v>
      </c>
      <c r="Y17" s="259">
        <v>0</v>
      </c>
      <c r="Z17" s="259">
        <v>0.29941664032704352</v>
      </c>
      <c r="AA17" s="259">
        <v>0</v>
      </c>
      <c r="AB17" s="259">
        <v>8.9949286558914168E-2</v>
      </c>
      <c r="AC17" s="259">
        <v>0</v>
      </c>
      <c r="AD17" s="259">
        <v>0.32985496614197457</v>
      </c>
      <c r="AE17" s="259">
        <v>0.29887936869379211</v>
      </c>
      <c r="AF17" s="259">
        <v>0.48729832457262379</v>
      </c>
      <c r="AG17" s="259">
        <v>5.6764585588643397E-2</v>
      </c>
      <c r="AH17" s="259" t="e">
        <v>#DIV/0!</v>
      </c>
      <c r="AI17" s="259">
        <v>0</v>
      </c>
      <c r="AJ17" s="259">
        <v>0.2982795163469612</v>
      </c>
      <c r="AK17" s="84"/>
    </row>
    <row r="18" spans="1:38" ht="13.5" customHeight="1" x14ac:dyDescent="0.25">
      <c r="A18" s="64">
        <v>3</v>
      </c>
      <c r="B18" s="83" t="s">
        <v>1873</v>
      </c>
      <c r="C18" s="42" t="s">
        <v>1814</v>
      </c>
      <c r="D18" s="259">
        <v>0.24076834122406471</v>
      </c>
      <c r="E18" s="259">
        <v>0.26833405377648273</v>
      </c>
      <c r="F18" s="259">
        <v>0.23781482066465065</v>
      </c>
      <c r="G18" s="259">
        <v>0.19208721875766332</v>
      </c>
      <c r="H18" s="259">
        <v>0.23672740090344954</v>
      </c>
      <c r="I18" s="259">
        <v>0.24007474179707819</v>
      </c>
      <c r="J18" s="259">
        <v>0.14702206262824807</v>
      </c>
      <c r="K18" s="259">
        <v>0</v>
      </c>
      <c r="L18" s="259">
        <v>0.85947256085287782</v>
      </c>
      <c r="M18" s="259">
        <v>0.50623378629243476</v>
      </c>
      <c r="N18" s="259">
        <v>8.005721594781004E-2</v>
      </c>
      <c r="O18" s="259">
        <v>0.27600665607473057</v>
      </c>
      <c r="P18" s="259">
        <v>0.18247400443523615</v>
      </c>
      <c r="Q18" s="259">
        <v>0.34721829203324595</v>
      </c>
      <c r="R18" s="259">
        <v>0.26878390425309079</v>
      </c>
      <c r="S18" s="259">
        <v>7.9356159964227568E-3</v>
      </c>
      <c r="T18" s="259">
        <v>0.26205961302131869</v>
      </c>
      <c r="U18" s="259">
        <v>0.1592442891609803</v>
      </c>
      <c r="V18" s="259">
        <v>0.57975220555435414</v>
      </c>
      <c r="W18" s="259">
        <v>4.6989786195549442E-3</v>
      </c>
      <c r="X18" s="259">
        <v>0.47081139926750559</v>
      </c>
      <c r="Y18" s="259">
        <v>5.7865392408910379E-2</v>
      </c>
      <c r="Z18" s="259">
        <v>0.12588591598438306</v>
      </c>
      <c r="AA18" s="259">
        <v>0</v>
      </c>
      <c r="AB18" s="259">
        <v>0.26650458367164542</v>
      </c>
      <c r="AC18" s="259">
        <v>7.4125021271864418E-4</v>
      </c>
      <c r="AD18" s="259">
        <v>0.11095275571918739</v>
      </c>
      <c r="AE18" s="259">
        <v>0.24340742644848834</v>
      </c>
      <c r="AF18" s="259">
        <v>6.8875528626952176E-2</v>
      </c>
      <c r="AG18" s="259">
        <v>0.74807622840813726</v>
      </c>
      <c r="AH18" s="259" t="e">
        <v>#DIV/0!</v>
      </c>
      <c r="AI18" s="259">
        <v>1.8241054158636916E-2</v>
      </c>
      <c r="AJ18" s="259">
        <v>0.2253023820819236</v>
      </c>
      <c r="AK18" s="84"/>
    </row>
    <row r="19" spans="1:38" ht="13.5" customHeight="1" x14ac:dyDescent="0.25">
      <c r="A19" s="182">
        <v>3</v>
      </c>
      <c r="B19" s="83" t="s">
        <v>1874</v>
      </c>
      <c r="C19" s="42" t="s">
        <v>1004</v>
      </c>
      <c r="D19" s="259">
        <v>3.4190006770808357E-2</v>
      </c>
      <c r="E19" s="259">
        <v>7.4444365446227914E-2</v>
      </c>
      <c r="F19" s="259">
        <v>6.1948786640685718E-2</v>
      </c>
      <c r="G19" s="259">
        <v>4.4146947172964267E-2</v>
      </c>
      <c r="H19" s="259">
        <v>5.5980713434970186E-2</v>
      </c>
      <c r="I19" s="259">
        <v>2.2476057534501662E-2</v>
      </c>
      <c r="J19" s="259">
        <v>1.6985167201190639E-2</v>
      </c>
      <c r="K19" s="259">
        <v>0</v>
      </c>
      <c r="L19" s="259">
        <v>0</v>
      </c>
      <c r="M19" s="259">
        <v>9.3806329779762637E-2</v>
      </c>
      <c r="N19" s="259">
        <v>2.7342258053059051E-2</v>
      </c>
      <c r="O19" s="259">
        <v>5.8363144663703286E-2</v>
      </c>
      <c r="P19" s="259">
        <v>2.0553921640156573E-2</v>
      </c>
      <c r="Q19" s="259">
        <v>7.3830423860011383E-5</v>
      </c>
      <c r="R19" s="259">
        <v>2.2830630956720929E-2</v>
      </c>
      <c r="S19" s="259">
        <v>4.7306998814464589E-2</v>
      </c>
      <c r="T19" s="259">
        <v>6.7361425659779334E-3</v>
      </c>
      <c r="U19" s="259">
        <v>3.7136253444874397E-4</v>
      </c>
      <c r="V19" s="259">
        <v>2.5445131282846932E-3</v>
      </c>
      <c r="W19" s="259">
        <v>8.1286844807245014E-4</v>
      </c>
      <c r="X19" s="259">
        <v>3.0867579274241333E-8</v>
      </c>
      <c r="Y19" s="259">
        <v>0</v>
      </c>
      <c r="Z19" s="259">
        <v>5.7904695576418273E-2</v>
      </c>
      <c r="AA19" s="259">
        <v>0</v>
      </c>
      <c r="AB19" s="259">
        <v>5.2429301085062462E-2</v>
      </c>
      <c r="AC19" s="259">
        <v>0</v>
      </c>
      <c r="AD19" s="259">
        <v>2.4982889087583438E-2</v>
      </c>
      <c r="AE19" s="259">
        <v>4.3686209088016036E-2</v>
      </c>
      <c r="AF19" s="259">
        <v>2.3523332093969691E-2</v>
      </c>
      <c r="AG19" s="259">
        <v>2.8769140238572861E-2</v>
      </c>
      <c r="AH19" s="259" t="e">
        <v>#DIV/0!</v>
      </c>
      <c r="AI19" s="259">
        <v>0</v>
      </c>
      <c r="AJ19" s="259">
        <v>4.750858870727985E-2</v>
      </c>
      <c r="AK19" s="84"/>
    </row>
    <row r="20" spans="1:38" ht="13.5" customHeight="1" x14ac:dyDescent="0.25">
      <c r="A20" s="64">
        <v>3</v>
      </c>
      <c r="B20" s="83" t="s">
        <v>1875</v>
      </c>
      <c r="C20" s="42" t="s">
        <v>1815</v>
      </c>
      <c r="D20" s="259">
        <v>3.7193736048613812E-2</v>
      </c>
      <c r="E20" s="259">
        <v>1.3661038471866381E-3</v>
      </c>
      <c r="F20" s="259">
        <v>0.10928731815594819</v>
      </c>
      <c r="G20" s="259">
        <v>3.6406123805421257E-3</v>
      </c>
      <c r="H20" s="259">
        <v>5.163780754075515E-2</v>
      </c>
      <c r="I20" s="259">
        <v>2.8103766281532866E-3</v>
      </c>
      <c r="J20" s="259">
        <v>0</v>
      </c>
      <c r="K20" s="259">
        <v>0</v>
      </c>
      <c r="L20" s="259">
        <v>0</v>
      </c>
      <c r="M20" s="259">
        <v>8.649926263594469E-6</v>
      </c>
      <c r="N20" s="259">
        <v>6.9701368915058275E-4</v>
      </c>
      <c r="O20" s="259">
        <v>0.10887679378464664</v>
      </c>
      <c r="P20" s="259">
        <v>5.7532902348952754E-3</v>
      </c>
      <c r="Q20" s="259">
        <v>0.45151524076272281</v>
      </c>
      <c r="R20" s="259">
        <v>2.5713635844315498E-2</v>
      </c>
      <c r="S20" s="259">
        <v>0.13206132867653736</v>
      </c>
      <c r="T20" s="259">
        <v>6.8810530148107388E-4</v>
      </c>
      <c r="U20" s="259">
        <v>0.12169231149605565</v>
      </c>
      <c r="V20" s="259">
        <v>4.0956005100222577E-2</v>
      </c>
      <c r="W20" s="259">
        <v>4.5766993681476964E-2</v>
      </c>
      <c r="X20" s="259">
        <v>2.577404284925059E-2</v>
      </c>
      <c r="Y20" s="259">
        <v>0.74682553643227167</v>
      </c>
      <c r="Z20" s="259">
        <v>2.6479655200397716E-3</v>
      </c>
      <c r="AA20" s="259">
        <v>0.70839554506510616</v>
      </c>
      <c r="AB20" s="259">
        <v>0.35492186246234081</v>
      </c>
      <c r="AC20" s="259">
        <v>0.96374876907728035</v>
      </c>
      <c r="AD20" s="259">
        <v>0.24104933722353847</v>
      </c>
      <c r="AE20" s="259">
        <v>4.9168601899369418E-2</v>
      </c>
      <c r="AF20" s="259">
        <v>5.9966095163445073E-4</v>
      </c>
      <c r="AG20" s="259">
        <v>4.6699670343869316E-4</v>
      </c>
      <c r="AH20" s="259" t="e">
        <v>#DIV/0!</v>
      </c>
      <c r="AI20" s="259">
        <v>0.79710441171338287</v>
      </c>
      <c r="AJ20" s="259">
        <v>5.3414503741416583E-2</v>
      </c>
      <c r="AK20" s="84"/>
    </row>
    <row r="21" spans="1:38" ht="13.5" customHeight="1" x14ac:dyDescent="0.25">
      <c r="A21" s="64">
        <v>3</v>
      </c>
      <c r="B21" s="83" t="s">
        <v>1876</v>
      </c>
      <c r="C21" s="82" t="s">
        <v>1816</v>
      </c>
      <c r="D21" s="259">
        <v>0</v>
      </c>
      <c r="E21" s="259">
        <v>8.1127836392257142E-3</v>
      </c>
      <c r="F21" s="259">
        <v>1.0355426679349289E-3</v>
      </c>
      <c r="G21" s="259">
        <v>0</v>
      </c>
      <c r="H21" s="259">
        <v>2.2125687051906206E-3</v>
      </c>
      <c r="I21" s="259">
        <v>0</v>
      </c>
      <c r="J21" s="259">
        <v>0</v>
      </c>
      <c r="K21" s="259">
        <v>0</v>
      </c>
      <c r="L21" s="259">
        <v>0</v>
      </c>
      <c r="M21" s="259">
        <v>3.0333753512489631E-3</v>
      </c>
      <c r="N21" s="259">
        <v>9.7870715487448649E-5</v>
      </c>
      <c r="O21" s="259">
        <v>0</v>
      </c>
      <c r="P21" s="259">
        <v>0</v>
      </c>
      <c r="Q21" s="259">
        <v>0</v>
      </c>
      <c r="R21" s="259">
        <v>2.0395745684516925E-4</v>
      </c>
      <c r="S21" s="259">
        <v>0</v>
      </c>
      <c r="T21" s="259">
        <v>0</v>
      </c>
      <c r="U21" s="259">
        <v>0</v>
      </c>
      <c r="V21" s="259">
        <v>0</v>
      </c>
      <c r="W21" s="259">
        <v>0</v>
      </c>
      <c r="X21" s="259">
        <v>0</v>
      </c>
      <c r="Y21" s="259">
        <v>0</v>
      </c>
      <c r="Z21" s="259">
        <v>0</v>
      </c>
      <c r="AA21" s="259">
        <v>0</v>
      </c>
      <c r="AB21" s="259">
        <v>0</v>
      </c>
      <c r="AC21" s="259">
        <v>0</v>
      </c>
      <c r="AD21" s="259">
        <v>0</v>
      </c>
      <c r="AE21" s="259">
        <v>1.4564444461604915E-3</v>
      </c>
      <c r="AF21" s="259">
        <v>8.4200995331770048E-5</v>
      </c>
      <c r="AG21" s="259">
        <v>9.2936256566799518E-4</v>
      </c>
      <c r="AH21" s="259" t="e">
        <v>#DIV/0!</v>
      </c>
      <c r="AI21" s="259">
        <v>0</v>
      </c>
      <c r="AJ21" s="259">
        <v>1.6673688796711632E-3</v>
      </c>
      <c r="AK21" s="84"/>
    </row>
    <row r="22" spans="1:38" ht="13.5" customHeight="1" x14ac:dyDescent="0.25">
      <c r="A22" s="182">
        <v>3</v>
      </c>
      <c r="B22" s="83" t="s">
        <v>1877</v>
      </c>
      <c r="C22" s="82" t="s">
        <v>1006</v>
      </c>
      <c r="D22" s="259">
        <v>4.0909124454438836E-4</v>
      </c>
      <c r="E22" s="259">
        <v>4.7919918855980279E-2</v>
      </c>
      <c r="F22" s="259">
        <v>1.4426364002577991E-3</v>
      </c>
      <c r="G22" s="259">
        <v>2.547398681154063E-4</v>
      </c>
      <c r="H22" s="259">
        <v>1.1342352622378434E-2</v>
      </c>
      <c r="I22" s="259">
        <v>0</v>
      </c>
      <c r="J22" s="259">
        <v>7.7908191628746684E-4</v>
      </c>
      <c r="K22" s="259">
        <v>0</v>
      </c>
      <c r="L22" s="259">
        <v>0</v>
      </c>
      <c r="M22" s="259">
        <v>0</v>
      </c>
      <c r="N22" s="259">
        <v>0</v>
      </c>
      <c r="O22" s="259">
        <v>4.6603469685756269E-4</v>
      </c>
      <c r="P22" s="259">
        <v>3.0647088265909478E-3</v>
      </c>
      <c r="Q22" s="259">
        <v>0</v>
      </c>
      <c r="R22" s="259">
        <v>3.8258331449102744E-4</v>
      </c>
      <c r="S22" s="259">
        <v>3.5901604575301681E-4</v>
      </c>
      <c r="T22" s="259">
        <v>0</v>
      </c>
      <c r="U22" s="259">
        <v>0</v>
      </c>
      <c r="V22" s="259">
        <v>0</v>
      </c>
      <c r="W22" s="259">
        <v>0</v>
      </c>
      <c r="X22" s="259">
        <v>0</v>
      </c>
      <c r="Y22" s="259">
        <v>0</v>
      </c>
      <c r="Z22" s="259">
        <v>0</v>
      </c>
      <c r="AA22" s="259">
        <v>0</v>
      </c>
      <c r="AB22" s="259">
        <v>0</v>
      </c>
      <c r="AC22" s="259">
        <v>0</v>
      </c>
      <c r="AD22" s="259">
        <v>1.1937938384864399E-4</v>
      </c>
      <c r="AE22" s="259">
        <v>7.2450589418719949E-3</v>
      </c>
      <c r="AF22" s="259">
        <v>0</v>
      </c>
      <c r="AG22" s="259">
        <v>0</v>
      </c>
      <c r="AH22" s="259" t="e">
        <v>#DIV/0!</v>
      </c>
      <c r="AI22" s="259">
        <v>0</v>
      </c>
      <c r="AJ22" s="259">
        <v>8.7084473059083675E-3</v>
      </c>
      <c r="AK22" s="84"/>
    </row>
    <row r="23" spans="1:38" ht="13.5" customHeight="1" x14ac:dyDescent="0.25">
      <c r="A23" s="64">
        <v>3</v>
      </c>
      <c r="B23" s="83" t="s">
        <v>1878</v>
      </c>
      <c r="C23" s="82" t="s">
        <v>1007</v>
      </c>
      <c r="D23" s="259">
        <v>0</v>
      </c>
      <c r="E23" s="259">
        <v>0</v>
      </c>
      <c r="F23" s="259">
        <v>0</v>
      </c>
      <c r="G23" s="259">
        <v>0</v>
      </c>
      <c r="H23" s="259">
        <v>0</v>
      </c>
      <c r="I23" s="259">
        <v>0</v>
      </c>
      <c r="J23" s="259">
        <v>0</v>
      </c>
      <c r="K23" s="259">
        <v>0</v>
      </c>
      <c r="L23" s="259">
        <v>0</v>
      </c>
      <c r="M23" s="259">
        <v>0</v>
      </c>
      <c r="N23" s="259">
        <v>0</v>
      </c>
      <c r="O23" s="259">
        <v>0</v>
      </c>
      <c r="P23" s="259">
        <v>0</v>
      </c>
      <c r="Q23" s="259">
        <v>0</v>
      </c>
      <c r="R23" s="259">
        <v>0</v>
      </c>
      <c r="S23" s="259">
        <v>0</v>
      </c>
      <c r="T23" s="259">
        <v>0</v>
      </c>
      <c r="U23" s="259">
        <v>0</v>
      </c>
      <c r="V23" s="259">
        <v>0</v>
      </c>
      <c r="W23" s="259">
        <v>0</v>
      </c>
      <c r="X23" s="259">
        <v>0</v>
      </c>
      <c r="Y23" s="259">
        <v>0</v>
      </c>
      <c r="Z23" s="259">
        <v>0</v>
      </c>
      <c r="AA23" s="259">
        <v>0</v>
      </c>
      <c r="AB23" s="259">
        <v>0</v>
      </c>
      <c r="AC23" s="259">
        <v>0</v>
      </c>
      <c r="AD23" s="259">
        <v>0</v>
      </c>
      <c r="AE23" s="259">
        <v>0</v>
      </c>
      <c r="AF23" s="259">
        <v>0</v>
      </c>
      <c r="AG23" s="259">
        <v>0</v>
      </c>
      <c r="AH23" s="259" t="e">
        <v>#DIV/0!</v>
      </c>
      <c r="AI23" s="259">
        <v>0</v>
      </c>
      <c r="AJ23" s="259">
        <v>0</v>
      </c>
      <c r="AK23" s="84"/>
    </row>
    <row r="24" spans="1:38" ht="13.5" customHeight="1" x14ac:dyDescent="0.25">
      <c r="A24" s="182">
        <v>3</v>
      </c>
      <c r="B24" s="83">
        <v>1499</v>
      </c>
      <c r="C24" s="82" t="s">
        <v>1517</v>
      </c>
      <c r="D24" s="259">
        <v>-2.8594872483805336E-2</v>
      </c>
      <c r="E24" s="259">
        <v>-3.2438239681625874E-2</v>
      </c>
      <c r="F24" s="259">
        <v>-7.471225429645445E-2</v>
      </c>
      <c r="G24" s="259">
        <v>-2.910634681072187E-2</v>
      </c>
      <c r="H24" s="259">
        <v>-4.7836970284850636E-2</v>
      </c>
      <c r="I24" s="259">
        <v>-2.8968888079306372E-2</v>
      </c>
      <c r="J24" s="259">
        <v>-2.181840638476145E-2</v>
      </c>
      <c r="K24" s="259">
        <v>-2.670673846793992E-2</v>
      </c>
      <c r="L24" s="259">
        <v>-0.10098894734977001</v>
      </c>
      <c r="M24" s="259">
        <v>-6.0541604516641305E-2</v>
      </c>
      <c r="N24" s="259">
        <v>-2.8513087762538879E-2</v>
      </c>
      <c r="O24" s="259">
        <v>-5.8843575583486941E-2</v>
      </c>
      <c r="P24" s="259">
        <v>-1.70635550966187E-2</v>
      </c>
      <c r="Q24" s="259">
        <v>-9.0163853747836406E-2</v>
      </c>
      <c r="R24" s="259">
        <v>-4.1625889434820713E-2</v>
      </c>
      <c r="S24" s="259">
        <v>-1.786336748957865E-2</v>
      </c>
      <c r="T24" s="259">
        <v>-1.3813338946338507E-2</v>
      </c>
      <c r="U24" s="259">
        <v>-3.9095572268851797E-2</v>
      </c>
      <c r="V24" s="259">
        <v>-5.5916452011292701E-2</v>
      </c>
      <c r="W24" s="259">
        <v>-1.3930883106801052E-2</v>
      </c>
      <c r="X24" s="259">
        <v>-5.0563315773536087E-2</v>
      </c>
      <c r="Y24" s="259">
        <v>-4.8653143405819999E-2</v>
      </c>
      <c r="Z24" s="259">
        <v>-2.5839225396698109E-2</v>
      </c>
      <c r="AA24" s="259">
        <v>-4.5797332741667196E-2</v>
      </c>
      <c r="AB24" s="259">
        <v>-5.6648812621582077E-2</v>
      </c>
      <c r="AC24" s="259">
        <v>-7.352664072940214E-2</v>
      </c>
      <c r="AD24" s="259">
        <v>-3.0834795743090181E-2</v>
      </c>
      <c r="AE24" s="259">
        <v>-4.5159058097990139E-2</v>
      </c>
      <c r="AF24" s="259">
        <v>-2.8260792791182085E-2</v>
      </c>
      <c r="AG24" s="259">
        <v>-8.808571207059529E-2</v>
      </c>
      <c r="AH24" s="259" t="e">
        <v>#DIV/0!</v>
      </c>
      <c r="AI24" s="259">
        <v>-5.5020194153498257E-2</v>
      </c>
      <c r="AJ24" s="259">
        <v>-4.3653914667593323E-2</v>
      </c>
      <c r="AK24" s="84"/>
    </row>
    <row r="25" spans="1:38" ht="13.5" customHeight="1" x14ac:dyDescent="0.25">
      <c r="A25" s="64">
        <v>3</v>
      </c>
      <c r="B25" s="83">
        <v>149905</v>
      </c>
      <c r="C25" s="82" t="s">
        <v>1518</v>
      </c>
      <c r="D25" s="259">
        <v>-6.0174243093489106E-3</v>
      </c>
      <c r="E25" s="259">
        <v>-3.2428397320196701E-3</v>
      </c>
      <c r="F25" s="259">
        <v>-1.6003363447004117E-2</v>
      </c>
      <c r="G25" s="259">
        <v>-6.5141334074367771E-3</v>
      </c>
      <c r="H25" s="259">
        <v>-9.4542200902383491E-3</v>
      </c>
      <c r="I25" s="259">
        <v>-6.0005213131185137E-3</v>
      </c>
      <c r="J25" s="259">
        <v>-6.0577102470300639E-3</v>
      </c>
      <c r="K25" s="259">
        <v>-8.4611538013314811E-3</v>
      </c>
      <c r="L25" s="259">
        <v>-1.4247953283203925E-3</v>
      </c>
      <c r="M25" s="259">
        <v>-4.1313375569415455E-3</v>
      </c>
      <c r="N25" s="259">
        <v>-1.4441239524766903E-2</v>
      </c>
      <c r="O25" s="259">
        <v>-1.0547528023106817E-2</v>
      </c>
      <c r="P25" s="259">
        <v>-4.2871932994964718E-3</v>
      </c>
      <c r="Q25" s="259">
        <v>-3.3883465314492963E-7</v>
      </c>
      <c r="R25" s="259">
        <v>-7.2539615387636836E-3</v>
      </c>
      <c r="S25" s="259">
        <v>-9.8246189253609426E-3</v>
      </c>
      <c r="T25" s="259">
        <v>-3.9891052735546518E-3</v>
      </c>
      <c r="U25" s="259">
        <v>-3.9730478736043082E-3</v>
      </c>
      <c r="V25" s="259">
        <v>-1.529400188984722E-3</v>
      </c>
      <c r="W25" s="259">
        <v>-4.193180797896808E-3</v>
      </c>
      <c r="X25" s="259">
        <v>-1.6630467037182383E-3</v>
      </c>
      <c r="Y25" s="259">
        <v>0</v>
      </c>
      <c r="Z25" s="259">
        <v>-4.5623645685516148E-3</v>
      </c>
      <c r="AA25" s="259">
        <v>0</v>
      </c>
      <c r="AB25" s="259">
        <v>-1.6680836345144459E-3</v>
      </c>
      <c r="AC25" s="259">
        <v>0</v>
      </c>
      <c r="AD25" s="259">
        <v>-4.8612640348728404E-3</v>
      </c>
      <c r="AE25" s="259">
        <v>-8.5534024806838988E-3</v>
      </c>
      <c r="AF25" s="259">
        <v>-1.3605993783084198E-2</v>
      </c>
      <c r="AG25" s="259">
        <v>-2.2552090599925597E-3</v>
      </c>
      <c r="AH25" s="259" t="e">
        <v>#DIV/0!</v>
      </c>
      <c r="AI25" s="259">
        <v>0</v>
      </c>
      <c r="AJ25" s="259">
        <v>-8.5257228534342047E-3</v>
      </c>
      <c r="AK25" s="84"/>
    </row>
    <row r="26" spans="1:38" s="28" customFormat="1" ht="13.5" customHeight="1" x14ac:dyDescent="0.25">
      <c r="A26" s="64">
        <v>3</v>
      </c>
      <c r="B26" s="83">
        <v>149910</v>
      </c>
      <c r="C26" s="82" t="s">
        <v>1519</v>
      </c>
      <c r="D26" s="259">
        <v>-4.4821191534423783E-3</v>
      </c>
      <c r="E26" s="259">
        <v>-5.9357813816809926E-3</v>
      </c>
      <c r="F26" s="259">
        <v>-6.735729177369385E-3</v>
      </c>
      <c r="G26" s="259">
        <v>-3.7153130033759463E-3</v>
      </c>
      <c r="H26" s="259">
        <v>-5.5573081506230491E-3</v>
      </c>
      <c r="I26" s="259">
        <v>-8.3898157680358468E-3</v>
      </c>
      <c r="J26" s="259">
        <v>-3.6854955921085302E-3</v>
      </c>
      <c r="K26" s="259">
        <v>0</v>
      </c>
      <c r="L26" s="259">
        <v>-2.3117068588671384E-2</v>
      </c>
      <c r="M26" s="259">
        <v>-1.209623942151581E-2</v>
      </c>
      <c r="N26" s="259">
        <v>-3.1773828426402179E-3</v>
      </c>
      <c r="O26" s="259">
        <v>-5.1381463413922822E-3</v>
      </c>
      <c r="P26" s="259">
        <v>-4.1694440430773598E-3</v>
      </c>
      <c r="Q26" s="259">
        <v>-2.0128621411778586E-2</v>
      </c>
      <c r="R26" s="259">
        <v>-7.9551422979258993E-3</v>
      </c>
      <c r="S26" s="259">
        <v>-2.072786326323549E-4</v>
      </c>
      <c r="T26" s="259">
        <v>-4.9951041816682943E-3</v>
      </c>
      <c r="U26" s="259">
        <v>-1.1054113325273434E-2</v>
      </c>
      <c r="V26" s="259">
        <v>-2.3988519958630935E-2</v>
      </c>
      <c r="W26" s="259">
        <v>-3.2943573812334134E-5</v>
      </c>
      <c r="X26" s="259">
        <v>-2.0176525901285033E-2</v>
      </c>
      <c r="Y26" s="259">
        <v>-2.8031660002483393E-3</v>
      </c>
      <c r="Z26" s="259">
        <v>-5.2795383775565974E-3</v>
      </c>
      <c r="AA26" s="259">
        <v>0</v>
      </c>
      <c r="AB26" s="259">
        <v>-4.5872457087844367E-3</v>
      </c>
      <c r="AC26" s="259">
        <v>-7.4124568540536199E-6</v>
      </c>
      <c r="AD26" s="259">
        <v>-3.00538542745482E-3</v>
      </c>
      <c r="AE26" s="259">
        <v>-6.2862694050473608E-3</v>
      </c>
      <c r="AF26" s="259">
        <v>-2.733593972087652E-3</v>
      </c>
      <c r="AG26" s="259">
        <v>-1.9750398001889723E-2</v>
      </c>
      <c r="AH26" s="259" t="e">
        <v>#DIV/0!</v>
      </c>
      <c r="AI26" s="259">
        <v>-8.7508513654688074E-4</v>
      </c>
      <c r="AJ26" s="259">
        <v>-5.6711491715870452E-3</v>
      </c>
      <c r="AK26" s="398"/>
      <c r="AL26" s="60"/>
    </row>
    <row r="27" spans="1:38" ht="13.5" customHeight="1" x14ac:dyDescent="0.25">
      <c r="A27" s="182">
        <v>3</v>
      </c>
      <c r="B27" s="83">
        <v>149915</v>
      </c>
      <c r="C27" s="82" t="s">
        <v>1520</v>
      </c>
      <c r="D27" s="259">
        <v>-8.4327562593100309E-4</v>
      </c>
      <c r="E27" s="259">
        <v>-1.7597885661016196E-3</v>
      </c>
      <c r="F27" s="259">
        <v>-1.4893196618969153E-3</v>
      </c>
      <c r="G27" s="259">
        <v>-8.7257084626891316E-4</v>
      </c>
      <c r="H27" s="259">
        <v>-1.3085123552009344E-3</v>
      </c>
      <c r="I27" s="259">
        <v>-4.3086836706782096E-4</v>
      </c>
      <c r="J27" s="259">
        <v>-4.8897236843875092E-4</v>
      </c>
      <c r="K27" s="259">
        <v>0</v>
      </c>
      <c r="L27" s="259">
        <v>0</v>
      </c>
      <c r="M27" s="259">
        <v>-1.5521590049029082E-3</v>
      </c>
      <c r="N27" s="259">
        <v>-7.3485263055960619E-4</v>
      </c>
      <c r="O27" s="259">
        <v>-9.3699844194940608E-4</v>
      </c>
      <c r="P27" s="259">
        <v>-4.252774811720286E-4</v>
      </c>
      <c r="Q27" s="259">
        <v>-4.1220095714622888E-5</v>
      </c>
      <c r="R27" s="259">
        <v>-5.1256122887644734E-4</v>
      </c>
      <c r="S27" s="259">
        <v>-7.8399706326857108E-4</v>
      </c>
      <c r="T27" s="259">
        <v>-7.0596038994949711E-5</v>
      </c>
      <c r="U27" s="259">
        <v>-3.7136156004486058E-6</v>
      </c>
      <c r="V27" s="259">
        <v>-3.8104576527561951E-5</v>
      </c>
      <c r="W27" s="259">
        <v>-5.8407206244822033E-6</v>
      </c>
      <c r="X27" s="259">
        <v>-3.0867579274241333E-8</v>
      </c>
      <c r="Y27" s="259">
        <v>0</v>
      </c>
      <c r="Z27" s="259">
        <v>-9.5505528750938426E-4</v>
      </c>
      <c r="AA27" s="259">
        <v>0</v>
      </c>
      <c r="AB27" s="259">
        <v>-1.2924875756851575E-3</v>
      </c>
      <c r="AC27" s="259">
        <v>0</v>
      </c>
      <c r="AD27" s="259">
        <v>-4.63018289076376E-4</v>
      </c>
      <c r="AE27" s="259">
        <v>-1.0099295666906182E-3</v>
      </c>
      <c r="AF27" s="259">
        <v>-6.3221488273704804E-4</v>
      </c>
      <c r="AG27" s="259">
        <v>-4.7598097184633104E-4</v>
      </c>
      <c r="AH27" s="259" t="e">
        <v>#DIV/0!</v>
      </c>
      <c r="AI27" s="259">
        <v>0</v>
      </c>
      <c r="AJ27" s="259">
        <v>-1.1030020962433092E-3</v>
      </c>
      <c r="AK27" s="84"/>
    </row>
    <row r="28" spans="1:38" ht="13.5" customHeight="1" x14ac:dyDescent="0.25">
      <c r="A28" s="64">
        <v>3</v>
      </c>
      <c r="B28" s="83">
        <v>149920</v>
      </c>
      <c r="C28" s="82" t="s">
        <v>1521</v>
      </c>
      <c r="D28" s="259">
        <v>-8.3826965256525595E-4</v>
      </c>
      <c r="E28" s="259">
        <v>-1.4572650782327653E-4</v>
      </c>
      <c r="F28" s="259">
        <v>-1.7267380413356309E-3</v>
      </c>
      <c r="G28" s="259">
        <v>-1.0347482037164736E-4</v>
      </c>
      <c r="H28" s="259">
        <v>-9.0118552784033252E-4</v>
      </c>
      <c r="I28" s="259">
        <v>-3.0990731895065555E-4</v>
      </c>
      <c r="J28" s="259">
        <v>0</v>
      </c>
      <c r="K28" s="259">
        <v>0</v>
      </c>
      <c r="L28" s="259">
        <v>0</v>
      </c>
      <c r="M28" s="259">
        <v>-1.3756462831143096E-8</v>
      </c>
      <c r="N28" s="259">
        <v>-2.5551169365325861E-5</v>
      </c>
      <c r="O28" s="259">
        <v>-2.1063921214482719E-3</v>
      </c>
      <c r="P28" s="259">
        <v>-2.4281022013936576E-4</v>
      </c>
      <c r="Q28" s="259">
        <v>-3.0815494412412894E-2</v>
      </c>
      <c r="R28" s="259">
        <v>-1.5616144989631761E-3</v>
      </c>
      <c r="S28" s="259">
        <v>-2.495648749597987E-3</v>
      </c>
      <c r="T28" s="259">
        <v>-6.5065878647387339E-5</v>
      </c>
      <c r="U28" s="259">
        <v>-1.3867693008269212E-2</v>
      </c>
      <c r="V28" s="259">
        <v>-8.1075436522119032E-4</v>
      </c>
      <c r="W28" s="259">
        <v>-5.9096952645921487E-4</v>
      </c>
      <c r="X28" s="259">
        <v>-4.1922296563010773E-3</v>
      </c>
      <c r="Y28" s="259">
        <v>-1.3003263948531062E-2</v>
      </c>
      <c r="Z28" s="259">
        <v>-2.0873575326415742E-5</v>
      </c>
      <c r="AA28" s="259">
        <v>-2.93268550121915E-2</v>
      </c>
      <c r="AB28" s="259">
        <v>-1.1041376046824867E-2</v>
      </c>
      <c r="AC28" s="259">
        <v>-5.1549426792224851E-2</v>
      </c>
      <c r="AD28" s="259">
        <v>-8.3615091035709396E-3</v>
      </c>
      <c r="AE28" s="259">
        <v>-1.3749711389645263E-3</v>
      </c>
      <c r="AF28" s="259">
        <v>-2.1982406910338544E-5</v>
      </c>
      <c r="AG28" s="259">
        <v>-9.196297499704799E-6</v>
      </c>
      <c r="AH28" s="259" t="e">
        <v>#DIV/0!</v>
      </c>
      <c r="AI28" s="259">
        <v>-3.0922618511846127E-2</v>
      </c>
      <c r="AJ28" s="259">
        <v>-1.4329905679321164E-3</v>
      </c>
      <c r="AK28" s="84"/>
    </row>
    <row r="29" spans="1:38" ht="13.5" customHeight="1" x14ac:dyDescent="0.25">
      <c r="A29" s="64">
        <v>3</v>
      </c>
      <c r="B29" s="83">
        <v>149940</v>
      </c>
      <c r="C29" s="82" t="s">
        <v>1523</v>
      </c>
      <c r="D29" s="259">
        <v>0</v>
      </c>
      <c r="E29" s="259">
        <v>-5.3768491459559443E-4</v>
      </c>
      <c r="F29" s="259">
        <v>-1.1840830604704081E-5</v>
      </c>
      <c r="G29" s="259">
        <v>0</v>
      </c>
      <c r="H29" s="259">
        <v>-1.241126390922349E-4</v>
      </c>
      <c r="I29" s="259">
        <v>0</v>
      </c>
      <c r="J29" s="259">
        <v>0</v>
      </c>
      <c r="K29" s="259">
        <v>0</v>
      </c>
      <c r="L29" s="259">
        <v>0</v>
      </c>
      <c r="M29" s="259">
        <v>-8.5711646182592453E-5</v>
      </c>
      <c r="N29" s="259">
        <v>-1.3676751124106447E-6</v>
      </c>
      <c r="O29" s="259">
        <v>0</v>
      </c>
      <c r="P29" s="259">
        <v>0</v>
      </c>
      <c r="Q29" s="259">
        <v>0</v>
      </c>
      <c r="R29" s="259">
        <v>-5.4216072683769343E-6</v>
      </c>
      <c r="S29" s="259">
        <v>0</v>
      </c>
      <c r="T29" s="259">
        <v>0</v>
      </c>
      <c r="U29" s="259">
        <v>0</v>
      </c>
      <c r="V29" s="259">
        <v>0</v>
      </c>
      <c r="W29" s="259">
        <v>0</v>
      </c>
      <c r="X29" s="259">
        <v>0</v>
      </c>
      <c r="Y29" s="259">
        <v>0</v>
      </c>
      <c r="Z29" s="259">
        <v>0</v>
      </c>
      <c r="AA29" s="259">
        <v>0</v>
      </c>
      <c r="AB29" s="259">
        <v>0</v>
      </c>
      <c r="AC29" s="259">
        <v>0</v>
      </c>
      <c r="AD29" s="259">
        <v>0</v>
      </c>
      <c r="AE29" s="259">
        <v>-7.9654180159854124E-5</v>
      </c>
      <c r="AF29" s="259">
        <v>-1.1766502899453649E-6</v>
      </c>
      <c r="AG29" s="259">
        <v>-2.6260250110848783E-5</v>
      </c>
      <c r="AH29" s="259" t="e">
        <v>#DIV/0!</v>
      </c>
      <c r="AI29" s="259">
        <v>0</v>
      </c>
      <c r="AJ29" s="259">
        <v>-9.353000045186048E-5</v>
      </c>
      <c r="AK29" s="84"/>
      <c r="AL29" s="316"/>
    </row>
    <row r="30" spans="1:38" ht="13.5" customHeight="1" x14ac:dyDescent="0.25">
      <c r="A30" s="182">
        <v>3</v>
      </c>
      <c r="B30" s="83">
        <v>149945</v>
      </c>
      <c r="C30" s="82" t="s">
        <v>1524</v>
      </c>
      <c r="D30" s="259">
        <v>-7.8837909763179682E-4</v>
      </c>
      <c r="E30" s="259">
        <v>-3.0700753941694842E-3</v>
      </c>
      <c r="F30" s="259">
        <v>-2.5145495500068366E-3</v>
      </c>
      <c r="G30" s="259">
        <v>-6.0600616722842216E-4</v>
      </c>
      <c r="H30" s="259">
        <v>-1.9461862478117229E-3</v>
      </c>
      <c r="I30" s="259">
        <v>-2.7747407175359663E-3</v>
      </c>
      <c r="J30" s="259">
        <v>-1.6864343552064611E-5</v>
      </c>
      <c r="K30" s="259">
        <v>0</v>
      </c>
      <c r="L30" s="259">
        <v>-3.9849947185089879E-3</v>
      </c>
      <c r="M30" s="259">
        <v>-8.9577077621328814E-4</v>
      </c>
      <c r="N30" s="259">
        <v>-1.3485060823024602E-3</v>
      </c>
      <c r="O30" s="259">
        <v>-4.4356908640608168E-3</v>
      </c>
      <c r="P30" s="259">
        <v>-1.4323829748110034E-4</v>
      </c>
      <c r="Q30" s="259">
        <v>-8.9917670744016343E-4</v>
      </c>
      <c r="R30" s="259">
        <v>-1.4991762256988366E-3</v>
      </c>
      <c r="S30" s="259">
        <v>-2.6184661250643849E-3</v>
      </c>
      <c r="T30" s="259">
        <v>-9.4486716912602748E-4</v>
      </c>
      <c r="U30" s="259">
        <v>-1.5386425209908364E-3</v>
      </c>
      <c r="V30" s="259">
        <v>-1.2533518572953485E-2</v>
      </c>
      <c r="W30" s="259">
        <v>0</v>
      </c>
      <c r="X30" s="259">
        <v>-2.6279082747546088E-3</v>
      </c>
      <c r="Y30" s="259">
        <v>-1.5990201066938863E-2</v>
      </c>
      <c r="Z30" s="259">
        <v>-4.6067260924941037E-3</v>
      </c>
      <c r="AA30" s="259">
        <v>-2.4062218870225319E-3</v>
      </c>
      <c r="AB30" s="259">
        <v>-2.0482635796970645E-2</v>
      </c>
      <c r="AC30" s="259">
        <v>-7.2663475515953617E-3</v>
      </c>
      <c r="AD30" s="259">
        <v>-5.6159320093246892E-3</v>
      </c>
      <c r="AE30" s="259">
        <v>-1.9171119968966854E-3</v>
      </c>
      <c r="AF30" s="259">
        <v>-1.1601586212514664E-3</v>
      </c>
      <c r="AG30" s="259">
        <v>-3.1354418418149182E-3</v>
      </c>
      <c r="AH30" s="259" t="e">
        <v>#DIV/0!</v>
      </c>
      <c r="AI30" s="259">
        <v>-8.0966732169612844E-3</v>
      </c>
      <c r="AJ30" s="259">
        <v>-1.8652477285465493E-3</v>
      </c>
      <c r="AK30" s="84"/>
      <c r="AL30" s="319"/>
    </row>
    <row r="31" spans="1:38" ht="13.5" customHeight="1" x14ac:dyDescent="0.25">
      <c r="A31" s="64">
        <v>3</v>
      </c>
      <c r="B31" s="83">
        <v>149950</v>
      </c>
      <c r="C31" s="82" t="s">
        <v>1525</v>
      </c>
      <c r="D31" s="259">
        <v>-2.4894006796648475E-3</v>
      </c>
      <c r="E31" s="259">
        <v>-6.8485551216557368E-3</v>
      </c>
      <c r="F31" s="259">
        <v>-1.0068359521011481E-2</v>
      </c>
      <c r="G31" s="259">
        <v>-7.6765872217355469E-3</v>
      </c>
      <c r="H31" s="259">
        <v>-7.4220677202174743E-3</v>
      </c>
      <c r="I31" s="259">
        <v>-8.1651886980746557E-3</v>
      </c>
      <c r="J31" s="259">
        <v>-1.5034137061516904E-3</v>
      </c>
      <c r="K31" s="259">
        <v>-2.0163542629862653E-3</v>
      </c>
      <c r="L31" s="259">
        <v>-2.1207174984253379E-2</v>
      </c>
      <c r="M31" s="259">
        <v>-2.0615877891550994E-2</v>
      </c>
      <c r="N31" s="259">
        <v>-2.7188694317248244E-3</v>
      </c>
      <c r="O31" s="259">
        <v>-1.9344622606301494E-2</v>
      </c>
      <c r="P31" s="259">
        <v>-2.7815843729838653E-3</v>
      </c>
      <c r="Q31" s="259">
        <v>-2.5203441909522513E-3</v>
      </c>
      <c r="R31" s="259">
        <v>-7.2284851851960145E-3</v>
      </c>
      <c r="S31" s="259">
        <v>-1.3564727485007701E-3</v>
      </c>
      <c r="T31" s="259">
        <v>-3.5177751264232199E-3</v>
      </c>
      <c r="U31" s="259">
        <v>-6.8428811919964301E-5</v>
      </c>
      <c r="V31" s="259">
        <v>-1.4001948093819673E-2</v>
      </c>
      <c r="W31" s="259">
        <v>0</v>
      </c>
      <c r="X31" s="259">
        <v>-2.3110087415419522E-3</v>
      </c>
      <c r="Y31" s="259">
        <v>-1.6778139173876279E-2</v>
      </c>
      <c r="Z31" s="259">
        <v>-7.9743975818319865E-3</v>
      </c>
      <c r="AA31" s="259">
        <v>-1.5953991435143898E-3</v>
      </c>
      <c r="AB31" s="259">
        <v>-3.2637963450451953E-3</v>
      </c>
      <c r="AC31" s="259">
        <v>-9.6750586311404347E-4</v>
      </c>
      <c r="AD31" s="259">
        <v>-2.9901476030076441E-3</v>
      </c>
      <c r="AE31" s="259">
        <v>-7.2081057087263799E-3</v>
      </c>
      <c r="AF31" s="259">
        <v>-2.6207482959596834E-3</v>
      </c>
      <c r="AG31" s="259">
        <v>-2.0944323321726105E-2</v>
      </c>
      <c r="AH31" s="259" t="e">
        <v>#DIV/0!</v>
      </c>
      <c r="AI31" s="259">
        <v>-6.1343384074465284E-3</v>
      </c>
      <c r="AJ31" s="259">
        <v>-6.6610342968811253E-3</v>
      </c>
      <c r="AK31" s="84"/>
      <c r="AL31" s="316"/>
    </row>
    <row r="32" spans="1:38" ht="13.5" customHeight="1" x14ac:dyDescent="0.25">
      <c r="A32" s="182">
        <v>3</v>
      </c>
      <c r="B32" s="83">
        <v>149955</v>
      </c>
      <c r="C32" s="82" t="s">
        <v>1526</v>
      </c>
      <c r="D32" s="259">
        <v>-1.6793107111241361E-5</v>
      </c>
      <c r="E32" s="259">
        <v>-1.3712657622994345E-3</v>
      </c>
      <c r="F32" s="259">
        <v>-1.5693215796704006E-5</v>
      </c>
      <c r="G32" s="259">
        <v>-3.6195128613572707E-6</v>
      </c>
      <c r="H32" s="259">
        <v>-3.1474128359593433E-4</v>
      </c>
      <c r="I32" s="259">
        <v>0</v>
      </c>
      <c r="J32" s="259">
        <v>-2.4468106465452767E-5</v>
      </c>
      <c r="K32" s="259">
        <v>0</v>
      </c>
      <c r="L32" s="259">
        <v>0</v>
      </c>
      <c r="M32" s="259">
        <v>0</v>
      </c>
      <c r="N32" s="259">
        <v>0</v>
      </c>
      <c r="O32" s="259">
        <v>-4.4901764781110903E-6</v>
      </c>
      <c r="P32" s="259">
        <v>-4.4062653543739701E-5</v>
      </c>
      <c r="Q32" s="259">
        <v>0</v>
      </c>
      <c r="R32" s="259">
        <v>-8.7609590618382561E-6</v>
      </c>
      <c r="S32" s="259">
        <v>-3.5901454965869011E-6</v>
      </c>
      <c r="T32" s="259">
        <v>0</v>
      </c>
      <c r="U32" s="259">
        <v>0</v>
      </c>
      <c r="V32" s="259">
        <v>0</v>
      </c>
      <c r="W32" s="259">
        <v>0</v>
      </c>
      <c r="X32" s="259">
        <v>0</v>
      </c>
      <c r="Y32" s="259">
        <v>0</v>
      </c>
      <c r="Z32" s="259">
        <v>0</v>
      </c>
      <c r="AA32" s="259">
        <v>0</v>
      </c>
      <c r="AB32" s="259">
        <v>0</v>
      </c>
      <c r="AC32" s="259">
        <v>0</v>
      </c>
      <c r="AD32" s="259">
        <v>-1.1937888636999085E-6</v>
      </c>
      <c r="AE32" s="259">
        <v>-2.0034366680245441E-4</v>
      </c>
      <c r="AF32" s="259">
        <v>0</v>
      </c>
      <c r="AG32" s="259">
        <v>0</v>
      </c>
      <c r="AH32" s="259" t="e">
        <v>#DIV/0!</v>
      </c>
      <c r="AI32" s="259">
        <v>0</v>
      </c>
      <c r="AJ32" s="259">
        <v>-2.4080994777536517E-4</v>
      </c>
      <c r="AK32" s="84"/>
      <c r="AL32" s="317"/>
    </row>
    <row r="33" spans="1:38" ht="13.5" customHeight="1" x14ac:dyDescent="0.25">
      <c r="A33" s="64">
        <v>3</v>
      </c>
      <c r="B33" s="83">
        <v>149960</v>
      </c>
      <c r="C33" s="82" t="s">
        <v>1527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Z33" s="259">
        <v>0</v>
      </c>
      <c r="AA33" s="259">
        <v>0</v>
      </c>
      <c r="AB33" s="259">
        <v>0</v>
      </c>
      <c r="AC33" s="259">
        <v>0</v>
      </c>
      <c r="AD33" s="259">
        <v>0</v>
      </c>
      <c r="AE33" s="259">
        <v>0</v>
      </c>
      <c r="AF33" s="259">
        <v>0</v>
      </c>
      <c r="AG33" s="259">
        <v>0</v>
      </c>
      <c r="AH33" s="259" t="e">
        <v>#DIV/0!</v>
      </c>
      <c r="AI33" s="259">
        <v>0</v>
      </c>
      <c r="AJ33" s="259">
        <v>0</v>
      </c>
      <c r="AK33" s="84"/>
    </row>
    <row r="34" spans="1:38" ht="13.5" customHeight="1" x14ac:dyDescent="0.25">
      <c r="A34" s="182">
        <v>3</v>
      </c>
      <c r="B34" s="83">
        <v>149980</v>
      </c>
      <c r="C34" s="82" t="s">
        <v>1528</v>
      </c>
      <c r="D34" s="259">
        <v>0</v>
      </c>
      <c r="E34" s="259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-6.744771074567734E-3</v>
      </c>
      <c r="P34" s="259">
        <v>0</v>
      </c>
      <c r="Q34" s="259">
        <v>0</v>
      </c>
      <c r="R34" s="259">
        <v>-2.4767707003626934E-4</v>
      </c>
      <c r="S34" s="259">
        <v>0</v>
      </c>
      <c r="T34" s="259">
        <v>0</v>
      </c>
      <c r="U34" s="259">
        <v>-2.6613352474324009E-3</v>
      </c>
      <c r="V34" s="259">
        <v>-2.2361624957876495E-3</v>
      </c>
      <c r="W34" s="259">
        <v>0</v>
      </c>
      <c r="X34" s="259">
        <v>-7.0872097831006908E-3</v>
      </c>
      <c r="Y34" s="259">
        <v>0</v>
      </c>
      <c r="Z34" s="259">
        <v>0</v>
      </c>
      <c r="AA34" s="259">
        <v>0</v>
      </c>
      <c r="AB34" s="259">
        <v>-5.1465327781073907E-3</v>
      </c>
      <c r="AC34" s="259">
        <v>0</v>
      </c>
      <c r="AD34" s="259">
        <v>-9.6615264673893624E-4</v>
      </c>
      <c r="AE34" s="259">
        <v>-1.1642347609402468E-4</v>
      </c>
      <c r="AF34" s="259">
        <v>0</v>
      </c>
      <c r="AG34" s="259">
        <v>-2.5352920336193622E-5</v>
      </c>
      <c r="AH34" s="259" t="e">
        <v>#DIV/0!</v>
      </c>
      <c r="AI34" s="259">
        <v>0</v>
      </c>
      <c r="AJ34" s="259">
        <v>-1.3793424920109206E-4</v>
      </c>
      <c r="AK34" s="84"/>
    </row>
    <row r="35" spans="1:38" ht="13.5" customHeight="1" x14ac:dyDescent="0.25">
      <c r="A35" s="64">
        <v>3</v>
      </c>
      <c r="B35" s="83">
        <v>149985</v>
      </c>
      <c r="C35" s="82" t="s">
        <v>1529</v>
      </c>
      <c r="D35" s="259">
        <v>-1.9854595780161827E-4</v>
      </c>
      <c r="E35" s="259">
        <v>-1.215148193896223E-3</v>
      </c>
      <c r="F35" s="259">
        <v>-1.3667191654903687E-2</v>
      </c>
      <c r="G35" s="259">
        <v>-6.9017929024692021E-4</v>
      </c>
      <c r="H35" s="259">
        <v>-5.8579322480383214E-3</v>
      </c>
      <c r="I35" s="259">
        <v>0</v>
      </c>
      <c r="J35" s="259">
        <v>-5.4193060770565613E-4</v>
      </c>
      <c r="K35" s="259">
        <v>0</v>
      </c>
      <c r="L35" s="259">
        <v>0</v>
      </c>
      <c r="M35" s="259">
        <v>-9.903443259256582E-4</v>
      </c>
      <c r="N35" s="259">
        <v>0</v>
      </c>
      <c r="O35" s="259">
        <v>0</v>
      </c>
      <c r="P35" s="259">
        <v>-9.5582666172537253E-4</v>
      </c>
      <c r="Q35" s="259">
        <v>0</v>
      </c>
      <c r="R35" s="259">
        <v>-2.4806307332552054E-4</v>
      </c>
      <c r="S35" s="259">
        <v>0</v>
      </c>
      <c r="T35" s="259">
        <v>-1.5041601583311355E-4</v>
      </c>
      <c r="U35" s="259">
        <v>0</v>
      </c>
      <c r="V35" s="259">
        <v>-6.9304026208088967E-4</v>
      </c>
      <c r="W35" s="259">
        <v>0</v>
      </c>
      <c r="X35" s="259">
        <v>-9.0693331103977983E-4</v>
      </c>
      <c r="Y35" s="259">
        <v>0</v>
      </c>
      <c r="Z35" s="259">
        <v>-1.7414649237884913E-3</v>
      </c>
      <c r="AA35" s="259">
        <v>0</v>
      </c>
      <c r="AB35" s="259">
        <v>0</v>
      </c>
      <c r="AC35" s="259">
        <v>0</v>
      </c>
      <c r="AD35" s="259">
        <v>-8.9114849496539438E-5</v>
      </c>
      <c r="AE35" s="259">
        <v>-3.7598807172535688E-3</v>
      </c>
      <c r="AF35" s="259">
        <v>0</v>
      </c>
      <c r="AG35" s="259">
        <v>-3.1127820010288555E-4</v>
      </c>
      <c r="AH35" s="259" t="e">
        <v>#DIV/0!</v>
      </c>
      <c r="AI35" s="259">
        <v>0</v>
      </c>
      <c r="AJ35" s="259">
        <v>-4.4947013816853182E-3</v>
      </c>
      <c r="AK35" s="84"/>
    </row>
    <row r="36" spans="1:38" ht="13.5" customHeight="1" x14ac:dyDescent="0.25">
      <c r="A36" s="182">
        <v>3</v>
      </c>
      <c r="B36" s="83">
        <v>149987</v>
      </c>
      <c r="C36" s="82" t="s">
        <v>1530</v>
      </c>
      <c r="D36" s="259">
        <v>-2.303305311419679E-3</v>
      </c>
      <c r="E36" s="259">
        <v>-3.2831269361555565E-4</v>
      </c>
      <c r="F36" s="259">
        <v>-3.9492607470950495E-3</v>
      </c>
      <c r="G36" s="259">
        <v>0</v>
      </c>
      <c r="H36" s="259">
        <v>-2.0921771719293451E-3</v>
      </c>
      <c r="I36" s="259">
        <v>-1.6165429930230062E-4</v>
      </c>
      <c r="J36" s="259">
        <v>0</v>
      </c>
      <c r="K36" s="259">
        <v>-3.9400139084869003E-3</v>
      </c>
      <c r="L36" s="259">
        <v>-3.6269874774874163E-3</v>
      </c>
      <c r="M36" s="259">
        <v>-7.738717306794974E-3</v>
      </c>
      <c r="N36" s="259">
        <v>-3.2260646848360384E-3</v>
      </c>
      <c r="O36" s="259">
        <v>0</v>
      </c>
      <c r="P36" s="259">
        <v>-6.4630573198203836E-4</v>
      </c>
      <c r="Q36" s="259">
        <v>-2.1102194555845361E-2</v>
      </c>
      <c r="R36" s="259">
        <v>-2.9149338179565542E-3</v>
      </c>
      <c r="S36" s="259">
        <v>0</v>
      </c>
      <c r="T36" s="259">
        <v>0</v>
      </c>
      <c r="U36" s="259">
        <v>0</v>
      </c>
      <c r="V36" s="259">
        <v>0</v>
      </c>
      <c r="W36" s="259">
        <v>-4.7209491481503699E-3</v>
      </c>
      <c r="X36" s="259">
        <v>-1.1598422534215436E-2</v>
      </c>
      <c r="Y36" s="259">
        <v>0</v>
      </c>
      <c r="Z36" s="259">
        <v>-6.3125787821263887E-4</v>
      </c>
      <c r="AA36" s="259">
        <v>-2.4916783006946044E-3</v>
      </c>
      <c r="AB36" s="259">
        <v>-7.5851479878775354E-3</v>
      </c>
      <c r="AC36" s="259">
        <v>-1.9248672621739122E-3</v>
      </c>
      <c r="AD36" s="259">
        <v>-2.0508882258475584E-3</v>
      </c>
      <c r="AE36" s="259">
        <v>-2.3702055840210336E-3</v>
      </c>
      <c r="AF36" s="259">
        <v>-3.3257828287574743E-3</v>
      </c>
      <c r="AG36" s="259">
        <v>-4.8456135659429292E-3</v>
      </c>
      <c r="AH36" s="259" t="e">
        <v>#DIV/0!</v>
      </c>
      <c r="AI36" s="259">
        <v>-1.5454665244406594E-3</v>
      </c>
      <c r="AJ36" s="259">
        <v>-2.0694640820583697E-3</v>
      </c>
      <c r="AK36" s="84"/>
    </row>
    <row r="37" spans="1:38" s="14" customFormat="1" ht="13.5" customHeight="1" x14ac:dyDescent="0.25">
      <c r="A37" s="64">
        <v>3</v>
      </c>
      <c r="B37" s="13">
        <v>149989</v>
      </c>
      <c r="C37" s="14" t="s">
        <v>1531</v>
      </c>
      <c r="D37" s="259">
        <v>-1.0617359588888606E-2</v>
      </c>
      <c r="E37" s="259">
        <v>-7.9830614137682884E-3</v>
      </c>
      <c r="F37" s="259">
        <v>-1.8530208449429941E-2</v>
      </c>
      <c r="G37" s="259">
        <v>-8.9244625411963371E-3</v>
      </c>
      <c r="H37" s="259">
        <v>-1.285852685026294E-2</v>
      </c>
      <c r="I37" s="259">
        <v>-2.7361915972206104E-3</v>
      </c>
      <c r="J37" s="259">
        <v>-9.4995514133092412E-3</v>
      </c>
      <c r="K37" s="259">
        <v>-1.2289216495135275E-2</v>
      </c>
      <c r="L37" s="259">
        <v>-4.7627926252528451E-2</v>
      </c>
      <c r="M37" s="259">
        <v>-1.2435432830150696E-2</v>
      </c>
      <c r="N37" s="259">
        <v>-2.8392537212310939E-3</v>
      </c>
      <c r="O37" s="259">
        <v>-9.5849359341820071E-3</v>
      </c>
      <c r="P37" s="259">
        <v>-3.3678123350173576E-3</v>
      </c>
      <c r="Q37" s="259">
        <v>-1.4656463539039381E-2</v>
      </c>
      <c r="R37" s="259">
        <v>-1.2190091931748101E-2</v>
      </c>
      <c r="S37" s="259">
        <v>-5.7329509965705489E-4</v>
      </c>
      <c r="T37" s="259">
        <v>-8.0409262090863805E-5</v>
      </c>
      <c r="U37" s="259">
        <v>-5.9285978657611935E-3</v>
      </c>
      <c r="V37" s="259">
        <v>-8.5003497286593766E-5</v>
      </c>
      <c r="W37" s="259">
        <v>-4.3869993398578432E-3</v>
      </c>
      <c r="X37" s="259">
        <v>0</v>
      </c>
      <c r="Y37" s="259">
        <v>-7.837321622545451E-5</v>
      </c>
      <c r="Z37" s="259">
        <v>-6.7547111426879397E-5</v>
      </c>
      <c r="AA37" s="259">
        <v>-9.9771783982441752E-3</v>
      </c>
      <c r="AB37" s="259">
        <v>-1.581506747772399E-3</v>
      </c>
      <c r="AC37" s="259">
        <v>-1.1811080803439924E-2</v>
      </c>
      <c r="AD37" s="259">
        <v>-2.4301897648361381E-3</v>
      </c>
      <c r="AE37" s="259">
        <v>-1.2282760176649732E-2</v>
      </c>
      <c r="AF37" s="259">
        <v>-4.159141350104277E-3</v>
      </c>
      <c r="AG37" s="259">
        <v>-3.6306657639333099E-2</v>
      </c>
      <c r="AH37" s="259" t="e">
        <v>#DIV/0!</v>
      </c>
      <c r="AI37" s="259">
        <v>-7.4460123562567829E-3</v>
      </c>
      <c r="AJ37" s="259">
        <v>-1.1358328291796959E-2</v>
      </c>
      <c r="AK37" s="25"/>
      <c r="AL37" s="64"/>
    </row>
    <row r="38" spans="1:38" ht="13.5" customHeight="1" x14ac:dyDescent="0.25">
      <c r="A38" s="182">
        <v>3</v>
      </c>
      <c r="B38" s="83">
        <v>15</v>
      </c>
      <c r="C38" s="14" t="s">
        <v>94</v>
      </c>
      <c r="D38" s="259">
        <v>0</v>
      </c>
      <c r="E38" s="259">
        <v>4.2573754674754522E-4</v>
      </c>
      <c r="F38" s="259">
        <v>0</v>
      </c>
      <c r="G38" s="259">
        <v>0</v>
      </c>
      <c r="H38" s="259">
        <v>9.4552941318856587E-5</v>
      </c>
      <c r="I38" s="259">
        <v>2.7813968460304982E-5</v>
      </c>
      <c r="J38" s="259">
        <v>1.1854457651216167E-4</v>
      </c>
      <c r="K38" s="259">
        <v>5.6473419939028705E-4</v>
      </c>
      <c r="L38" s="259">
        <v>0</v>
      </c>
      <c r="M38" s="259">
        <v>0</v>
      </c>
      <c r="N38" s="259">
        <v>0</v>
      </c>
      <c r="O38" s="259">
        <v>0</v>
      </c>
      <c r="P38" s="259">
        <v>4.3540451954744984E-4</v>
      </c>
      <c r="Q38" s="259">
        <v>0</v>
      </c>
      <c r="R38" s="259">
        <v>8.0040519237605914E-5</v>
      </c>
      <c r="S38" s="259">
        <v>0</v>
      </c>
      <c r="T38" s="259">
        <v>0</v>
      </c>
      <c r="U38" s="259">
        <v>0</v>
      </c>
      <c r="V38" s="259">
        <v>0</v>
      </c>
      <c r="W38" s="259">
        <v>0</v>
      </c>
      <c r="X38" s="259">
        <v>0</v>
      </c>
      <c r="Y38" s="259">
        <v>0</v>
      </c>
      <c r="Z38" s="259">
        <v>0</v>
      </c>
      <c r="AA38" s="259">
        <v>0</v>
      </c>
      <c r="AB38" s="259">
        <v>0</v>
      </c>
      <c r="AC38" s="259">
        <v>0</v>
      </c>
      <c r="AD38" s="259">
        <v>0</v>
      </c>
      <c r="AE38" s="259">
        <v>8.6462274793837072E-5</v>
      </c>
      <c r="AF38" s="259">
        <v>7.8877102609885809E-5</v>
      </c>
      <c r="AG38" s="259">
        <v>0</v>
      </c>
      <c r="AH38" s="259" t="e">
        <v>#DIV/0!</v>
      </c>
      <c r="AI38" s="259">
        <v>0</v>
      </c>
      <c r="AJ38" s="259">
        <v>9.4784135233175182E-5</v>
      </c>
      <c r="AK38" s="84"/>
    </row>
    <row r="39" spans="1:38" s="14" customFormat="1" ht="13.5" customHeight="1" x14ac:dyDescent="0.25">
      <c r="A39" s="64">
        <v>3</v>
      </c>
      <c r="B39" s="13">
        <v>16</v>
      </c>
      <c r="C39" s="14" t="s">
        <v>97</v>
      </c>
      <c r="D39" s="259">
        <v>1.1076558912595466E-2</v>
      </c>
      <c r="E39" s="259">
        <v>2.057290876940918E-2</v>
      </c>
      <c r="F39" s="259">
        <v>2.266963775350107E-2</v>
      </c>
      <c r="G39" s="259">
        <v>1.1986342498858863E-2</v>
      </c>
      <c r="H39" s="259">
        <v>1.79524546978257E-2</v>
      </c>
      <c r="I39" s="259">
        <v>1.9221130873348802E-2</v>
      </c>
      <c r="J39" s="259">
        <v>7.9475688909521683E-3</v>
      </c>
      <c r="K39" s="259">
        <v>3.4778393986763835E-3</v>
      </c>
      <c r="L39" s="259">
        <v>1.9357398649221907E-2</v>
      </c>
      <c r="M39" s="259">
        <v>8.0057638062907242E-3</v>
      </c>
      <c r="N39" s="259">
        <v>1.4436485464206349E-2</v>
      </c>
      <c r="O39" s="259">
        <v>1.729455276259095E-2</v>
      </c>
      <c r="P39" s="259">
        <v>1.438262748318701E-2</v>
      </c>
      <c r="Q39" s="259">
        <v>1.1739465780981655E-2</v>
      </c>
      <c r="R39" s="259">
        <v>1.3257377398648585E-2</v>
      </c>
      <c r="S39" s="259">
        <v>8.4056159348907134E-3</v>
      </c>
      <c r="T39" s="259">
        <v>2.1876706425615854E-2</v>
      </c>
      <c r="U39" s="259">
        <v>5.3231186232107965E-2</v>
      </c>
      <c r="V39" s="259">
        <v>9.5384761285433294E-3</v>
      </c>
      <c r="W39" s="259">
        <v>3.1084010411334901E-3</v>
      </c>
      <c r="X39" s="259">
        <v>1.3287504806348325E-2</v>
      </c>
      <c r="Y39" s="259">
        <v>4.6988157794498546E-2</v>
      </c>
      <c r="Z39" s="259">
        <v>9.152809199212894E-2</v>
      </c>
      <c r="AA39" s="259">
        <v>4.0479793887534428E-2</v>
      </c>
      <c r="AB39" s="259">
        <v>1.7276671711829856E-2</v>
      </c>
      <c r="AC39" s="259">
        <v>1.5271238095749467E-2</v>
      </c>
      <c r="AD39" s="259">
        <v>1.8970722224659967E-2</v>
      </c>
      <c r="AE39" s="259">
        <v>1.6392054976814958E-2</v>
      </c>
      <c r="AF39" s="259">
        <v>1.2905878231441875E-2</v>
      </c>
      <c r="AG39" s="259">
        <v>1.5768171983567728E-2</v>
      </c>
      <c r="AH39" s="259" t="e">
        <v>#DIV/0!</v>
      </c>
      <c r="AI39" s="259">
        <v>3.4930347356926239E-2</v>
      </c>
      <c r="AJ39" s="259">
        <v>1.6715704093156012E-2</v>
      </c>
      <c r="AK39" s="25"/>
      <c r="AL39" s="64"/>
    </row>
    <row r="40" spans="1:38" ht="13.5" customHeight="1" x14ac:dyDescent="0.25">
      <c r="A40" s="182">
        <v>3</v>
      </c>
      <c r="B40" s="83">
        <v>17</v>
      </c>
      <c r="C40" s="14" t="s">
        <v>817</v>
      </c>
      <c r="D40" s="259">
        <v>3.999030351931122E-3</v>
      </c>
      <c r="E40" s="259">
        <v>8.5921187868990981E-4</v>
      </c>
      <c r="F40" s="259">
        <v>1.8518459077573499E-3</v>
      </c>
      <c r="G40" s="259">
        <v>2.464158998570123E-3</v>
      </c>
      <c r="H40" s="259">
        <v>2.1664546492871279E-3</v>
      </c>
      <c r="I40" s="259">
        <v>5.71654194719615E-3</v>
      </c>
      <c r="J40" s="259">
        <v>8.5852760906202918E-5</v>
      </c>
      <c r="K40" s="259">
        <v>0</v>
      </c>
      <c r="L40" s="259">
        <v>0</v>
      </c>
      <c r="M40" s="259">
        <v>4.8971378520628423E-4</v>
      </c>
      <c r="N40" s="259">
        <v>2.9175637722068356E-3</v>
      </c>
      <c r="O40" s="259">
        <v>1.1515935321628232E-3</v>
      </c>
      <c r="P40" s="259">
        <v>2.8206839685001313E-3</v>
      </c>
      <c r="Q40" s="259">
        <v>5.1511491608945852E-4</v>
      </c>
      <c r="R40" s="259">
        <v>1.7542861763933722E-3</v>
      </c>
      <c r="S40" s="259">
        <v>2.5025770555609948E-3</v>
      </c>
      <c r="T40" s="259">
        <v>2.8671356286150664E-2</v>
      </c>
      <c r="U40" s="259">
        <v>1.2777078956875769E-2</v>
      </c>
      <c r="V40" s="259">
        <v>2.8212532445461149E-4</v>
      </c>
      <c r="W40" s="259">
        <v>1.3617388919963042E-4</v>
      </c>
      <c r="X40" s="259">
        <v>7.0890482561222659E-4</v>
      </c>
      <c r="Y40" s="259">
        <v>0</v>
      </c>
      <c r="Z40" s="259">
        <v>1.0197226908126198E-2</v>
      </c>
      <c r="AA40" s="259">
        <v>0</v>
      </c>
      <c r="AB40" s="259">
        <v>7.1641831656114939E-4</v>
      </c>
      <c r="AC40" s="259">
        <v>0</v>
      </c>
      <c r="AD40" s="259">
        <v>5.8939359085456227E-3</v>
      </c>
      <c r="AE40" s="259">
        <v>2.151143541772987E-3</v>
      </c>
      <c r="AF40" s="259">
        <v>2.5100641426825357E-3</v>
      </c>
      <c r="AG40" s="259">
        <v>1.5323667918078616E-4</v>
      </c>
      <c r="AH40" s="259" t="e">
        <v>#DIV/0!</v>
      </c>
      <c r="AI40" s="259">
        <v>0</v>
      </c>
      <c r="AJ40" s="259">
        <v>2.2825964223415493E-3</v>
      </c>
      <c r="AK40" s="84"/>
    </row>
    <row r="41" spans="1:38" s="14" customFormat="1" ht="13.5" customHeight="1" x14ac:dyDescent="0.25">
      <c r="A41" s="64">
        <v>3</v>
      </c>
      <c r="B41" s="13">
        <v>18</v>
      </c>
      <c r="C41" s="14" t="s">
        <v>180</v>
      </c>
      <c r="D41" s="259">
        <v>1.9380339525904514E-2</v>
      </c>
      <c r="E41" s="259">
        <v>1.6931494569440635E-2</v>
      </c>
      <c r="F41" s="259">
        <v>1.7136836851848414E-2</v>
      </c>
      <c r="G41" s="259">
        <v>1.0983032529501344E-2</v>
      </c>
      <c r="H41" s="259">
        <v>1.6395516986894648E-2</v>
      </c>
      <c r="I41" s="259">
        <v>1.4946391461550843E-2</v>
      </c>
      <c r="J41" s="259">
        <v>1.0415464223025547E-2</v>
      </c>
      <c r="K41" s="259">
        <v>1.0909257915290523E-3</v>
      </c>
      <c r="L41" s="259">
        <v>4.0800391712601594E-3</v>
      </c>
      <c r="M41" s="259">
        <v>5.5255240931844389E-3</v>
      </c>
      <c r="N41" s="259">
        <v>9.0017112044065081E-3</v>
      </c>
      <c r="O41" s="259">
        <v>1.1398990245423091E-2</v>
      </c>
      <c r="P41" s="259">
        <v>1.2677045748363149E-2</v>
      </c>
      <c r="Q41" s="259">
        <v>1.1835248827857558E-2</v>
      </c>
      <c r="R41" s="259">
        <v>9.408744792747099E-3</v>
      </c>
      <c r="S41" s="259">
        <v>1.0210228653332811E-2</v>
      </c>
      <c r="T41" s="259">
        <v>4.5081774391042981E-2</v>
      </c>
      <c r="U41" s="259">
        <v>5.5223858576214327E-2</v>
      </c>
      <c r="V41" s="259">
        <v>8.0830830546695428E-3</v>
      </c>
      <c r="W41" s="259">
        <v>1.1742870865556492E-2</v>
      </c>
      <c r="X41" s="259">
        <v>0.20382863136496149</v>
      </c>
      <c r="Y41" s="259">
        <v>1.2980884897063031E-2</v>
      </c>
      <c r="Z41" s="259">
        <v>2.6492809279842532E-3</v>
      </c>
      <c r="AA41" s="259">
        <v>1.2711638838493331E-2</v>
      </c>
      <c r="AB41" s="259">
        <v>2.2372339909306035E-2</v>
      </c>
      <c r="AC41" s="259">
        <v>5.783364627745027E-3</v>
      </c>
      <c r="AD41" s="259">
        <v>2.2439261764708202E-2</v>
      </c>
      <c r="AE41" s="259">
        <v>1.4224926593991473E-2</v>
      </c>
      <c r="AF41" s="259">
        <v>7.8968023226529335E-3</v>
      </c>
      <c r="AG41" s="259">
        <v>4.5682907005150574E-3</v>
      </c>
      <c r="AH41" s="259" t="e">
        <v>#DIV/0!</v>
      </c>
      <c r="AI41" s="259">
        <v>1.0713292574955015E-2</v>
      </c>
      <c r="AJ41" s="259">
        <v>1.5746619216293875E-2</v>
      </c>
      <c r="AK41" s="25"/>
      <c r="AL41" s="64"/>
    </row>
    <row r="42" spans="1:38" ht="13.5" customHeight="1" x14ac:dyDescent="0.25">
      <c r="A42" s="182">
        <v>3</v>
      </c>
      <c r="B42" s="83">
        <v>19</v>
      </c>
      <c r="C42" s="82" t="s">
        <v>192</v>
      </c>
      <c r="D42" s="259">
        <v>2.5509704471395056E-2</v>
      </c>
      <c r="E42" s="259">
        <v>4.0077562313546845E-2</v>
      </c>
      <c r="F42" s="259">
        <v>6.7607841653511067E-2</v>
      </c>
      <c r="G42" s="259">
        <v>3.6970091075987373E-2</v>
      </c>
      <c r="H42" s="259">
        <v>4.7561530033470543E-2</v>
      </c>
      <c r="I42" s="259">
        <v>4.2372527007286595E-2</v>
      </c>
      <c r="J42" s="259">
        <v>2.1809951561705211E-2</v>
      </c>
      <c r="K42" s="259">
        <v>2.1001432557591251E-2</v>
      </c>
      <c r="L42" s="259">
        <v>4.4885622098943284E-2</v>
      </c>
      <c r="M42" s="259">
        <v>2.6466681134084461E-2</v>
      </c>
      <c r="N42" s="259">
        <v>2.6285552463402386E-2</v>
      </c>
      <c r="O42" s="259">
        <v>2.6686051872495412E-2</v>
      </c>
      <c r="P42" s="259">
        <v>2.5755108938452412E-2</v>
      </c>
      <c r="Q42" s="259">
        <v>3.4048355284151635E-2</v>
      </c>
      <c r="R42" s="259">
        <v>2.9926088880808138E-2</v>
      </c>
      <c r="S42" s="259">
        <v>1.5818875334782705E-2</v>
      </c>
      <c r="T42" s="259">
        <v>5.0897747835954604E-2</v>
      </c>
      <c r="U42" s="259">
        <v>3.472133795633691E-2</v>
      </c>
      <c r="V42" s="259">
        <v>6.7192679142196649E-2</v>
      </c>
      <c r="W42" s="259">
        <v>1.8881470876963128E-2</v>
      </c>
      <c r="X42" s="259">
        <v>8.1532897889516537E-2</v>
      </c>
      <c r="Y42" s="259">
        <v>2.2715226852126052E-2</v>
      </c>
      <c r="Z42" s="259">
        <v>3.1124946191593773E-2</v>
      </c>
      <c r="AA42" s="259">
        <v>4.3963946246222491E-2</v>
      </c>
      <c r="AB42" s="259">
        <v>1.924737320536769E-2</v>
      </c>
      <c r="AC42" s="259">
        <v>1.2367890763065548E-2</v>
      </c>
      <c r="AD42" s="259">
        <v>2.7333559163902166E-2</v>
      </c>
      <c r="AE42" s="259">
        <v>4.0896005982776512E-2</v>
      </c>
      <c r="AF42" s="259">
        <v>2.5547513101763591E-2</v>
      </c>
      <c r="AG42" s="259">
        <v>3.9495355556440973E-2</v>
      </c>
      <c r="AH42" s="259" t="e">
        <v>#DIV/0!</v>
      </c>
      <c r="AI42" s="259">
        <v>2.7851760293895328E-2</v>
      </c>
      <c r="AJ42" s="259">
        <v>4.2877018579598226E-2</v>
      </c>
      <c r="AK42" s="84"/>
    </row>
    <row r="43" spans="1:38" s="14" customFormat="1" ht="13.5" customHeight="1" x14ac:dyDescent="0.25">
      <c r="A43" s="64">
        <v>3</v>
      </c>
      <c r="B43" s="13">
        <v>0</v>
      </c>
      <c r="C43" s="14" t="s">
        <v>1003</v>
      </c>
      <c r="D43" s="259">
        <v>1</v>
      </c>
      <c r="E43" s="259">
        <v>1</v>
      </c>
      <c r="F43" s="259">
        <v>1</v>
      </c>
      <c r="G43" s="259">
        <v>1</v>
      </c>
      <c r="H43" s="259">
        <v>1</v>
      </c>
      <c r="I43" s="259">
        <v>1</v>
      </c>
      <c r="J43" s="259">
        <v>1</v>
      </c>
      <c r="K43" s="259">
        <v>1</v>
      </c>
      <c r="L43" s="259">
        <v>1</v>
      </c>
      <c r="M43" s="259">
        <v>1</v>
      </c>
      <c r="N43" s="259">
        <v>1</v>
      </c>
      <c r="O43" s="259">
        <v>1</v>
      </c>
      <c r="P43" s="259">
        <v>1</v>
      </c>
      <c r="Q43" s="259">
        <v>1</v>
      </c>
      <c r="R43" s="259">
        <v>1</v>
      </c>
      <c r="S43" s="259">
        <v>1</v>
      </c>
      <c r="T43" s="259">
        <v>1</v>
      </c>
      <c r="U43" s="259">
        <v>1</v>
      </c>
      <c r="V43" s="259">
        <v>1</v>
      </c>
      <c r="W43" s="259">
        <v>1</v>
      </c>
      <c r="X43" s="259">
        <v>1</v>
      </c>
      <c r="Y43" s="259">
        <v>1</v>
      </c>
      <c r="Z43" s="259">
        <v>1</v>
      </c>
      <c r="AA43" s="259">
        <v>1</v>
      </c>
      <c r="AB43" s="259">
        <v>1</v>
      </c>
      <c r="AC43" s="259">
        <v>1</v>
      </c>
      <c r="AD43" s="259">
        <v>1</v>
      </c>
      <c r="AE43" s="259">
        <v>1</v>
      </c>
      <c r="AF43" s="259">
        <v>1</v>
      </c>
      <c r="AG43" s="259">
        <v>1</v>
      </c>
      <c r="AH43" s="259" t="e">
        <v>#DIV/0!</v>
      </c>
      <c r="AI43" s="259">
        <v>1</v>
      </c>
      <c r="AJ43" s="259">
        <v>1</v>
      </c>
      <c r="AK43" s="25"/>
      <c r="AL43" s="64"/>
    </row>
    <row r="44" spans="1:38" ht="13.5" customHeight="1" x14ac:dyDescent="0.25">
      <c r="A44" s="182"/>
      <c r="B44" s="83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</row>
    <row r="45" spans="1:38" ht="13.5" customHeight="1" x14ac:dyDescent="0.25">
      <c r="A45" s="64">
        <v>3</v>
      </c>
      <c r="B45" s="83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4"/>
    </row>
    <row r="46" spans="1:38" ht="13.5" customHeight="1" x14ac:dyDescent="0.25">
      <c r="A46" s="182"/>
      <c r="B46" s="83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4"/>
    </row>
    <row r="47" spans="1:38" ht="13.5" customHeight="1" x14ac:dyDescent="0.25">
      <c r="A47" s="64">
        <v>3</v>
      </c>
      <c r="B47" s="83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4"/>
    </row>
    <row r="48" spans="1:38" ht="13.5" customHeight="1" x14ac:dyDescent="0.25">
      <c r="A48" s="182"/>
      <c r="B48" s="83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4"/>
    </row>
    <row r="49" spans="1:37" ht="13.5" customHeight="1" x14ac:dyDescent="0.25">
      <c r="A49" s="64">
        <v>3</v>
      </c>
      <c r="B49" s="83"/>
      <c r="C49" s="82" t="s">
        <v>1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4"/>
    </row>
    <row r="50" spans="1:37" ht="13.5" customHeight="1" x14ac:dyDescent="0.25">
      <c r="A50" s="182">
        <v>3</v>
      </c>
      <c r="B50" s="83">
        <v>21</v>
      </c>
      <c r="C50" s="82" t="s">
        <v>824</v>
      </c>
      <c r="D50" s="259">
        <v>0.86353197179613028</v>
      </c>
      <c r="E50" s="259">
        <v>0.87017619186618111</v>
      </c>
      <c r="F50" s="259">
        <v>0.8992700871398428</v>
      </c>
      <c r="G50" s="259">
        <v>0.85601303714223076</v>
      </c>
      <c r="H50" s="259">
        <v>0.87766186032229865</v>
      </c>
      <c r="I50" s="259">
        <v>0.97438486787312284</v>
      </c>
      <c r="J50" s="259">
        <v>0.88425013270265729</v>
      </c>
      <c r="K50" s="259">
        <v>0.94726011776482677</v>
      </c>
      <c r="L50" s="259">
        <v>0.63558328923926799</v>
      </c>
      <c r="M50" s="259">
        <v>0.911462662971115</v>
      </c>
      <c r="N50" s="259">
        <v>0.92719036564142199</v>
      </c>
      <c r="O50" s="259">
        <v>0.94968620745139187</v>
      </c>
      <c r="P50" s="259">
        <v>0.92870337700096617</v>
      </c>
      <c r="Q50" s="259">
        <v>0.60457131541402698</v>
      </c>
      <c r="R50" s="259">
        <v>0.87546570970265358</v>
      </c>
      <c r="S50" s="259">
        <v>0.59854865562831627</v>
      </c>
      <c r="T50" s="259">
        <v>0.90450044171587485</v>
      </c>
      <c r="U50" s="259">
        <v>0.97472045445123578</v>
      </c>
      <c r="V50" s="259">
        <v>0.9482369344274153</v>
      </c>
      <c r="W50" s="259">
        <v>0.97518043751488548</v>
      </c>
      <c r="X50" s="259">
        <v>0.92139221448673114</v>
      </c>
      <c r="Y50" s="259">
        <v>0.82573340514417093</v>
      </c>
      <c r="Z50" s="259">
        <v>0.86025515096320115</v>
      </c>
      <c r="AA50" s="259">
        <v>0.45010403292522139</v>
      </c>
      <c r="AB50" s="259">
        <v>0.82225895462367005</v>
      </c>
      <c r="AC50" s="259">
        <v>0.22021075432410339</v>
      </c>
      <c r="AD50" s="259">
        <v>0.73195236245900552</v>
      </c>
      <c r="AE50" s="259">
        <v>0.87221325431014107</v>
      </c>
      <c r="AF50" s="259">
        <v>0.92992843119724078</v>
      </c>
      <c r="AG50" s="259">
        <v>0.73173123825187869</v>
      </c>
      <c r="AH50" s="259" t="e">
        <v>#DIV/0!</v>
      </c>
      <c r="AI50" s="259">
        <v>0.51029352045822474</v>
      </c>
      <c r="AJ50" s="259">
        <v>0.87810910003661757</v>
      </c>
      <c r="AK50" s="84"/>
    </row>
    <row r="51" spans="1:37" ht="13.5" customHeight="1" x14ac:dyDescent="0.25">
      <c r="A51" s="64">
        <v>3</v>
      </c>
      <c r="B51" s="83">
        <v>2101</v>
      </c>
      <c r="C51" s="82" t="s">
        <v>243</v>
      </c>
      <c r="D51" s="259">
        <v>0.52832695648914607</v>
      </c>
      <c r="E51" s="259">
        <v>0.44752785615212293</v>
      </c>
      <c r="F51" s="259">
        <v>0.61302028469290482</v>
      </c>
      <c r="G51" s="259">
        <v>0.53801455471376236</v>
      </c>
      <c r="H51" s="259">
        <v>0.54585739966941438</v>
      </c>
      <c r="I51" s="259">
        <v>0.48223135374104642</v>
      </c>
      <c r="J51" s="259">
        <v>0.57538384311604907</v>
      </c>
      <c r="K51" s="259">
        <v>0.94638417014291221</v>
      </c>
      <c r="L51" s="259">
        <v>5.3036784878091794E-3</v>
      </c>
      <c r="M51" s="259">
        <v>0.42440079859113206</v>
      </c>
      <c r="N51" s="259">
        <v>0.57402905630405887</v>
      </c>
      <c r="O51" s="259">
        <v>0.53268682037276638</v>
      </c>
      <c r="P51" s="259">
        <v>0.51800840796495484</v>
      </c>
      <c r="Q51" s="259">
        <v>0.12116677470296451</v>
      </c>
      <c r="R51" s="259">
        <v>0.47639074380942809</v>
      </c>
      <c r="S51" s="259">
        <v>0.36007833572771786</v>
      </c>
      <c r="T51" s="259">
        <v>0.29314085997224132</v>
      </c>
      <c r="U51" s="259">
        <v>0.7268912996461897</v>
      </c>
      <c r="V51" s="259">
        <v>0.32557058288521762</v>
      </c>
      <c r="W51" s="259">
        <v>0.69546658813068052</v>
      </c>
      <c r="X51" s="259">
        <v>0.10560153840484722</v>
      </c>
      <c r="Y51" s="259">
        <v>8.8721686418614734E-2</v>
      </c>
      <c r="Z51" s="259">
        <v>0.44643760244107794</v>
      </c>
      <c r="AA51" s="259">
        <v>6.7339855765976786E-2</v>
      </c>
      <c r="AB51" s="259">
        <v>0.32856527541714031</v>
      </c>
      <c r="AC51" s="259">
        <v>6.9870815985174001E-2</v>
      </c>
      <c r="AD51" s="259">
        <v>0.34286422426605867</v>
      </c>
      <c r="AE51" s="259">
        <v>0.51589115948051067</v>
      </c>
      <c r="AF51" s="259">
        <v>0.62482852335608119</v>
      </c>
      <c r="AG51" s="259">
        <v>0.14989302928176526</v>
      </c>
      <c r="AH51" s="259" t="e">
        <v>#DIV/0!</v>
      </c>
      <c r="AI51" s="259">
        <v>7.520934130672062E-2</v>
      </c>
      <c r="AJ51" s="259">
        <v>0.53278047837022269</v>
      </c>
      <c r="AK51" s="84"/>
    </row>
    <row r="52" spans="1:37" ht="13.5" customHeight="1" x14ac:dyDescent="0.25">
      <c r="A52" s="182">
        <v>3</v>
      </c>
      <c r="B52" s="83">
        <v>2102</v>
      </c>
      <c r="C52" s="82" t="s">
        <v>254</v>
      </c>
      <c r="D52" s="259">
        <v>0</v>
      </c>
      <c r="E52" s="259">
        <v>0</v>
      </c>
      <c r="F52" s="259">
        <v>0</v>
      </c>
      <c r="G52" s="259">
        <v>0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v>0</v>
      </c>
      <c r="R52" s="259">
        <v>0</v>
      </c>
      <c r="S52" s="259">
        <v>0</v>
      </c>
      <c r="T52" s="259">
        <v>0</v>
      </c>
      <c r="U52" s="259">
        <v>0</v>
      </c>
      <c r="V52" s="259">
        <v>0</v>
      </c>
      <c r="W52" s="259">
        <v>0</v>
      </c>
      <c r="X52" s="259">
        <v>0</v>
      </c>
      <c r="Y52" s="259">
        <v>0</v>
      </c>
      <c r="Z52" s="259">
        <v>0</v>
      </c>
      <c r="AA52" s="259">
        <v>0</v>
      </c>
      <c r="AB52" s="259">
        <v>0</v>
      </c>
      <c r="AC52" s="259">
        <v>0</v>
      </c>
      <c r="AD52" s="259">
        <v>0</v>
      </c>
      <c r="AE52" s="259">
        <v>0</v>
      </c>
      <c r="AF52" s="259">
        <v>0</v>
      </c>
      <c r="AG52" s="259">
        <v>0</v>
      </c>
      <c r="AH52" s="259" t="e">
        <v>#DIV/0!</v>
      </c>
      <c r="AI52" s="259">
        <v>0</v>
      </c>
      <c r="AJ52" s="259">
        <v>0</v>
      </c>
      <c r="AK52" s="84"/>
    </row>
    <row r="53" spans="1:37" ht="13.5" customHeight="1" x14ac:dyDescent="0.25">
      <c r="A53" s="64">
        <v>3</v>
      </c>
      <c r="B53" s="83">
        <v>2103</v>
      </c>
      <c r="C53" s="82" t="s">
        <v>258</v>
      </c>
      <c r="D53" s="259">
        <v>0.30586393390292749</v>
      </c>
      <c r="E53" s="259">
        <v>0.36865822749447424</v>
      </c>
      <c r="F53" s="259">
        <v>0.25387334765643643</v>
      </c>
      <c r="G53" s="259">
        <v>0.29289977876092843</v>
      </c>
      <c r="H53" s="259">
        <v>0.29666861395684302</v>
      </c>
      <c r="I53" s="259">
        <v>0.47066024359001124</v>
      </c>
      <c r="J53" s="259">
        <v>0.27362342976544579</v>
      </c>
      <c r="K53" s="259">
        <v>0</v>
      </c>
      <c r="L53" s="259">
        <v>0.6253681178440057</v>
      </c>
      <c r="M53" s="259">
        <v>0.4870474824747747</v>
      </c>
      <c r="N53" s="259">
        <v>0.33165510638570966</v>
      </c>
      <c r="O53" s="259">
        <v>0.41696328308960878</v>
      </c>
      <c r="P53" s="259">
        <v>0.37677313946839808</v>
      </c>
      <c r="Q53" s="259">
        <v>0.47864056565601459</v>
      </c>
      <c r="R53" s="259">
        <v>0.37887497116340202</v>
      </c>
      <c r="S53" s="259">
        <v>0.226340029743996</v>
      </c>
      <c r="T53" s="259">
        <v>0.56487240866142008</v>
      </c>
      <c r="U53" s="259">
        <v>0.21182081005566239</v>
      </c>
      <c r="V53" s="259">
        <v>0.61186984955442203</v>
      </c>
      <c r="W53" s="259">
        <v>0.23926115114860416</v>
      </c>
      <c r="X53" s="259">
        <v>0.81280740495804937</v>
      </c>
      <c r="Y53" s="259">
        <v>0.73701171872555626</v>
      </c>
      <c r="Z53" s="259">
        <v>0.38047312526178961</v>
      </c>
      <c r="AA53" s="259">
        <v>0.38276417715924471</v>
      </c>
      <c r="AB53" s="259">
        <v>0.47886505386835054</v>
      </c>
      <c r="AC53" s="259">
        <v>0.15016743666945731</v>
      </c>
      <c r="AD53" s="259">
        <v>0.36922032697224322</v>
      </c>
      <c r="AE53" s="259">
        <v>0.32671220718359067</v>
      </c>
      <c r="AF53" s="259">
        <v>0.28640823848109109</v>
      </c>
      <c r="AG53" s="259">
        <v>0.57852461750965534</v>
      </c>
      <c r="AH53" s="259" t="e">
        <v>#DIV/0!</v>
      </c>
      <c r="AI53" s="259">
        <v>0.43503509940972768</v>
      </c>
      <c r="AJ53" s="259">
        <v>0.31234995922229664</v>
      </c>
      <c r="AK53" s="84"/>
    </row>
    <row r="54" spans="1:37" ht="13.5" customHeight="1" x14ac:dyDescent="0.25">
      <c r="A54" s="182">
        <v>3</v>
      </c>
      <c r="B54" s="83">
        <v>2104</v>
      </c>
      <c r="C54" s="82" t="s">
        <v>260</v>
      </c>
      <c r="D54" s="259">
        <v>0</v>
      </c>
      <c r="E54" s="259">
        <v>0</v>
      </c>
      <c r="F54" s="259">
        <v>2.8063153570097945E-5</v>
      </c>
      <c r="G54" s="259">
        <v>0</v>
      </c>
      <c r="H54" s="259">
        <v>1.1066294758245608E-5</v>
      </c>
      <c r="I54" s="259">
        <v>1.1771085700742348E-4</v>
      </c>
      <c r="J54" s="259">
        <v>1.1571208019331944E-4</v>
      </c>
      <c r="K54" s="259">
        <v>0</v>
      </c>
      <c r="L54" s="259">
        <v>0</v>
      </c>
      <c r="M54" s="259">
        <v>0</v>
      </c>
      <c r="N54" s="259">
        <v>2.2159056553326908E-5</v>
      </c>
      <c r="O54" s="259">
        <v>0</v>
      </c>
      <c r="P54" s="259">
        <v>0</v>
      </c>
      <c r="Q54" s="259">
        <v>0</v>
      </c>
      <c r="R54" s="259">
        <v>5.1681866441430588E-5</v>
      </c>
      <c r="S54" s="259">
        <v>0</v>
      </c>
      <c r="T54" s="259">
        <v>1.110117733661626E-4</v>
      </c>
      <c r="U54" s="259">
        <v>6.1423343306997842E-6</v>
      </c>
      <c r="V54" s="259">
        <v>3.8237630325520965E-5</v>
      </c>
      <c r="W54" s="259">
        <v>0</v>
      </c>
      <c r="X54" s="259">
        <v>0</v>
      </c>
      <c r="Y54" s="259">
        <v>0</v>
      </c>
      <c r="Z54" s="259">
        <v>0</v>
      </c>
      <c r="AA54" s="259">
        <v>0</v>
      </c>
      <c r="AB54" s="259">
        <v>0</v>
      </c>
      <c r="AC54" s="259">
        <v>0</v>
      </c>
      <c r="AD54" s="259">
        <v>1.8178512587606551E-5</v>
      </c>
      <c r="AE54" s="259">
        <v>2.4981367315884906E-5</v>
      </c>
      <c r="AF54" s="259">
        <v>1.9135952474858972E-5</v>
      </c>
      <c r="AG54" s="259">
        <v>3.6386271931297401E-7</v>
      </c>
      <c r="AH54" s="259" t="e">
        <v>#DIV/0!</v>
      </c>
      <c r="AI54" s="259">
        <v>0</v>
      </c>
      <c r="AJ54" s="259">
        <v>2.7611262147155055E-5</v>
      </c>
      <c r="AK54" s="84"/>
    </row>
    <row r="55" spans="1:37" ht="13.5" customHeight="1" x14ac:dyDescent="0.25">
      <c r="A55" s="64">
        <v>3</v>
      </c>
      <c r="B55" s="83">
        <v>2105</v>
      </c>
      <c r="C55" s="82" t="s">
        <v>261</v>
      </c>
      <c r="D55" s="259">
        <v>2.9341081404056661E-2</v>
      </c>
      <c r="E55" s="259">
        <v>5.3990108219583964E-2</v>
      </c>
      <c r="F55" s="259">
        <v>3.2348391636931498E-2</v>
      </c>
      <c r="G55" s="259">
        <v>2.5098703667539961E-2</v>
      </c>
      <c r="H55" s="259">
        <v>3.5124780401283029E-2</v>
      </c>
      <c r="I55" s="259">
        <v>2.1375559685057704E-2</v>
      </c>
      <c r="J55" s="259">
        <v>3.5127147740969124E-2</v>
      </c>
      <c r="K55" s="259">
        <v>8.7594762191448808E-4</v>
      </c>
      <c r="L55" s="259">
        <v>4.9114929074530536E-3</v>
      </c>
      <c r="M55" s="259">
        <v>1.4381905208205444E-5</v>
      </c>
      <c r="N55" s="259">
        <v>2.1484043895100117E-2</v>
      </c>
      <c r="O55" s="259">
        <v>3.6103989016743234E-5</v>
      </c>
      <c r="P55" s="259">
        <v>3.3921829567613165E-2</v>
      </c>
      <c r="Q55" s="259">
        <v>4.7639750550477911E-3</v>
      </c>
      <c r="R55" s="259">
        <v>2.0148312863381836E-2</v>
      </c>
      <c r="S55" s="259">
        <v>1.2130290156602417E-2</v>
      </c>
      <c r="T55" s="259">
        <v>4.6376161308847398E-2</v>
      </c>
      <c r="U55" s="259">
        <v>3.6002202415053086E-2</v>
      </c>
      <c r="V55" s="259">
        <v>1.0758264357450234E-2</v>
      </c>
      <c r="W55" s="259">
        <v>4.0452698235600743E-2</v>
      </c>
      <c r="X55" s="259">
        <v>2.9832711238345459E-3</v>
      </c>
      <c r="Y55" s="259">
        <v>0</v>
      </c>
      <c r="Z55" s="259">
        <v>3.3344423260333537E-2</v>
      </c>
      <c r="AA55" s="259">
        <v>0</v>
      </c>
      <c r="AB55" s="259">
        <v>1.4828625338179215E-2</v>
      </c>
      <c r="AC55" s="259">
        <v>1.7250166947204953E-4</v>
      </c>
      <c r="AD55" s="259">
        <v>1.9849632708115815E-2</v>
      </c>
      <c r="AE55" s="259">
        <v>2.9584906278723858E-2</v>
      </c>
      <c r="AF55" s="259">
        <v>1.8672533407593658E-2</v>
      </c>
      <c r="AG55" s="259">
        <v>3.3132275977387307E-3</v>
      </c>
      <c r="AH55" s="259" t="e">
        <v>#DIV/0!</v>
      </c>
      <c r="AI55" s="259">
        <v>4.9079741776533286E-5</v>
      </c>
      <c r="AJ55" s="259">
        <v>3.2951051181951033E-2</v>
      </c>
      <c r="AK55" s="84"/>
    </row>
    <row r="56" spans="1:37" ht="13.5" customHeight="1" x14ac:dyDescent="0.25">
      <c r="A56" s="182">
        <v>3</v>
      </c>
      <c r="B56" s="83">
        <v>22</v>
      </c>
      <c r="C56" s="82" t="s">
        <v>27</v>
      </c>
      <c r="D56" s="259">
        <v>0</v>
      </c>
      <c r="E56" s="259">
        <v>0</v>
      </c>
      <c r="F56" s="259">
        <v>0</v>
      </c>
      <c r="G56" s="259">
        <v>0</v>
      </c>
      <c r="H56" s="259">
        <v>0</v>
      </c>
      <c r="I56" s="259">
        <v>0</v>
      </c>
      <c r="J56" s="259">
        <v>0</v>
      </c>
      <c r="K56" s="259">
        <v>0</v>
      </c>
      <c r="L56" s="259">
        <v>0</v>
      </c>
      <c r="M56" s="259">
        <v>0</v>
      </c>
      <c r="N56" s="259">
        <v>0</v>
      </c>
      <c r="O56" s="259">
        <v>0</v>
      </c>
      <c r="P56" s="259">
        <v>0</v>
      </c>
      <c r="Q56" s="259">
        <v>0</v>
      </c>
      <c r="R56" s="259">
        <v>0</v>
      </c>
      <c r="S56" s="259">
        <v>0</v>
      </c>
      <c r="T56" s="259">
        <v>0</v>
      </c>
      <c r="U56" s="259">
        <v>0</v>
      </c>
      <c r="V56" s="259">
        <v>0</v>
      </c>
      <c r="W56" s="259">
        <v>0</v>
      </c>
      <c r="X56" s="259">
        <v>0</v>
      </c>
      <c r="Y56" s="259">
        <v>0</v>
      </c>
      <c r="Z56" s="259">
        <v>0</v>
      </c>
      <c r="AA56" s="259">
        <v>0</v>
      </c>
      <c r="AB56" s="259">
        <v>0</v>
      </c>
      <c r="AC56" s="259">
        <v>0</v>
      </c>
      <c r="AD56" s="259">
        <v>0</v>
      </c>
      <c r="AE56" s="259">
        <v>0</v>
      </c>
      <c r="AF56" s="259">
        <v>0</v>
      </c>
      <c r="AG56" s="259">
        <v>0</v>
      </c>
      <c r="AH56" s="259" t="e">
        <v>#DIV/0!</v>
      </c>
      <c r="AI56" s="259">
        <v>0</v>
      </c>
      <c r="AJ56" s="259">
        <v>0</v>
      </c>
      <c r="AK56" s="84"/>
    </row>
    <row r="57" spans="1:37" ht="13.5" customHeight="1" x14ac:dyDescent="0.25">
      <c r="A57" s="64">
        <v>3</v>
      </c>
      <c r="B57" s="83">
        <v>23</v>
      </c>
      <c r="C57" s="82" t="s">
        <v>264</v>
      </c>
      <c r="D57" s="259">
        <v>1.1273444227040998E-2</v>
      </c>
      <c r="E57" s="259">
        <v>5.9513082960511634E-3</v>
      </c>
      <c r="F57" s="259">
        <v>6.061777361182269E-3</v>
      </c>
      <c r="G57" s="259">
        <v>7.8061098779658644E-3</v>
      </c>
      <c r="H57" s="259">
        <v>7.3989476766269805E-3</v>
      </c>
      <c r="I57" s="259">
        <v>6.1359226485570664E-4</v>
      </c>
      <c r="J57" s="259">
        <v>1.4191035170630346E-2</v>
      </c>
      <c r="K57" s="259">
        <v>5.9529906868520987E-3</v>
      </c>
      <c r="L57" s="259">
        <v>0</v>
      </c>
      <c r="M57" s="259">
        <v>2.8657541507170481E-3</v>
      </c>
      <c r="N57" s="259">
        <v>2.7454972879734259E-3</v>
      </c>
      <c r="O57" s="259">
        <v>4.2433892651769353E-3</v>
      </c>
      <c r="P57" s="259">
        <v>2.376431706641599E-3</v>
      </c>
      <c r="Q57" s="259">
        <v>3.1568127099105165E-4</v>
      </c>
      <c r="R57" s="259">
        <v>5.1551345856134904E-3</v>
      </c>
      <c r="S57" s="259">
        <v>4.8548195880670845E-5</v>
      </c>
      <c r="T57" s="259">
        <v>2.302659121776485E-3</v>
      </c>
      <c r="U57" s="259">
        <v>2.4579062685489413E-4</v>
      </c>
      <c r="V57" s="259">
        <v>3.5212861697435792E-3</v>
      </c>
      <c r="W57" s="259">
        <v>3.1218743004337315E-3</v>
      </c>
      <c r="X57" s="259">
        <v>5.2367032285908501E-4</v>
      </c>
      <c r="Y57" s="259">
        <v>0</v>
      </c>
      <c r="Z57" s="259">
        <v>6.2609137423108016E-2</v>
      </c>
      <c r="AA57" s="259">
        <v>2.8352663835867975E-4</v>
      </c>
      <c r="AB57" s="259">
        <v>1.6910965190057869E-3</v>
      </c>
      <c r="AC57" s="259">
        <v>0</v>
      </c>
      <c r="AD57" s="259">
        <v>1.9603433394731907E-3</v>
      </c>
      <c r="AE57" s="259">
        <v>6.4671553606478341E-3</v>
      </c>
      <c r="AF57" s="259">
        <v>3.1830875054302816E-3</v>
      </c>
      <c r="AG57" s="259">
        <v>1.0013596203164803E-3</v>
      </c>
      <c r="AH57" s="259" t="e">
        <v>#DIV/0!</v>
      </c>
      <c r="AI57" s="259">
        <v>1.0805633976476427E-4</v>
      </c>
      <c r="AJ57" s="259">
        <v>7.2861709887630695E-3</v>
      </c>
      <c r="AK57" s="84"/>
    </row>
    <row r="58" spans="1:37" ht="13.5" customHeight="1" x14ac:dyDescent="0.25">
      <c r="A58" s="182">
        <v>3</v>
      </c>
      <c r="B58" s="83">
        <v>24</v>
      </c>
      <c r="C58" s="82" t="s">
        <v>826</v>
      </c>
      <c r="D58" s="259">
        <v>0</v>
      </c>
      <c r="E58" s="259">
        <v>4.8006021728192345E-4</v>
      </c>
      <c r="F58" s="259">
        <v>0</v>
      </c>
      <c r="G58" s="259">
        <v>0</v>
      </c>
      <c r="H58" s="259">
        <v>1.051273377567277E-4</v>
      </c>
      <c r="I58" s="259">
        <v>3.0573289289328122E-5</v>
      </c>
      <c r="J58" s="259">
        <v>1.3008575050674502E-4</v>
      </c>
      <c r="K58" s="259">
        <v>6.4401352968269769E-4</v>
      </c>
      <c r="L58" s="259">
        <v>0</v>
      </c>
      <c r="M58" s="259">
        <v>0</v>
      </c>
      <c r="N58" s="259">
        <v>0</v>
      </c>
      <c r="O58" s="259">
        <v>0</v>
      </c>
      <c r="P58" s="259">
        <v>4.6843515498773831E-4</v>
      </c>
      <c r="Q58" s="259">
        <v>0</v>
      </c>
      <c r="R58" s="259">
        <v>9.0234746034608443E-5</v>
      </c>
      <c r="S58" s="259">
        <v>0</v>
      </c>
      <c r="T58" s="259">
        <v>0</v>
      </c>
      <c r="U58" s="259">
        <v>0</v>
      </c>
      <c r="V58" s="259">
        <v>0</v>
      </c>
      <c r="W58" s="259">
        <v>0</v>
      </c>
      <c r="X58" s="259">
        <v>0</v>
      </c>
      <c r="Y58" s="259">
        <v>0</v>
      </c>
      <c r="Z58" s="259">
        <v>0</v>
      </c>
      <c r="AA58" s="259">
        <v>0</v>
      </c>
      <c r="AB58" s="259">
        <v>0</v>
      </c>
      <c r="AC58" s="259">
        <v>0</v>
      </c>
      <c r="AD58" s="259">
        <v>0</v>
      </c>
      <c r="AE58" s="259">
        <v>9.6712139254743701E-5</v>
      </c>
      <c r="AF58" s="259">
        <v>8.7861138107885172E-5</v>
      </c>
      <c r="AG58" s="259">
        <v>0</v>
      </c>
      <c r="AH58" s="259" t="e">
        <v>#DIV/0!</v>
      </c>
      <c r="AI58" s="259">
        <v>0</v>
      </c>
      <c r="AJ58" s="259">
        <v>1.0540161413435478E-4</v>
      </c>
      <c r="AK58" s="84"/>
    </row>
    <row r="59" spans="1:37" ht="13.5" customHeight="1" x14ac:dyDescent="0.25">
      <c r="A59" s="64">
        <v>3</v>
      </c>
      <c r="B59" s="83">
        <v>25</v>
      </c>
      <c r="C59" s="82" t="s">
        <v>273</v>
      </c>
      <c r="D59" s="259">
        <v>3.1670509713401948E-2</v>
      </c>
      <c r="E59" s="259">
        <v>3.2573548783910243E-2</v>
      </c>
      <c r="F59" s="259">
        <v>3.0122778947393083E-2</v>
      </c>
      <c r="G59" s="259">
        <v>3.0569219033211994E-2</v>
      </c>
      <c r="H59" s="259">
        <v>3.1050258160386306E-2</v>
      </c>
      <c r="I59" s="259">
        <v>2.207026831074814E-2</v>
      </c>
      <c r="J59" s="259">
        <v>2.7091802530541498E-2</v>
      </c>
      <c r="K59" s="259">
        <v>4.5361874196784918E-2</v>
      </c>
      <c r="L59" s="259">
        <v>0.29697937989346807</v>
      </c>
      <c r="M59" s="259">
        <v>3.5965687870813209E-2</v>
      </c>
      <c r="N59" s="259">
        <v>3.6423038656429929E-2</v>
      </c>
      <c r="O59" s="259">
        <v>2.1483223852283139E-2</v>
      </c>
      <c r="P59" s="259">
        <v>1.9405560019553264E-2</v>
      </c>
      <c r="Q59" s="259">
        <v>5.5700056214513897E-2</v>
      </c>
      <c r="R59" s="259">
        <v>6.234908745880869E-2</v>
      </c>
      <c r="S59" s="259">
        <v>2.3496962228538313E-2</v>
      </c>
      <c r="T59" s="259">
        <v>3.1451282068839209E-2</v>
      </c>
      <c r="U59" s="259">
        <v>1.8697864784991865E-2</v>
      </c>
      <c r="V59" s="259">
        <v>4.2234900047061839E-2</v>
      </c>
      <c r="W59" s="259">
        <v>2.1492393213078616E-2</v>
      </c>
      <c r="X59" s="259">
        <v>5.3891567854508604E-2</v>
      </c>
      <c r="Y59" s="259">
        <v>3.4644236052541778E-2</v>
      </c>
      <c r="Z59" s="259">
        <v>5.6910196536591226E-2</v>
      </c>
      <c r="AA59" s="259">
        <v>4.241600154023057E-2</v>
      </c>
      <c r="AB59" s="259">
        <v>3.8613288078069262E-2</v>
      </c>
      <c r="AC59" s="259">
        <v>4.2101003683744462E-2</v>
      </c>
      <c r="AD59" s="259">
        <v>3.050959771873777E-2</v>
      </c>
      <c r="AE59" s="259">
        <v>4.1578791065715638E-2</v>
      </c>
      <c r="AF59" s="259">
        <v>3.7642541396258632E-2</v>
      </c>
      <c r="AG59" s="259">
        <v>0.2064030739120199</v>
      </c>
      <c r="AH59" s="259" t="e">
        <v>#DIV/0!</v>
      </c>
      <c r="AI59" s="259">
        <v>3.9727755585419647E-2</v>
      </c>
      <c r="AJ59" s="259">
        <v>3.005384458790689E-2</v>
      </c>
      <c r="AK59" s="84"/>
    </row>
    <row r="60" spans="1:37" ht="13.5" customHeight="1" x14ac:dyDescent="0.25">
      <c r="A60" s="182">
        <v>3</v>
      </c>
      <c r="B60" s="83">
        <v>26</v>
      </c>
      <c r="C60" s="82" t="s">
        <v>303</v>
      </c>
      <c r="D60" s="259">
        <v>8.0839800132052012E-2</v>
      </c>
      <c r="E60" s="259">
        <v>8.3360984177294289E-2</v>
      </c>
      <c r="F60" s="259">
        <v>2.5376416858402764E-2</v>
      </c>
      <c r="G60" s="259">
        <v>7.862042166928089E-2</v>
      </c>
      <c r="H60" s="259">
        <v>5.9102203787856918E-2</v>
      </c>
      <c r="I60" s="259">
        <v>3.8484482801729418E-4</v>
      </c>
      <c r="J60" s="259">
        <v>6.4761831129326708E-2</v>
      </c>
      <c r="K60" s="259">
        <v>0</v>
      </c>
      <c r="L60" s="259">
        <v>2.2868443938972007E-2</v>
      </c>
      <c r="M60" s="259">
        <v>3.2853969526874305E-2</v>
      </c>
      <c r="N60" s="259">
        <v>3.2478245059660696E-2</v>
      </c>
      <c r="O60" s="259">
        <v>9.2388335169629656E-3</v>
      </c>
      <c r="P60" s="259">
        <v>2.7498160683048452E-2</v>
      </c>
      <c r="Q60" s="259">
        <v>0.3361140664577138</v>
      </c>
      <c r="R60" s="259">
        <v>4.5553694300127089E-2</v>
      </c>
      <c r="S60" s="259">
        <v>0.35764023664072142</v>
      </c>
      <c r="T60" s="259">
        <v>5.9200187959838863E-2</v>
      </c>
      <c r="U60" s="259">
        <v>0</v>
      </c>
      <c r="V60" s="259">
        <v>0</v>
      </c>
      <c r="W60" s="259">
        <v>0</v>
      </c>
      <c r="X60" s="259">
        <v>0</v>
      </c>
      <c r="Y60" s="259">
        <v>0.13230925957180587</v>
      </c>
      <c r="Z60" s="259">
        <v>0</v>
      </c>
      <c r="AA60" s="259">
        <v>0.50365725971359554</v>
      </c>
      <c r="AB60" s="259">
        <v>0.1356907285243987</v>
      </c>
      <c r="AC60" s="259">
        <v>0.73596310276669019</v>
      </c>
      <c r="AD60" s="259">
        <v>0.22613764300563224</v>
      </c>
      <c r="AE60" s="259">
        <v>5.9934865795426701E-2</v>
      </c>
      <c r="AF60" s="259">
        <v>2.8047320175063114E-2</v>
      </c>
      <c r="AG60" s="259">
        <v>2.6023245114173366E-2</v>
      </c>
      <c r="AH60" s="259" t="e">
        <v>#DIV/0!</v>
      </c>
      <c r="AI60" s="259">
        <v>0.44558573940304697</v>
      </c>
      <c r="AJ60" s="259">
        <v>6.3584981391065373E-2</v>
      </c>
      <c r="AK60" s="84"/>
    </row>
    <row r="61" spans="1:37" ht="13.5" customHeight="1" x14ac:dyDescent="0.25">
      <c r="A61" s="64">
        <v>3</v>
      </c>
      <c r="B61" s="83">
        <v>2601</v>
      </c>
      <c r="C61" s="82" t="s">
        <v>304</v>
      </c>
      <c r="D61" s="259">
        <v>0</v>
      </c>
      <c r="E61" s="259">
        <v>0</v>
      </c>
      <c r="F61" s="259">
        <v>1.7791692554716327E-3</v>
      </c>
      <c r="G61" s="259">
        <v>4.7738071408718175E-5</v>
      </c>
      <c r="H61" s="259">
        <v>7.1059184364503447E-4</v>
      </c>
      <c r="I61" s="259">
        <v>0</v>
      </c>
      <c r="J61" s="259">
        <v>0</v>
      </c>
      <c r="K61" s="259">
        <v>0</v>
      </c>
      <c r="L61" s="259">
        <v>0</v>
      </c>
      <c r="M61" s="259">
        <v>0</v>
      </c>
      <c r="N61" s="259">
        <v>0</v>
      </c>
      <c r="O61" s="259">
        <v>0</v>
      </c>
      <c r="P61" s="259">
        <v>0</v>
      </c>
      <c r="Q61" s="259">
        <v>0</v>
      </c>
      <c r="R61" s="259">
        <v>0</v>
      </c>
      <c r="S61" s="259">
        <v>0</v>
      </c>
      <c r="T61" s="259">
        <v>0</v>
      </c>
      <c r="U61" s="259">
        <v>0</v>
      </c>
      <c r="V61" s="259">
        <v>0</v>
      </c>
      <c r="W61" s="259">
        <v>0</v>
      </c>
      <c r="X61" s="259">
        <v>0</v>
      </c>
      <c r="Y61" s="259">
        <v>0</v>
      </c>
      <c r="Z61" s="259">
        <v>0</v>
      </c>
      <c r="AA61" s="259">
        <v>0</v>
      </c>
      <c r="AB61" s="259">
        <v>0</v>
      </c>
      <c r="AC61" s="259">
        <v>0</v>
      </c>
      <c r="AD61" s="259">
        <v>0</v>
      </c>
      <c r="AE61" s="259">
        <v>4.481981382114802E-4</v>
      </c>
      <c r="AF61" s="259">
        <v>0</v>
      </c>
      <c r="AG61" s="259">
        <v>0</v>
      </c>
      <c r="AH61" s="259" t="e">
        <v>#DIV/0!</v>
      </c>
      <c r="AI61" s="259">
        <v>0</v>
      </c>
      <c r="AJ61" s="259">
        <v>5.3558219484828383E-4</v>
      </c>
      <c r="AK61" s="84"/>
    </row>
    <row r="62" spans="1:37" ht="13.5" customHeight="1" x14ac:dyDescent="0.25">
      <c r="A62" s="182">
        <v>3</v>
      </c>
      <c r="B62" s="83">
        <v>2602</v>
      </c>
      <c r="C62" s="82" t="s">
        <v>305</v>
      </c>
      <c r="D62" s="259">
        <v>1.3593971770276571E-3</v>
      </c>
      <c r="E62" s="259">
        <v>1.1194416174135666E-2</v>
      </c>
      <c r="F62" s="259">
        <v>0</v>
      </c>
      <c r="G62" s="259">
        <v>0</v>
      </c>
      <c r="H62" s="259">
        <v>2.720733337123569E-3</v>
      </c>
      <c r="I62" s="259">
        <v>0</v>
      </c>
      <c r="J62" s="259">
        <v>0</v>
      </c>
      <c r="K62" s="259">
        <v>0</v>
      </c>
      <c r="L62" s="259">
        <v>1.9509946078342968E-2</v>
      </c>
      <c r="M62" s="259">
        <v>3.2703559836637322E-2</v>
      </c>
      <c r="N62" s="259">
        <v>0</v>
      </c>
      <c r="O62" s="259">
        <v>0</v>
      </c>
      <c r="P62" s="259">
        <v>0</v>
      </c>
      <c r="Q62" s="259">
        <v>0</v>
      </c>
      <c r="R62" s="259">
        <v>4.2971971227411827E-3</v>
      </c>
      <c r="S62" s="259">
        <v>0</v>
      </c>
      <c r="T62" s="259">
        <v>1.6863904320215579E-2</v>
      </c>
      <c r="U62" s="259">
        <v>0</v>
      </c>
      <c r="V62" s="259">
        <v>0</v>
      </c>
      <c r="W62" s="259">
        <v>0</v>
      </c>
      <c r="X62" s="259">
        <v>0</v>
      </c>
      <c r="Y62" s="259">
        <v>3.3843399508833305E-2</v>
      </c>
      <c r="Z62" s="259">
        <v>0</v>
      </c>
      <c r="AA62" s="259">
        <v>1.3465110282642256E-2</v>
      </c>
      <c r="AB62" s="259">
        <v>9.0468698298778842E-3</v>
      </c>
      <c r="AC62" s="259">
        <v>0</v>
      </c>
      <c r="AD62" s="259">
        <v>6.6166297216970612E-3</v>
      </c>
      <c r="AE62" s="259">
        <v>3.3778123855339537E-3</v>
      </c>
      <c r="AF62" s="259">
        <v>0</v>
      </c>
      <c r="AG62" s="259">
        <v>2.3780174338498754E-2</v>
      </c>
      <c r="AH62" s="259" t="e">
        <v>#DIV/0!</v>
      </c>
      <c r="AI62" s="259">
        <v>1.644788266827997E-2</v>
      </c>
      <c r="AJ62" s="259">
        <v>2.1992377166174561E-3</v>
      </c>
      <c r="AK62" s="84"/>
    </row>
    <row r="63" spans="1:37" ht="13.5" customHeight="1" x14ac:dyDescent="0.25">
      <c r="A63" s="64">
        <v>3</v>
      </c>
      <c r="B63" s="83">
        <v>2603</v>
      </c>
      <c r="C63" s="82" t="s">
        <v>306</v>
      </c>
      <c r="D63" s="259">
        <v>7.0112383666942973E-2</v>
      </c>
      <c r="E63" s="259">
        <v>6.4496433583289783E-2</v>
      </c>
      <c r="F63" s="259">
        <v>2.3597247602931134E-2</v>
      </c>
      <c r="G63" s="259">
        <v>4.4204764560568592E-2</v>
      </c>
      <c r="H63" s="259">
        <v>4.5654343052695216E-2</v>
      </c>
      <c r="I63" s="259">
        <v>0</v>
      </c>
      <c r="J63" s="259">
        <v>3.5666813940745383E-2</v>
      </c>
      <c r="K63" s="259">
        <v>0</v>
      </c>
      <c r="L63" s="259">
        <v>3.3584978606290392E-3</v>
      </c>
      <c r="M63" s="259">
        <v>0</v>
      </c>
      <c r="N63" s="259">
        <v>2.1085468412276362E-2</v>
      </c>
      <c r="O63" s="259">
        <v>0</v>
      </c>
      <c r="P63" s="259">
        <v>4.772689773143656E-3</v>
      </c>
      <c r="Q63" s="259">
        <v>0.3361140664577138</v>
      </c>
      <c r="R63" s="259">
        <v>2.9179086093514987E-2</v>
      </c>
      <c r="S63" s="259">
        <v>5.9519651672256868E-2</v>
      </c>
      <c r="T63" s="259">
        <v>0</v>
      </c>
      <c r="U63" s="259">
        <v>0</v>
      </c>
      <c r="V63" s="259">
        <v>0</v>
      </c>
      <c r="W63" s="259">
        <v>0</v>
      </c>
      <c r="X63" s="259">
        <v>0</v>
      </c>
      <c r="Y63" s="259">
        <v>1.2180260599878943E-2</v>
      </c>
      <c r="Z63" s="259">
        <v>0</v>
      </c>
      <c r="AA63" s="259">
        <v>0.49019214943095324</v>
      </c>
      <c r="AB63" s="259">
        <v>9.3260751427876321E-2</v>
      </c>
      <c r="AC63" s="259">
        <v>0.72164876379878551</v>
      </c>
      <c r="AD63" s="259">
        <v>9.9859460795928751E-2</v>
      </c>
      <c r="AE63" s="259">
        <v>4.1854722756416288E-2</v>
      </c>
      <c r="AF63" s="259">
        <v>1.8208831250393711E-2</v>
      </c>
      <c r="AG63" s="259">
        <v>2.1922728838606681E-3</v>
      </c>
      <c r="AH63" s="259" t="e">
        <v>#DIV/0!</v>
      </c>
      <c r="AI63" s="259">
        <v>0.39621410166209914</v>
      </c>
      <c r="AJ63" s="259">
        <v>4.5173045022406329E-2</v>
      </c>
      <c r="AK63" s="84"/>
    </row>
    <row r="64" spans="1:37" ht="13.5" customHeight="1" x14ac:dyDescent="0.25">
      <c r="A64" s="182">
        <v>3</v>
      </c>
      <c r="B64" s="83">
        <v>2604</v>
      </c>
      <c r="C64" s="82" t="s">
        <v>307</v>
      </c>
      <c r="D64" s="259">
        <v>0</v>
      </c>
      <c r="E64" s="259">
        <v>0</v>
      </c>
      <c r="F64" s="259">
        <v>0</v>
      </c>
      <c r="G64" s="259">
        <v>0</v>
      </c>
      <c r="H64" s="259">
        <v>0</v>
      </c>
      <c r="I64" s="259">
        <v>0</v>
      </c>
      <c r="J64" s="259">
        <v>0</v>
      </c>
      <c r="K64" s="259">
        <v>0</v>
      </c>
      <c r="L64" s="259">
        <v>0</v>
      </c>
      <c r="M64" s="259">
        <v>0</v>
      </c>
      <c r="N64" s="259">
        <v>0</v>
      </c>
      <c r="O64" s="259">
        <v>8.8247919966619182E-3</v>
      </c>
      <c r="P64" s="259">
        <v>0</v>
      </c>
      <c r="Q64" s="259">
        <v>0</v>
      </c>
      <c r="R64" s="259">
        <v>3.2875911846725432E-4</v>
      </c>
      <c r="S64" s="259">
        <v>0</v>
      </c>
      <c r="T64" s="259">
        <v>0</v>
      </c>
      <c r="U64" s="259">
        <v>0</v>
      </c>
      <c r="V64" s="259">
        <v>0</v>
      </c>
      <c r="W64" s="259">
        <v>0</v>
      </c>
      <c r="X64" s="259">
        <v>0</v>
      </c>
      <c r="Y64" s="259">
        <v>0</v>
      </c>
      <c r="Z64" s="259">
        <v>0</v>
      </c>
      <c r="AA64" s="259">
        <v>0</v>
      </c>
      <c r="AB64" s="259">
        <v>0</v>
      </c>
      <c r="AC64" s="259">
        <v>0</v>
      </c>
      <c r="AD64" s="259">
        <v>0</v>
      </c>
      <c r="AE64" s="259">
        <v>1.1077395528776833E-4</v>
      </c>
      <c r="AF64" s="259">
        <v>0</v>
      </c>
      <c r="AG64" s="259">
        <v>0</v>
      </c>
      <c r="AH64" s="259" t="e">
        <v>#DIV/0!</v>
      </c>
      <c r="AI64" s="259">
        <v>0</v>
      </c>
      <c r="AJ64" s="259">
        <v>1.3237127298608881E-4</v>
      </c>
      <c r="AK64" s="84"/>
    </row>
    <row r="65" spans="1:38" ht="13.5" customHeight="1" x14ac:dyDescent="0.25">
      <c r="A65" s="64">
        <v>3</v>
      </c>
      <c r="B65" s="83">
        <v>2605</v>
      </c>
      <c r="C65" s="82" t="s">
        <v>308</v>
      </c>
      <c r="D65" s="259">
        <v>0</v>
      </c>
      <c r="E65" s="259">
        <v>0</v>
      </c>
      <c r="F65" s="259">
        <v>0</v>
      </c>
      <c r="G65" s="259">
        <v>0</v>
      </c>
      <c r="H65" s="259">
        <v>0</v>
      </c>
      <c r="I65" s="259">
        <v>0</v>
      </c>
      <c r="J65" s="259">
        <v>0</v>
      </c>
      <c r="K65" s="259">
        <v>0</v>
      </c>
      <c r="L65" s="259">
        <v>0</v>
      </c>
      <c r="M65" s="259">
        <v>0</v>
      </c>
      <c r="N65" s="259">
        <v>0</v>
      </c>
      <c r="O65" s="259">
        <v>0</v>
      </c>
      <c r="P65" s="259">
        <v>0</v>
      </c>
      <c r="Q65" s="259">
        <v>0</v>
      </c>
      <c r="R65" s="259">
        <v>0</v>
      </c>
      <c r="S65" s="259">
        <v>0</v>
      </c>
      <c r="T65" s="259">
        <v>0</v>
      </c>
      <c r="U65" s="259">
        <v>0</v>
      </c>
      <c r="V65" s="259">
        <v>0</v>
      </c>
      <c r="W65" s="259">
        <v>0</v>
      </c>
      <c r="X65" s="259">
        <v>0</v>
      </c>
      <c r="Y65" s="259">
        <v>0</v>
      </c>
      <c r="Z65" s="259">
        <v>0</v>
      </c>
      <c r="AA65" s="259">
        <v>0</v>
      </c>
      <c r="AB65" s="259">
        <v>0</v>
      </c>
      <c r="AC65" s="259">
        <v>0</v>
      </c>
      <c r="AD65" s="259">
        <v>0</v>
      </c>
      <c r="AE65" s="259">
        <v>0</v>
      </c>
      <c r="AF65" s="259">
        <v>0</v>
      </c>
      <c r="AG65" s="259">
        <v>0</v>
      </c>
      <c r="AH65" s="259" t="e">
        <v>#DIV/0!</v>
      </c>
      <c r="AI65" s="259">
        <v>0</v>
      </c>
      <c r="AJ65" s="259">
        <v>0</v>
      </c>
      <c r="AK65" s="84"/>
    </row>
    <row r="66" spans="1:38" ht="13.5" customHeight="1" x14ac:dyDescent="0.25">
      <c r="A66" s="182">
        <v>3</v>
      </c>
      <c r="B66" s="83">
        <v>2606</v>
      </c>
      <c r="C66" s="82" t="s">
        <v>309</v>
      </c>
      <c r="D66" s="259">
        <v>0</v>
      </c>
      <c r="E66" s="259">
        <v>2.537411057234657E-3</v>
      </c>
      <c r="F66" s="259">
        <v>0</v>
      </c>
      <c r="G66" s="259">
        <v>3.294485974020122E-5</v>
      </c>
      <c r="H66" s="259">
        <v>5.6187483386300064E-4</v>
      </c>
      <c r="I66" s="259">
        <v>3.8484482801729418E-4</v>
      </c>
      <c r="J66" s="259">
        <v>0</v>
      </c>
      <c r="K66" s="259">
        <v>0</v>
      </c>
      <c r="L66" s="259">
        <v>0</v>
      </c>
      <c r="M66" s="259">
        <v>1.5040969023698405E-4</v>
      </c>
      <c r="N66" s="259">
        <v>0</v>
      </c>
      <c r="O66" s="259">
        <v>4.1404152030104788E-4</v>
      </c>
      <c r="P66" s="259">
        <v>2.2725470909904795E-2</v>
      </c>
      <c r="Q66" s="259">
        <v>0</v>
      </c>
      <c r="R66" s="259">
        <v>1.3927397330276401E-3</v>
      </c>
      <c r="S66" s="259">
        <v>2.7306169859695816E-2</v>
      </c>
      <c r="T66" s="259">
        <v>4.233628363962328E-2</v>
      </c>
      <c r="U66" s="259">
        <v>0</v>
      </c>
      <c r="V66" s="259">
        <v>0</v>
      </c>
      <c r="W66" s="259">
        <v>0</v>
      </c>
      <c r="X66" s="259">
        <v>0</v>
      </c>
      <c r="Y66" s="259">
        <v>3.5433011458599041E-2</v>
      </c>
      <c r="Z66" s="259">
        <v>0</v>
      </c>
      <c r="AA66" s="259">
        <v>0</v>
      </c>
      <c r="AB66" s="259">
        <v>0</v>
      </c>
      <c r="AC66" s="259">
        <v>1.4314338967904619E-2</v>
      </c>
      <c r="AD66" s="259">
        <v>1.8708684782638773E-2</v>
      </c>
      <c r="AE66" s="259">
        <v>1.4282478261518061E-3</v>
      </c>
      <c r="AF66" s="259">
        <v>0</v>
      </c>
      <c r="AG66" s="259">
        <v>5.0797891813942154E-5</v>
      </c>
      <c r="AH66" s="259" t="e">
        <v>#DIV/0!</v>
      </c>
      <c r="AI66" s="259">
        <v>1.5920317016061031E-2</v>
      </c>
      <c r="AJ66" s="259">
        <v>1.5995244528969632E-3</v>
      </c>
      <c r="AK66" s="84"/>
    </row>
    <row r="67" spans="1:38" ht="13.5" customHeight="1" x14ac:dyDescent="0.25">
      <c r="A67" s="64">
        <v>3</v>
      </c>
      <c r="B67" s="83">
        <v>2607</v>
      </c>
      <c r="C67" s="82" t="s">
        <v>310</v>
      </c>
      <c r="D67" s="259">
        <v>9.3680192880813678E-3</v>
      </c>
      <c r="E67" s="259">
        <v>5.1327233626341827E-3</v>
      </c>
      <c r="F67" s="259">
        <v>0</v>
      </c>
      <c r="G67" s="259">
        <v>3.1408328012840707E-2</v>
      </c>
      <c r="H67" s="259">
        <v>8.9027546229066383E-3</v>
      </c>
      <c r="I67" s="259">
        <v>0</v>
      </c>
      <c r="J67" s="259">
        <v>2.9095017188581321E-2</v>
      </c>
      <c r="K67" s="259">
        <v>0</v>
      </c>
      <c r="L67" s="259">
        <v>0</v>
      </c>
      <c r="M67" s="259">
        <v>0</v>
      </c>
      <c r="N67" s="259">
        <v>1.1392776647384334E-2</v>
      </c>
      <c r="O67" s="259">
        <v>0</v>
      </c>
      <c r="P67" s="259">
        <v>0</v>
      </c>
      <c r="Q67" s="259">
        <v>0</v>
      </c>
      <c r="R67" s="259">
        <v>1.035591223237603E-2</v>
      </c>
      <c r="S67" s="259">
        <v>0</v>
      </c>
      <c r="T67" s="259">
        <v>0</v>
      </c>
      <c r="U67" s="259">
        <v>0</v>
      </c>
      <c r="V67" s="259">
        <v>0</v>
      </c>
      <c r="W67" s="259">
        <v>0</v>
      </c>
      <c r="X67" s="259">
        <v>0</v>
      </c>
      <c r="Y67" s="259">
        <v>0</v>
      </c>
      <c r="Z67" s="259">
        <v>0</v>
      </c>
      <c r="AA67" s="259">
        <v>0</v>
      </c>
      <c r="AB67" s="259">
        <v>0</v>
      </c>
      <c r="AC67" s="259">
        <v>0</v>
      </c>
      <c r="AD67" s="259">
        <v>0</v>
      </c>
      <c r="AE67" s="259">
        <v>9.1046960109452176E-3</v>
      </c>
      <c r="AF67" s="259">
        <v>9.8384889246694029E-3</v>
      </c>
      <c r="AG67" s="259">
        <v>0</v>
      </c>
      <c r="AH67" s="259" t="e">
        <v>#DIV/0!</v>
      </c>
      <c r="AI67" s="259">
        <v>0</v>
      </c>
      <c r="AJ67" s="259">
        <v>9.7414226006585069E-3</v>
      </c>
      <c r="AK67" s="84"/>
    </row>
    <row r="68" spans="1:38" ht="13.5" customHeight="1" x14ac:dyDescent="0.25">
      <c r="A68" s="182">
        <v>3</v>
      </c>
      <c r="B68" s="83">
        <v>2608</v>
      </c>
      <c r="C68" s="82" t="s">
        <v>311</v>
      </c>
      <c r="D68" s="259">
        <v>0</v>
      </c>
      <c r="E68" s="259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v>0</v>
      </c>
      <c r="R68" s="259">
        <v>0</v>
      </c>
      <c r="S68" s="259">
        <v>0</v>
      </c>
      <c r="T68" s="259">
        <v>0</v>
      </c>
      <c r="U68" s="259">
        <v>0</v>
      </c>
      <c r="V68" s="259">
        <v>0</v>
      </c>
      <c r="W68" s="259">
        <v>0</v>
      </c>
      <c r="X68" s="259">
        <v>0</v>
      </c>
      <c r="Y68" s="259">
        <v>0</v>
      </c>
      <c r="Z68" s="259">
        <v>0</v>
      </c>
      <c r="AA68" s="259">
        <v>0</v>
      </c>
      <c r="AB68" s="259">
        <v>0</v>
      </c>
      <c r="AC68" s="259">
        <v>0</v>
      </c>
      <c r="AD68" s="259">
        <v>0</v>
      </c>
      <c r="AE68" s="259">
        <v>0</v>
      </c>
      <c r="AF68" s="259">
        <v>0</v>
      </c>
      <c r="AG68" s="259">
        <v>0</v>
      </c>
      <c r="AH68" s="259" t="e">
        <v>#DIV/0!</v>
      </c>
      <c r="AI68" s="259">
        <v>0</v>
      </c>
      <c r="AJ68" s="259">
        <v>0</v>
      </c>
      <c r="AK68" s="84"/>
    </row>
    <row r="69" spans="1:38" s="14" customFormat="1" ht="13.5" customHeight="1" x14ac:dyDescent="0.25">
      <c r="A69" s="64">
        <v>3</v>
      </c>
      <c r="B69" s="83">
        <v>2609</v>
      </c>
      <c r="C69" s="82" t="s">
        <v>312</v>
      </c>
      <c r="D69" s="259">
        <v>0</v>
      </c>
      <c r="E69" s="259">
        <v>0</v>
      </c>
      <c r="F69" s="259">
        <v>0</v>
      </c>
      <c r="G69" s="259">
        <v>0</v>
      </c>
      <c r="H69" s="259">
        <v>0</v>
      </c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v>0</v>
      </c>
      <c r="R69" s="259">
        <v>0</v>
      </c>
      <c r="S69" s="259">
        <v>0</v>
      </c>
      <c r="T69" s="259">
        <v>0</v>
      </c>
      <c r="U69" s="259">
        <v>0</v>
      </c>
      <c r="V69" s="259">
        <v>0</v>
      </c>
      <c r="W69" s="259">
        <v>0</v>
      </c>
      <c r="X69" s="259">
        <v>0</v>
      </c>
      <c r="Y69" s="259">
        <v>0</v>
      </c>
      <c r="Z69" s="259">
        <v>0</v>
      </c>
      <c r="AA69" s="259">
        <v>0</v>
      </c>
      <c r="AB69" s="259">
        <v>0</v>
      </c>
      <c r="AC69" s="259">
        <v>0</v>
      </c>
      <c r="AD69" s="259">
        <v>0</v>
      </c>
      <c r="AE69" s="259">
        <v>0</v>
      </c>
      <c r="AF69" s="259">
        <v>0</v>
      </c>
      <c r="AG69" s="259">
        <v>0</v>
      </c>
      <c r="AH69" s="259" t="e">
        <v>#DIV/0!</v>
      </c>
      <c r="AI69" s="259">
        <v>0</v>
      </c>
      <c r="AJ69" s="259">
        <v>0</v>
      </c>
      <c r="AK69" s="84"/>
      <c r="AL69" s="64"/>
    </row>
    <row r="70" spans="1:38" s="14" customFormat="1" ht="13.5" customHeight="1" x14ac:dyDescent="0.25">
      <c r="A70" s="182">
        <v>3</v>
      </c>
      <c r="B70" s="83">
        <v>2610</v>
      </c>
      <c r="C70" s="82" t="s">
        <v>828</v>
      </c>
      <c r="D70" s="259">
        <v>0</v>
      </c>
      <c r="E70" s="259">
        <v>0</v>
      </c>
      <c r="F70" s="259">
        <v>0</v>
      </c>
      <c r="G70" s="259">
        <v>0</v>
      </c>
      <c r="H70" s="259">
        <v>0</v>
      </c>
      <c r="I70" s="259">
        <v>0</v>
      </c>
      <c r="J70" s="259">
        <v>0</v>
      </c>
      <c r="K70" s="259">
        <v>0</v>
      </c>
      <c r="L70" s="259">
        <v>0</v>
      </c>
      <c r="M70" s="259">
        <v>0</v>
      </c>
      <c r="N70" s="259">
        <v>0</v>
      </c>
      <c r="O70" s="259">
        <v>0</v>
      </c>
      <c r="P70" s="259">
        <v>0</v>
      </c>
      <c r="Q70" s="259">
        <v>0</v>
      </c>
      <c r="R70" s="259">
        <v>0</v>
      </c>
      <c r="S70" s="259">
        <v>0</v>
      </c>
      <c r="T70" s="259">
        <v>0</v>
      </c>
      <c r="U70" s="259">
        <v>0</v>
      </c>
      <c r="V70" s="259">
        <v>0</v>
      </c>
      <c r="W70" s="259">
        <v>0</v>
      </c>
      <c r="X70" s="259">
        <v>0</v>
      </c>
      <c r="Y70" s="259">
        <v>0</v>
      </c>
      <c r="Z70" s="259">
        <v>0</v>
      </c>
      <c r="AA70" s="259">
        <v>0</v>
      </c>
      <c r="AB70" s="259">
        <v>0</v>
      </c>
      <c r="AC70" s="259">
        <v>0</v>
      </c>
      <c r="AD70" s="259">
        <v>0</v>
      </c>
      <c r="AE70" s="259">
        <v>0</v>
      </c>
      <c r="AF70" s="259">
        <v>0</v>
      </c>
      <c r="AG70" s="259">
        <v>0</v>
      </c>
      <c r="AH70" s="259" t="e">
        <v>#DIV/0!</v>
      </c>
      <c r="AI70" s="259">
        <v>0</v>
      </c>
      <c r="AJ70" s="259">
        <v>0</v>
      </c>
      <c r="AK70" s="84"/>
      <c r="AL70" s="64"/>
    </row>
    <row r="71" spans="1:38" s="14" customFormat="1" ht="13.5" customHeight="1" x14ac:dyDescent="0.25">
      <c r="A71" s="64">
        <v>3</v>
      </c>
      <c r="B71" s="83">
        <v>2690</v>
      </c>
      <c r="C71" s="82" t="s">
        <v>313</v>
      </c>
      <c r="D71" s="259">
        <v>0</v>
      </c>
      <c r="E71" s="259">
        <v>0</v>
      </c>
      <c r="F71" s="259">
        <v>0</v>
      </c>
      <c r="G71" s="259">
        <v>2.9266461647226719E-3</v>
      </c>
      <c r="H71" s="259">
        <v>5.5190609762346455E-4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v>0</v>
      </c>
      <c r="R71" s="259">
        <v>0</v>
      </c>
      <c r="S71" s="259">
        <v>0.27081441510876875</v>
      </c>
      <c r="T71" s="259">
        <v>0</v>
      </c>
      <c r="U71" s="259">
        <v>0</v>
      </c>
      <c r="V71" s="259">
        <v>0</v>
      </c>
      <c r="W71" s="259">
        <v>0</v>
      </c>
      <c r="X71" s="259">
        <v>0</v>
      </c>
      <c r="Y71" s="259">
        <v>5.0852588004494589E-2</v>
      </c>
      <c r="Z71" s="259">
        <v>0</v>
      </c>
      <c r="AA71" s="259">
        <v>0</v>
      </c>
      <c r="AB71" s="259">
        <v>3.3383107266644514E-2</v>
      </c>
      <c r="AC71" s="259">
        <v>0</v>
      </c>
      <c r="AD71" s="259">
        <v>0.10095286770536767</v>
      </c>
      <c r="AE71" s="259">
        <v>3.610414722880186E-3</v>
      </c>
      <c r="AF71" s="259">
        <v>0</v>
      </c>
      <c r="AG71" s="259">
        <v>0</v>
      </c>
      <c r="AH71" s="259" t="e">
        <v>#DIV/0!</v>
      </c>
      <c r="AI71" s="259">
        <v>1.7003438056606771E-2</v>
      </c>
      <c r="AJ71" s="259">
        <v>4.2037981306517445E-3</v>
      </c>
      <c r="AK71" s="84"/>
      <c r="AL71" s="64"/>
    </row>
    <row r="72" spans="1:38" ht="13.5" customHeight="1" x14ac:dyDescent="0.25">
      <c r="A72" s="182">
        <v>3</v>
      </c>
      <c r="B72" s="83">
        <v>27</v>
      </c>
      <c r="C72" s="82" t="s">
        <v>831</v>
      </c>
      <c r="D72" s="259">
        <v>3.546966502653519E-3</v>
      </c>
      <c r="E72" s="259">
        <v>0</v>
      </c>
      <c r="F72" s="259">
        <v>1.1690992443206899E-2</v>
      </c>
      <c r="G72" s="259">
        <v>0</v>
      </c>
      <c r="H72" s="259">
        <v>5.3128158199323566E-3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v>0</v>
      </c>
      <c r="R72" s="259">
        <v>0</v>
      </c>
      <c r="S72" s="259">
        <v>0</v>
      </c>
      <c r="T72" s="259">
        <v>0</v>
      </c>
      <c r="U72" s="259">
        <v>0</v>
      </c>
      <c r="V72" s="259">
        <v>0</v>
      </c>
      <c r="W72" s="259">
        <v>0</v>
      </c>
      <c r="X72" s="259">
        <v>0</v>
      </c>
      <c r="Y72" s="259">
        <v>0</v>
      </c>
      <c r="Z72" s="259">
        <v>0</v>
      </c>
      <c r="AA72" s="259">
        <v>0</v>
      </c>
      <c r="AB72" s="259">
        <v>0</v>
      </c>
      <c r="AC72" s="259">
        <v>0</v>
      </c>
      <c r="AD72" s="259">
        <v>0</v>
      </c>
      <c r="AE72" s="259">
        <v>3.3510012540246253E-3</v>
      </c>
      <c r="AF72" s="259">
        <v>0</v>
      </c>
      <c r="AG72" s="259">
        <v>0</v>
      </c>
      <c r="AH72" s="259" t="e">
        <v>#DIV/0!</v>
      </c>
      <c r="AI72" s="259">
        <v>0</v>
      </c>
      <c r="AJ72" s="259">
        <v>4.0043374872811765E-3</v>
      </c>
      <c r="AK72" s="84"/>
    </row>
    <row r="73" spans="1:38" ht="13.5" customHeight="1" x14ac:dyDescent="0.25">
      <c r="A73" s="64">
        <v>3</v>
      </c>
      <c r="B73" s="83">
        <v>28</v>
      </c>
      <c r="C73" s="82" t="s">
        <v>832</v>
      </c>
      <c r="D73" s="259">
        <v>8.8611496510595401E-3</v>
      </c>
      <c r="E73" s="259">
        <v>0</v>
      </c>
      <c r="F73" s="259">
        <v>2.1600500323639412E-2</v>
      </c>
      <c r="G73" s="259">
        <v>2.207197550494662E-2</v>
      </c>
      <c r="H73" s="259">
        <v>1.4435536505475683E-2</v>
      </c>
      <c r="I73" s="259">
        <v>0</v>
      </c>
      <c r="J73" s="259">
        <v>7.6257633889913797E-3</v>
      </c>
      <c r="K73" s="259">
        <v>0</v>
      </c>
      <c r="L73" s="259">
        <v>0</v>
      </c>
      <c r="M73" s="259">
        <v>1.05934089566479E-2</v>
      </c>
      <c r="N73" s="259">
        <v>0</v>
      </c>
      <c r="O73" s="259">
        <v>0</v>
      </c>
      <c r="P73" s="259">
        <v>1.7044103182428598E-2</v>
      </c>
      <c r="Q73" s="259">
        <v>0</v>
      </c>
      <c r="R73" s="259">
        <v>3.6060195646512977E-3</v>
      </c>
      <c r="S73" s="259">
        <v>1.9839883890752287E-2</v>
      </c>
      <c r="T73" s="259">
        <v>0</v>
      </c>
      <c r="U73" s="259">
        <v>0</v>
      </c>
      <c r="V73" s="259">
        <v>3.8237630325520965E-8</v>
      </c>
      <c r="W73" s="259">
        <v>0</v>
      </c>
      <c r="X73" s="259">
        <v>0</v>
      </c>
      <c r="Y73" s="259">
        <v>0</v>
      </c>
      <c r="Z73" s="259">
        <v>0</v>
      </c>
      <c r="AA73" s="259">
        <v>0</v>
      </c>
      <c r="AB73" s="259">
        <v>2.2234933955988706E-5</v>
      </c>
      <c r="AC73" s="259">
        <v>0</v>
      </c>
      <c r="AD73" s="259">
        <v>6.8588585351019062E-3</v>
      </c>
      <c r="AE73" s="259">
        <v>1.0541736468398875E-2</v>
      </c>
      <c r="AF73" s="259">
        <v>0</v>
      </c>
      <c r="AG73" s="259">
        <v>3.5777142815816162E-3</v>
      </c>
      <c r="AH73" s="259" t="e">
        <v>#DIV/0!</v>
      </c>
      <c r="AI73" s="259">
        <v>0</v>
      </c>
      <c r="AJ73" s="259">
        <v>1.2336721557994368E-2</v>
      </c>
      <c r="AK73" s="84"/>
    </row>
    <row r="74" spans="1:38" ht="13.5" customHeight="1" x14ac:dyDescent="0.25">
      <c r="A74" s="182">
        <v>3</v>
      </c>
      <c r="B74" s="83">
        <v>29</v>
      </c>
      <c r="C74" s="82" t="s">
        <v>326</v>
      </c>
      <c r="D74" s="259">
        <v>2.7615797766175241E-4</v>
      </c>
      <c r="E74" s="259">
        <v>7.4579066592813719E-3</v>
      </c>
      <c r="F74" s="259">
        <v>5.877446926332722E-3</v>
      </c>
      <c r="G74" s="259">
        <v>4.9192367723639016E-3</v>
      </c>
      <c r="H74" s="259">
        <v>4.9332503896663609E-3</v>
      </c>
      <c r="I74" s="259">
        <v>2.515853433966615E-3</v>
      </c>
      <c r="J74" s="259">
        <v>1.94934932734597E-3</v>
      </c>
      <c r="K74" s="259">
        <v>7.8100382185355955E-4</v>
      </c>
      <c r="L74" s="259">
        <v>4.4568886928291973E-2</v>
      </c>
      <c r="M74" s="259">
        <v>6.2585165238325932E-3</v>
      </c>
      <c r="N74" s="259">
        <v>1.1628533545139598E-3</v>
      </c>
      <c r="O74" s="259">
        <v>1.5348345914185249E-2</v>
      </c>
      <c r="P74" s="259">
        <v>4.5039322523741819E-3</v>
      </c>
      <c r="Q74" s="259">
        <v>3.2988806427543108E-3</v>
      </c>
      <c r="R74" s="259">
        <v>7.7801196421112074E-3</v>
      </c>
      <c r="S74" s="259">
        <v>4.2571341579104209E-4</v>
      </c>
      <c r="T74" s="259">
        <v>2.5454291336705517E-3</v>
      </c>
      <c r="U74" s="259">
        <v>6.3358901369174525E-3</v>
      </c>
      <c r="V74" s="259">
        <v>6.0068411181488698E-3</v>
      </c>
      <c r="W74" s="259">
        <v>2.0529497160220417E-4</v>
      </c>
      <c r="X74" s="259">
        <v>2.4192547335901184E-2</v>
      </c>
      <c r="Y74" s="259">
        <v>7.3130992314814026E-3</v>
      </c>
      <c r="Z74" s="259">
        <v>2.0225515077099541E-2</v>
      </c>
      <c r="AA74" s="259">
        <v>3.5391791825938384E-3</v>
      </c>
      <c r="AB74" s="259">
        <v>1.7236973209002226E-3</v>
      </c>
      <c r="AC74" s="259">
        <v>1.7251392254620604E-3</v>
      </c>
      <c r="AD74" s="259">
        <v>2.5811949420494989E-3</v>
      </c>
      <c r="AE74" s="259">
        <v>5.8164836063903189E-3</v>
      </c>
      <c r="AF74" s="259">
        <v>1.1107585878992947E-3</v>
      </c>
      <c r="AG74" s="259">
        <v>3.1263368820030016E-2</v>
      </c>
      <c r="AH74" s="259" t="e">
        <v>#DIV/0!</v>
      </c>
      <c r="AI74" s="259">
        <v>4.2849282135438756E-3</v>
      </c>
      <c r="AJ74" s="259">
        <v>4.5194423362369656E-3</v>
      </c>
      <c r="AK74" s="84"/>
    </row>
    <row r="75" spans="1:38" ht="13.5" customHeight="1" x14ac:dyDescent="0.25">
      <c r="A75" s="60">
        <v>3</v>
      </c>
      <c r="B75" s="83"/>
      <c r="C75" s="82" t="s">
        <v>841</v>
      </c>
      <c r="D75" s="259">
        <v>1</v>
      </c>
      <c r="E75" s="259">
        <v>1</v>
      </c>
      <c r="F75" s="259">
        <v>1</v>
      </c>
      <c r="G75" s="259">
        <v>1</v>
      </c>
      <c r="H75" s="259">
        <v>1</v>
      </c>
      <c r="I75" s="259">
        <v>1</v>
      </c>
      <c r="J75" s="259">
        <v>1</v>
      </c>
      <c r="K75" s="259">
        <v>1</v>
      </c>
      <c r="L75" s="259">
        <v>1</v>
      </c>
      <c r="M75" s="259">
        <v>1</v>
      </c>
      <c r="N75" s="259">
        <v>1</v>
      </c>
      <c r="O75" s="259">
        <v>1</v>
      </c>
      <c r="P75" s="259">
        <v>1</v>
      </c>
      <c r="Q75" s="259">
        <v>1</v>
      </c>
      <c r="R75" s="259">
        <v>1</v>
      </c>
      <c r="S75" s="259">
        <v>1</v>
      </c>
      <c r="T75" s="259">
        <v>1</v>
      </c>
      <c r="U75" s="259">
        <v>1</v>
      </c>
      <c r="V75" s="259">
        <v>1</v>
      </c>
      <c r="W75" s="259">
        <v>1</v>
      </c>
      <c r="X75" s="259">
        <v>1</v>
      </c>
      <c r="Y75" s="259">
        <v>1</v>
      </c>
      <c r="Z75" s="259">
        <v>1</v>
      </c>
      <c r="AA75" s="259">
        <v>1</v>
      </c>
      <c r="AB75" s="259">
        <v>1</v>
      </c>
      <c r="AC75" s="259">
        <v>1</v>
      </c>
      <c r="AD75" s="259">
        <v>1</v>
      </c>
      <c r="AE75" s="259">
        <v>1</v>
      </c>
      <c r="AF75" s="259">
        <v>1</v>
      </c>
      <c r="AG75" s="259">
        <v>1</v>
      </c>
      <c r="AH75" s="259" t="e">
        <v>#DIV/0!</v>
      </c>
      <c r="AI75" s="259">
        <v>1</v>
      </c>
      <c r="AJ75" s="259">
        <v>1</v>
      </c>
      <c r="AK75" s="84"/>
    </row>
    <row r="76" spans="1:38" ht="13.5" customHeight="1" x14ac:dyDescent="0.25">
      <c r="A76" s="182"/>
      <c r="B76" s="83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4"/>
    </row>
    <row r="77" spans="1:38" ht="13.5" customHeight="1" x14ac:dyDescent="0.25">
      <c r="A77" s="64">
        <v>3</v>
      </c>
      <c r="B77" s="83"/>
      <c r="C77" s="82" t="s">
        <v>7</v>
      </c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4"/>
    </row>
    <row r="78" spans="1:38" ht="13.5" customHeight="1" x14ac:dyDescent="0.25">
      <c r="A78" s="182">
        <v>3</v>
      </c>
      <c r="B78" s="83">
        <v>31</v>
      </c>
      <c r="C78" s="82" t="s">
        <v>338</v>
      </c>
      <c r="D78" s="259">
        <v>0.85212360530819098</v>
      </c>
      <c r="E78" s="259">
        <v>0.73677087959211807</v>
      </c>
      <c r="F78" s="259">
        <v>0.73759400289550914</v>
      </c>
      <c r="G78" s="259">
        <v>0.88715772172626339</v>
      </c>
      <c r="H78" s="259">
        <v>0.77958003512520768</v>
      </c>
      <c r="I78" s="259">
        <v>0.73339078104883326</v>
      </c>
      <c r="J78" s="259">
        <v>0.85341875177193072</v>
      </c>
      <c r="K78" s="259">
        <v>0.84646546467714212</v>
      </c>
      <c r="L78" s="259">
        <v>0.49951856712699405</v>
      </c>
      <c r="M78" s="259">
        <v>0.86636657021773689</v>
      </c>
      <c r="N78" s="259">
        <v>0.81678068455156161</v>
      </c>
      <c r="O78" s="259">
        <v>0.78596128990590874</v>
      </c>
      <c r="P78" s="259">
        <v>0.8806792477623675</v>
      </c>
      <c r="Q78" s="259">
        <v>0.63249746534207563</v>
      </c>
      <c r="R78" s="259">
        <v>0.72681845935712441</v>
      </c>
      <c r="S78" s="259">
        <v>0.89789283980435353</v>
      </c>
      <c r="T78" s="259">
        <v>0.87437456697922977</v>
      </c>
      <c r="U78" s="259">
        <v>0.86688629409558693</v>
      </c>
      <c r="V78" s="259">
        <v>0.98582473962778161</v>
      </c>
      <c r="W78" s="259">
        <v>0.71150103175552559</v>
      </c>
      <c r="X78" s="259">
        <v>1.9458735561439262</v>
      </c>
      <c r="Y78" s="259">
        <v>1.1865370352703932</v>
      </c>
      <c r="Z78" s="259">
        <v>0.99001924917087891</v>
      </c>
      <c r="AA78" s="259">
        <v>1.0525197465084548</v>
      </c>
      <c r="AB78" s="259">
        <v>0.76975599054536625</v>
      </c>
      <c r="AC78" s="259">
        <v>0.950623263010141</v>
      </c>
      <c r="AD78" s="259">
        <v>0.93315881172620496</v>
      </c>
      <c r="AE78" s="259">
        <v>0.76779545816475914</v>
      </c>
      <c r="AF78" s="259">
        <v>0.82199917000412281</v>
      </c>
      <c r="AG78" s="259">
        <v>0.56567715701070742</v>
      </c>
      <c r="AH78" s="259" t="e">
        <v>#DIV/0!</v>
      </c>
      <c r="AI78" s="259">
        <v>1.0584911756946997</v>
      </c>
      <c r="AJ78" s="259">
        <v>0.78459470120062202</v>
      </c>
      <c r="AK78" s="84"/>
    </row>
    <row r="79" spans="1:38" ht="13.5" customHeight="1" x14ac:dyDescent="0.25">
      <c r="A79" s="64">
        <v>3</v>
      </c>
      <c r="B79" s="83">
        <v>32</v>
      </c>
      <c r="C79" s="82" t="s">
        <v>842</v>
      </c>
      <c r="D79" s="259">
        <v>0</v>
      </c>
      <c r="E79" s="259">
        <v>0</v>
      </c>
      <c r="F79" s="259">
        <v>0</v>
      </c>
      <c r="G79" s="259">
        <v>2.4827970470512597E-3</v>
      </c>
      <c r="H79" s="259">
        <v>3.6705879663603976E-4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v>7.3414414874672122E-3</v>
      </c>
      <c r="R79" s="259">
        <v>6.130924271115295E-4</v>
      </c>
      <c r="S79" s="259">
        <v>0</v>
      </c>
      <c r="T79" s="259">
        <v>0</v>
      </c>
      <c r="U79" s="259">
        <v>0</v>
      </c>
      <c r="V79" s="259">
        <v>0</v>
      </c>
      <c r="W79" s="259">
        <v>0</v>
      </c>
      <c r="X79" s="259">
        <v>0</v>
      </c>
      <c r="Y79" s="259">
        <v>0</v>
      </c>
      <c r="Z79" s="259">
        <v>0</v>
      </c>
      <c r="AA79" s="259">
        <v>0</v>
      </c>
      <c r="AB79" s="259">
        <v>0</v>
      </c>
      <c r="AC79" s="259">
        <v>0</v>
      </c>
      <c r="AD79" s="259">
        <v>0</v>
      </c>
      <c r="AE79" s="259">
        <v>4.3814048965527569E-4</v>
      </c>
      <c r="AF79" s="259">
        <v>0</v>
      </c>
      <c r="AG79" s="259">
        <v>0</v>
      </c>
      <c r="AH79" s="259" t="e">
        <v>#DIV/0!</v>
      </c>
      <c r="AI79" s="259">
        <v>0</v>
      </c>
      <c r="AJ79" s="259">
        <v>5.5270132250107961E-4</v>
      </c>
      <c r="AK79" s="84"/>
    </row>
    <row r="80" spans="1:38" ht="13.5" customHeight="1" x14ac:dyDescent="0.25">
      <c r="A80" s="182">
        <v>3</v>
      </c>
      <c r="B80" s="83">
        <v>33</v>
      </c>
      <c r="C80" s="82" t="s">
        <v>343</v>
      </c>
      <c r="D80" s="259">
        <v>0.13785554670538183</v>
      </c>
      <c r="E80" s="259">
        <v>0.18817865246675747</v>
      </c>
      <c r="F80" s="259">
        <v>0.17106830015703839</v>
      </c>
      <c r="G80" s="259">
        <v>0.13057236499817473</v>
      </c>
      <c r="H80" s="259">
        <v>0.16374959051960913</v>
      </c>
      <c r="I80" s="259">
        <v>0.1701026735293914</v>
      </c>
      <c r="J80" s="259">
        <v>0.13629126214630752</v>
      </c>
      <c r="K80" s="259">
        <v>0.14408718943290144</v>
      </c>
      <c r="L80" s="259">
        <v>0.44993962645469104</v>
      </c>
      <c r="M80" s="259">
        <v>0.12594094971725175</v>
      </c>
      <c r="N80" s="259">
        <v>0.13397596894184979</v>
      </c>
      <c r="O80" s="259">
        <v>0.15863575347642256</v>
      </c>
      <c r="P80" s="259">
        <v>7.1921967697757647E-2</v>
      </c>
      <c r="Q80" s="259">
        <v>0.13857971431003566</v>
      </c>
      <c r="R80" s="259">
        <v>0.21449999483865745</v>
      </c>
      <c r="S80" s="259">
        <v>0.10137075706501771</v>
      </c>
      <c r="T80" s="259">
        <v>6.8368786467193202E-2</v>
      </c>
      <c r="U80" s="259">
        <v>0.1162737090928839</v>
      </c>
      <c r="V80" s="259">
        <v>3.9933665108588062E-2</v>
      </c>
      <c r="W80" s="259">
        <v>0.24829332495750259</v>
      </c>
      <c r="X80" s="259">
        <v>0</v>
      </c>
      <c r="Y80" s="259">
        <v>1.6898578163169794E-6</v>
      </c>
      <c r="Z80" s="259">
        <v>9.021655310651553E-3</v>
      </c>
      <c r="AA80" s="259">
        <v>5.4319286430342353E-2</v>
      </c>
      <c r="AB80" s="259">
        <v>0.11582493040361112</v>
      </c>
      <c r="AC80" s="259">
        <v>4.833446829611026E-2</v>
      </c>
      <c r="AD80" s="259">
        <v>9.4137413574726755E-2</v>
      </c>
      <c r="AE80" s="259">
        <v>0.17869386239916682</v>
      </c>
      <c r="AF80" s="259">
        <v>0.13575348781909835</v>
      </c>
      <c r="AG80" s="259">
        <v>0.39192028249582039</v>
      </c>
      <c r="AH80" s="259" t="e">
        <v>#DIV/0!</v>
      </c>
      <c r="AI80" s="259">
        <v>3.6290096067296759E-2</v>
      </c>
      <c r="AJ80" s="259">
        <v>0.15714869120354691</v>
      </c>
      <c r="AK80" s="84"/>
    </row>
    <row r="81" spans="1:38" ht="13.5" customHeight="1" x14ac:dyDescent="0.25">
      <c r="A81" s="64">
        <v>3</v>
      </c>
      <c r="B81" s="83">
        <v>34</v>
      </c>
      <c r="C81" s="82" t="s">
        <v>352</v>
      </c>
      <c r="D81" s="259">
        <v>0</v>
      </c>
      <c r="E81" s="259">
        <v>0</v>
      </c>
      <c r="F81" s="259">
        <v>0</v>
      </c>
      <c r="G81" s="259">
        <v>0</v>
      </c>
      <c r="H81" s="259">
        <v>0</v>
      </c>
      <c r="I81" s="259">
        <v>0</v>
      </c>
      <c r="J81" s="259">
        <v>0</v>
      </c>
      <c r="K81" s="259">
        <v>0</v>
      </c>
      <c r="L81" s="259">
        <v>0</v>
      </c>
      <c r="M81" s="259">
        <v>0</v>
      </c>
      <c r="N81" s="259">
        <v>0</v>
      </c>
      <c r="O81" s="259">
        <v>0</v>
      </c>
      <c r="P81" s="259">
        <v>0</v>
      </c>
      <c r="Q81" s="259">
        <v>1.0328864508941857E-4</v>
      </c>
      <c r="R81" s="259">
        <v>8.6257564293112963E-6</v>
      </c>
      <c r="S81" s="259">
        <v>9.0566776448913224E-4</v>
      </c>
      <c r="T81" s="259">
        <v>0</v>
      </c>
      <c r="U81" s="259">
        <v>0</v>
      </c>
      <c r="V81" s="259">
        <v>0</v>
      </c>
      <c r="W81" s="259">
        <v>1.0374640638746131E-4</v>
      </c>
      <c r="X81" s="259">
        <v>0</v>
      </c>
      <c r="Y81" s="259">
        <v>0</v>
      </c>
      <c r="Z81" s="259">
        <v>0</v>
      </c>
      <c r="AA81" s="259">
        <v>0</v>
      </c>
      <c r="AB81" s="259">
        <v>6.0687519439446162E-2</v>
      </c>
      <c r="AC81" s="259">
        <v>1.0422686937486775E-3</v>
      </c>
      <c r="AD81" s="259">
        <v>6.8946162037837903E-3</v>
      </c>
      <c r="AE81" s="259">
        <v>3.2162713855585061E-4</v>
      </c>
      <c r="AF81" s="259">
        <v>0</v>
      </c>
      <c r="AG81" s="259">
        <v>0</v>
      </c>
      <c r="AH81" s="259" t="e">
        <v>#DIV/0!</v>
      </c>
      <c r="AI81" s="259">
        <v>3.440657670128339E-4</v>
      </c>
      <c r="AJ81" s="259">
        <v>4.0114940797203143E-4</v>
      </c>
      <c r="AK81" s="84"/>
    </row>
    <row r="82" spans="1:38" ht="13.5" customHeight="1" x14ac:dyDescent="0.25">
      <c r="A82" s="182">
        <v>3</v>
      </c>
      <c r="B82" s="83">
        <v>35</v>
      </c>
      <c r="C82" s="82" t="s">
        <v>851</v>
      </c>
      <c r="D82" s="259">
        <v>1.0020847797024316E-2</v>
      </c>
      <c r="E82" s="259">
        <v>5.9539536490516819E-2</v>
      </c>
      <c r="F82" s="259">
        <v>7.5555107508731442E-2</v>
      </c>
      <c r="G82" s="259">
        <v>-2.0228985293102575E-2</v>
      </c>
      <c r="H82" s="259">
        <v>4.5691572192123477E-2</v>
      </c>
      <c r="I82" s="259">
        <v>9.6437492962553481E-2</v>
      </c>
      <c r="J82" s="259">
        <v>1.0047232540184761E-2</v>
      </c>
      <c r="K82" s="259">
        <v>9.4473458899564204E-3</v>
      </c>
      <c r="L82" s="259">
        <v>5.0541806418314864E-2</v>
      </c>
      <c r="M82" s="259">
        <v>3.9082126670391499E-3</v>
      </c>
      <c r="N82" s="259">
        <v>4.8136372271801224E-2</v>
      </c>
      <c r="O82" s="259">
        <v>3.5857516929131583E-2</v>
      </c>
      <c r="P82" s="259">
        <v>4.1538601382480708E-2</v>
      </c>
      <c r="Q82" s="259">
        <v>4.3227856259198151E-3</v>
      </c>
      <c r="R82" s="259">
        <v>3.8617593112988013E-2</v>
      </c>
      <c r="S82" s="259">
        <v>1.9742052877191121E-2</v>
      </c>
      <c r="T82" s="259">
        <v>5.7256646553576998E-2</v>
      </c>
      <c r="U82" s="259">
        <v>1.5790887866100885E-2</v>
      </c>
      <c r="V82" s="259">
        <v>7.726634508104277E-3</v>
      </c>
      <c r="W82" s="259">
        <v>4.0101896880584284E-2</v>
      </c>
      <c r="X82" s="259">
        <v>6.3424872919411015E-3</v>
      </c>
      <c r="Y82" s="259">
        <v>2.514159396841758E-3</v>
      </c>
      <c r="Z82" s="259">
        <v>9.5909551846948737E-4</v>
      </c>
      <c r="AA82" s="259">
        <v>2.8995312273030569E-2</v>
      </c>
      <c r="AB82" s="259">
        <v>5.3731559611576447E-2</v>
      </c>
      <c r="AC82" s="259">
        <v>0</v>
      </c>
      <c r="AD82" s="259">
        <v>2.5987812984978435E-2</v>
      </c>
      <c r="AE82" s="259">
        <v>4.2249890150343347E-2</v>
      </c>
      <c r="AF82" s="259">
        <v>4.1334970324631994E-2</v>
      </c>
      <c r="AG82" s="259">
        <v>4.2532979389250665E-2</v>
      </c>
      <c r="AH82" s="259" t="e">
        <v>#DIV/0!</v>
      </c>
      <c r="AI82" s="259">
        <v>1.1597115258530447E-2</v>
      </c>
      <c r="AJ82" s="259">
        <v>4.2724976330816344E-2</v>
      </c>
      <c r="AK82" s="84"/>
    </row>
    <row r="83" spans="1:38" s="14" customFormat="1" ht="13.5" customHeight="1" x14ac:dyDescent="0.25">
      <c r="A83" s="64">
        <v>3</v>
      </c>
      <c r="B83" s="13">
        <v>36</v>
      </c>
      <c r="C83" s="14" t="s">
        <v>6</v>
      </c>
      <c r="D83" s="259">
        <v>1.8940289071086709E-10</v>
      </c>
      <c r="E83" s="259">
        <v>1.5510931450607644E-2</v>
      </c>
      <c r="F83" s="259">
        <v>1.5782589438721087E-2</v>
      </c>
      <c r="G83" s="259">
        <v>1.6101521613148735E-5</v>
      </c>
      <c r="H83" s="259">
        <v>1.0611743366423693E-2</v>
      </c>
      <c r="I83" s="259">
        <v>6.9052459221898168E-5</v>
      </c>
      <c r="J83" s="259">
        <v>2.4275354157693945E-4</v>
      </c>
      <c r="K83" s="259">
        <v>0</v>
      </c>
      <c r="L83" s="259">
        <v>0</v>
      </c>
      <c r="M83" s="259">
        <v>3.784267397972163E-3</v>
      </c>
      <c r="N83" s="259">
        <v>1.1069742347873152E-3</v>
      </c>
      <c r="O83" s="259">
        <v>1.9545439688537062E-2</v>
      </c>
      <c r="P83" s="259">
        <v>5.8601831573941322E-3</v>
      </c>
      <c r="Q83" s="259">
        <v>0.21715530458941229</v>
      </c>
      <c r="R83" s="259">
        <v>1.9442234507689272E-2</v>
      </c>
      <c r="S83" s="259">
        <v>-1.9911317511051418E-2</v>
      </c>
      <c r="T83" s="259">
        <v>0</v>
      </c>
      <c r="U83" s="259">
        <v>1.0491089454282758E-3</v>
      </c>
      <c r="V83" s="259">
        <v>-3.3485039244473949E-2</v>
      </c>
      <c r="W83" s="259">
        <v>0</v>
      </c>
      <c r="X83" s="259">
        <v>-0.95221604343586741</v>
      </c>
      <c r="Y83" s="259">
        <v>-0.18905288452505128</v>
      </c>
      <c r="Z83" s="259">
        <v>0</v>
      </c>
      <c r="AA83" s="259">
        <v>-0.13583434521182791</v>
      </c>
      <c r="AB83" s="259">
        <v>0</v>
      </c>
      <c r="AC83" s="259">
        <v>0</v>
      </c>
      <c r="AD83" s="259">
        <v>-6.0178654489693888E-2</v>
      </c>
      <c r="AE83" s="259">
        <v>1.0501021657519722E-2</v>
      </c>
      <c r="AF83" s="259">
        <v>9.1237185214680357E-4</v>
      </c>
      <c r="AG83" s="259">
        <v>-1.3041889577845685E-4</v>
      </c>
      <c r="AH83" s="259" t="e">
        <v>#DIV/0!</v>
      </c>
      <c r="AI83" s="259">
        <v>-0.10672245278753963</v>
      </c>
      <c r="AJ83" s="259">
        <v>1.4577780534541658E-2</v>
      </c>
      <c r="AK83" s="25"/>
      <c r="AL83" s="64"/>
    </row>
    <row r="84" spans="1:38" s="14" customFormat="1" ht="13.5" customHeight="1" x14ac:dyDescent="0.25">
      <c r="A84" s="64">
        <v>3</v>
      </c>
      <c r="B84" s="13">
        <v>3601</v>
      </c>
      <c r="C84" s="14" t="s">
        <v>1582</v>
      </c>
      <c r="D84" s="259">
        <v>1.8940289071086709E-10</v>
      </c>
      <c r="E84" s="259">
        <v>1.5510931450607644E-2</v>
      </c>
      <c r="F84" s="259">
        <v>1.5782589438721087E-2</v>
      </c>
      <c r="G84" s="259">
        <v>1.6101521613148735E-5</v>
      </c>
      <c r="H84" s="259">
        <v>1.0611743366423693E-2</v>
      </c>
      <c r="I84" s="259">
        <v>6.9052459221898168E-5</v>
      </c>
      <c r="J84" s="259">
        <v>2.4275354157693945E-4</v>
      </c>
      <c r="K84" s="259">
        <v>0</v>
      </c>
      <c r="L84" s="259">
        <v>0</v>
      </c>
      <c r="M84" s="259">
        <v>3.784267397972163E-3</v>
      </c>
      <c r="N84" s="259">
        <v>1.1069742347873152E-3</v>
      </c>
      <c r="O84" s="259">
        <v>1.9545439688537062E-2</v>
      </c>
      <c r="P84" s="259">
        <v>5.8601831573941322E-3</v>
      </c>
      <c r="Q84" s="259">
        <v>0.21715530458941229</v>
      </c>
      <c r="R84" s="259">
        <v>1.9442234507689272E-2</v>
      </c>
      <c r="S84" s="259">
        <v>6.9111683606885551E-3</v>
      </c>
      <c r="T84" s="259">
        <v>0</v>
      </c>
      <c r="U84" s="259">
        <v>1.0491089454282758E-3</v>
      </c>
      <c r="V84" s="259">
        <v>0</v>
      </c>
      <c r="W84" s="259">
        <v>0</v>
      </c>
      <c r="X84" s="259">
        <v>0</v>
      </c>
      <c r="Y84" s="259">
        <v>1.5211899161405706E-5</v>
      </c>
      <c r="Z84" s="259">
        <v>0</v>
      </c>
      <c r="AA84" s="259">
        <v>0</v>
      </c>
      <c r="AB84" s="259">
        <v>0</v>
      </c>
      <c r="AC84" s="259">
        <v>0</v>
      </c>
      <c r="AD84" s="259">
        <v>1.7651244428233887E-3</v>
      </c>
      <c r="AE84" s="259">
        <v>1.3362907280731402E-2</v>
      </c>
      <c r="AF84" s="259">
        <v>9.1237185214680357E-4</v>
      </c>
      <c r="AG84" s="259">
        <v>5.7655260631240093E-4</v>
      </c>
      <c r="AH84" s="259" t="e">
        <v>#DIV/0!</v>
      </c>
      <c r="AI84" s="259">
        <v>4.495866245275333E-6</v>
      </c>
      <c r="AJ84" s="259">
        <v>1.6675120699244317E-2</v>
      </c>
      <c r="AK84" s="25"/>
      <c r="AL84" s="64"/>
    </row>
    <row r="85" spans="1:38" s="14" customFormat="1" ht="13.5" customHeight="1" x14ac:dyDescent="0.25">
      <c r="A85" s="61">
        <v>3</v>
      </c>
      <c r="B85" s="13">
        <v>3602</v>
      </c>
      <c r="C85" s="14" t="s">
        <v>358</v>
      </c>
      <c r="D85" s="259">
        <v>0</v>
      </c>
      <c r="E85" s="259">
        <v>0</v>
      </c>
      <c r="F85" s="259">
        <v>0</v>
      </c>
      <c r="G85" s="259">
        <v>0</v>
      </c>
      <c r="H85" s="259">
        <v>0</v>
      </c>
      <c r="I85" s="259">
        <v>0</v>
      </c>
      <c r="J85" s="259">
        <v>0</v>
      </c>
      <c r="K85" s="259">
        <v>0</v>
      </c>
      <c r="L85" s="259">
        <v>0</v>
      </c>
      <c r="M85" s="259">
        <v>0</v>
      </c>
      <c r="N85" s="259">
        <v>0</v>
      </c>
      <c r="O85" s="259">
        <v>0</v>
      </c>
      <c r="P85" s="259">
        <v>0</v>
      </c>
      <c r="Q85" s="259">
        <v>0</v>
      </c>
      <c r="R85" s="259">
        <v>0</v>
      </c>
      <c r="S85" s="259">
        <v>-2.6822485871739972E-2</v>
      </c>
      <c r="T85" s="259">
        <v>0</v>
      </c>
      <c r="U85" s="259">
        <v>0</v>
      </c>
      <c r="V85" s="259">
        <v>-3.3485039244473949E-2</v>
      </c>
      <c r="W85" s="259">
        <v>0</v>
      </c>
      <c r="X85" s="259">
        <v>-0.95221604343586741</v>
      </c>
      <c r="Y85" s="259">
        <v>-0.18906809642421266</v>
      </c>
      <c r="Z85" s="259">
        <v>0</v>
      </c>
      <c r="AA85" s="259">
        <v>-0.13583434521182791</v>
      </c>
      <c r="AB85" s="259">
        <v>0</v>
      </c>
      <c r="AC85" s="259">
        <v>0</v>
      </c>
      <c r="AD85" s="259">
        <v>-6.1943778932517277E-2</v>
      </c>
      <c r="AE85" s="259">
        <v>-2.86188562321168E-3</v>
      </c>
      <c r="AF85" s="259">
        <v>0</v>
      </c>
      <c r="AG85" s="259">
        <v>-7.0697150209085775E-4</v>
      </c>
      <c r="AH85" s="259" t="e">
        <v>#DIV/0!</v>
      </c>
      <c r="AI85" s="259">
        <v>-0.10672694865378488</v>
      </c>
      <c r="AJ85" s="259">
        <v>-2.0973401647026591E-3</v>
      </c>
      <c r="AK85" s="25"/>
      <c r="AL85" s="64"/>
    </row>
    <row r="86" spans="1:38" s="14" customFormat="1" ht="13.5" customHeight="1" x14ac:dyDescent="0.25">
      <c r="A86" s="64">
        <v>3</v>
      </c>
      <c r="B86" s="13">
        <v>3603</v>
      </c>
      <c r="C86" s="14" t="s">
        <v>854</v>
      </c>
      <c r="D86" s="259">
        <v>0</v>
      </c>
      <c r="E86" s="259">
        <v>0</v>
      </c>
      <c r="F86" s="259">
        <v>0</v>
      </c>
      <c r="G86" s="259">
        <v>0</v>
      </c>
      <c r="H86" s="259">
        <v>0</v>
      </c>
      <c r="I86" s="259">
        <v>0</v>
      </c>
      <c r="J86" s="259">
        <v>0</v>
      </c>
      <c r="K86" s="259">
        <v>0</v>
      </c>
      <c r="L86" s="259">
        <v>0</v>
      </c>
      <c r="M86" s="259">
        <v>0</v>
      </c>
      <c r="N86" s="259">
        <v>0</v>
      </c>
      <c r="O86" s="259">
        <v>0</v>
      </c>
      <c r="P86" s="259">
        <v>0</v>
      </c>
      <c r="Q86" s="259">
        <v>0</v>
      </c>
      <c r="R86" s="259">
        <v>0</v>
      </c>
      <c r="S86" s="259">
        <v>0</v>
      </c>
      <c r="T86" s="259">
        <v>0</v>
      </c>
      <c r="U86" s="259">
        <v>0</v>
      </c>
      <c r="V86" s="259">
        <v>0</v>
      </c>
      <c r="W86" s="259">
        <v>0</v>
      </c>
      <c r="X86" s="259">
        <v>0</v>
      </c>
      <c r="Y86" s="259">
        <v>0</v>
      </c>
      <c r="Z86" s="259">
        <v>0</v>
      </c>
      <c r="AA86" s="259">
        <v>0</v>
      </c>
      <c r="AB86" s="259">
        <v>0</v>
      </c>
      <c r="AC86" s="259">
        <v>0</v>
      </c>
      <c r="AD86" s="259">
        <v>0</v>
      </c>
      <c r="AE86" s="259">
        <v>0</v>
      </c>
      <c r="AF86" s="259">
        <v>0</v>
      </c>
      <c r="AG86" s="259">
        <v>0</v>
      </c>
      <c r="AH86" s="259" t="e">
        <v>#DIV/0!</v>
      </c>
      <c r="AI86" s="259">
        <v>0</v>
      </c>
      <c r="AJ86" s="259">
        <v>0</v>
      </c>
      <c r="AK86" s="25"/>
      <c r="AL86" s="64"/>
    </row>
    <row r="87" spans="1:38" s="14" customFormat="1" ht="13.5" customHeight="1" x14ac:dyDescent="0.25">
      <c r="A87" s="64">
        <v>3</v>
      </c>
      <c r="B87" s="13">
        <v>3604</v>
      </c>
      <c r="C87" s="14" t="s">
        <v>359</v>
      </c>
      <c r="D87" s="259">
        <v>0</v>
      </c>
      <c r="E87" s="259">
        <v>0</v>
      </c>
      <c r="F87" s="259">
        <v>0</v>
      </c>
      <c r="G87" s="259">
        <v>0</v>
      </c>
      <c r="H87" s="259">
        <v>0</v>
      </c>
      <c r="I87" s="259">
        <v>0</v>
      </c>
      <c r="J87" s="259">
        <v>0</v>
      </c>
      <c r="K87" s="259">
        <v>0</v>
      </c>
      <c r="L87" s="259">
        <v>0</v>
      </c>
      <c r="M87" s="259">
        <v>0</v>
      </c>
      <c r="N87" s="259">
        <v>0</v>
      </c>
      <c r="O87" s="259">
        <v>0</v>
      </c>
      <c r="P87" s="259">
        <v>0</v>
      </c>
      <c r="Q87" s="259">
        <v>0</v>
      </c>
      <c r="R87" s="259">
        <v>0</v>
      </c>
      <c r="S87" s="259">
        <v>0</v>
      </c>
      <c r="T87" s="259">
        <v>0</v>
      </c>
      <c r="U87" s="259">
        <v>0</v>
      </c>
      <c r="V87" s="259">
        <v>0</v>
      </c>
      <c r="W87" s="259">
        <v>0</v>
      </c>
      <c r="X87" s="259">
        <v>0</v>
      </c>
      <c r="Y87" s="259">
        <v>0</v>
      </c>
      <c r="Z87" s="259">
        <v>0</v>
      </c>
      <c r="AA87" s="259">
        <v>0</v>
      </c>
      <c r="AB87" s="259">
        <v>0</v>
      </c>
      <c r="AC87" s="259">
        <v>0</v>
      </c>
      <c r="AD87" s="259">
        <v>0</v>
      </c>
      <c r="AE87" s="259">
        <v>0</v>
      </c>
      <c r="AF87" s="259">
        <v>0</v>
      </c>
      <c r="AG87" s="259">
        <v>0</v>
      </c>
      <c r="AH87" s="259" t="e">
        <v>#DIV/0!</v>
      </c>
      <c r="AI87" s="259">
        <v>0</v>
      </c>
      <c r="AJ87" s="259">
        <v>0</v>
      </c>
      <c r="AK87" s="25"/>
      <c r="AL87" s="64"/>
    </row>
    <row r="88" spans="1:38" s="14" customFormat="1" ht="13.5" customHeight="1" x14ac:dyDescent="0.25">
      <c r="A88" s="64">
        <v>3</v>
      </c>
      <c r="B88" s="13">
        <v>37</v>
      </c>
      <c r="C88" s="14" t="s">
        <v>855</v>
      </c>
      <c r="D88" s="259">
        <v>0</v>
      </c>
      <c r="E88" s="259">
        <v>0</v>
      </c>
      <c r="F88" s="259">
        <v>0</v>
      </c>
      <c r="G88" s="259">
        <v>0</v>
      </c>
      <c r="H88" s="259">
        <v>0</v>
      </c>
      <c r="I88" s="259">
        <v>0</v>
      </c>
      <c r="J88" s="259">
        <v>0</v>
      </c>
      <c r="K88" s="259">
        <v>0</v>
      </c>
      <c r="L88" s="259">
        <v>0</v>
      </c>
      <c r="M88" s="259">
        <v>0</v>
      </c>
      <c r="N88" s="259">
        <v>0</v>
      </c>
      <c r="O88" s="259">
        <v>0</v>
      </c>
      <c r="P88" s="259">
        <v>0</v>
      </c>
      <c r="Q88" s="259">
        <v>0</v>
      </c>
      <c r="R88" s="259">
        <v>0</v>
      </c>
      <c r="S88" s="259">
        <v>0</v>
      </c>
      <c r="T88" s="259">
        <v>0</v>
      </c>
      <c r="U88" s="259">
        <v>0</v>
      </c>
      <c r="V88" s="259">
        <v>0</v>
      </c>
      <c r="W88" s="259">
        <v>0</v>
      </c>
      <c r="X88" s="259">
        <v>0</v>
      </c>
      <c r="Y88" s="259">
        <v>0</v>
      </c>
      <c r="Z88" s="259">
        <v>0</v>
      </c>
      <c r="AA88" s="259">
        <v>0</v>
      </c>
      <c r="AB88" s="259">
        <v>0</v>
      </c>
      <c r="AC88" s="259">
        <v>0</v>
      </c>
      <c r="AD88" s="259">
        <v>0</v>
      </c>
      <c r="AE88" s="259">
        <v>0</v>
      </c>
      <c r="AF88" s="259">
        <v>0</v>
      </c>
      <c r="AG88" s="259">
        <v>0</v>
      </c>
      <c r="AH88" s="259" t="e">
        <v>#DIV/0!</v>
      </c>
      <c r="AI88" s="259">
        <v>0</v>
      </c>
      <c r="AJ88" s="259">
        <v>0</v>
      </c>
      <c r="AK88" s="25"/>
      <c r="AL88" s="64"/>
    </row>
    <row r="89" spans="1:38" s="14" customFormat="1" ht="13.5" customHeight="1" x14ac:dyDescent="0.25">
      <c r="A89" s="64">
        <v>3</v>
      </c>
      <c r="B89" s="13">
        <v>0</v>
      </c>
      <c r="C89" s="14" t="s">
        <v>360</v>
      </c>
      <c r="D89" s="259">
        <v>1</v>
      </c>
      <c r="E89" s="259">
        <v>1</v>
      </c>
      <c r="F89" s="259">
        <v>1</v>
      </c>
      <c r="G89" s="259">
        <v>1</v>
      </c>
      <c r="H89" s="259">
        <v>1</v>
      </c>
      <c r="I89" s="259">
        <v>1</v>
      </c>
      <c r="J89" s="259">
        <v>1</v>
      </c>
      <c r="K89" s="259">
        <v>1</v>
      </c>
      <c r="L89" s="259">
        <v>1</v>
      </c>
      <c r="M89" s="259">
        <v>1</v>
      </c>
      <c r="N89" s="259">
        <v>1</v>
      </c>
      <c r="O89" s="259">
        <v>1</v>
      </c>
      <c r="P89" s="259">
        <v>1</v>
      </c>
      <c r="Q89" s="259">
        <v>1</v>
      </c>
      <c r="R89" s="259">
        <v>1</v>
      </c>
      <c r="S89" s="259">
        <v>1</v>
      </c>
      <c r="T89" s="259">
        <v>1</v>
      </c>
      <c r="U89" s="259">
        <v>1</v>
      </c>
      <c r="V89" s="259">
        <v>1</v>
      </c>
      <c r="W89" s="259">
        <v>1</v>
      </c>
      <c r="X89" s="259">
        <v>1</v>
      </c>
      <c r="Y89" s="259">
        <v>1</v>
      </c>
      <c r="Z89" s="259">
        <v>1</v>
      </c>
      <c r="AA89" s="259">
        <v>1</v>
      </c>
      <c r="AB89" s="259">
        <v>1</v>
      </c>
      <c r="AC89" s="259">
        <v>1</v>
      </c>
      <c r="AD89" s="259">
        <v>1</v>
      </c>
      <c r="AE89" s="259">
        <v>1</v>
      </c>
      <c r="AF89" s="259">
        <v>1</v>
      </c>
      <c r="AG89" s="259">
        <v>1</v>
      </c>
      <c r="AH89" s="259" t="e">
        <v>#DIV/0!</v>
      </c>
      <c r="AI89" s="259">
        <v>1</v>
      </c>
      <c r="AJ89" s="259">
        <v>1</v>
      </c>
      <c r="AK89" s="25"/>
      <c r="AL89" s="64"/>
    </row>
    <row r="90" spans="1:38" ht="13.5" customHeight="1" x14ac:dyDescent="0.25">
      <c r="A90" s="147"/>
      <c r="B90" s="83"/>
      <c r="C90" s="14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4"/>
    </row>
    <row r="91" spans="1:38" ht="13.5" customHeight="1" x14ac:dyDescent="0.25">
      <c r="A91" s="60">
        <v>3</v>
      </c>
      <c r="B91" s="83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4"/>
    </row>
    <row r="92" spans="1:38" ht="13.5" customHeight="1" x14ac:dyDescent="0.25">
      <c r="B92" s="83"/>
      <c r="C92" s="14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4"/>
    </row>
    <row r="93" spans="1:38" ht="13.5" customHeight="1" x14ac:dyDescent="0.25">
      <c r="A93" s="60">
        <v>3</v>
      </c>
      <c r="B93" s="83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4"/>
    </row>
    <row r="94" spans="1:38" ht="13.5" customHeight="1" x14ac:dyDescent="0.25">
      <c r="A94" s="60">
        <v>3</v>
      </c>
      <c r="B94" s="83"/>
      <c r="C94" s="14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4"/>
    </row>
    <row r="95" spans="1:38" ht="13.5" customHeight="1" x14ac:dyDescent="0.25">
      <c r="A95" s="60">
        <v>3</v>
      </c>
      <c r="B95" s="83"/>
      <c r="D95" s="87"/>
      <c r="AK95" s="84"/>
    </row>
    <row r="96" spans="1:38" s="14" customFormat="1" ht="13.5" customHeight="1" x14ac:dyDescent="0.25">
      <c r="A96" s="60">
        <v>3</v>
      </c>
      <c r="B96" s="517"/>
      <c r="D96" s="26"/>
      <c r="AK96" s="25"/>
      <c r="AL96" s="64"/>
    </row>
    <row r="97" spans="1:38" s="14" customFormat="1" ht="13.5" customHeight="1" x14ac:dyDescent="0.25">
      <c r="A97" s="60">
        <v>3</v>
      </c>
      <c r="B97" s="517"/>
      <c r="D97" s="26"/>
      <c r="AK97" s="25"/>
      <c r="AL97" s="64"/>
    </row>
    <row r="98" spans="1:38" s="14" customFormat="1" ht="13.5" customHeight="1" x14ac:dyDescent="0.25">
      <c r="A98" s="60">
        <v>3</v>
      </c>
      <c r="B98" s="517"/>
      <c r="D98" s="26"/>
      <c r="AK98" s="25"/>
      <c r="AL98" s="64"/>
    </row>
    <row r="99" spans="1:38" ht="13.5" customHeight="1" x14ac:dyDescent="0.25">
      <c r="A99" s="60">
        <v>3</v>
      </c>
      <c r="B99" s="47"/>
      <c r="D99" s="87"/>
      <c r="AK99" s="84"/>
    </row>
    <row r="100" spans="1:38" ht="13.5" customHeight="1" x14ac:dyDescent="0.25">
      <c r="A100" s="60">
        <v>3</v>
      </c>
      <c r="B100" s="47"/>
      <c r="D100" s="87"/>
      <c r="AK100" s="84"/>
    </row>
    <row r="101" spans="1:38" ht="13.5" customHeight="1" x14ac:dyDescent="0.25">
      <c r="A101" s="60">
        <v>3</v>
      </c>
      <c r="B101" s="518"/>
      <c r="C101" s="312"/>
      <c r="D101" s="116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2"/>
      <c r="AE101" s="312"/>
      <c r="AF101" s="312"/>
      <c r="AG101" s="312"/>
      <c r="AH101" s="312"/>
      <c r="AI101" s="312"/>
      <c r="AJ101" s="312"/>
      <c r="AK101" s="89"/>
    </row>
    <row r="102" spans="1:38" ht="13.5" customHeight="1" x14ac:dyDescent="0.25">
      <c r="A102" s="60">
        <v>3</v>
      </c>
      <c r="B102" s="42" t="s">
        <v>723</v>
      </c>
    </row>
    <row r="103" spans="1:38" ht="13.5" customHeight="1" x14ac:dyDescent="0.25">
      <c r="A103" s="60">
        <v>3</v>
      </c>
      <c r="B103" s="42" t="s">
        <v>1214</v>
      </c>
    </row>
    <row r="104" spans="1:38" ht="13.5" customHeight="1" x14ac:dyDescent="0.25">
      <c r="A104" s="60">
        <v>3</v>
      </c>
      <c r="B104" s="2" t="s">
        <v>1220</v>
      </c>
    </row>
    <row r="105" spans="1:38" ht="13.5" customHeight="1" x14ac:dyDescent="0.25">
      <c r="A105" s="60">
        <v>3</v>
      </c>
      <c r="B105" s="2" t="s">
        <v>1217</v>
      </c>
    </row>
    <row r="106" spans="1:38" ht="13.5" customHeight="1" x14ac:dyDescent="0.25">
      <c r="A106" s="60">
        <v>3</v>
      </c>
      <c r="B106" s="20" t="s">
        <v>1218</v>
      </c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87"/>
    </row>
    <row r="107" spans="1:38" ht="13.5" customHeight="1" x14ac:dyDescent="0.25">
      <c r="A107" s="60">
        <v>3</v>
      </c>
      <c r="B107" s="20" t="s">
        <v>1219</v>
      </c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87"/>
    </row>
    <row r="108" spans="1:38" ht="13.5" customHeight="1" x14ac:dyDescent="0.25">
      <c r="A108" s="60">
        <v>3</v>
      </c>
      <c r="B108" s="20" t="s">
        <v>1279</v>
      </c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87"/>
    </row>
    <row r="109" spans="1:38" ht="13.5" customHeight="1" x14ac:dyDescent="0.25">
      <c r="A109" s="60">
        <v>3</v>
      </c>
      <c r="B109" s="20" t="s">
        <v>1226</v>
      </c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87"/>
    </row>
    <row r="110" spans="1:38" ht="13.5" customHeight="1" x14ac:dyDescent="0.25">
      <c r="A110" s="60">
        <v>3</v>
      </c>
      <c r="B110" s="18"/>
      <c r="C110" s="28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504"/>
    </row>
    <row r="111" spans="1:38" ht="13.5" customHeight="1" x14ac:dyDescent="0.25">
      <c r="A111" s="60">
        <v>3</v>
      </c>
    </row>
    <row r="112" spans="1:38" ht="13.5" customHeight="1" x14ac:dyDescent="0.25">
      <c r="B112" s="20" t="s">
        <v>548</v>
      </c>
      <c r="D112" s="115">
        <v>9.3675067702747583E-17</v>
      </c>
      <c r="E112" s="115">
        <v>7.6327832942979512E-17</v>
      </c>
      <c r="F112" s="115">
        <v>0</v>
      </c>
      <c r="G112" s="115">
        <v>-6.591949208711867E-17</v>
      </c>
      <c r="H112" s="115">
        <v>0</v>
      </c>
      <c r="I112" s="115">
        <v>-5.5511151231257827E-17</v>
      </c>
      <c r="J112" s="115">
        <v>3.4694469519536142E-17</v>
      </c>
      <c r="K112" s="115">
        <v>0</v>
      </c>
      <c r="L112" s="115">
        <v>-2.4980018054066022E-16</v>
      </c>
      <c r="M112" s="115">
        <v>0</v>
      </c>
      <c r="N112" s="115">
        <v>-9.3675067702747583E-17</v>
      </c>
      <c r="O112" s="115">
        <v>-9.7144514654701197E-17</v>
      </c>
      <c r="P112" s="115">
        <v>9.0205620750793969E-17</v>
      </c>
      <c r="Q112" s="115">
        <v>0</v>
      </c>
      <c r="R112" s="115">
        <v>0</v>
      </c>
      <c r="S112" s="115">
        <v>1.0061396160665481E-16</v>
      </c>
      <c r="T112" s="115">
        <v>8.3266726846886741E-17</v>
      </c>
      <c r="U112" s="115">
        <v>0</v>
      </c>
      <c r="V112" s="115">
        <v>0</v>
      </c>
      <c r="W112" s="115">
        <v>0</v>
      </c>
      <c r="X112" s="115">
        <v>0</v>
      </c>
      <c r="Y112" s="115">
        <v>5.5511151231257827E-17</v>
      </c>
      <c r="Z112" s="115">
        <v>0</v>
      </c>
      <c r="AA112" s="115">
        <v>3.3306690738754696E-16</v>
      </c>
      <c r="AB112" s="115">
        <v>-1.457167719820518E-16</v>
      </c>
      <c r="AC112" s="115">
        <v>0</v>
      </c>
      <c r="AD112" s="115">
        <v>1.0061396160665481E-16</v>
      </c>
      <c r="AE112" s="115">
        <v>1.1796119636642288E-16</v>
      </c>
      <c r="AF112" s="115">
        <v>9.3675067702747583E-17</v>
      </c>
      <c r="AG112" s="115">
        <v>1.6653345369377348E-16</v>
      </c>
      <c r="AH112" s="115" t="e">
        <v>#DIV/0!</v>
      </c>
      <c r="AI112" s="115">
        <v>1.3183898417423734E-16</v>
      </c>
      <c r="AJ112" s="115">
        <v>-9.0205620750793969E-17</v>
      </c>
    </row>
    <row r="113" spans="2:36" ht="13.5" customHeight="1" x14ac:dyDescent="0.25">
      <c r="B113" s="20" t="s">
        <v>549</v>
      </c>
      <c r="D113" s="115">
        <v>-1.5287250632045613E-17</v>
      </c>
      <c r="E113" s="115">
        <v>-1.8323016715005025E-17</v>
      </c>
      <c r="F113" s="115">
        <v>0</v>
      </c>
      <c r="G113" s="115">
        <v>-1.9020971863542568E-17</v>
      </c>
      <c r="H113" s="115">
        <v>0</v>
      </c>
      <c r="I113" s="115">
        <v>1.52059354691092E-17</v>
      </c>
      <c r="J113" s="115">
        <v>-3.5236570605778894E-18</v>
      </c>
      <c r="K113" s="115">
        <v>5.5511151231257827E-17</v>
      </c>
      <c r="L113" s="115">
        <v>-1.0408340855860843E-17</v>
      </c>
      <c r="M113" s="115">
        <v>-2.1684043449710089E-17</v>
      </c>
      <c r="N113" s="115">
        <v>5.3095201507451749E-18</v>
      </c>
      <c r="O113" s="115">
        <v>8.1179637664852144E-18</v>
      </c>
      <c r="P113" s="115">
        <v>2.1684043449710089E-19</v>
      </c>
      <c r="Q113" s="115">
        <v>-1.3877787807814457E-17</v>
      </c>
      <c r="R113" s="115">
        <v>9.2157184661267877E-18</v>
      </c>
      <c r="S113" s="115">
        <v>2.1684043449710089E-18</v>
      </c>
      <c r="T113" s="115">
        <v>-1.5612511283791264E-17</v>
      </c>
      <c r="U113" s="115">
        <v>-8.6736173798840355E-18</v>
      </c>
      <c r="V113" s="115">
        <v>0</v>
      </c>
      <c r="W113" s="115">
        <v>-2.4069288229178198E-17</v>
      </c>
      <c r="X113" s="115">
        <v>2.0816681711721685E-17</v>
      </c>
      <c r="Y113" s="115">
        <v>-1.3877787807814457E-17</v>
      </c>
      <c r="Z113" s="115">
        <v>1.0232158002831948E-17</v>
      </c>
      <c r="AA113" s="115">
        <v>-1.3877787807814457E-17</v>
      </c>
      <c r="AB113" s="115">
        <v>-4.7704895589362195E-18</v>
      </c>
      <c r="AC113" s="115"/>
      <c r="AD113" s="115">
        <v>5.8817967857338616E-18</v>
      </c>
      <c r="AE113" s="115">
        <v>-1.2576745200831851E-17</v>
      </c>
      <c r="AF113" s="115">
        <v>2.8484659224978053E-17</v>
      </c>
      <c r="AG113" s="115">
        <v>-1.0191500421363742E-17</v>
      </c>
      <c r="AH113" s="115" t="e">
        <v>#DIV/0!</v>
      </c>
      <c r="AI113" s="115">
        <v>0</v>
      </c>
      <c r="AJ113" s="115">
        <v>6.4184768611141862E-17</v>
      </c>
    </row>
    <row r="114" spans="2:36" ht="13.5" customHeight="1" x14ac:dyDescent="0.25">
      <c r="B114" s="20" t="s">
        <v>550</v>
      </c>
      <c r="D114" s="115">
        <v>6.2450045135165055E-17</v>
      </c>
      <c r="E114" s="115">
        <v>0</v>
      </c>
      <c r="F114" s="115">
        <v>0</v>
      </c>
      <c r="G114" s="115">
        <v>0</v>
      </c>
      <c r="H114" s="115">
        <v>0</v>
      </c>
      <c r="I114" s="115">
        <v>5.2041704279304213E-17</v>
      </c>
      <c r="J114" s="115">
        <v>0</v>
      </c>
      <c r="K114" s="115">
        <v>7.5352050987742558E-17</v>
      </c>
      <c r="L114" s="115">
        <v>2.0816681711721685E-17</v>
      </c>
      <c r="M114" s="115">
        <v>4.4001667543966394E-17</v>
      </c>
      <c r="N114" s="115">
        <v>0</v>
      </c>
      <c r="O114" s="115">
        <v>-3.1821333762449555E-17</v>
      </c>
      <c r="P114" s="115">
        <v>8.3266726846886741E-17</v>
      </c>
      <c r="Q114" s="115">
        <v>9.540979117872439E-17</v>
      </c>
      <c r="R114" s="115">
        <v>2.1163626406917047E-16</v>
      </c>
      <c r="S114" s="115">
        <v>0</v>
      </c>
      <c r="T114" s="115">
        <v>-1.6653345369377348E-16</v>
      </c>
      <c r="U114" s="115">
        <v>-9.7144514654701197E-17</v>
      </c>
      <c r="V114" s="115">
        <v>-4.6837533851373792E-17</v>
      </c>
      <c r="W114" s="115">
        <v>5.5511151231257827E-17</v>
      </c>
      <c r="X114" s="115">
        <v>1.7347234759768071E-17</v>
      </c>
      <c r="Y114" s="115">
        <v>-1.1102230246251565E-16</v>
      </c>
      <c r="Z114" s="115">
        <v>6.2450045135165055E-17</v>
      </c>
      <c r="AA114" s="115">
        <v>-1.1102230246251565E-16</v>
      </c>
      <c r="AB114" s="115">
        <v>-2.4286128663675299E-17</v>
      </c>
      <c r="AC114" s="115"/>
      <c r="AD114" s="115">
        <v>2.1510571102112408E-16</v>
      </c>
      <c r="AE114" s="115">
        <v>0</v>
      </c>
      <c r="AF114" s="115">
        <v>0</v>
      </c>
      <c r="AG114" s="115">
        <v>2.1684043449710089E-17</v>
      </c>
      <c r="AH114" s="115" t="e">
        <v>#DIV/0!</v>
      </c>
      <c r="AI114" s="115">
        <v>-1.0779680099937128E-16</v>
      </c>
      <c r="AJ114" s="115">
        <v>6.2450045135165055E-17</v>
      </c>
    </row>
    <row r="115" spans="2:36" ht="13.5" customHeight="1" x14ac:dyDescent="0.25">
      <c r="B115" s="20" t="s">
        <v>551</v>
      </c>
      <c r="D115" s="115">
        <v>0</v>
      </c>
      <c r="E115" s="115">
        <v>0</v>
      </c>
      <c r="F115" s="115">
        <v>0</v>
      </c>
      <c r="G115" s="115">
        <v>0</v>
      </c>
      <c r="H115" s="115">
        <v>0</v>
      </c>
      <c r="I115" s="115">
        <v>0</v>
      </c>
      <c r="J115" s="115">
        <v>0</v>
      </c>
      <c r="K115" s="115">
        <v>0</v>
      </c>
      <c r="L115" s="115">
        <v>0</v>
      </c>
      <c r="M115" s="115">
        <v>0</v>
      </c>
      <c r="N115" s="115">
        <v>0</v>
      </c>
      <c r="O115" s="115">
        <v>0</v>
      </c>
      <c r="P115" s="115">
        <v>0</v>
      </c>
      <c r="Q115" s="115">
        <v>0</v>
      </c>
      <c r="R115" s="115">
        <v>0</v>
      </c>
      <c r="S115" s="115">
        <v>0</v>
      </c>
      <c r="T115" s="115">
        <v>0</v>
      </c>
      <c r="U115" s="115">
        <v>0</v>
      </c>
      <c r="V115" s="115">
        <v>0</v>
      </c>
      <c r="W115" s="115">
        <v>0</v>
      </c>
      <c r="X115" s="115">
        <v>0</v>
      </c>
      <c r="Y115" s="115">
        <v>0</v>
      </c>
      <c r="Z115" s="115">
        <v>0</v>
      </c>
      <c r="AA115" s="115">
        <v>0</v>
      </c>
      <c r="AB115" s="115">
        <v>0</v>
      </c>
      <c r="AC115" s="115"/>
      <c r="AD115" s="115">
        <v>0</v>
      </c>
      <c r="AE115" s="115">
        <v>0</v>
      </c>
      <c r="AF115" s="115">
        <v>0</v>
      </c>
      <c r="AG115" s="115">
        <v>0</v>
      </c>
      <c r="AH115" s="115">
        <v>0</v>
      </c>
      <c r="AI115" s="115">
        <v>0</v>
      </c>
      <c r="AJ115" s="115">
        <v>0</v>
      </c>
    </row>
    <row r="116" spans="2:36" ht="13.5" customHeight="1" x14ac:dyDescent="0.25">
      <c r="B116" s="18" t="s">
        <v>552</v>
      </c>
      <c r="C116" s="28"/>
      <c r="D116" s="117">
        <v>-1</v>
      </c>
      <c r="E116" s="117">
        <v>-1</v>
      </c>
      <c r="F116" s="117">
        <v>-1</v>
      </c>
      <c r="G116" s="117">
        <v>-1</v>
      </c>
      <c r="H116" s="117">
        <v>-1</v>
      </c>
      <c r="I116" s="117">
        <v>-1</v>
      </c>
      <c r="J116" s="117">
        <v>-1</v>
      </c>
      <c r="K116" s="117">
        <v>-1</v>
      </c>
      <c r="L116" s="117">
        <v>-1</v>
      </c>
      <c r="M116" s="117">
        <v>-1</v>
      </c>
      <c r="N116" s="117">
        <v>-1</v>
      </c>
      <c r="O116" s="117">
        <v>-1</v>
      </c>
      <c r="P116" s="117">
        <v>-1</v>
      </c>
      <c r="Q116" s="117">
        <v>-1</v>
      </c>
      <c r="R116" s="117">
        <v>-1</v>
      </c>
      <c r="S116" s="117">
        <v>-1</v>
      </c>
      <c r="T116" s="117">
        <v>-1</v>
      </c>
      <c r="U116" s="117">
        <v>-1</v>
      </c>
      <c r="V116" s="117">
        <v>-1</v>
      </c>
      <c r="W116" s="117">
        <v>-1</v>
      </c>
      <c r="X116" s="117">
        <v>-1</v>
      </c>
      <c r="Y116" s="117">
        <v>-1</v>
      </c>
      <c r="Z116" s="117">
        <v>-1</v>
      </c>
      <c r="AA116" s="117">
        <v>-1</v>
      </c>
      <c r="AB116" s="117">
        <v>-1</v>
      </c>
      <c r="AC116" s="117"/>
      <c r="AD116" s="117">
        <v>-1</v>
      </c>
      <c r="AE116" s="117">
        <v>-1</v>
      </c>
      <c r="AF116" s="117">
        <v>-1</v>
      </c>
      <c r="AG116" s="117">
        <v>-1</v>
      </c>
      <c r="AH116" s="117" t="e">
        <v>#DIV/0!</v>
      </c>
      <c r="AI116" s="117">
        <v>-1</v>
      </c>
      <c r="AJ116" s="117">
        <v>-1</v>
      </c>
    </row>
  </sheetData>
  <customSheetViews>
    <customSheetView guid="{CFED1871-9B9D-472F-82C9-C68C06036B2E}" scale="75" showGridLines="0">
      <pane xSplit="3" ySplit="7" topLeftCell="AF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conditionalFormatting sqref="D106:AJ109">
    <cfRule type="cellIs" dxfId="22" priority="4" operator="notEqual">
      <formula>0</formula>
    </cfRule>
  </conditionalFormatting>
  <conditionalFormatting sqref="D112:AJ115">
    <cfRule type="cellIs" dxfId="21" priority="1" operator="notEqual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T1121"/>
  <sheetViews>
    <sheetView showGridLines="0" zoomScale="70" zoomScaleNormal="70" workbookViewId="0">
      <pane xSplit="3" ySplit="7" topLeftCell="D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ColWidth="11.44140625" defaultRowHeight="13.5" customHeight="1" x14ac:dyDescent="0.25"/>
  <cols>
    <col min="1" max="1" width="2.77734375" style="82" customWidth="1"/>
    <col min="2" max="2" width="11.5546875" style="82" customWidth="1"/>
    <col min="3" max="3" width="76.77734375" style="82" customWidth="1"/>
    <col min="4" max="4" width="22.77734375" style="243" customWidth="1"/>
    <col min="5" max="5" width="22.77734375" style="190" customWidth="1"/>
    <col min="6" max="6" width="19.77734375" style="190" bestFit="1" customWidth="1"/>
    <col min="7" max="16" width="22.77734375" style="190" customWidth="1"/>
    <col min="17" max="17" width="14.5546875" style="190" bestFit="1" customWidth="1"/>
    <col min="18" max="18" width="24.77734375" style="190" bestFit="1" customWidth="1"/>
    <col min="19" max="19" width="19.21875" style="190" bestFit="1" customWidth="1"/>
    <col min="20" max="20" width="18.77734375" style="190" bestFit="1" customWidth="1"/>
    <col min="21" max="21" width="20.77734375" style="190" bestFit="1" customWidth="1"/>
    <col min="22" max="22" width="14" style="190" customWidth="1"/>
    <col min="23" max="23" width="24.77734375" style="190" bestFit="1" customWidth="1"/>
    <col min="24" max="24" width="14.21875" style="190" bestFit="1" customWidth="1"/>
    <col min="25" max="25" width="11.44140625" style="190"/>
    <col min="26" max="26" width="14.44140625" style="190" bestFit="1" customWidth="1"/>
    <col min="27" max="27" width="17.21875" style="190" bestFit="1" customWidth="1"/>
    <col min="28" max="28" width="25.77734375" style="190" customWidth="1"/>
    <col min="29" max="29" width="20.21875" style="190" bestFit="1" customWidth="1"/>
    <col min="30" max="31" width="17.77734375" style="190" customWidth="1"/>
    <col min="32" max="32" width="24.77734375" style="190" bestFit="1" customWidth="1"/>
    <col min="33" max="33" width="19.21875" style="190" customWidth="1"/>
    <col min="34" max="34" width="13.77734375" style="190" customWidth="1"/>
    <col min="35" max="36" width="21.77734375" style="190" bestFit="1" customWidth="1"/>
    <col min="37" max="37" width="11.44140625" style="190"/>
    <col min="38" max="38" width="13.21875" style="82" bestFit="1" customWidth="1"/>
    <col min="39" max="16384" width="11.44140625" style="82"/>
  </cols>
  <sheetData>
    <row r="1" spans="1:98" ht="13.5" customHeight="1" x14ac:dyDescent="0.25">
      <c r="H1" s="250"/>
    </row>
    <row r="2" spans="1:98" s="2" customFormat="1" ht="13.5" customHeight="1" x14ac:dyDescent="0.25">
      <c r="A2" s="32"/>
      <c r="B2" s="33" t="s">
        <v>531</v>
      </c>
      <c r="D2" s="236"/>
      <c r="E2" s="276"/>
      <c r="F2" s="276"/>
      <c r="G2" s="276"/>
      <c r="H2" s="249"/>
      <c r="I2" s="276"/>
      <c r="J2" s="276"/>
      <c r="K2" s="276"/>
      <c r="L2" s="276"/>
      <c r="M2" s="276"/>
      <c r="N2" s="276"/>
      <c r="O2" s="276"/>
      <c r="P2" s="276"/>
      <c r="Q2" s="277"/>
      <c r="R2" s="277"/>
      <c r="S2" s="277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</row>
    <row r="3" spans="1:98" s="2" customFormat="1" ht="13.5" customHeight="1" x14ac:dyDescent="0.25">
      <c r="A3" s="32"/>
      <c r="B3" s="33" t="s">
        <v>1160</v>
      </c>
      <c r="D3" s="236"/>
      <c r="E3" s="276"/>
      <c r="F3" s="276"/>
      <c r="G3" s="276"/>
      <c r="H3" s="238"/>
      <c r="I3" s="276"/>
      <c r="J3" s="276"/>
      <c r="K3" s="276"/>
      <c r="L3" s="276"/>
      <c r="M3" s="276"/>
      <c r="N3" s="276"/>
      <c r="O3" s="276"/>
      <c r="P3" s="276"/>
      <c r="Q3" s="277"/>
      <c r="R3" s="277"/>
      <c r="S3" s="277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/>
      <c r="AJ3" s="276"/>
      <c r="AK3" s="276"/>
    </row>
    <row r="4" spans="1:98" s="2" customFormat="1" ht="13.5" customHeight="1" x14ac:dyDescent="0.25">
      <c r="A4" s="32"/>
      <c r="B4" s="556">
        <v>44500</v>
      </c>
      <c r="C4" s="556"/>
      <c r="D4" s="236"/>
      <c r="E4" s="276"/>
      <c r="F4" s="276"/>
      <c r="G4" s="276"/>
      <c r="H4" s="249"/>
      <c r="I4" s="276"/>
      <c r="J4" s="276"/>
      <c r="K4" s="276"/>
      <c r="L4" s="276"/>
      <c r="M4" s="276"/>
      <c r="N4" s="276"/>
      <c r="O4" s="276"/>
      <c r="P4" s="276"/>
      <c r="Q4" s="277"/>
      <c r="R4" s="277"/>
      <c r="S4" s="277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</row>
    <row r="5" spans="1:98" s="2" customFormat="1" ht="13.5" customHeight="1" x14ac:dyDescent="0.25">
      <c r="A5" s="32"/>
      <c r="B5" s="19" t="s">
        <v>566</v>
      </c>
      <c r="D5" s="236"/>
      <c r="E5" s="276"/>
      <c r="F5" s="276"/>
      <c r="G5" s="276"/>
      <c r="H5" s="249"/>
      <c r="I5" s="276"/>
      <c r="J5" s="276"/>
      <c r="K5" s="276"/>
      <c r="L5" s="276"/>
      <c r="M5" s="276"/>
      <c r="N5" s="251"/>
      <c r="O5" s="276"/>
      <c r="P5" s="276"/>
      <c r="Q5" s="277"/>
      <c r="R5" s="277"/>
      <c r="S5" s="277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</row>
    <row r="6" spans="1:98" s="1" customFormat="1" ht="13.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57" t="s">
        <v>1221</v>
      </c>
      <c r="AG6" s="558"/>
      <c r="AH6" s="558"/>
      <c r="AI6" s="559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13.5" customHeight="1" x14ac:dyDescent="0.3">
      <c r="A7" s="328"/>
      <c r="B7" s="334" t="s">
        <v>10</v>
      </c>
      <c r="C7" s="335" t="s">
        <v>11</v>
      </c>
      <c r="D7" s="336" t="s">
        <v>1133</v>
      </c>
      <c r="E7" s="313" t="s">
        <v>1134</v>
      </c>
      <c r="F7" s="313" t="s">
        <v>1135</v>
      </c>
      <c r="G7" s="313" t="s">
        <v>1136</v>
      </c>
      <c r="H7" s="337" t="s">
        <v>1137</v>
      </c>
      <c r="I7" s="313" t="s">
        <v>1138</v>
      </c>
      <c r="J7" s="313" t="s">
        <v>1139</v>
      </c>
      <c r="K7" s="329" t="s">
        <v>1144</v>
      </c>
      <c r="L7" s="330" t="s">
        <v>1205</v>
      </c>
      <c r="M7" s="330" t="s">
        <v>1141</v>
      </c>
      <c r="N7" s="329" t="s">
        <v>1142</v>
      </c>
      <c r="O7" s="313" t="s">
        <v>1145</v>
      </c>
      <c r="P7" s="313" t="s">
        <v>1143</v>
      </c>
      <c r="Q7" s="313" t="s">
        <v>1140</v>
      </c>
      <c r="R7" s="337" t="s">
        <v>1147</v>
      </c>
      <c r="S7" s="313" t="s">
        <v>1146</v>
      </c>
      <c r="T7" s="313" t="s">
        <v>1148</v>
      </c>
      <c r="U7" s="313" t="s">
        <v>1149</v>
      </c>
      <c r="V7" s="330" t="s">
        <v>1150</v>
      </c>
      <c r="W7" s="313" t="s">
        <v>1151</v>
      </c>
      <c r="X7" s="313" t="s">
        <v>1152</v>
      </c>
      <c r="Y7" s="333" t="s">
        <v>1284</v>
      </c>
      <c r="Z7" s="313" t="s">
        <v>1153</v>
      </c>
      <c r="AA7" s="333" t="s">
        <v>1285</v>
      </c>
      <c r="AB7" s="313" t="s">
        <v>1154</v>
      </c>
      <c r="AC7" s="333" t="s">
        <v>1286</v>
      </c>
      <c r="AD7" s="337" t="s">
        <v>1155</v>
      </c>
      <c r="AE7" s="337" t="s">
        <v>1156</v>
      </c>
      <c r="AF7" s="329" t="s">
        <v>1157</v>
      </c>
      <c r="AG7" s="330" t="s">
        <v>1158</v>
      </c>
      <c r="AH7" s="331" t="s">
        <v>1159</v>
      </c>
      <c r="AI7" s="333" t="s">
        <v>1854</v>
      </c>
      <c r="AJ7" s="327" t="s">
        <v>1222</v>
      </c>
    </row>
    <row r="8" spans="1:98" ht="13.5" customHeight="1" x14ac:dyDescent="0.25">
      <c r="B8" s="83"/>
      <c r="D8" s="234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87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363"/>
    </row>
    <row r="9" spans="1:98" s="14" customFormat="1" ht="13.5" customHeight="1" x14ac:dyDescent="0.25">
      <c r="B9" s="13"/>
      <c r="C9" s="14" t="s">
        <v>532</v>
      </c>
      <c r="D9" s="268">
        <v>1</v>
      </c>
      <c r="E9" s="268">
        <v>1</v>
      </c>
      <c r="F9" s="268">
        <v>1</v>
      </c>
      <c r="G9" s="268">
        <v>1</v>
      </c>
      <c r="H9" s="268">
        <v>1</v>
      </c>
      <c r="I9" s="268">
        <v>1</v>
      </c>
      <c r="J9" s="268">
        <v>1</v>
      </c>
      <c r="K9" s="268">
        <v>1</v>
      </c>
      <c r="L9" s="268">
        <v>1</v>
      </c>
      <c r="M9" s="268">
        <v>1</v>
      </c>
      <c r="N9" s="268">
        <v>1</v>
      </c>
      <c r="O9" s="268">
        <v>1</v>
      </c>
      <c r="P9" s="268">
        <v>1</v>
      </c>
      <c r="Q9" s="268">
        <v>1</v>
      </c>
      <c r="R9" s="268">
        <v>1</v>
      </c>
      <c r="S9" s="268">
        <v>1</v>
      </c>
      <c r="T9" s="268">
        <v>1</v>
      </c>
      <c r="U9" s="268">
        <v>1</v>
      </c>
      <c r="V9" s="268">
        <v>1</v>
      </c>
      <c r="W9" s="268">
        <v>1</v>
      </c>
      <c r="X9" s="268">
        <v>1</v>
      </c>
      <c r="Y9" s="268">
        <v>1</v>
      </c>
      <c r="Z9" s="268">
        <v>1</v>
      </c>
      <c r="AA9" s="268">
        <v>1</v>
      </c>
      <c r="AB9" s="268">
        <v>1</v>
      </c>
      <c r="AC9" s="268">
        <v>1</v>
      </c>
      <c r="AD9" s="268">
        <v>1</v>
      </c>
      <c r="AE9" s="268">
        <v>1</v>
      </c>
      <c r="AF9" s="268">
        <v>1</v>
      </c>
      <c r="AG9" s="268">
        <v>1</v>
      </c>
      <c r="AH9" s="91" t="e">
        <v>#DIV/0!</v>
      </c>
      <c r="AI9" s="268">
        <v>1</v>
      </c>
      <c r="AJ9" s="364">
        <v>1</v>
      </c>
      <c r="AK9" s="244"/>
    </row>
    <row r="10" spans="1:98" ht="13.5" customHeight="1" x14ac:dyDescent="0.25">
      <c r="B10" s="83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364"/>
    </row>
    <row r="11" spans="1:98" s="14" customFormat="1" ht="13.5" customHeight="1" x14ac:dyDescent="0.25">
      <c r="B11" s="13">
        <v>51</v>
      </c>
      <c r="C11" s="14" t="s">
        <v>533</v>
      </c>
      <c r="D11" s="268">
        <v>0.679926240016965</v>
      </c>
      <c r="E11" s="268">
        <v>0.6477802135014652</v>
      </c>
      <c r="F11" s="268">
        <v>0.68463539526699035</v>
      </c>
      <c r="G11" s="268">
        <v>0.70166612657229521</v>
      </c>
      <c r="H11" s="268">
        <v>0.67839341574963308</v>
      </c>
      <c r="I11" s="268">
        <v>0.71455994365590869</v>
      </c>
      <c r="J11" s="268">
        <v>0.75999402967629637</v>
      </c>
      <c r="K11" s="268">
        <v>0.49749945195582301</v>
      </c>
      <c r="L11" s="268">
        <v>0.49697659302432817</v>
      </c>
      <c r="M11" s="268">
        <v>0.83005779182940254</v>
      </c>
      <c r="N11" s="268">
        <v>0.78561076831389831</v>
      </c>
      <c r="O11" s="268">
        <v>0.87061878367810341</v>
      </c>
      <c r="P11" s="268">
        <v>0.87246694661390867</v>
      </c>
      <c r="Q11" s="268">
        <v>0.74184371295910978</v>
      </c>
      <c r="R11" s="268">
        <v>0.69648338891392514</v>
      </c>
      <c r="S11" s="268">
        <v>0.84717389137028698</v>
      </c>
      <c r="T11" s="268">
        <v>0.73621200104235096</v>
      </c>
      <c r="U11" s="268">
        <v>0.82620181655353397</v>
      </c>
      <c r="V11" s="268">
        <v>0.87780586470028132</v>
      </c>
      <c r="W11" s="268">
        <v>0.92089861823563646</v>
      </c>
      <c r="X11" s="268">
        <v>0.80307622651738253</v>
      </c>
      <c r="Y11" s="268">
        <v>0.73978051679451495</v>
      </c>
      <c r="Z11" s="268">
        <v>0.30742077593856337</v>
      </c>
      <c r="AA11" s="268">
        <v>0.82623823794580908</v>
      </c>
      <c r="AB11" s="268">
        <v>0.75093906594213999</v>
      </c>
      <c r="AC11" s="268">
        <v>0.89093254278074552</v>
      </c>
      <c r="AD11" s="268">
        <v>0.79442410632820071</v>
      </c>
      <c r="AE11" s="268">
        <v>0.68872395713837731</v>
      </c>
      <c r="AF11" s="268">
        <v>0.755332629566005</v>
      </c>
      <c r="AG11" s="268">
        <v>0.56550565692629673</v>
      </c>
      <c r="AH11" s="268" t="e">
        <v>#DIV/0!</v>
      </c>
      <c r="AI11" s="268">
        <v>0.82188312620184334</v>
      </c>
      <c r="AJ11" s="364">
        <v>0.69796019854440072</v>
      </c>
      <c r="AK11" s="244"/>
    </row>
    <row r="12" spans="1:98" ht="13.5" customHeight="1" x14ac:dyDescent="0.25">
      <c r="B12" s="83">
        <v>5101</v>
      </c>
      <c r="C12" s="82" t="s">
        <v>944</v>
      </c>
      <c r="D12" s="234">
        <v>1.5652422426367749E-3</v>
      </c>
      <c r="E12" s="234">
        <v>6.3870622232435088E-5</v>
      </c>
      <c r="F12" s="234">
        <v>7.3497978565974093E-5</v>
      </c>
      <c r="G12" s="234">
        <v>3.1987750774172419E-3</v>
      </c>
      <c r="H12" s="234">
        <v>8.5692863732663078E-4</v>
      </c>
      <c r="I12" s="234">
        <v>1.6974827406168187E-2</v>
      </c>
      <c r="J12" s="234">
        <v>7.8823591324021121E-3</v>
      </c>
      <c r="K12" s="234">
        <v>6.2502765950658533E-3</v>
      </c>
      <c r="L12" s="234">
        <v>1.3001260926873181E-4</v>
      </c>
      <c r="M12" s="234">
        <v>9.5165353753301537E-3</v>
      </c>
      <c r="N12" s="234">
        <v>7.0268258162191075E-3</v>
      </c>
      <c r="O12" s="234">
        <v>2.8940842340801826E-3</v>
      </c>
      <c r="P12" s="234">
        <v>8.6627981722606651E-3</v>
      </c>
      <c r="Q12" s="234">
        <v>8.8825167298146564E-4</v>
      </c>
      <c r="R12" s="234">
        <v>6.2188282363428602E-3</v>
      </c>
      <c r="S12" s="234">
        <v>5.0430724913311997E-3</v>
      </c>
      <c r="T12" s="234">
        <v>6.8485822533617575E-3</v>
      </c>
      <c r="U12" s="234">
        <v>3.9243364006320749E-5</v>
      </c>
      <c r="V12" s="234">
        <v>4.6931842845588219E-5</v>
      </c>
      <c r="W12" s="234">
        <v>0.11385392228974694</v>
      </c>
      <c r="X12" s="234">
        <v>9.4946175817394579E-4</v>
      </c>
      <c r="Y12" s="234">
        <v>1.4998334667966037E-4</v>
      </c>
      <c r="Z12" s="234">
        <v>6.8683616009258992E-3</v>
      </c>
      <c r="AA12" s="234">
        <v>1.4711036057256455E-3</v>
      </c>
      <c r="AB12" s="234">
        <v>3.3857343010213667E-3</v>
      </c>
      <c r="AC12" s="234">
        <v>4.5074830441584716E-3</v>
      </c>
      <c r="AD12" s="234">
        <v>1.0455990787235263E-2</v>
      </c>
      <c r="AE12" s="234">
        <v>2.9978967153633366E-3</v>
      </c>
      <c r="AF12" s="234">
        <v>6.9452168556275529E-3</v>
      </c>
      <c r="AG12" s="234">
        <v>1.9742179598801865E-3</v>
      </c>
      <c r="AH12" s="234" t="e">
        <v>#DIV/0!</v>
      </c>
      <c r="AI12" s="234">
        <v>2.0750390579080589E-3</v>
      </c>
      <c r="AJ12" s="365">
        <v>2.8180934960981394E-3</v>
      </c>
    </row>
    <row r="13" spans="1:98" ht="13.5" customHeight="1" x14ac:dyDescent="0.25">
      <c r="B13" s="83">
        <v>5102</v>
      </c>
      <c r="C13" s="82" t="s">
        <v>435</v>
      </c>
      <c r="D13" s="234">
        <v>0</v>
      </c>
      <c r="E13" s="234">
        <v>0</v>
      </c>
      <c r="F13" s="234">
        <v>3.6803889791351326E-6</v>
      </c>
      <c r="G13" s="234">
        <v>4.106311404951025E-5</v>
      </c>
      <c r="H13" s="234">
        <v>8.318903573129576E-6</v>
      </c>
      <c r="I13" s="234">
        <v>0</v>
      </c>
      <c r="J13" s="234">
        <v>3.1616871389576486E-5</v>
      </c>
      <c r="K13" s="234">
        <v>1.393588860860589E-4</v>
      </c>
      <c r="L13" s="234">
        <v>0</v>
      </c>
      <c r="M13" s="234">
        <v>1.0386458277249579E-5</v>
      </c>
      <c r="N13" s="234">
        <v>2.5777507134455179E-5</v>
      </c>
      <c r="O13" s="234">
        <v>0</v>
      </c>
      <c r="P13" s="234">
        <v>0</v>
      </c>
      <c r="Q13" s="234">
        <v>0</v>
      </c>
      <c r="R13" s="234">
        <v>1.4098321759582536E-5</v>
      </c>
      <c r="S13" s="234">
        <v>0</v>
      </c>
      <c r="T13" s="234">
        <v>0</v>
      </c>
      <c r="U13" s="234">
        <v>0</v>
      </c>
      <c r="V13" s="234">
        <v>0</v>
      </c>
      <c r="W13" s="234">
        <v>0</v>
      </c>
      <c r="X13" s="234">
        <v>0</v>
      </c>
      <c r="Y13" s="234">
        <v>0</v>
      </c>
      <c r="Z13" s="234">
        <v>0</v>
      </c>
      <c r="AA13" s="234">
        <v>0</v>
      </c>
      <c r="AB13" s="234">
        <v>0</v>
      </c>
      <c r="AC13" s="234">
        <v>0</v>
      </c>
      <c r="AD13" s="234">
        <v>0</v>
      </c>
      <c r="AE13" s="234">
        <v>9.9331815025537275E-6</v>
      </c>
      <c r="AF13" s="234">
        <v>3.7713979448508764E-5</v>
      </c>
      <c r="AG13" s="234">
        <v>2.0414059866438767E-6</v>
      </c>
      <c r="AH13" s="234" t="e">
        <v>#DIV/0!</v>
      </c>
      <c r="AI13" s="234">
        <v>0</v>
      </c>
      <c r="AJ13" s="365">
        <v>8.8057451675103597E-6</v>
      </c>
    </row>
    <row r="14" spans="1:98" ht="13.5" customHeight="1" x14ac:dyDescent="0.25">
      <c r="B14" s="83">
        <v>5103</v>
      </c>
      <c r="C14" s="82" t="s">
        <v>945</v>
      </c>
      <c r="D14" s="234">
        <v>2.0082973194142054E-2</v>
      </c>
      <c r="E14" s="234">
        <v>2.6667516391521231E-2</v>
      </c>
      <c r="F14" s="234">
        <v>2.8605274512465095E-2</v>
      </c>
      <c r="G14" s="234">
        <v>1.6074601318603585E-2</v>
      </c>
      <c r="H14" s="234">
        <v>2.4560533998935357E-2</v>
      </c>
      <c r="I14" s="234">
        <v>8.0042916503085551E-2</v>
      </c>
      <c r="J14" s="234">
        <v>2.6285252233245446E-2</v>
      </c>
      <c r="K14" s="234">
        <v>0.11536641899186631</v>
      </c>
      <c r="L14" s="234">
        <v>4.3815273693410366E-3</v>
      </c>
      <c r="M14" s="234">
        <v>2.3642603539604134E-2</v>
      </c>
      <c r="N14" s="234">
        <v>5.6356182737316463E-2</v>
      </c>
      <c r="O14" s="234">
        <v>2.6438800427348821E-2</v>
      </c>
      <c r="P14" s="234">
        <v>6.4220251354123126E-2</v>
      </c>
      <c r="Q14" s="234">
        <v>1.7028060609961471E-2</v>
      </c>
      <c r="R14" s="234">
        <v>3.5577361452000016E-2</v>
      </c>
      <c r="S14" s="234">
        <v>9.4054955188897782E-3</v>
      </c>
      <c r="T14" s="234">
        <v>9.5099219574212496E-2</v>
      </c>
      <c r="U14" s="234">
        <v>4.7113880292966169E-2</v>
      </c>
      <c r="V14" s="234">
        <v>3.2888256889993743E-2</v>
      </c>
      <c r="W14" s="234">
        <v>0.14620793898098058</v>
      </c>
      <c r="X14" s="234">
        <v>2.31649943388887E-2</v>
      </c>
      <c r="Y14" s="234">
        <v>6.9651365286373937E-3</v>
      </c>
      <c r="Z14" s="234">
        <v>2.8445131470637978E-2</v>
      </c>
      <c r="AA14" s="234">
        <v>5.020890599368364E-2</v>
      </c>
      <c r="AB14" s="234">
        <v>1.1040984367898656E-2</v>
      </c>
      <c r="AC14" s="234">
        <v>2.7514979095419239E-3</v>
      </c>
      <c r="AD14" s="234">
        <v>3.3850802036334039E-2</v>
      </c>
      <c r="AE14" s="234">
        <v>2.8571918996766005E-2</v>
      </c>
      <c r="AF14" s="234">
        <v>6.2557675075231509E-2</v>
      </c>
      <c r="AG14" s="234">
        <v>8.3965211094453839E-3</v>
      </c>
      <c r="AH14" s="234" t="e">
        <v>#DIV/0!</v>
      </c>
      <c r="AI14" s="234">
        <v>2.1897803708761196E-2</v>
      </c>
      <c r="AJ14" s="365">
        <v>2.8534445357702467E-2</v>
      </c>
    </row>
    <row r="15" spans="1:98" ht="13.5" customHeight="1" x14ac:dyDescent="0.25">
      <c r="B15" s="83">
        <v>5104</v>
      </c>
      <c r="C15" s="82" t="s">
        <v>946</v>
      </c>
      <c r="D15" s="234">
        <v>0.65827802458018614</v>
      </c>
      <c r="E15" s="234">
        <v>0.6210059257324051</v>
      </c>
      <c r="F15" s="234">
        <v>0.65335845169848628</v>
      </c>
      <c r="G15" s="234">
        <v>0.68235168706222482</v>
      </c>
      <c r="H15" s="234">
        <v>0.65183939289415971</v>
      </c>
      <c r="I15" s="234">
        <v>0.61752034882958817</v>
      </c>
      <c r="J15" s="234">
        <v>0.72447498860084081</v>
      </c>
      <c r="K15" s="234">
        <v>0.37519017518888231</v>
      </c>
      <c r="L15" s="234">
        <v>0.49235576002918297</v>
      </c>
      <c r="M15" s="234">
        <v>0.79688826645619093</v>
      </c>
      <c r="N15" s="234">
        <v>0.72220198225322829</v>
      </c>
      <c r="O15" s="234">
        <v>0.84128589901667439</v>
      </c>
      <c r="P15" s="234">
        <v>0.79958389708752486</v>
      </c>
      <c r="Q15" s="234">
        <v>0.72392739975441711</v>
      </c>
      <c r="R15" s="234">
        <v>0.65439027768643254</v>
      </c>
      <c r="S15" s="234">
        <v>0.83272532336006599</v>
      </c>
      <c r="T15" s="234">
        <v>0.63400251438641597</v>
      </c>
      <c r="U15" s="234">
        <v>0.77731928768855152</v>
      </c>
      <c r="V15" s="234">
        <v>0.84487067596744203</v>
      </c>
      <c r="W15" s="234">
        <v>0.66083675696490896</v>
      </c>
      <c r="X15" s="234">
        <v>0.77896177042031978</v>
      </c>
      <c r="Y15" s="234">
        <v>0.73266539691919796</v>
      </c>
      <c r="Z15" s="234">
        <v>0.27210728286699948</v>
      </c>
      <c r="AA15" s="234">
        <v>0.77455822834639976</v>
      </c>
      <c r="AB15" s="234">
        <v>0.7365123472732199</v>
      </c>
      <c r="AC15" s="234">
        <v>0.88367356182704515</v>
      </c>
      <c r="AD15" s="234">
        <v>0.75003956433510488</v>
      </c>
      <c r="AE15" s="234">
        <v>0.65633633612177333</v>
      </c>
      <c r="AF15" s="234">
        <v>0.68573388452535866</v>
      </c>
      <c r="AG15" s="234">
        <v>0.55504594364853432</v>
      </c>
      <c r="AH15" s="234" t="e">
        <v>#DIV/0!</v>
      </c>
      <c r="AI15" s="234">
        <v>0.79791028343517423</v>
      </c>
      <c r="AJ15" s="365">
        <v>0.66562072727356092</v>
      </c>
    </row>
    <row r="16" spans="1:98" ht="13.5" customHeight="1" x14ac:dyDescent="0.25">
      <c r="B16" s="83">
        <v>5190</v>
      </c>
      <c r="C16" s="82" t="s">
        <v>949</v>
      </c>
      <c r="D16" s="234">
        <v>0</v>
      </c>
      <c r="E16" s="234">
        <v>4.2900755306451876E-5</v>
      </c>
      <c r="F16" s="234">
        <v>2.5944906884938787E-3</v>
      </c>
      <c r="G16" s="234">
        <v>0</v>
      </c>
      <c r="H16" s="234">
        <v>1.1282413156382548E-3</v>
      </c>
      <c r="I16" s="234">
        <v>2.1850917066820546E-5</v>
      </c>
      <c r="J16" s="234">
        <v>1.3198128384183977E-3</v>
      </c>
      <c r="K16" s="234">
        <v>5.5322229392252458E-4</v>
      </c>
      <c r="L16" s="234">
        <v>1.0929301653544729E-4</v>
      </c>
      <c r="M16" s="234">
        <v>0</v>
      </c>
      <c r="N16" s="234">
        <v>0</v>
      </c>
      <c r="O16" s="234">
        <v>0</v>
      </c>
      <c r="P16" s="234">
        <v>0</v>
      </c>
      <c r="Q16" s="234">
        <v>9.2174973423206672E-10</v>
      </c>
      <c r="R16" s="234">
        <v>2.8282321739002848E-4</v>
      </c>
      <c r="S16" s="234">
        <v>0</v>
      </c>
      <c r="T16" s="234">
        <v>2.6168482836072884E-4</v>
      </c>
      <c r="U16" s="234">
        <v>1.7294052080099528E-3</v>
      </c>
      <c r="V16" s="234">
        <v>0</v>
      </c>
      <c r="W16" s="234">
        <v>0</v>
      </c>
      <c r="X16" s="234">
        <v>0</v>
      </c>
      <c r="Y16" s="234">
        <v>0</v>
      </c>
      <c r="Z16" s="234">
        <v>0</v>
      </c>
      <c r="AA16" s="234">
        <v>0</v>
      </c>
      <c r="AB16" s="234">
        <v>0</v>
      </c>
      <c r="AC16" s="234">
        <v>0</v>
      </c>
      <c r="AD16" s="234">
        <v>7.7749169526548036E-5</v>
      </c>
      <c r="AE16" s="234">
        <v>8.0787212297208071E-4</v>
      </c>
      <c r="AF16" s="234">
        <v>5.8139130338760455E-5</v>
      </c>
      <c r="AG16" s="234">
        <v>8.6932802450209552E-5</v>
      </c>
      <c r="AH16" s="234" t="e">
        <v>#DIV/0!</v>
      </c>
      <c r="AI16" s="234">
        <v>0</v>
      </c>
      <c r="AJ16" s="365">
        <v>9.7812667187162491E-4</v>
      </c>
    </row>
    <row r="17" spans="2:37" s="14" customFormat="1" ht="13.5" customHeight="1" x14ac:dyDescent="0.25">
      <c r="B17" s="13">
        <v>41</v>
      </c>
      <c r="C17" s="14" t="s">
        <v>534</v>
      </c>
      <c r="D17" s="268">
        <v>0.2415558701128698</v>
      </c>
      <c r="E17" s="268">
        <v>0.26640731499577275</v>
      </c>
      <c r="F17" s="268">
        <v>0.14586427218021206</v>
      </c>
      <c r="G17" s="268">
        <v>0.20726047026362554</v>
      </c>
      <c r="H17" s="268">
        <v>0.20018186386370479</v>
      </c>
      <c r="I17" s="268">
        <v>0.30938606621015258</v>
      </c>
      <c r="J17" s="268">
        <v>0.28070763740069349</v>
      </c>
      <c r="K17" s="268">
        <v>2.1667685565699949E-3</v>
      </c>
      <c r="L17" s="268">
        <v>0.15770557720994247</v>
      </c>
      <c r="M17" s="268">
        <v>0.2726352615226118</v>
      </c>
      <c r="N17" s="268">
        <v>0.29838906527646281</v>
      </c>
      <c r="O17" s="268">
        <v>0.27727937585495249</v>
      </c>
      <c r="P17" s="268">
        <v>0.31822417236889589</v>
      </c>
      <c r="Q17" s="268">
        <v>0.22792158025361675</v>
      </c>
      <c r="R17" s="268">
        <v>0.24620705775711402</v>
      </c>
      <c r="S17" s="268">
        <v>0.3610285406000856</v>
      </c>
      <c r="T17" s="268">
        <v>0.45887698206054284</v>
      </c>
      <c r="U17" s="268">
        <v>0.14279359658935251</v>
      </c>
      <c r="V17" s="268">
        <v>0.18404029190452595</v>
      </c>
      <c r="W17" s="268">
        <v>0.19950314640001149</v>
      </c>
      <c r="X17" s="268">
        <v>0.47124169936474575</v>
      </c>
      <c r="Y17" s="268">
        <v>0.37768419366573447</v>
      </c>
      <c r="Z17" s="268">
        <v>7.6077478811912402E-2</v>
      </c>
      <c r="AA17" s="268">
        <v>0.34480255374120139</v>
      </c>
      <c r="AB17" s="268">
        <v>0.27217111214486983</v>
      </c>
      <c r="AC17" s="268">
        <v>0.21753088024629322</v>
      </c>
      <c r="AD17" s="268">
        <v>0.31344158626241814</v>
      </c>
      <c r="AE17" s="268">
        <v>0.21970595389150974</v>
      </c>
      <c r="AF17" s="268">
        <v>0.26725852894876972</v>
      </c>
      <c r="AG17" s="268">
        <v>0.1805062802654562</v>
      </c>
      <c r="AH17" s="268" t="e">
        <v>#DIV/0!</v>
      </c>
      <c r="AI17" s="268">
        <v>0.31284422801427508</v>
      </c>
      <c r="AJ17" s="364">
        <v>0.21976908587411761</v>
      </c>
      <c r="AK17" s="244"/>
    </row>
    <row r="18" spans="2:37" ht="13.5" customHeight="1" x14ac:dyDescent="0.25">
      <c r="B18" s="83">
        <v>4101</v>
      </c>
      <c r="C18" s="82" t="s">
        <v>454</v>
      </c>
      <c r="D18" s="234">
        <v>0.19052018689104228</v>
      </c>
      <c r="E18" s="234">
        <v>0.21145973953244815</v>
      </c>
      <c r="F18" s="234">
        <v>0.11981813534034073</v>
      </c>
      <c r="G18" s="234">
        <v>0.16559262708047612</v>
      </c>
      <c r="H18" s="234">
        <v>0.16058995516847888</v>
      </c>
      <c r="I18" s="234">
        <v>0.30752754272048133</v>
      </c>
      <c r="J18" s="234">
        <v>0.2391559954320801</v>
      </c>
      <c r="K18" s="234">
        <v>2.0970730324184855E-3</v>
      </c>
      <c r="L18" s="234">
        <v>0.15639959371740603</v>
      </c>
      <c r="M18" s="234">
        <v>0.23989813023085568</v>
      </c>
      <c r="N18" s="234">
        <v>0.28013630157038738</v>
      </c>
      <c r="O18" s="234">
        <v>0.27255895925796464</v>
      </c>
      <c r="P18" s="234">
        <v>0.29759648679757761</v>
      </c>
      <c r="Q18" s="234">
        <v>0.13436087165889066</v>
      </c>
      <c r="R18" s="234">
        <v>0.2238695211100426</v>
      </c>
      <c r="S18" s="234">
        <v>0.17896994042830791</v>
      </c>
      <c r="T18" s="234">
        <v>0.43413815841116049</v>
      </c>
      <c r="U18" s="234">
        <v>0.14279359658935251</v>
      </c>
      <c r="V18" s="234">
        <v>0.18404029190452595</v>
      </c>
      <c r="W18" s="234">
        <v>0.19950314640001149</v>
      </c>
      <c r="X18" s="234">
        <v>0.4682244236829064</v>
      </c>
      <c r="Y18" s="234">
        <v>0.32805417497103939</v>
      </c>
      <c r="Z18" s="234">
        <v>7.6077478811912402E-2</v>
      </c>
      <c r="AA18" s="234">
        <v>0.140103533673095</v>
      </c>
      <c r="AB18" s="234">
        <v>0.2390794302766695</v>
      </c>
      <c r="AC18" s="234">
        <v>4.156339380706104E-2</v>
      </c>
      <c r="AD18" s="234">
        <v>0.21540642186103579</v>
      </c>
      <c r="AE18" s="234">
        <v>0.18368497128947903</v>
      </c>
      <c r="AF18" s="234">
        <v>0.25091665672808972</v>
      </c>
      <c r="AG18" s="234">
        <v>0.17303316937370333</v>
      </c>
      <c r="AH18" s="234" t="e">
        <v>#DIV/0!</v>
      </c>
      <c r="AI18" s="234">
        <v>0.16335491668220167</v>
      </c>
      <c r="AJ18" s="365">
        <v>0.17977168668901994</v>
      </c>
    </row>
    <row r="19" spans="2:37" ht="13.5" customHeight="1" x14ac:dyDescent="0.25">
      <c r="B19" s="83">
        <v>4102</v>
      </c>
      <c r="C19" s="82" t="s">
        <v>954</v>
      </c>
      <c r="D19" s="234">
        <v>0</v>
      </c>
      <c r="E19" s="234">
        <v>0</v>
      </c>
      <c r="F19" s="234">
        <v>2.8857025382325397E-5</v>
      </c>
      <c r="G19" s="234">
        <v>0</v>
      </c>
      <c r="H19" s="234">
        <v>1.2442981737739538E-5</v>
      </c>
      <c r="I19" s="234">
        <v>0</v>
      </c>
      <c r="J19" s="234">
        <v>0</v>
      </c>
      <c r="K19" s="234">
        <v>6.9695524151509254E-5</v>
      </c>
      <c r="L19" s="234">
        <v>1.833193061864403E-5</v>
      </c>
      <c r="M19" s="234">
        <v>0</v>
      </c>
      <c r="N19" s="234">
        <v>0</v>
      </c>
      <c r="O19" s="234">
        <v>0</v>
      </c>
      <c r="P19" s="234">
        <v>0</v>
      </c>
      <c r="Q19" s="234">
        <v>0</v>
      </c>
      <c r="R19" s="234">
        <v>6.277325927784974E-6</v>
      </c>
      <c r="S19" s="234">
        <v>0</v>
      </c>
      <c r="T19" s="234">
        <v>0</v>
      </c>
      <c r="U19" s="234">
        <v>0</v>
      </c>
      <c r="V19" s="234">
        <v>0</v>
      </c>
      <c r="W19" s="234">
        <v>0</v>
      </c>
      <c r="X19" s="234">
        <v>0</v>
      </c>
      <c r="Y19" s="234">
        <v>0</v>
      </c>
      <c r="Z19" s="234">
        <v>0</v>
      </c>
      <c r="AA19" s="234">
        <v>0</v>
      </c>
      <c r="AB19" s="234">
        <v>0</v>
      </c>
      <c r="AC19" s="234">
        <v>0</v>
      </c>
      <c r="AD19" s="234">
        <v>0</v>
      </c>
      <c r="AE19" s="234">
        <v>9.9288849256059498E-6</v>
      </c>
      <c r="AF19" s="234">
        <v>7.3244285474154926E-6</v>
      </c>
      <c r="AG19" s="234">
        <v>1.458140834171832E-5</v>
      </c>
      <c r="AH19" s="234" t="e">
        <v>#DIV/0!</v>
      </c>
      <c r="AI19" s="234">
        <v>0</v>
      </c>
      <c r="AJ19" s="365">
        <v>9.6526170051591925E-6</v>
      </c>
    </row>
    <row r="20" spans="2:37" ht="13.5" customHeight="1" x14ac:dyDescent="0.25">
      <c r="B20" s="83">
        <v>4103</v>
      </c>
      <c r="C20" s="82" t="s">
        <v>276</v>
      </c>
      <c r="D20" s="234">
        <v>4.336709151057197E-2</v>
      </c>
      <c r="E20" s="234">
        <v>5.4947575463324613E-2</v>
      </c>
      <c r="F20" s="234">
        <v>2.1897805278598543E-2</v>
      </c>
      <c r="G20" s="234">
        <v>4.1667843183149415E-2</v>
      </c>
      <c r="H20" s="234">
        <v>3.6398719905813899E-2</v>
      </c>
      <c r="I20" s="234">
        <v>1.8585234896712668E-3</v>
      </c>
      <c r="J20" s="234">
        <v>3.6946267921545338E-2</v>
      </c>
      <c r="K20" s="234">
        <v>0</v>
      </c>
      <c r="L20" s="234">
        <v>1.2876515619178206E-3</v>
      </c>
      <c r="M20" s="234">
        <v>2.522890981439186E-2</v>
      </c>
      <c r="N20" s="234">
        <v>1.8252763706075373E-2</v>
      </c>
      <c r="O20" s="234">
        <v>4.7204165969878149E-3</v>
      </c>
      <c r="P20" s="234">
        <v>1.2300236643581897E-2</v>
      </c>
      <c r="Q20" s="234">
        <v>9.356070859472608E-2</v>
      </c>
      <c r="R20" s="234">
        <v>2.0641469109541202E-2</v>
      </c>
      <c r="S20" s="234">
        <v>0.18205860017177769</v>
      </c>
      <c r="T20" s="234">
        <v>2.4687178444864774E-2</v>
      </c>
      <c r="U20" s="234">
        <v>0</v>
      </c>
      <c r="V20" s="234">
        <v>0</v>
      </c>
      <c r="W20" s="234">
        <v>0</v>
      </c>
      <c r="X20" s="234">
        <v>3.017275681839363E-3</v>
      </c>
      <c r="Y20" s="234">
        <v>4.9630018694695084E-2</v>
      </c>
      <c r="Z20" s="234">
        <v>0</v>
      </c>
      <c r="AA20" s="234">
        <v>0.20469902006810639</v>
      </c>
      <c r="AB20" s="234">
        <v>3.3091681868200357E-2</v>
      </c>
      <c r="AC20" s="234">
        <v>0.17596748643923218</v>
      </c>
      <c r="AD20" s="234">
        <v>9.8029324667392004E-2</v>
      </c>
      <c r="AE20" s="234">
        <v>3.3444423716439187E-2</v>
      </c>
      <c r="AF20" s="234">
        <v>1.63345477921326E-2</v>
      </c>
      <c r="AG20" s="234">
        <v>5.9828264223867481E-3</v>
      </c>
      <c r="AH20" s="234" t="e">
        <v>#DIV/0!</v>
      </c>
      <c r="AI20" s="234">
        <v>0.14948931133207344</v>
      </c>
      <c r="AJ20" s="365">
        <v>3.7026050199661653E-2</v>
      </c>
    </row>
    <row r="21" spans="2:37" ht="13.5" customHeight="1" x14ac:dyDescent="0.25">
      <c r="B21" s="83">
        <v>4104</v>
      </c>
      <c r="C21" s="82" t="s">
        <v>950</v>
      </c>
      <c r="D21" s="234">
        <v>7.6685917112555325E-3</v>
      </c>
      <c r="E21" s="234">
        <v>0</v>
      </c>
      <c r="F21" s="234">
        <v>4.1080894506658463E-3</v>
      </c>
      <c r="G21" s="234">
        <v>0</v>
      </c>
      <c r="H21" s="234">
        <v>3.1758366250522032E-3</v>
      </c>
      <c r="I21" s="234">
        <v>0</v>
      </c>
      <c r="J21" s="234">
        <v>4.6053740470680879E-3</v>
      </c>
      <c r="K21" s="234">
        <v>0</v>
      </c>
      <c r="L21" s="234">
        <v>0</v>
      </c>
      <c r="M21" s="234">
        <v>7.5082214773642877E-3</v>
      </c>
      <c r="N21" s="234">
        <v>0</v>
      </c>
      <c r="O21" s="234">
        <v>0</v>
      </c>
      <c r="P21" s="234">
        <v>8.3274489277363577E-3</v>
      </c>
      <c r="Q21" s="234">
        <v>0</v>
      </c>
      <c r="R21" s="234">
        <v>1.6897902116024216E-3</v>
      </c>
      <c r="S21" s="234">
        <v>0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234">
        <v>0</v>
      </c>
      <c r="Z21" s="234">
        <v>0</v>
      </c>
      <c r="AA21" s="234">
        <v>0</v>
      </c>
      <c r="AB21" s="234">
        <v>0</v>
      </c>
      <c r="AC21" s="234">
        <v>0</v>
      </c>
      <c r="AD21" s="234">
        <v>0</v>
      </c>
      <c r="AE21" s="234">
        <v>2.5633199627228876E-3</v>
      </c>
      <c r="AF21" s="234">
        <v>0</v>
      </c>
      <c r="AG21" s="234">
        <v>1.4757030610244163E-3</v>
      </c>
      <c r="AH21" s="234" t="e">
        <v>#DIV/0!</v>
      </c>
      <c r="AI21" s="234">
        <v>0</v>
      </c>
      <c r="AJ21" s="365">
        <v>2.9576209785515928E-3</v>
      </c>
    </row>
    <row r="22" spans="2:37" ht="13.5" customHeight="1" x14ac:dyDescent="0.25">
      <c r="B22" s="83">
        <v>4105</v>
      </c>
      <c r="C22" s="82" t="s">
        <v>951</v>
      </c>
      <c r="D22" s="234">
        <v>0</v>
      </c>
      <c r="E22" s="234">
        <v>0</v>
      </c>
      <c r="F22" s="234">
        <v>1.1385085224603857E-5</v>
      </c>
      <c r="G22" s="234">
        <v>0</v>
      </c>
      <c r="H22" s="234">
        <v>4.9091826220980451E-6</v>
      </c>
      <c r="I22" s="234">
        <v>0</v>
      </c>
      <c r="J22" s="234">
        <v>0</v>
      </c>
      <c r="K22" s="234">
        <v>0</v>
      </c>
      <c r="L22" s="234">
        <v>0</v>
      </c>
      <c r="M22" s="234">
        <v>0</v>
      </c>
      <c r="N22" s="234">
        <v>0</v>
      </c>
      <c r="O22" s="234">
        <v>0</v>
      </c>
      <c r="P22" s="234">
        <v>0</v>
      </c>
      <c r="Q22" s="234">
        <v>0</v>
      </c>
      <c r="R22" s="234">
        <v>0</v>
      </c>
      <c r="S22" s="234">
        <v>0</v>
      </c>
      <c r="T22" s="234">
        <v>5.1645204517586119E-5</v>
      </c>
      <c r="U22" s="234">
        <v>0</v>
      </c>
      <c r="V22" s="234">
        <v>0</v>
      </c>
      <c r="W22" s="234">
        <v>0</v>
      </c>
      <c r="X22" s="234">
        <v>0</v>
      </c>
      <c r="Y22" s="234">
        <v>0</v>
      </c>
      <c r="Z22" s="234">
        <v>0</v>
      </c>
      <c r="AA22" s="234">
        <v>0</v>
      </c>
      <c r="AB22" s="234">
        <v>0</v>
      </c>
      <c r="AC22" s="234">
        <v>0</v>
      </c>
      <c r="AD22" s="234">
        <v>5.8397339903105104E-6</v>
      </c>
      <c r="AE22" s="234">
        <v>3.3100379430504372E-6</v>
      </c>
      <c r="AF22" s="234">
        <v>0</v>
      </c>
      <c r="AG22" s="234">
        <v>0</v>
      </c>
      <c r="AH22" s="234" t="e">
        <v>#DIV/0!</v>
      </c>
      <c r="AI22" s="234">
        <v>0</v>
      </c>
      <c r="AJ22" s="365">
        <v>4.0753898792753266E-6</v>
      </c>
    </row>
    <row r="23" spans="2:37" s="14" customFormat="1" ht="13.5" customHeight="1" x14ac:dyDescent="0.25">
      <c r="B23" s="13"/>
      <c r="C23" s="14" t="s">
        <v>535</v>
      </c>
      <c r="D23" s="268">
        <v>0.43837036990409517</v>
      </c>
      <c r="E23" s="268">
        <v>0.38137289850569239</v>
      </c>
      <c r="F23" s="268">
        <v>0.53877112308677833</v>
      </c>
      <c r="G23" s="268">
        <v>0.49440565630866962</v>
      </c>
      <c r="H23" s="268">
        <v>0.47821155188592823</v>
      </c>
      <c r="I23" s="268">
        <v>0.40517387744575617</v>
      </c>
      <c r="J23" s="268">
        <v>0.47928639227560277</v>
      </c>
      <c r="K23" s="268">
        <v>0.49533268339925307</v>
      </c>
      <c r="L23" s="268">
        <v>0.33927101581438573</v>
      </c>
      <c r="M23" s="268">
        <v>0.55742253030679068</v>
      </c>
      <c r="N23" s="268">
        <v>0.48722170303743556</v>
      </c>
      <c r="O23" s="268">
        <v>0.59333940782315098</v>
      </c>
      <c r="P23" s="268">
        <v>0.55424277424501278</v>
      </c>
      <c r="Q23" s="268">
        <v>0.51392213270549303</v>
      </c>
      <c r="R23" s="268">
        <v>0.45027633115681104</v>
      </c>
      <c r="S23" s="268">
        <v>0.48614535077020132</v>
      </c>
      <c r="T23" s="268">
        <v>0.27733501898180818</v>
      </c>
      <c r="U23" s="268">
        <v>0.68340821996418144</v>
      </c>
      <c r="V23" s="268">
        <v>0.69376557279575535</v>
      </c>
      <c r="W23" s="268">
        <v>0.72139547183562491</v>
      </c>
      <c r="X23" s="268">
        <v>0.33183452715263667</v>
      </c>
      <c r="Y23" s="268">
        <v>0.36209632312878054</v>
      </c>
      <c r="Z23" s="268">
        <v>0.231343297126651</v>
      </c>
      <c r="AA23" s="268">
        <v>0.48143568420460764</v>
      </c>
      <c r="AB23" s="268">
        <v>0.47876795379727016</v>
      </c>
      <c r="AC23" s="268">
        <v>0.67340166253445233</v>
      </c>
      <c r="AD23" s="268">
        <v>0.48098252006578268</v>
      </c>
      <c r="AE23" s="268">
        <v>0.46901800324686754</v>
      </c>
      <c r="AF23" s="268">
        <v>0.48807410061723533</v>
      </c>
      <c r="AG23" s="268">
        <v>0.3849993766608405</v>
      </c>
      <c r="AH23" s="268" t="e">
        <v>#DIV/0!</v>
      </c>
      <c r="AI23" s="268">
        <v>0.50903889818756831</v>
      </c>
      <c r="AJ23" s="364">
        <v>0.47819111267028297</v>
      </c>
      <c r="AK23" s="244"/>
    </row>
    <row r="24" spans="2:37" ht="13.5" customHeight="1" x14ac:dyDescent="0.25">
      <c r="B24" s="83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365"/>
    </row>
    <row r="25" spans="2:37" s="14" customFormat="1" ht="13.5" customHeight="1" x14ac:dyDescent="0.25">
      <c r="B25" s="13">
        <v>52</v>
      </c>
      <c r="C25" s="14" t="s">
        <v>536</v>
      </c>
      <c r="D25" s="268">
        <v>6.2754058077854183E-2</v>
      </c>
      <c r="E25" s="268">
        <v>6.1717177219822422E-2</v>
      </c>
      <c r="F25" s="268">
        <v>3.3005120851580333E-2</v>
      </c>
      <c r="G25" s="268">
        <v>4.2424457761633914E-2</v>
      </c>
      <c r="H25" s="268">
        <v>4.6363729270836283E-2</v>
      </c>
      <c r="I25" s="268">
        <v>4.990016394654434E-2</v>
      </c>
      <c r="J25" s="268">
        <v>8.1609957141034112E-2</v>
      </c>
      <c r="K25" s="268">
        <v>6.1954753935883462E-2</v>
      </c>
      <c r="L25" s="268">
        <v>0.13142013929265514</v>
      </c>
      <c r="M25" s="268">
        <v>3.9050656556591193E-2</v>
      </c>
      <c r="N25" s="268">
        <v>6.7376064790036078E-2</v>
      </c>
      <c r="O25" s="268">
        <v>1.9707475396745194E-2</v>
      </c>
      <c r="P25" s="268">
        <v>1.511980354471427E-2</v>
      </c>
      <c r="Q25" s="268">
        <v>2.7262034314588054E-2</v>
      </c>
      <c r="R25" s="268">
        <v>7.5221220058204613E-2</v>
      </c>
      <c r="S25" s="268">
        <v>1.963250030999052E-3</v>
      </c>
      <c r="T25" s="268">
        <v>1.1845722595493791E-2</v>
      </c>
      <c r="U25" s="268">
        <v>3.8708535486413061E-3</v>
      </c>
      <c r="V25" s="268">
        <v>6.9602995003798513E-5</v>
      </c>
      <c r="W25" s="268">
        <v>0</v>
      </c>
      <c r="X25" s="268">
        <v>0</v>
      </c>
      <c r="Y25" s="268">
        <v>0</v>
      </c>
      <c r="Z25" s="268">
        <v>1.11426136951088E-2</v>
      </c>
      <c r="AA25" s="268">
        <v>0</v>
      </c>
      <c r="AB25" s="268">
        <v>2.0647726315079738E-3</v>
      </c>
      <c r="AC25" s="268">
        <v>0</v>
      </c>
      <c r="AD25" s="268">
        <v>2.7171687118891868E-3</v>
      </c>
      <c r="AE25" s="268">
        <v>5.4345709096397091E-2</v>
      </c>
      <c r="AF25" s="268">
        <v>6.6806329438046333E-2</v>
      </c>
      <c r="AG25" s="268">
        <v>0.11220871561610271</v>
      </c>
      <c r="AH25" s="268" t="e">
        <v>#DIV/0!</v>
      </c>
      <c r="AI25" s="268">
        <v>0</v>
      </c>
      <c r="AJ25" s="364">
        <v>4.6246796823014844E-2</v>
      </c>
      <c r="AK25" s="244"/>
    </row>
    <row r="26" spans="2:37" ht="13.5" customHeight="1" x14ac:dyDescent="0.25">
      <c r="B26" s="83">
        <v>5201</v>
      </c>
      <c r="C26" s="82" t="s">
        <v>115</v>
      </c>
      <c r="D26" s="234">
        <v>5.2697243250197729E-5</v>
      </c>
      <c r="E26" s="234">
        <v>0</v>
      </c>
      <c r="F26" s="234">
        <v>0</v>
      </c>
      <c r="G26" s="234">
        <v>0</v>
      </c>
      <c r="H26" s="234">
        <v>9.6511547409097775E-6</v>
      </c>
      <c r="I26" s="234">
        <v>0</v>
      </c>
      <c r="J26" s="234">
        <v>0</v>
      </c>
      <c r="K26" s="234">
        <v>0</v>
      </c>
      <c r="L26" s="234">
        <v>0</v>
      </c>
      <c r="M26" s="234">
        <v>0</v>
      </c>
      <c r="N26" s="234">
        <v>0</v>
      </c>
      <c r="O26" s="234">
        <v>6.3082239721177264E-9</v>
      </c>
      <c r="P26" s="234">
        <v>8.7258118313417145E-7</v>
      </c>
      <c r="Q26" s="234">
        <v>0</v>
      </c>
      <c r="R26" s="234">
        <v>3.8918653264574557E-8</v>
      </c>
      <c r="S26" s="234">
        <v>0</v>
      </c>
      <c r="T26" s="234">
        <v>0</v>
      </c>
      <c r="U26" s="234">
        <v>0</v>
      </c>
      <c r="V26" s="234">
        <v>0</v>
      </c>
      <c r="W26" s="234">
        <v>0</v>
      </c>
      <c r="X26" s="234">
        <v>0</v>
      </c>
      <c r="Y26" s="234">
        <v>0</v>
      </c>
      <c r="Z26" s="234">
        <v>0</v>
      </c>
      <c r="AA26" s="234">
        <v>0</v>
      </c>
      <c r="AB26" s="234">
        <v>0</v>
      </c>
      <c r="AC26" s="234">
        <v>0</v>
      </c>
      <c r="AD26" s="234">
        <v>0</v>
      </c>
      <c r="AE26" s="234">
        <v>6.0937933573384705E-6</v>
      </c>
      <c r="AF26" s="234">
        <v>0</v>
      </c>
      <c r="AG26" s="234">
        <v>0</v>
      </c>
      <c r="AH26" s="234" t="e">
        <v>#DIV/0!</v>
      </c>
      <c r="AI26" s="234">
        <v>0</v>
      </c>
      <c r="AJ26" s="365">
        <v>7.5028093943858434E-6</v>
      </c>
    </row>
    <row r="27" spans="2:37" ht="13.5" customHeight="1" x14ac:dyDescent="0.25">
      <c r="B27" s="83">
        <v>5202</v>
      </c>
      <c r="C27" s="82" t="s">
        <v>116</v>
      </c>
      <c r="D27" s="234">
        <v>0</v>
      </c>
      <c r="E27" s="234">
        <v>0</v>
      </c>
      <c r="F27" s="234">
        <v>0</v>
      </c>
      <c r="G27" s="234">
        <v>0</v>
      </c>
      <c r="H27" s="234">
        <v>0</v>
      </c>
      <c r="I27" s="234">
        <v>0</v>
      </c>
      <c r="J27" s="234">
        <v>1.1126021546078151E-5</v>
      </c>
      <c r="K27" s="234">
        <v>1.7419056705333372E-4</v>
      </c>
      <c r="L27" s="234">
        <v>0</v>
      </c>
      <c r="M27" s="234">
        <v>0</v>
      </c>
      <c r="N27" s="234">
        <v>0</v>
      </c>
      <c r="O27" s="234">
        <v>0</v>
      </c>
      <c r="P27" s="234">
        <v>1.6010629705989007E-5</v>
      </c>
      <c r="Q27" s="234">
        <v>0</v>
      </c>
      <c r="R27" s="234">
        <v>6.4617365477058224E-6</v>
      </c>
      <c r="S27" s="234">
        <v>0</v>
      </c>
      <c r="T27" s="234">
        <v>0</v>
      </c>
      <c r="U27" s="234">
        <v>0</v>
      </c>
      <c r="V27" s="234">
        <v>0</v>
      </c>
      <c r="W27" s="234">
        <v>0</v>
      </c>
      <c r="X27" s="234">
        <v>0</v>
      </c>
      <c r="Y27" s="234">
        <v>0</v>
      </c>
      <c r="Z27" s="234">
        <v>0</v>
      </c>
      <c r="AA27" s="234">
        <v>0</v>
      </c>
      <c r="AB27" s="234">
        <v>0</v>
      </c>
      <c r="AC27" s="234">
        <v>0</v>
      </c>
      <c r="AD27" s="234">
        <v>0</v>
      </c>
      <c r="AE27" s="234">
        <v>2.1503840295614826E-6</v>
      </c>
      <c r="AF27" s="234">
        <v>1.8306001390310251E-5</v>
      </c>
      <c r="AG27" s="234">
        <v>0</v>
      </c>
      <c r="AH27" s="234" t="e">
        <v>#DIV/0!</v>
      </c>
      <c r="AI27" s="234">
        <v>0</v>
      </c>
      <c r="AJ27" s="365">
        <v>1.1187385725769869E-6</v>
      </c>
    </row>
    <row r="28" spans="2:37" ht="13.5" customHeight="1" x14ac:dyDescent="0.25">
      <c r="B28" s="83">
        <v>5203</v>
      </c>
      <c r="C28" s="82" t="s">
        <v>378</v>
      </c>
      <c r="D28" s="234">
        <v>0</v>
      </c>
      <c r="E28" s="234">
        <v>5.6068715391285035E-5</v>
      </c>
      <c r="F28" s="234">
        <v>1.6561393348155768E-3</v>
      </c>
      <c r="G28" s="234">
        <v>1.2864457685000821E-3</v>
      </c>
      <c r="H28" s="234">
        <v>9.3745089641789948E-4</v>
      </c>
      <c r="I28" s="234">
        <v>3.8831104824678638E-3</v>
      </c>
      <c r="J28" s="234">
        <v>3.6306023752869982E-3</v>
      </c>
      <c r="K28" s="234">
        <v>0</v>
      </c>
      <c r="L28" s="234">
        <v>0</v>
      </c>
      <c r="M28" s="234">
        <v>3.0002082175981923E-4</v>
      </c>
      <c r="N28" s="234">
        <v>2.7311979301913474E-3</v>
      </c>
      <c r="O28" s="234">
        <v>1.6752953448712147E-3</v>
      </c>
      <c r="P28" s="234">
        <v>1.615603401209789E-4</v>
      </c>
      <c r="Q28" s="234">
        <v>0</v>
      </c>
      <c r="R28" s="234">
        <v>1.7379807224636439E-3</v>
      </c>
      <c r="S28" s="234">
        <v>0</v>
      </c>
      <c r="T28" s="234">
        <v>0</v>
      </c>
      <c r="U28" s="234">
        <v>0</v>
      </c>
      <c r="V28" s="234">
        <v>0</v>
      </c>
      <c r="W28" s="234">
        <v>0</v>
      </c>
      <c r="X28" s="234">
        <v>0</v>
      </c>
      <c r="Y28" s="234">
        <v>0</v>
      </c>
      <c r="Z28" s="234">
        <v>0</v>
      </c>
      <c r="AA28" s="234">
        <v>0</v>
      </c>
      <c r="AB28" s="234">
        <v>0</v>
      </c>
      <c r="AC28" s="234">
        <v>0</v>
      </c>
      <c r="AD28" s="234">
        <v>0</v>
      </c>
      <c r="AE28" s="234">
        <v>1.1690316856145366E-3</v>
      </c>
      <c r="AF28" s="234">
        <v>2.4441714054313293E-3</v>
      </c>
      <c r="AG28" s="234">
        <v>5.8967579256525558E-5</v>
      </c>
      <c r="AH28" s="234" t="e">
        <v>#DIV/0!</v>
      </c>
      <c r="AI28" s="234">
        <v>0</v>
      </c>
      <c r="AJ28" s="365">
        <v>1.2272797200644958E-3</v>
      </c>
    </row>
    <row r="29" spans="2:37" ht="13.5" customHeight="1" x14ac:dyDescent="0.25">
      <c r="B29" s="83">
        <v>5204</v>
      </c>
      <c r="C29" s="82" t="s">
        <v>952</v>
      </c>
      <c r="D29" s="234">
        <v>8.0329857032965211E-3</v>
      </c>
      <c r="E29" s="234">
        <v>6.3338244969189548E-3</v>
      </c>
      <c r="F29" s="234">
        <v>4.2066503235626508E-3</v>
      </c>
      <c r="G29" s="234">
        <v>6.5609773534215194E-3</v>
      </c>
      <c r="H29" s="234">
        <v>5.7650293273037298E-3</v>
      </c>
      <c r="I29" s="234">
        <v>1.9492354223770323E-3</v>
      </c>
      <c r="J29" s="234">
        <v>6.7573808580933285E-3</v>
      </c>
      <c r="K29" s="234">
        <v>5.8018484526628777E-2</v>
      </c>
      <c r="L29" s="234">
        <v>0</v>
      </c>
      <c r="M29" s="234">
        <v>1.7496988534969624E-3</v>
      </c>
      <c r="N29" s="234">
        <v>1.0546807880694483E-2</v>
      </c>
      <c r="O29" s="234">
        <v>0</v>
      </c>
      <c r="P29" s="234">
        <v>2.9579916452015477E-3</v>
      </c>
      <c r="Q29" s="234">
        <v>3.698411874546667E-5</v>
      </c>
      <c r="R29" s="234">
        <v>4.8894821088630224E-3</v>
      </c>
      <c r="S29" s="234">
        <v>7.9485233636705343E-4</v>
      </c>
      <c r="T29" s="234">
        <v>1.3549218005987655E-3</v>
      </c>
      <c r="U29" s="234">
        <v>3.8708535486413061E-3</v>
      </c>
      <c r="V29" s="234">
        <v>0</v>
      </c>
      <c r="W29" s="234">
        <v>0</v>
      </c>
      <c r="X29" s="234">
        <v>0</v>
      </c>
      <c r="Y29" s="234">
        <v>0</v>
      </c>
      <c r="Z29" s="234">
        <v>0</v>
      </c>
      <c r="AA29" s="234">
        <v>0</v>
      </c>
      <c r="AB29" s="234">
        <v>8.8947201008713608E-4</v>
      </c>
      <c r="AC29" s="234">
        <v>0</v>
      </c>
      <c r="AD29" s="234">
        <v>6.2217906297490897E-4</v>
      </c>
      <c r="AE29" s="234">
        <v>5.2826064114947962E-3</v>
      </c>
      <c r="AF29" s="234">
        <v>1.5535692143381085E-2</v>
      </c>
      <c r="AG29" s="234">
        <v>3.4389448443425326E-4</v>
      </c>
      <c r="AH29" s="234" t="e">
        <v>#DIV/0!</v>
      </c>
      <c r="AI29" s="234">
        <v>0</v>
      </c>
      <c r="AJ29" s="365">
        <v>5.1603325393604852E-3</v>
      </c>
    </row>
    <row r="30" spans="2:37" ht="13.5" customHeight="1" x14ac:dyDescent="0.25">
      <c r="B30" s="83">
        <v>5205</v>
      </c>
      <c r="C30" s="82" t="s">
        <v>953</v>
      </c>
      <c r="D30" s="234">
        <v>4.1020168628450385E-3</v>
      </c>
      <c r="E30" s="234">
        <v>1.3335399478473845E-3</v>
      </c>
      <c r="F30" s="234">
        <v>9.4341465654655481E-4</v>
      </c>
      <c r="G30" s="234">
        <v>3.7515993694764876E-3</v>
      </c>
      <c r="H30" s="234">
        <v>2.0687684508334972E-3</v>
      </c>
      <c r="I30" s="234">
        <v>7.3872290030066337E-4</v>
      </c>
      <c r="J30" s="234">
        <v>7.7014975613808601E-3</v>
      </c>
      <c r="K30" s="234">
        <v>3.4420004590191608E-4</v>
      </c>
      <c r="L30" s="234">
        <v>0</v>
      </c>
      <c r="M30" s="234">
        <v>9.9967377399754108E-5</v>
      </c>
      <c r="N30" s="234">
        <v>1.0364991858333476E-2</v>
      </c>
      <c r="O30" s="234">
        <v>0</v>
      </c>
      <c r="P30" s="234">
        <v>2.2847863299908834E-4</v>
      </c>
      <c r="Q30" s="234">
        <v>0</v>
      </c>
      <c r="R30" s="234">
        <v>3.4073811767306402E-3</v>
      </c>
      <c r="S30" s="234">
        <v>1.142885275060107E-3</v>
      </c>
      <c r="T30" s="234">
        <v>0</v>
      </c>
      <c r="U30" s="234">
        <v>0</v>
      </c>
      <c r="V30" s="234">
        <v>0</v>
      </c>
      <c r="W30" s="234">
        <v>0</v>
      </c>
      <c r="X30" s="234">
        <v>0</v>
      </c>
      <c r="Y30" s="234">
        <v>0</v>
      </c>
      <c r="Z30" s="234">
        <v>0</v>
      </c>
      <c r="AA30" s="234">
        <v>0</v>
      </c>
      <c r="AB30" s="234">
        <v>0</v>
      </c>
      <c r="AC30" s="234">
        <v>0</v>
      </c>
      <c r="AD30" s="234">
        <v>2.8780814306596388E-4</v>
      </c>
      <c r="AE30" s="234">
        <v>2.4480808533693019E-3</v>
      </c>
      <c r="AF30" s="234">
        <v>9.3118887428575627E-3</v>
      </c>
      <c r="AG30" s="234">
        <v>1.9648083807350192E-5</v>
      </c>
      <c r="AH30" s="234" t="e">
        <v>#DIV/0!</v>
      </c>
      <c r="AI30" s="234">
        <v>0</v>
      </c>
      <c r="AJ30" s="365">
        <v>2.2337882131510329E-3</v>
      </c>
    </row>
    <row r="31" spans="2:37" ht="13.5" customHeight="1" x14ac:dyDescent="0.25">
      <c r="B31" s="83">
        <v>5290</v>
      </c>
      <c r="C31" s="82" t="s">
        <v>118</v>
      </c>
      <c r="D31" s="234">
        <v>5.0566358268462425E-2</v>
      </c>
      <c r="E31" s="234">
        <v>5.3993744059664804E-2</v>
      </c>
      <c r="F31" s="234">
        <v>2.6198916536655556E-2</v>
      </c>
      <c r="G31" s="234">
        <v>3.0825435270235825E-2</v>
      </c>
      <c r="H31" s="234">
        <v>3.7582829441540247E-2</v>
      </c>
      <c r="I31" s="234">
        <v>4.332909514139878E-2</v>
      </c>
      <c r="J31" s="234">
        <v>6.3509350324726849E-2</v>
      </c>
      <c r="K31" s="234">
        <v>3.4178787962994409E-3</v>
      </c>
      <c r="L31" s="234">
        <v>0.13142013929265514</v>
      </c>
      <c r="M31" s="234">
        <v>3.690096950393465E-2</v>
      </c>
      <c r="N31" s="234">
        <v>4.3733067120816767E-2</v>
      </c>
      <c r="O31" s="234">
        <v>1.8032173743650008E-2</v>
      </c>
      <c r="P31" s="234">
        <v>1.1754889715503531E-2</v>
      </c>
      <c r="Q31" s="234">
        <v>2.7225050195842589E-2</v>
      </c>
      <c r="R31" s="234">
        <v>6.5179875394946338E-2</v>
      </c>
      <c r="S31" s="234">
        <v>2.5512419571891437E-5</v>
      </c>
      <c r="T31" s="234">
        <v>1.0490800794895025E-2</v>
      </c>
      <c r="U31" s="234">
        <v>0</v>
      </c>
      <c r="V31" s="234">
        <v>6.9602995003798513E-5</v>
      </c>
      <c r="W31" s="234">
        <v>0</v>
      </c>
      <c r="X31" s="234">
        <v>0</v>
      </c>
      <c r="Y31" s="234">
        <v>0</v>
      </c>
      <c r="Z31" s="234">
        <v>1.11426136951088E-2</v>
      </c>
      <c r="AA31" s="234">
        <v>0</v>
      </c>
      <c r="AB31" s="234">
        <v>1.1753006214208382E-3</v>
      </c>
      <c r="AC31" s="234">
        <v>0</v>
      </c>
      <c r="AD31" s="234">
        <v>1.8071815058483141E-3</v>
      </c>
      <c r="AE31" s="234">
        <v>4.5437745968531562E-2</v>
      </c>
      <c r="AF31" s="234">
        <v>3.9496271144986057E-2</v>
      </c>
      <c r="AG31" s="234">
        <v>0.11178620546860457</v>
      </c>
      <c r="AH31" s="234" t="e">
        <v>#DIV/0!</v>
      </c>
      <c r="AI31" s="234">
        <v>0</v>
      </c>
      <c r="AJ31" s="365">
        <v>3.7616774802471872E-2</v>
      </c>
    </row>
    <row r="32" spans="2:37" s="14" customFormat="1" ht="13.5" customHeight="1" x14ac:dyDescent="0.25">
      <c r="B32" s="13">
        <v>54</v>
      </c>
      <c r="C32" s="14" t="s">
        <v>537</v>
      </c>
      <c r="D32" s="268">
        <v>0.20423231259974883</v>
      </c>
      <c r="E32" s="268">
        <v>0.14894706966445254</v>
      </c>
      <c r="F32" s="268">
        <v>0.12160802910732335</v>
      </c>
      <c r="G32" s="268">
        <v>0.13785613448865822</v>
      </c>
      <c r="H32" s="268">
        <v>0.14546550150885815</v>
      </c>
      <c r="I32" s="268">
        <v>0.10159828786453348</v>
      </c>
      <c r="J32" s="268">
        <v>0.11735537301238602</v>
      </c>
      <c r="K32" s="268">
        <v>4.81250328054613E-2</v>
      </c>
      <c r="L32" s="268">
        <v>0.21652643093695018</v>
      </c>
      <c r="M32" s="268">
        <v>7.7160102013521331E-2</v>
      </c>
      <c r="N32" s="268">
        <v>9.6678101914388331E-2</v>
      </c>
      <c r="O32" s="268">
        <v>6.1372572243805962E-2</v>
      </c>
      <c r="P32" s="268">
        <v>8.2201110184619855E-2</v>
      </c>
      <c r="Q32" s="268">
        <v>0.1210295940241046</v>
      </c>
      <c r="R32" s="268">
        <v>0.13016677208618793</v>
      </c>
      <c r="S32" s="268">
        <v>1.7771142371848004E-2</v>
      </c>
      <c r="T32" s="268">
        <v>9.6974110627561658E-2</v>
      </c>
      <c r="U32" s="268">
        <v>0.12895290735150391</v>
      </c>
      <c r="V32" s="268">
        <v>4.553539018139962E-2</v>
      </c>
      <c r="W32" s="268">
        <v>6.1812010551237057E-2</v>
      </c>
      <c r="X32" s="268">
        <v>1.5091398248713759E-2</v>
      </c>
      <c r="Y32" s="268">
        <v>5.7335130514720627E-4</v>
      </c>
      <c r="Z32" s="268">
        <v>0.45785421959946043</v>
      </c>
      <c r="AA32" s="268">
        <v>5.4714302920967186E-3</v>
      </c>
      <c r="AB32" s="268">
        <v>1.9193944912370354E-2</v>
      </c>
      <c r="AC32" s="268">
        <v>3.1791421709729324E-2</v>
      </c>
      <c r="AD32" s="268">
        <v>4.7692123234509422E-2</v>
      </c>
      <c r="AE32" s="268">
        <v>0.13674209210150681</v>
      </c>
      <c r="AF32" s="268">
        <v>9.1575572164084962E-2</v>
      </c>
      <c r="AG32" s="268">
        <v>0.18775912061033573</v>
      </c>
      <c r="AH32" s="268" t="e">
        <v>#DIV/0!</v>
      </c>
      <c r="AI32" s="268">
        <v>1.2642226667925784E-2</v>
      </c>
      <c r="AJ32" s="364">
        <v>0.13530164778304088</v>
      </c>
      <c r="AK32" s="244"/>
    </row>
    <row r="33" spans="2:38" ht="13.5" customHeight="1" x14ac:dyDescent="0.25">
      <c r="B33" s="83">
        <v>5401</v>
      </c>
      <c r="C33" s="82" t="s">
        <v>954</v>
      </c>
      <c r="D33" s="234">
        <v>0</v>
      </c>
      <c r="E33" s="234">
        <v>0</v>
      </c>
      <c r="F33" s="234">
        <v>0</v>
      </c>
      <c r="G33" s="234">
        <v>0</v>
      </c>
      <c r="H33" s="234">
        <v>0</v>
      </c>
      <c r="I33" s="234">
        <v>0</v>
      </c>
      <c r="J33" s="234">
        <v>0</v>
      </c>
      <c r="K33" s="234">
        <v>0</v>
      </c>
      <c r="L33" s="234">
        <v>0</v>
      </c>
      <c r="M33" s="234">
        <v>0</v>
      </c>
      <c r="N33" s="234">
        <v>0</v>
      </c>
      <c r="O33" s="234">
        <v>0</v>
      </c>
      <c r="P33" s="234">
        <v>0</v>
      </c>
      <c r="Q33" s="234">
        <v>0</v>
      </c>
      <c r="R33" s="234">
        <v>0</v>
      </c>
      <c r="S33" s="234">
        <v>0</v>
      </c>
      <c r="T33" s="234">
        <v>0</v>
      </c>
      <c r="U33" s="234">
        <v>0</v>
      </c>
      <c r="V33" s="234">
        <v>0</v>
      </c>
      <c r="W33" s="234">
        <v>0</v>
      </c>
      <c r="X33" s="234">
        <v>0</v>
      </c>
      <c r="Y33" s="234">
        <v>0</v>
      </c>
      <c r="Z33" s="234">
        <v>0</v>
      </c>
      <c r="AA33" s="234">
        <v>0</v>
      </c>
      <c r="AB33" s="234">
        <v>0</v>
      </c>
      <c r="AC33" s="234">
        <v>0</v>
      </c>
      <c r="AD33" s="234">
        <v>0</v>
      </c>
      <c r="AE33" s="234">
        <v>0</v>
      </c>
      <c r="AF33" s="234">
        <v>0</v>
      </c>
      <c r="AG33" s="234">
        <v>0</v>
      </c>
      <c r="AH33" s="234" t="e">
        <v>#DIV/0!</v>
      </c>
      <c r="AI33" s="234">
        <v>0</v>
      </c>
      <c r="AJ33" s="365">
        <v>0</v>
      </c>
    </row>
    <row r="34" spans="2:38" ht="13.5" customHeight="1" x14ac:dyDescent="0.25">
      <c r="B34" s="83">
        <v>5402</v>
      </c>
      <c r="C34" s="82" t="s">
        <v>955</v>
      </c>
      <c r="D34" s="234">
        <v>0</v>
      </c>
      <c r="E34" s="234">
        <v>0</v>
      </c>
      <c r="F34" s="234">
        <v>0</v>
      </c>
      <c r="G34" s="234">
        <v>0</v>
      </c>
      <c r="H34" s="234">
        <v>0</v>
      </c>
      <c r="I34" s="234">
        <v>0</v>
      </c>
      <c r="J34" s="234">
        <v>0</v>
      </c>
      <c r="K34" s="234">
        <v>0</v>
      </c>
      <c r="L34" s="234">
        <v>0</v>
      </c>
      <c r="M34" s="234">
        <v>0</v>
      </c>
      <c r="N34" s="234">
        <v>0</v>
      </c>
      <c r="O34" s="234">
        <v>0</v>
      </c>
      <c r="P34" s="234">
        <v>0</v>
      </c>
      <c r="Q34" s="234">
        <v>0</v>
      </c>
      <c r="R34" s="234">
        <v>0</v>
      </c>
      <c r="S34" s="234">
        <v>0</v>
      </c>
      <c r="T34" s="234">
        <v>0</v>
      </c>
      <c r="U34" s="234">
        <v>0</v>
      </c>
      <c r="V34" s="234">
        <v>0</v>
      </c>
      <c r="W34" s="234">
        <v>0</v>
      </c>
      <c r="X34" s="234">
        <v>0</v>
      </c>
      <c r="Y34" s="234">
        <v>0</v>
      </c>
      <c r="Z34" s="234">
        <v>0</v>
      </c>
      <c r="AA34" s="234">
        <v>0</v>
      </c>
      <c r="AB34" s="234">
        <v>0</v>
      </c>
      <c r="AC34" s="234">
        <v>0</v>
      </c>
      <c r="AD34" s="234">
        <v>0</v>
      </c>
      <c r="AE34" s="234">
        <v>0</v>
      </c>
      <c r="AF34" s="234">
        <v>0</v>
      </c>
      <c r="AG34" s="234">
        <v>0</v>
      </c>
      <c r="AH34" s="234" t="e">
        <v>#DIV/0!</v>
      </c>
      <c r="AI34" s="234">
        <v>0</v>
      </c>
      <c r="AJ34" s="365">
        <v>0</v>
      </c>
    </row>
    <row r="35" spans="2:38" ht="13.5" customHeight="1" x14ac:dyDescent="0.25">
      <c r="B35" s="83">
        <v>5404</v>
      </c>
      <c r="C35" s="82" t="s">
        <v>959</v>
      </c>
      <c r="D35" s="234">
        <v>8.4279695554371307E-3</v>
      </c>
      <c r="E35" s="234">
        <v>0</v>
      </c>
      <c r="F35" s="234">
        <v>0</v>
      </c>
      <c r="G35" s="234">
        <v>2.3654935119633559E-4</v>
      </c>
      <c r="H35" s="234">
        <v>1.5823076034065056E-3</v>
      </c>
      <c r="I35" s="234">
        <v>0</v>
      </c>
      <c r="J35" s="234">
        <v>1.6834078458488602E-4</v>
      </c>
      <c r="K35" s="234">
        <v>0</v>
      </c>
      <c r="L35" s="234">
        <v>0</v>
      </c>
      <c r="M35" s="234">
        <v>0</v>
      </c>
      <c r="N35" s="234">
        <v>0</v>
      </c>
      <c r="O35" s="234">
        <v>0</v>
      </c>
      <c r="P35" s="234">
        <v>0</v>
      </c>
      <c r="Q35" s="234">
        <v>0</v>
      </c>
      <c r="R35" s="234">
        <v>3.0568469846318288E-5</v>
      </c>
      <c r="S35" s="234">
        <v>0</v>
      </c>
      <c r="T35" s="234">
        <v>1.7138472663068496E-7</v>
      </c>
      <c r="U35" s="234">
        <v>2.4851687477063341E-2</v>
      </c>
      <c r="V35" s="234">
        <v>0</v>
      </c>
      <c r="W35" s="234">
        <v>0</v>
      </c>
      <c r="X35" s="234">
        <v>0</v>
      </c>
      <c r="Y35" s="234">
        <v>0</v>
      </c>
      <c r="Z35" s="234">
        <v>0</v>
      </c>
      <c r="AA35" s="234">
        <v>2.1760332861965469E-3</v>
      </c>
      <c r="AB35" s="234">
        <v>0</v>
      </c>
      <c r="AC35" s="234">
        <v>0</v>
      </c>
      <c r="AD35" s="234">
        <v>9.3012117650894007E-4</v>
      </c>
      <c r="AE35" s="234">
        <v>1.0416803928667956E-3</v>
      </c>
      <c r="AF35" s="234">
        <v>0</v>
      </c>
      <c r="AG35" s="234">
        <v>0</v>
      </c>
      <c r="AH35" s="234" t="e">
        <v>#DIV/0!</v>
      </c>
      <c r="AI35" s="234">
        <v>8.2083610020516071E-4</v>
      </c>
      <c r="AJ35" s="365">
        <v>1.2716513160113609E-3</v>
      </c>
    </row>
    <row r="36" spans="2:38" ht="13.5" customHeight="1" x14ac:dyDescent="0.25">
      <c r="B36" s="83">
        <v>5405</v>
      </c>
      <c r="C36" s="82" t="s">
        <v>960</v>
      </c>
      <c r="D36" s="234">
        <v>0</v>
      </c>
      <c r="E36" s="234">
        <v>0</v>
      </c>
      <c r="F36" s="234">
        <v>0</v>
      </c>
      <c r="G36" s="234">
        <v>0</v>
      </c>
      <c r="H36" s="234">
        <v>0</v>
      </c>
      <c r="I36" s="234">
        <v>0</v>
      </c>
      <c r="J36" s="234">
        <v>0</v>
      </c>
      <c r="K36" s="234">
        <v>0</v>
      </c>
      <c r="L36" s="234">
        <v>0</v>
      </c>
      <c r="M36" s="234">
        <v>0</v>
      </c>
      <c r="N36" s="234">
        <v>0</v>
      </c>
      <c r="O36" s="234">
        <v>0</v>
      </c>
      <c r="P36" s="234">
        <v>0</v>
      </c>
      <c r="Q36" s="234">
        <v>0</v>
      </c>
      <c r="R36" s="234">
        <v>0</v>
      </c>
      <c r="S36" s="234">
        <v>0</v>
      </c>
      <c r="T36" s="234">
        <v>0</v>
      </c>
      <c r="U36" s="234">
        <v>0</v>
      </c>
      <c r="V36" s="234">
        <v>0</v>
      </c>
      <c r="W36" s="234">
        <v>0</v>
      </c>
      <c r="X36" s="234">
        <v>0</v>
      </c>
      <c r="Y36" s="234">
        <v>0</v>
      </c>
      <c r="Z36" s="234">
        <v>0</v>
      </c>
      <c r="AA36" s="234">
        <v>0</v>
      </c>
      <c r="AB36" s="234">
        <v>0</v>
      </c>
      <c r="AC36" s="234">
        <v>0</v>
      </c>
      <c r="AD36" s="234">
        <v>0</v>
      </c>
      <c r="AE36" s="234">
        <v>0</v>
      </c>
      <c r="AF36" s="234">
        <v>0</v>
      </c>
      <c r="AG36" s="234">
        <v>0</v>
      </c>
      <c r="AH36" s="234" t="e">
        <v>#DIV/0!</v>
      </c>
      <c r="AI36" s="234">
        <v>0</v>
      </c>
      <c r="AJ36" s="365">
        <v>0</v>
      </c>
    </row>
    <row r="37" spans="2:38" ht="13.5" customHeight="1" x14ac:dyDescent="0.25">
      <c r="B37" s="83">
        <v>5490</v>
      </c>
      <c r="C37" s="82" t="s">
        <v>963</v>
      </c>
      <c r="D37" s="234">
        <v>0</v>
      </c>
      <c r="E37" s="234">
        <v>0</v>
      </c>
      <c r="F37" s="234">
        <v>0</v>
      </c>
      <c r="G37" s="234">
        <v>0</v>
      </c>
      <c r="H37" s="234">
        <v>0</v>
      </c>
      <c r="I37" s="234">
        <v>0</v>
      </c>
      <c r="J37" s="234">
        <v>0</v>
      </c>
      <c r="K37" s="234">
        <v>0</v>
      </c>
      <c r="L37" s="234">
        <v>0</v>
      </c>
      <c r="M37" s="234">
        <v>0</v>
      </c>
      <c r="N37" s="234">
        <v>2.6438352643312376E-8</v>
      </c>
      <c r="O37" s="234">
        <v>0</v>
      </c>
      <c r="P37" s="234">
        <v>0</v>
      </c>
      <c r="Q37" s="234">
        <v>0</v>
      </c>
      <c r="R37" s="234">
        <v>4.8226336139497594E-9</v>
      </c>
      <c r="S37" s="234">
        <v>0</v>
      </c>
      <c r="T37" s="234">
        <v>0</v>
      </c>
      <c r="U37" s="234">
        <v>0</v>
      </c>
      <c r="V37" s="234">
        <v>0</v>
      </c>
      <c r="W37" s="234">
        <v>4.0685759707214151E-4</v>
      </c>
      <c r="X37" s="234">
        <v>0</v>
      </c>
      <c r="Y37" s="234">
        <v>0</v>
      </c>
      <c r="Z37" s="234">
        <v>0</v>
      </c>
      <c r="AA37" s="234">
        <v>5.9829878859276478E-6</v>
      </c>
      <c r="AB37" s="234">
        <v>0</v>
      </c>
      <c r="AC37" s="234">
        <v>0</v>
      </c>
      <c r="AD37" s="234">
        <v>2.5430100216331614E-5</v>
      </c>
      <c r="AE37" s="234">
        <v>9.4630846273037273E-7</v>
      </c>
      <c r="AF37" s="234">
        <v>2.3659898399588579E-8</v>
      </c>
      <c r="AG37" s="234">
        <v>0</v>
      </c>
      <c r="AH37" s="234" t="e">
        <v>#DIV/0!</v>
      </c>
      <c r="AI37" s="234">
        <v>2.2568829599309659E-6</v>
      </c>
      <c r="AJ37" s="365">
        <v>1.1332029024918635E-6</v>
      </c>
    </row>
    <row r="38" spans="2:38" s="14" customFormat="1" ht="13.5" customHeight="1" x14ac:dyDescent="0.25">
      <c r="B38" s="13">
        <v>42</v>
      </c>
      <c r="C38" s="14" t="s">
        <v>538</v>
      </c>
      <c r="D38" s="268">
        <v>4.4675138337962786E-2</v>
      </c>
      <c r="E38" s="268">
        <v>5.8736964166497013E-2</v>
      </c>
      <c r="F38" s="268">
        <v>7.6457853712169135E-3</v>
      </c>
      <c r="G38" s="268">
        <v>4.9434912582937149E-3</v>
      </c>
      <c r="H38" s="268">
        <v>2.5312440284927181E-2</v>
      </c>
      <c r="I38" s="268">
        <v>5.855664833208242E-2</v>
      </c>
      <c r="J38" s="268">
        <v>1.0704688538316931E-2</v>
      </c>
      <c r="K38" s="268">
        <v>4.7515912578462952E-2</v>
      </c>
      <c r="L38" s="268">
        <v>1.9556539495649409E-3</v>
      </c>
      <c r="M38" s="268">
        <v>8.8254599071762429E-3</v>
      </c>
      <c r="N38" s="268">
        <v>6.1312155918569408E-3</v>
      </c>
      <c r="O38" s="268">
        <v>1.1453449579231891E-2</v>
      </c>
      <c r="P38" s="268">
        <v>1.340619872861246E-2</v>
      </c>
      <c r="Q38" s="268">
        <v>6.8174663331848082E-3</v>
      </c>
      <c r="R38" s="268">
        <v>1.4186261436332464E-2</v>
      </c>
      <c r="S38" s="268">
        <v>2.493037496398251E-2</v>
      </c>
      <c r="T38" s="268">
        <v>1.48882103058007E-2</v>
      </c>
      <c r="U38" s="268">
        <v>4.5876259350290521E-2</v>
      </c>
      <c r="V38" s="268">
        <v>2.2833995029860159E-3</v>
      </c>
      <c r="W38" s="268">
        <v>6.8107230813345789E-4</v>
      </c>
      <c r="X38" s="268">
        <v>4.3540710741979231E-3</v>
      </c>
      <c r="Y38" s="268">
        <v>3.9601242146793982E-3</v>
      </c>
      <c r="Z38" s="268">
        <v>5.2533197628484338E-2</v>
      </c>
      <c r="AA38" s="268">
        <v>5.8425814618708483E-3</v>
      </c>
      <c r="AB38" s="268">
        <v>1.1202348879794093E-2</v>
      </c>
      <c r="AC38" s="268">
        <v>6.9559992852310801E-3</v>
      </c>
      <c r="AD38" s="268">
        <v>1.495640606329047E-2</v>
      </c>
      <c r="AE38" s="268">
        <v>2.1225072348776321E-2</v>
      </c>
      <c r="AF38" s="268">
        <v>1.0480408165197718E-2</v>
      </c>
      <c r="AG38" s="268">
        <v>3.3085162551547542E-3</v>
      </c>
      <c r="AH38" s="268" t="e">
        <v>#DIV/0!</v>
      </c>
      <c r="AI38" s="268">
        <v>5.6511104360017399E-3</v>
      </c>
      <c r="AJ38" s="364">
        <v>2.4737717800573471E-2</v>
      </c>
      <c r="AK38" s="244"/>
    </row>
    <row r="39" spans="2:38" ht="13.5" customHeight="1" x14ac:dyDescent="0.25">
      <c r="B39" s="83">
        <v>4201</v>
      </c>
      <c r="C39" s="82" t="s">
        <v>276</v>
      </c>
      <c r="D39" s="234">
        <v>2.7893984441422891E-3</v>
      </c>
      <c r="E39" s="234">
        <v>3.6418070824830819E-3</v>
      </c>
      <c r="F39" s="234">
        <v>4.3076953273705482E-5</v>
      </c>
      <c r="G39" s="234">
        <v>2.5143767104610013E-3</v>
      </c>
      <c r="H39" s="234">
        <v>1.749110070999263E-3</v>
      </c>
      <c r="I39" s="234">
        <v>0</v>
      </c>
      <c r="J39" s="234">
        <v>3.4416480795537259E-3</v>
      </c>
      <c r="K39" s="234">
        <v>0</v>
      </c>
      <c r="L39" s="234">
        <v>0</v>
      </c>
      <c r="M39" s="234">
        <v>0</v>
      </c>
      <c r="N39" s="234">
        <v>1.9640762489909944E-3</v>
      </c>
      <c r="O39" s="234">
        <v>3.6391749831148904E-5</v>
      </c>
      <c r="P39" s="234">
        <v>0</v>
      </c>
      <c r="Q39" s="234">
        <v>5.5304984053924002E-3</v>
      </c>
      <c r="R39" s="234">
        <v>1.4392034338993854E-3</v>
      </c>
      <c r="S39" s="234">
        <v>6.5561362371733866E-3</v>
      </c>
      <c r="T39" s="234">
        <v>0</v>
      </c>
      <c r="U39" s="234">
        <v>0</v>
      </c>
      <c r="V39" s="234">
        <v>0</v>
      </c>
      <c r="W39" s="234">
        <v>0</v>
      </c>
      <c r="X39" s="234">
        <v>0</v>
      </c>
      <c r="Y39" s="234">
        <v>3.9601242146793982E-3</v>
      </c>
      <c r="Z39" s="234">
        <v>0</v>
      </c>
      <c r="AA39" s="234">
        <v>5.5006253548132546E-3</v>
      </c>
      <c r="AB39" s="234">
        <v>2.1638005971220632E-3</v>
      </c>
      <c r="AC39" s="234">
        <v>6.9559992852310801E-3</v>
      </c>
      <c r="AD39" s="234">
        <v>3.6441512651318626E-3</v>
      </c>
      <c r="AE39" s="234">
        <v>1.7163760116476428E-3</v>
      </c>
      <c r="AF39" s="234">
        <v>1.7576679276167606E-3</v>
      </c>
      <c r="AG39" s="234">
        <v>0</v>
      </c>
      <c r="AH39" s="234" t="e">
        <v>#DIV/0!</v>
      </c>
      <c r="AI39" s="234">
        <v>5.5221188809832459E-3</v>
      </c>
      <c r="AJ39" s="365">
        <v>1.8931959337535182E-3</v>
      </c>
    </row>
    <row r="40" spans="2:38" ht="13.5" customHeight="1" x14ac:dyDescent="0.25">
      <c r="B40" s="83">
        <v>4202</v>
      </c>
      <c r="C40" s="82" t="s">
        <v>117</v>
      </c>
      <c r="D40" s="234">
        <v>0</v>
      </c>
      <c r="E40" s="234">
        <v>0</v>
      </c>
      <c r="F40" s="234">
        <v>3.472512050329634E-4</v>
      </c>
      <c r="G40" s="234">
        <v>4.3812156357457777E-4</v>
      </c>
      <c r="H40" s="234">
        <v>2.2155893124085172E-4</v>
      </c>
      <c r="I40" s="234">
        <v>0</v>
      </c>
      <c r="J40" s="234">
        <v>0</v>
      </c>
      <c r="K40" s="234">
        <v>0</v>
      </c>
      <c r="L40" s="234">
        <v>0</v>
      </c>
      <c r="M40" s="234">
        <v>0</v>
      </c>
      <c r="N40" s="234">
        <v>0</v>
      </c>
      <c r="O40" s="234">
        <v>0</v>
      </c>
      <c r="P40" s="234">
        <v>0</v>
      </c>
      <c r="Q40" s="234">
        <v>0</v>
      </c>
      <c r="R40" s="234">
        <v>0</v>
      </c>
      <c r="S40" s="234">
        <v>0</v>
      </c>
      <c r="T40" s="234">
        <v>0</v>
      </c>
      <c r="U40" s="234">
        <v>0</v>
      </c>
      <c r="V40" s="234">
        <v>0</v>
      </c>
      <c r="W40" s="234">
        <v>0</v>
      </c>
      <c r="X40" s="234">
        <v>0</v>
      </c>
      <c r="Y40" s="234">
        <v>0</v>
      </c>
      <c r="Z40" s="234">
        <v>0</v>
      </c>
      <c r="AA40" s="234">
        <v>0</v>
      </c>
      <c r="AB40" s="234">
        <v>0</v>
      </c>
      <c r="AC40" s="234">
        <v>0</v>
      </c>
      <c r="AD40" s="234">
        <v>0</v>
      </c>
      <c r="AE40" s="234">
        <v>1.3959622753029148E-4</v>
      </c>
      <c r="AF40" s="234">
        <v>0</v>
      </c>
      <c r="AG40" s="234">
        <v>0</v>
      </c>
      <c r="AH40" s="234" t="e">
        <v>#DIV/0!</v>
      </c>
      <c r="AI40" s="234">
        <v>0</v>
      </c>
      <c r="AJ40" s="365">
        <v>1.718738765688212E-4</v>
      </c>
    </row>
    <row r="41" spans="2:38" ht="13.5" customHeight="1" x14ac:dyDescent="0.25">
      <c r="B41" s="83">
        <v>4203</v>
      </c>
      <c r="C41" s="82" t="s">
        <v>268</v>
      </c>
      <c r="D41" s="234">
        <v>0</v>
      </c>
      <c r="E41" s="234">
        <v>0</v>
      </c>
      <c r="F41" s="234">
        <v>1.046320311201298E-4</v>
      </c>
      <c r="G41" s="234">
        <v>0</v>
      </c>
      <c r="H41" s="234">
        <v>4.5116724096163786E-5</v>
      </c>
      <c r="I41" s="234">
        <v>4.3197289788906667E-10</v>
      </c>
      <c r="J41" s="234">
        <v>0</v>
      </c>
      <c r="K41" s="234">
        <v>0</v>
      </c>
      <c r="L41" s="234">
        <v>0</v>
      </c>
      <c r="M41" s="234">
        <v>4.1349300930709817E-3</v>
      </c>
      <c r="N41" s="234">
        <v>0</v>
      </c>
      <c r="O41" s="234">
        <v>0</v>
      </c>
      <c r="P41" s="234">
        <v>0</v>
      </c>
      <c r="Q41" s="234">
        <v>0</v>
      </c>
      <c r="R41" s="234">
        <v>2.6665886561127663E-4</v>
      </c>
      <c r="S41" s="234">
        <v>0</v>
      </c>
      <c r="T41" s="234">
        <v>0</v>
      </c>
      <c r="U41" s="234">
        <v>0</v>
      </c>
      <c r="V41" s="234">
        <v>0</v>
      </c>
      <c r="W41" s="234">
        <v>0</v>
      </c>
      <c r="X41" s="234">
        <v>0</v>
      </c>
      <c r="Y41" s="234">
        <v>0</v>
      </c>
      <c r="Z41" s="234">
        <v>0</v>
      </c>
      <c r="AA41" s="234">
        <v>0</v>
      </c>
      <c r="AB41" s="234">
        <v>0</v>
      </c>
      <c r="AC41" s="234">
        <v>0</v>
      </c>
      <c r="AD41" s="234">
        <v>0</v>
      </c>
      <c r="AE41" s="234">
        <v>1.1716709852512516E-4</v>
      </c>
      <c r="AF41" s="234">
        <v>0</v>
      </c>
      <c r="AG41" s="234">
        <v>8.126996538211956E-4</v>
      </c>
      <c r="AH41" s="234" t="e">
        <v>#DIV/0!</v>
      </c>
      <c r="AI41" s="234">
        <v>0</v>
      </c>
      <c r="AJ41" s="365">
        <v>3.4999226745236073E-5</v>
      </c>
      <c r="AL41" s="92"/>
    </row>
    <row r="42" spans="2:38" ht="13.5" customHeight="1" x14ac:dyDescent="0.25">
      <c r="B42" s="83">
        <v>4204</v>
      </c>
      <c r="C42" s="82" t="s">
        <v>966</v>
      </c>
      <c r="D42" s="234">
        <v>0</v>
      </c>
      <c r="E42" s="234">
        <v>0</v>
      </c>
      <c r="F42" s="234">
        <v>0</v>
      </c>
      <c r="G42" s="234">
        <v>0</v>
      </c>
      <c r="H42" s="234">
        <v>0</v>
      </c>
      <c r="I42" s="234">
        <v>0</v>
      </c>
      <c r="J42" s="234">
        <v>0</v>
      </c>
      <c r="K42" s="234">
        <v>0</v>
      </c>
      <c r="L42" s="234">
        <v>0</v>
      </c>
      <c r="M42" s="234">
        <v>0</v>
      </c>
      <c r="N42" s="234">
        <v>0</v>
      </c>
      <c r="O42" s="234">
        <v>0</v>
      </c>
      <c r="P42" s="234">
        <v>0</v>
      </c>
      <c r="Q42" s="234">
        <v>0</v>
      </c>
      <c r="R42" s="234">
        <v>0</v>
      </c>
      <c r="S42" s="234">
        <v>0</v>
      </c>
      <c r="T42" s="234">
        <v>0</v>
      </c>
      <c r="U42" s="234">
        <v>0</v>
      </c>
      <c r="V42" s="234">
        <v>0</v>
      </c>
      <c r="W42" s="234">
        <v>0</v>
      </c>
      <c r="X42" s="234">
        <v>0</v>
      </c>
      <c r="Y42" s="234">
        <v>0</v>
      </c>
      <c r="Z42" s="234">
        <v>0</v>
      </c>
      <c r="AA42" s="234">
        <v>0</v>
      </c>
      <c r="AB42" s="234">
        <v>0</v>
      </c>
      <c r="AC42" s="234">
        <v>0</v>
      </c>
      <c r="AD42" s="234">
        <v>0</v>
      </c>
      <c r="AE42" s="234">
        <v>0</v>
      </c>
      <c r="AF42" s="234">
        <v>0</v>
      </c>
      <c r="AG42" s="234">
        <v>0</v>
      </c>
      <c r="AH42" s="234" t="e">
        <v>#DIV/0!</v>
      </c>
      <c r="AI42" s="234">
        <v>0</v>
      </c>
      <c r="AJ42" s="365">
        <v>0</v>
      </c>
      <c r="AL42" s="92"/>
    </row>
    <row r="43" spans="2:38" ht="13.5" customHeight="1" x14ac:dyDescent="0.25">
      <c r="B43" s="83">
        <v>4205</v>
      </c>
      <c r="C43" s="82" t="s">
        <v>954</v>
      </c>
      <c r="D43" s="234">
        <v>3.065471269405119E-5</v>
      </c>
      <c r="E43" s="234">
        <v>3.8506982153735152E-5</v>
      </c>
      <c r="F43" s="234">
        <v>1.054886410811653E-5</v>
      </c>
      <c r="G43" s="234">
        <v>0</v>
      </c>
      <c r="H43" s="234">
        <v>1.8700626769857136E-5</v>
      </c>
      <c r="I43" s="234">
        <v>0</v>
      </c>
      <c r="J43" s="234">
        <v>3.0352317943265198E-5</v>
      </c>
      <c r="K43" s="234">
        <v>0</v>
      </c>
      <c r="L43" s="234">
        <v>0</v>
      </c>
      <c r="M43" s="234">
        <v>0</v>
      </c>
      <c r="N43" s="234">
        <v>7.9315057929937128E-5</v>
      </c>
      <c r="O43" s="234">
        <v>1.1827919947720736E-4</v>
      </c>
      <c r="P43" s="234">
        <v>1.0439283515509405E-4</v>
      </c>
      <c r="Q43" s="234">
        <v>0</v>
      </c>
      <c r="R43" s="234">
        <v>2.8742896339140565E-5</v>
      </c>
      <c r="S43" s="234">
        <v>0</v>
      </c>
      <c r="T43" s="234">
        <v>0</v>
      </c>
      <c r="U43" s="234">
        <v>1.5367366245951742E-2</v>
      </c>
      <c r="V43" s="234">
        <v>0</v>
      </c>
      <c r="W43" s="234">
        <v>6.8107230813345789E-4</v>
      </c>
      <c r="X43" s="234">
        <v>0</v>
      </c>
      <c r="Y43" s="234">
        <v>0</v>
      </c>
      <c r="Z43" s="234">
        <v>1.0312336543020582E-3</v>
      </c>
      <c r="AA43" s="234">
        <v>3.3850002183466183E-4</v>
      </c>
      <c r="AB43" s="234">
        <v>2.2910828648580844E-4</v>
      </c>
      <c r="AC43" s="234">
        <v>0</v>
      </c>
      <c r="AD43" s="234">
        <v>5.8494914642736695E-4</v>
      </c>
      <c r="AE43" s="234">
        <v>4.3078149955726388E-5</v>
      </c>
      <c r="AF43" s="234">
        <v>7.0979695198765741E-5</v>
      </c>
      <c r="AG43" s="234">
        <v>0</v>
      </c>
      <c r="AH43" s="234" t="e">
        <v>#DIV/0!</v>
      </c>
      <c r="AI43" s="234">
        <v>1.2768786194800372E-4</v>
      </c>
      <c r="AJ43" s="365">
        <v>4.5417024869190341E-5</v>
      </c>
      <c r="AL43" s="92"/>
    </row>
    <row r="44" spans="2:38" ht="13.5" customHeight="1" x14ac:dyDescent="0.25">
      <c r="B44" s="83">
        <v>4290</v>
      </c>
      <c r="C44" s="82" t="s">
        <v>236</v>
      </c>
      <c r="D44" s="234">
        <v>4.1855085181126454E-2</v>
      </c>
      <c r="E44" s="234">
        <v>5.5056650101860199E-2</v>
      </c>
      <c r="F44" s="234">
        <v>7.1402763176819989E-3</v>
      </c>
      <c r="G44" s="234">
        <v>1.9909929842581364E-3</v>
      </c>
      <c r="H44" s="234">
        <v>2.3277953931821044E-2</v>
      </c>
      <c r="I44" s="234">
        <v>5.8556647900109525E-2</v>
      </c>
      <c r="J44" s="234">
        <v>7.2326881408199409E-3</v>
      </c>
      <c r="K44" s="234">
        <v>4.7515912578462952E-2</v>
      </c>
      <c r="L44" s="234">
        <v>1.9556539495649409E-3</v>
      </c>
      <c r="M44" s="234">
        <v>4.6905298141052612E-3</v>
      </c>
      <c r="N44" s="234">
        <v>4.0878242849360091E-3</v>
      </c>
      <c r="O44" s="234">
        <v>1.1298778629923534E-2</v>
      </c>
      <c r="P44" s="234">
        <v>1.3301805893457367E-2</v>
      </c>
      <c r="Q44" s="234">
        <v>1.2869679277924075E-3</v>
      </c>
      <c r="R44" s="234">
        <v>1.2451656240482663E-2</v>
      </c>
      <c r="S44" s="234">
        <v>1.8374238726809121E-2</v>
      </c>
      <c r="T44" s="234">
        <v>1.48882103058007E-2</v>
      </c>
      <c r="U44" s="234">
        <v>3.0508893104338783E-2</v>
      </c>
      <c r="V44" s="234">
        <v>2.2833995029860159E-3</v>
      </c>
      <c r="W44" s="234">
        <v>0</v>
      </c>
      <c r="X44" s="234">
        <v>4.3540710741979231E-3</v>
      </c>
      <c r="Y44" s="234">
        <v>0</v>
      </c>
      <c r="Z44" s="234">
        <v>5.1501963974182274E-2</v>
      </c>
      <c r="AA44" s="234">
        <v>3.4560852229318974E-6</v>
      </c>
      <c r="AB44" s="234">
        <v>8.8094399961862208E-3</v>
      </c>
      <c r="AC44" s="234">
        <v>0</v>
      </c>
      <c r="AD44" s="234">
        <v>1.0727305651731241E-2</v>
      </c>
      <c r="AE44" s="234">
        <v>1.9208854861117539E-2</v>
      </c>
      <c r="AF44" s="234">
        <v>8.6517605423821926E-3</v>
      </c>
      <c r="AG44" s="234">
        <v>2.4958166013335586E-3</v>
      </c>
      <c r="AH44" s="234" t="e">
        <v>#DIV/0!</v>
      </c>
      <c r="AI44" s="234">
        <v>1.3036930704891181E-6</v>
      </c>
      <c r="AJ44" s="365">
        <v>2.2592231738636708E-2</v>
      </c>
      <c r="AL44" s="177"/>
    </row>
    <row r="45" spans="2:38" s="14" customFormat="1" ht="13.5" customHeight="1" x14ac:dyDescent="0.25">
      <c r="B45" s="13">
        <v>53</v>
      </c>
      <c r="C45" s="14" t="s">
        <v>539</v>
      </c>
      <c r="D45" s="268">
        <v>1.6908483938606115E-2</v>
      </c>
      <c r="E45" s="268">
        <v>1.1832033289639807E-2</v>
      </c>
      <c r="F45" s="268">
        <v>1.3043087961410038E-2</v>
      </c>
      <c r="G45" s="268">
        <v>1.7754046569884468E-2</v>
      </c>
      <c r="H45" s="268">
        <v>1.4254814385851135E-2</v>
      </c>
      <c r="I45" s="268">
        <v>4.0300102207336277E-2</v>
      </c>
      <c r="J45" s="268">
        <v>1.5909947504533596E-2</v>
      </c>
      <c r="K45" s="268">
        <v>4.1346105850230075E-2</v>
      </c>
      <c r="L45" s="268">
        <v>2.8382101754962946E-2</v>
      </c>
      <c r="M45" s="268">
        <v>2.8411825066515062E-2</v>
      </c>
      <c r="N45" s="268">
        <v>1.8031504418713033E-2</v>
      </c>
      <c r="O45" s="268">
        <v>1.3185152077201787E-3</v>
      </c>
      <c r="P45" s="268">
        <v>2.0581212118096531E-3</v>
      </c>
      <c r="Q45" s="268">
        <v>3.0966609426834952E-2</v>
      </c>
      <c r="R45" s="268">
        <v>2.4128727229235335E-2</v>
      </c>
      <c r="S45" s="268">
        <v>5.4034044459974687E-3</v>
      </c>
      <c r="T45" s="268">
        <v>7.126745395701288E-2</v>
      </c>
      <c r="U45" s="268">
        <v>2.0270382101689207E-4</v>
      </c>
      <c r="V45" s="268">
        <v>2.026361465524769E-4</v>
      </c>
      <c r="W45" s="268">
        <v>3.5761363679299204E-4</v>
      </c>
      <c r="X45" s="268">
        <v>1.1914195879224306E-3</v>
      </c>
      <c r="Y45" s="268">
        <v>4.0050264184418906E-3</v>
      </c>
      <c r="Z45" s="268">
        <v>2.3701924153438466E-2</v>
      </c>
      <c r="AA45" s="268">
        <v>4.7125995606489739E-3</v>
      </c>
      <c r="AB45" s="268">
        <v>2.4398755368415424E-2</v>
      </c>
      <c r="AC45" s="268">
        <v>1.5337909512909086E-3</v>
      </c>
      <c r="AD45" s="268">
        <v>1.5742307701295123E-2</v>
      </c>
      <c r="AE45" s="268">
        <v>1.7595986375569705E-2</v>
      </c>
      <c r="AF45" s="268">
        <v>2.0481678004112772E-2</v>
      </c>
      <c r="AG45" s="268">
        <v>2.8161250073358454E-2</v>
      </c>
      <c r="AH45" s="268" t="e">
        <v>#DIV/0!</v>
      </c>
      <c r="AI45" s="268">
        <v>3.4628173520602793E-3</v>
      </c>
      <c r="AJ45" s="364">
        <v>1.6122056632400166E-2</v>
      </c>
      <c r="AK45" s="244"/>
    </row>
    <row r="46" spans="2:38" ht="13.5" customHeight="1" x14ac:dyDescent="0.25">
      <c r="B46" s="83">
        <v>5301</v>
      </c>
      <c r="C46" s="82" t="s">
        <v>967</v>
      </c>
      <c r="D46" s="234">
        <v>4.7436796184182704E-3</v>
      </c>
      <c r="E46" s="234">
        <v>1.9634642860085552E-3</v>
      </c>
      <c r="F46" s="234">
        <v>0</v>
      </c>
      <c r="G46" s="234">
        <v>6.963229998322237E-3</v>
      </c>
      <c r="H46" s="234">
        <v>2.445676310455701E-3</v>
      </c>
      <c r="I46" s="234">
        <v>2.2298277919264669E-3</v>
      </c>
      <c r="J46" s="234">
        <v>6.8158714820878846E-3</v>
      </c>
      <c r="K46" s="234">
        <v>2.7533302045928677E-2</v>
      </c>
      <c r="L46" s="234">
        <v>6.2665709945019285E-4</v>
      </c>
      <c r="M46" s="234">
        <v>6.5183964797733542E-5</v>
      </c>
      <c r="N46" s="234">
        <v>1.1630911964297379E-2</v>
      </c>
      <c r="O46" s="234">
        <v>0</v>
      </c>
      <c r="P46" s="234">
        <v>7.9504775452419013E-6</v>
      </c>
      <c r="Q46" s="234">
        <v>9.6407495695117022E-3</v>
      </c>
      <c r="R46" s="234">
        <v>5.1943167561464571E-3</v>
      </c>
      <c r="S46" s="234">
        <v>5.3702487654030068E-3</v>
      </c>
      <c r="T46" s="234">
        <v>0</v>
      </c>
      <c r="U46" s="234">
        <v>0</v>
      </c>
      <c r="V46" s="234">
        <v>0</v>
      </c>
      <c r="W46" s="234">
        <v>0</v>
      </c>
      <c r="X46" s="234">
        <v>0</v>
      </c>
      <c r="Y46" s="234">
        <v>0</v>
      </c>
      <c r="Z46" s="234">
        <v>2.36275636133495E-2</v>
      </c>
      <c r="AA46" s="234">
        <v>0</v>
      </c>
      <c r="AB46" s="234">
        <v>1.7947433548851296E-2</v>
      </c>
      <c r="AC46" s="234">
        <v>1.5209564190471032E-3</v>
      </c>
      <c r="AD46" s="234">
        <v>5.5941211515860931E-3</v>
      </c>
      <c r="AE46" s="234">
        <v>3.4773506868953129E-3</v>
      </c>
      <c r="AF46" s="234">
        <v>1.3302122867781414E-2</v>
      </c>
      <c r="AG46" s="234">
        <v>5.1126115622258906E-4</v>
      </c>
      <c r="AH46" s="234" t="e">
        <v>#DIV/0!</v>
      </c>
      <c r="AI46" s="234">
        <v>4.9798266159721452E-4</v>
      </c>
      <c r="AJ46" s="365">
        <v>3.0950973772448016E-3</v>
      </c>
    </row>
    <row r="47" spans="2:38" ht="13.5" customHeight="1" x14ac:dyDescent="0.25">
      <c r="B47" s="83">
        <v>5302</v>
      </c>
      <c r="C47" s="82" t="s">
        <v>968</v>
      </c>
      <c r="D47" s="234">
        <v>5.7245491800633789E-3</v>
      </c>
      <c r="E47" s="234">
        <v>4.653971237835266E-3</v>
      </c>
      <c r="F47" s="234">
        <v>1.2781301459217301E-2</v>
      </c>
      <c r="G47" s="234">
        <v>1.0310654281075877E-2</v>
      </c>
      <c r="H47" s="234">
        <v>9.2818622569752745E-3</v>
      </c>
      <c r="I47" s="234">
        <v>3.2311193435901227E-2</v>
      </c>
      <c r="J47" s="234">
        <v>5.6211583779004742E-3</v>
      </c>
      <c r="K47" s="234">
        <v>1.2535770817702496E-2</v>
      </c>
      <c r="L47" s="234">
        <v>6.7843237334472969E-3</v>
      </c>
      <c r="M47" s="234">
        <v>6.2158435428341296E-3</v>
      </c>
      <c r="N47" s="234">
        <v>5.373530325251113E-3</v>
      </c>
      <c r="O47" s="234">
        <v>1.2971307227186979E-3</v>
      </c>
      <c r="P47" s="234">
        <v>1.9084510913356546E-3</v>
      </c>
      <c r="Q47" s="234">
        <v>2.5635730422999964E-3</v>
      </c>
      <c r="R47" s="234">
        <v>8.9042712059220902E-3</v>
      </c>
      <c r="S47" s="234">
        <v>0</v>
      </c>
      <c r="T47" s="234">
        <v>3.0576010595584541E-2</v>
      </c>
      <c r="U47" s="234">
        <v>0</v>
      </c>
      <c r="V47" s="234">
        <v>0</v>
      </c>
      <c r="W47" s="234">
        <v>0</v>
      </c>
      <c r="X47" s="234">
        <v>0</v>
      </c>
      <c r="Y47" s="234">
        <v>0</v>
      </c>
      <c r="Z47" s="234">
        <v>0</v>
      </c>
      <c r="AA47" s="234">
        <v>4.6742221206734691E-3</v>
      </c>
      <c r="AB47" s="234">
        <v>5.7920930684117761E-3</v>
      </c>
      <c r="AC47" s="234">
        <v>0</v>
      </c>
      <c r="AD47" s="234">
        <v>5.0171941793405936E-3</v>
      </c>
      <c r="AE47" s="234">
        <v>8.9977764590168149E-3</v>
      </c>
      <c r="AF47" s="234">
        <v>6.126223118153082E-3</v>
      </c>
      <c r="AG47" s="234">
        <v>6.6180143790725314E-3</v>
      </c>
      <c r="AH47" s="234" t="e">
        <v>#DIV/0!</v>
      </c>
      <c r="AI47" s="234">
        <v>1.7631946539441658E-3</v>
      </c>
      <c r="AJ47" s="365">
        <v>9.6534982453061139E-3</v>
      </c>
    </row>
    <row r="48" spans="2:38" ht="13.5" customHeight="1" x14ac:dyDescent="0.25">
      <c r="B48" s="83">
        <v>5303</v>
      </c>
      <c r="C48" s="82" t="s">
        <v>969</v>
      </c>
      <c r="D48" s="234">
        <v>3.5499188384434128E-3</v>
      </c>
      <c r="E48" s="234">
        <v>3.0366169675381037E-3</v>
      </c>
      <c r="F48" s="234">
        <v>1.0723772714120388E-5</v>
      </c>
      <c r="G48" s="234">
        <v>1.5281154014667791E-4</v>
      </c>
      <c r="H48" s="234">
        <v>1.3531023950483021E-3</v>
      </c>
      <c r="I48" s="234">
        <v>5.5524290869111486E-3</v>
      </c>
      <c r="J48" s="234">
        <v>3.1918526763243704E-3</v>
      </c>
      <c r="K48" s="234">
        <v>1.277032986598905E-3</v>
      </c>
      <c r="L48" s="234">
        <v>2.0971120922065455E-2</v>
      </c>
      <c r="M48" s="234">
        <v>2.1926185089323525E-2</v>
      </c>
      <c r="N48" s="234">
        <v>1.0270621291645428E-3</v>
      </c>
      <c r="O48" s="234">
        <v>0</v>
      </c>
      <c r="P48" s="234">
        <v>0</v>
      </c>
      <c r="Q48" s="234">
        <v>1.0928479197766306E-2</v>
      </c>
      <c r="R48" s="234">
        <v>9.2884283655403337E-3</v>
      </c>
      <c r="S48" s="234">
        <v>0</v>
      </c>
      <c r="T48" s="234">
        <v>4.0578417863271557E-2</v>
      </c>
      <c r="U48" s="234">
        <v>0</v>
      </c>
      <c r="V48" s="234">
        <v>0</v>
      </c>
      <c r="W48" s="234">
        <v>0</v>
      </c>
      <c r="X48" s="234">
        <v>0</v>
      </c>
      <c r="Y48" s="234">
        <v>4.0050264184418906E-3</v>
      </c>
      <c r="Z48" s="234">
        <v>0</v>
      </c>
      <c r="AA48" s="234">
        <v>0</v>
      </c>
      <c r="AB48" s="234">
        <v>5.653100367008769E-4</v>
      </c>
      <c r="AC48" s="234">
        <v>0</v>
      </c>
      <c r="AD48" s="234">
        <v>5.033767443275894E-3</v>
      </c>
      <c r="AE48" s="234">
        <v>4.1306114444702204E-3</v>
      </c>
      <c r="AF48" s="234">
        <v>1.0533320181782769E-3</v>
      </c>
      <c r="AG48" s="234">
        <v>2.0990128854411171E-2</v>
      </c>
      <c r="AH48" s="234" t="e">
        <v>#DIV/0!</v>
      </c>
      <c r="AI48" s="234">
        <v>1.182961217633835E-3</v>
      </c>
      <c r="AJ48" s="365">
        <v>2.1601201501280074E-3</v>
      </c>
    </row>
    <row r="49" spans="2:37" ht="13.5" customHeight="1" x14ac:dyDescent="0.25">
      <c r="B49" s="83">
        <v>5304</v>
      </c>
      <c r="C49" s="82" t="s">
        <v>970</v>
      </c>
      <c r="D49" s="234">
        <v>1.7522263198015812E-3</v>
      </c>
      <c r="E49" s="234">
        <v>2.1779807982578838E-3</v>
      </c>
      <c r="F49" s="234">
        <v>2.4901942293996653E-4</v>
      </c>
      <c r="G49" s="234">
        <v>2.300574060427752E-4</v>
      </c>
      <c r="H49" s="234">
        <v>9.4890457754590366E-4</v>
      </c>
      <c r="I49" s="234">
        <v>2.0665189259743626E-4</v>
      </c>
      <c r="J49" s="234">
        <v>2.8106496822086604E-4</v>
      </c>
      <c r="K49" s="234">
        <v>0</v>
      </c>
      <c r="L49" s="234">
        <v>0</v>
      </c>
      <c r="M49" s="234">
        <v>2.0278458622832558E-4</v>
      </c>
      <c r="N49" s="234">
        <v>0</v>
      </c>
      <c r="O49" s="234">
        <v>2.1384485001480834E-5</v>
      </c>
      <c r="P49" s="234">
        <v>1.4171964292875646E-4</v>
      </c>
      <c r="Q49" s="234">
        <v>7.8338076172569469E-3</v>
      </c>
      <c r="R49" s="234">
        <v>7.415930226819759E-4</v>
      </c>
      <c r="S49" s="234">
        <v>3.3155680594462044E-5</v>
      </c>
      <c r="T49" s="234">
        <v>1.130254981567802E-4</v>
      </c>
      <c r="U49" s="234">
        <v>2.0270382101689207E-4</v>
      </c>
      <c r="V49" s="234">
        <v>2.026361465524769E-4</v>
      </c>
      <c r="W49" s="234">
        <v>3.5761363679299204E-4</v>
      </c>
      <c r="X49" s="234">
        <v>1.1914195879224306E-3</v>
      </c>
      <c r="Y49" s="234">
        <v>0</v>
      </c>
      <c r="Z49" s="234">
        <v>7.4360540088964247E-5</v>
      </c>
      <c r="AA49" s="234">
        <v>3.8377439975504789E-5</v>
      </c>
      <c r="AB49" s="234">
        <v>9.3918714451475592E-5</v>
      </c>
      <c r="AC49" s="234">
        <v>1.2834532243805171E-5</v>
      </c>
      <c r="AD49" s="234">
        <v>9.7224927092546453E-5</v>
      </c>
      <c r="AE49" s="234">
        <v>8.4827484673668109E-4</v>
      </c>
      <c r="AF49" s="234">
        <v>0</v>
      </c>
      <c r="AG49" s="234">
        <v>4.1486422402958269E-5</v>
      </c>
      <c r="AH49" s="234" t="e">
        <v>#DIV/0!</v>
      </c>
      <c r="AI49" s="234">
        <v>1.8678818885063724E-5</v>
      </c>
      <c r="AJ49" s="365">
        <v>1.0385890246882353E-3</v>
      </c>
    </row>
    <row r="50" spans="2:37" ht="13.5" customHeight="1" x14ac:dyDescent="0.25">
      <c r="B50" s="83">
        <v>5305</v>
      </c>
      <c r="C50" s="82" t="s">
        <v>971</v>
      </c>
      <c r="D50" s="234">
        <v>1.1381099818794727E-3</v>
      </c>
      <c r="E50" s="234">
        <v>0</v>
      </c>
      <c r="F50" s="234">
        <v>2.0433065386508853E-6</v>
      </c>
      <c r="G50" s="234">
        <v>9.7293344296903343E-5</v>
      </c>
      <c r="H50" s="234">
        <v>2.2526884582595229E-4</v>
      </c>
      <c r="I50" s="234">
        <v>0</v>
      </c>
      <c r="J50" s="234">
        <v>0</v>
      </c>
      <c r="K50" s="234">
        <v>0</v>
      </c>
      <c r="L50" s="234">
        <v>0</v>
      </c>
      <c r="M50" s="234">
        <v>1.8278833313489637E-6</v>
      </c>
      <c r="N50" s="234">
        <v>0</v>
      </c>
      <c r="O50" s="234">
        <v>0</v>
      </c>
      <c r="P50" s="234">
        <v>0</v>
      </c>
      <c r="Q50" s="234">
        <v>0</v>
      </c>
      <c r="R50" s="234">
        <v>1.1787894447811484E-7</v>
      </c>
      <c r="S50" s="234">
        <v>0</v>
      </c>
      <c r="T50" s="234">
        <v>0</v>
      </c>
      <c r="U50" s="234">
        <v>0</v>
      </c>
      <c r="V50" s="234">
        <v>0</v>
      </c>
      <c r="W50" s="234">
        <v>0</v>
      </c>
      <c r="X50" s="234">
        <v>0</v>
      </c>
      <c r="Y50" s="234">
        <v>0</v>
      </c>
      <c r="Z50" s="234">
        <v>0</v>
      </c>
      <c r="AA50" s="234">
        <v>0</v>
      </c>
      <c r="AB50" s="234">
        <v>0</v>
      </c>
      <c r="AC50" s="234">
        <v>0</v>
      </c>
      <c r="AD50" s="234">
        <v>0</v>
      </c>
      <c r="AE50" s="234">
        <v>1.4197293845067468E-4</v>
      </c>
      <c r="AF50" s="234">
        <v>0</v>
      </c>
      <c r="AG50" s="234">
        <v>3.5926124920519556E-7</v>
      </c>
      <c r="AH50" s="234" t="e">
        <v>#DIV/0!</v>
      </c>
      <c r="AI50" s="234">
        <v>0</v>
      </c>
      <c r="AJ50" s="365">
        <v>1.7475183503300643E-4</v>
      </c>
    </row>
    <row r="51" spans="2:37" ht="13.5" customHeight="1" x14ac:dyDescent="0.25">
      <c r="B51" s="83">
        <v>5390</v>
      </c>
      <c r="C51" s="82" t="s">
        <v>118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4">
        <v>0</v>
      </c>
      <c r="P51" s="234">
        <v>0</v>
      </c>
      <c r="Q51" s="234">
        <v>0</v>
      </c>
      <c r="R51" s="234">
        <v>0</v>
      </c>
      <c r="S51" s="234">
        <v>0</v>
      </c>
      <c r="T51" s="234">
        <v>0</v>
      </c>
      <c r="U51" s="234">
        <v>0</v>
      </c>
      <c r="V51" s="234">
        <v>0</v>
      </c>
      <c r="W51" s="234">
        <v>0</v>
      </c>
      <c r="X51" s="234">
        <v>0</v>
      </c>
      <c r="Y51" s="234">
        <v>0</v>
      </c>
      <c r="Z51" s="234">
        <v>0</v>
      </c>
      <c r="AA51" s="234">
        <v>0</v>
      </c>
      <c r="AB51" s="234">
        <v>0</v>
      </c>
      <c r="AC51" s="234">
        <v>0</v>
      </c>
      <c r="AD51" s="234">
        <v>0</v>
      </c>
      <c r="AE51" s="234">
        <v>0</v>
      </c>
      <c r="AF51" s="234">
        <v>0</v>
      </c>
      <c r="AG51" s="234">
        <v>0</v>
      </c>
      <c r="AH51" s="234" t="e">
        <v>#DIV/0!</v>
      </c>
      <c r="AI51" s="234">
        <v>0</v>
      </c>
      <c r="AJ51" s="365">
        <v>0</v>
      </c>
    </row>
    <row r="52" spans="2:37" s="14" customFormat="1" ht="13.5" customHeight="1" x14ac:dyDescent="0.25">
      <c r="B52" s="13">
        <v>43</v>
      </c>
      <c r="C52" s="14" t="s">
        <v>972</v>
      </c>
      <c r="D52" s="268">
        <v>5.4570531700211472E-3</v>
      </c>
      <c r="E52" s="268">
        <v>1.3260384791978085E-3</v>
      </c>
      <c r="F52" s="268">
        <v>1.2707221225548015E-2</v>
      </c>
      <c r="G52" s="268">
        <v>1.8837113593147188E-3</v>
      </c>
      <c r="H52" s="268">
        <v>7.081532272122922E-3</v>
      </c>
      <c r="I52" s="268">
        <v>2.9665937578057907E-2</v>
      </c>
      <c r="J52" s="268">
        <v>3.0686576259251175E-3</v>
      </c>
      <c r="K52" s="268">
        <v>3.374832885120678E-2</v>
      </c>
      <c r="L52" s="268">
        <v>2.718210861342859E-4</v>
      </c>
      <c r="M52" s="268">
        <v>3.7210813889917201E-3</v>
      </c>
      <c r="N52" s="268">
        <v>9.6191194743031321E-3</v>
      </c>
      <c r="O52" s="268">
        <v>9.328808598566778E-4</v>
      </c>
      <c r="P52" s="268">
        <v>2.981360727014124E-3</v>
      </c>
      <c r="Q52" s="268">
        <v>0.16398893941680345</v>
      </c>
      <c r="R52" s="268">
        <v>2.0778430071576599E-2</v>
      </c>
      <c r="S52" s="268">
        <v>3.5345176984595845E-3</v>
      </c>
      <c r="T52" s="268">
        <v>4.1283076537227015E-2</v>
      </c>
      <c r="U52" s="268">
        <v>0</v>
      </c>
      <c r="V52" s="268">
        <v>0</v>
      </c>
      <c r="W52" s="268">
        <v>0</v>
      </c>
      <c r="X52" s="268">
        <v>1.8282185094277124E-2</v>
      </c>
      <c r="Y52" s="268">
        <v>1.4112423791980638E-3</v>
      </c>
      <c r="Z52" s="268">
        <v>8.0955399618818907E-3</v>
      </c>
      <c r="AA52" s="268">
        <v>1.053709383801979E-3</v>
      </c>
      <c r="AB52" s="268">
        <v>0.10611432787289894</v>
      </c>
      <c r="AC52" s="268">
        <v>0</v>
      </c>
      <c r="AD52" s="268">
        <v>2.5582514058017664E-2</v>
      </c>
      <c r="AE52" s="268">
        <v>1.2326979794821717E-2</v>
      </c>
      <c r="AF52" s="268">
        <v>1.2154901680382307E-2</v>
      </c>
      <c r="AG52" s="268">
        <v>9.4756909839672414E-4</v>
      </c>
      <c r="AH52" s="268" t="e">
        <v>#DIV/0!</v>
      </c>
      <c r="AI52" s="268">
        <v>8.1431422984306332E-4</v>
      </c>
      <c r="AJ52" s="364">
        <v>1.4023910089393257E-2</v>
      </c>
      <c r="AK52" s="244"/>
    </row>
    <row r="53" spans="2:37" ht="13.5" customHeight="1" x14ac:dyDescent="0.25">
      <c r="B53" s="83">
        <v>4301</v>
      </c>
      <c r="C53" s="82" t="s">
        <v>973</v>
      </c>
      <c r="D53" s="234">
        <v>8.7465982796270335E-4</v>
      </c>
      <c r="E53" s="234">
        <v>5.8722671425956517E-4</v>
      </c>
      <c r="F53" s="234">
        <v>4.5888437126537091E-3</v>
      </c>
      <c r="G53" s="234">
        <v>0</v>
      </c>
      <c r="H53" s="234">
        <v>2.2690714887221935E-3</v>
      </c>
      <c r="I53" s="234">
        <v>9.0940370773491791E-4</v>
      </c>
      <c r="J53" s="234">
        <v>6.6894497905892758E-5</v>
      </c>
      <c r="K53" s="234">
        <v>0</v>
      </c>
      <c r="L53" s="234">
        <v>3.8967498890509384E-5</v>
      </c>
      <c r="M53" s="234">
        <v>1.1390351887108506E-6</v>
      </c>
      <c r="N53" s="234">
        <v>3.065902073677928E-3</v>
      </c>
      <c r="O53" s="234">
        <v>0</v>
      </c>
      <c r="P53" s="234">
        <v>1.5385826159867296E-5</v>
      </c>
      <c r="Q53" s="234">
        <v>9.7202467970902793E-3</v>
      </c>
      <c r="R53" s="234">
        <v>1.4975347444818171E-3</v>
      </c>
      <c r="S53" s="234">
        <v>3.5345176984595845E-3</v>
      </c>
      <c r="T53" s="234">
        <v>0</v>
      </c>
      <c r="U53" s="234">
        <v>0</v>
      </c>
      <c r="V53" s="234">
        <v>0</v>
      </c>
      <c r="W53" s="234">
        <v>0</v>
      </c>
      <c r="X53" s="234">
        <v>0</v>
      </c>
      <c r="Y53" s="234">
        <v>0</v>
      </c>
      <c r="Z53" s="234">
        <v>8.6535112739378626E-4</v>
      </c>
      <c r="AA53" s="234">
        <v>1.053709383801979E-3</v>
      </c>
      <c r="AB53" s="234">
        <v>2.1179595065327442E-4</v>
      </c>
      <c r="AC53" s="234">
        <v>0</v>
      </c>
      <c r="AD53" s="234">
        <v>1.0747674887795434E-3</v>
      </c>
      <c r="AE53" s="234">
        <v>1.9679466034794005E-3</v>
      </c>
      <c r="AF53" s="234">
        <v>2.7437008857908764E-3</v>
      </c>
      <c r="AG53" s="234">
        <v>3.1219025661354017E-5</v>
      </c>
      <c r="AH53" s="234" t="e">
        <v>#DIV/0!</v>
      </c>
      <c r="AI53" s="234">
        <v>3.9747677888759858E-4</v>
      </c>
      <c r="AJ53" s="365">
        <v>2.1843633578888769E-3</v>
      </c>
    </row>
    <row r="54" spans="2:37" ht="13.5" customHeight="1" x14ac:dyDescent="0.25">
      <c r="B54" s="83">
        <v>4302</v>
      </c>
      <c r="C54" s="82" t="s">
        <v>968</v>
      </c>
      <c r="D54" s="234">
        <v>1.6105642120092035E-3</v>
      </c>
      <c r="E54" s="234">
        <v>6.1750218888916974E-4</v>
      </c>
      <c r="F54" s="234">
        <v>7.0069439244701869E-3</v>
      </c>
      <c r="G54" s="234">
        <v>8.1173013385380823E-4</v>
      </c>
      <c r="H54" s="234">
        <v>3.5863071416628463E-3</v>
      </c>
      <c r="I54" s="234">
        <v>1.9616612955739705E-2</v>
      </c>
      <c r="J54" s="234">
        <v>1.1879358489350506E-4</v>
      </c>
      <c r="K54" s="234">
        <v>1.2692690274248512E-2</v>
      </c>
      <c r="L54" s="234">
        <v>9.8183652282535241E-5</v>
      </c>
      <c r="M54" s="234">
        <v>1.6859026271255424E-3</v>
      </c>
      <c r="N54" s="234">
        <v>9.1586645923781801E-5</v>
      </c>
      <c r="O54" s="234">
        <v>6.5966044310030868E-4</v>
      </c>
      <c r="P54" s="234">
        <v>8.2935074304741534E-4</v>
      </c>
      <c r="Q54" s="234">
        <v>3.2676533364971983E-3</v>
      </c>
      <c r="R54" s="234">
        <v>3.2759112308806998E-3</v>
      </c>
      <c r="S54" s="234">
        <v>0</v>
      </c>
      <c r="T54" s="234">
        <v>2.9750148533793621E-2</v>
      </c>
      <c r="U54" s="234">
        <v>0</v>
      </c>
      <c r="V54" s="234">
        <v>0</v>
      </c>
      <c r="W54" s="234">
        <v>0</v>
      </c>
      <c r="X54" s="234">
        <v>0</v>
      </c>
      <c r="Y54" s="234">
        <v>0</v>
      </c>
      <c r="Z54" s="234">
        <v>0</v>
      </c>
      <c r="AA54" s="234">
        <v>0</v>
      </c>
      <c r="AB54" s="234">
        <v>1.1067021229104958E-4</v>
      </c>
      <c r="AC54" s="234">
        <v>0</v>
      </c>
      <c r="AD54" s="234">
        <v>3.384004542419257E-3</v>
      </c>
      <c r="AE54" s="234">
        <v>3.4754959710976661E-3</v>
      </c>
      <c r="AF54" s="234">
        <v>1.4158593918120691E-3</v>
      </c>
      <c r="AG54" s="234">
        <v>4.0945195645987898E-4</v>
      </c>
      <c r="AH54" s="234" t="e">
        <v>#DIV/0!</v>
      </c>
      <c r="AI54" s="234">
        <v>0</v>
      </c>
      <c r="AJ54" s="365">
        <v>4.1058104116591431E-3</v>
      </c>
    </row>
    <row r="55" spans="2:37" ht="13.5" customHeight="1" x14ac:dyDescent="0.25">
      <c r="B55" s="83">
        <v>4303</v>
      </c>
      <c r="C55" s="82" t="s">
        <v>969</v>
      </c>
      <c r="D55" s="234">
        <v>2.5374022240380045E-3</v>
      </c>
      <c r="E55" s="234">
        <v>1.212224939424149E-4</v>
      </c>
      <c r="F55" s="234">
        <v>0</v>
      </c>
      <c r="G55" s="234">
        <v>1.5282581235334487E-6</v>
      </c>
      <c r="H55" s="234">
        <v>4.9183671004790291E-4</v>
      </c>
      <c r="I55" s="234">
        <v>3.6485948260514404E-4</v>
      </c>
      <c r="J55" s="234">
        <v>2.1190493536329057E-4</v>
      </c>
      <c r="K55" s="234">
        <v>2.1055638576958267E-2</v>
      </c>
      <c r="L55" s="234">
        <v>1.3466993496124129E-4</v>
      </c>
      <c r="M55" s="234">
        <v>0</v>
      </c>
      <c r="N55" s="234">
        <v>0</v>
      </c>
      <c r="O55" s="234">
        <v>0</v>
      </c>
      <c r="P55" s="234">
        <v>0</v>
      </c>
      <c r="Q55" s="234">
        <v>0.15099374137159288</v>
      </c>
      <c r="R55" s="234">
        <v>1.2985586632190056E-2</v>
      </c>
      <c r="S55" s="234">
        <v>0</v>
      </c>
      <c r="T55" s="234">
        <v>5.8784912111314123E-3</v>
      </c>
      <c r="U55" s="234">
        <v>0</v>
      </c>
      <c r="V55" s="234">
        <v>0</v>
      </c>
      <c r="W55" s="234">
        <v>0</v>
      </c>
      <c r="X55" s="234">
        <v>0</v>
      </c>
      <c r="Y55" s="234">
        <v>9.3284632727308936E-4</v>
      </c>
      <c r="Z55" s="234">
        <v>0</v>
      </c>
      <c r="AA55" s="234">
        <v>0</v>
      </c>
      <c r="AB55" s="234">
        <v>0.10579186170995462</v>
      </c>
      <c r="AC55" s="234">
        <v>0</v>
      </c>
      <c r="AD55" s="234">
        <v>1.9895382702010862E-2</v>
      </c>
      <c r="AE55" s="234">
        <v>5.3704212520118144E-3</v>
      </c>
      <c r="AF55" s="234">
        <v>2.2127750978940936E-3</v>
      </c>
      <c r="AG55" s="234">
        <v>1.0711786739064997E-4</v>
      </c>
      <c r="AH55" s="234" t="e">
        <v>#DIV/0!</v>
      </c>
      <c r="AI55" s="234">
        <v>2.7553401947484201E-4</v>
      </c>
      <c r="AJ55" s="365">
        <v>6.409318233458079E-3</v>
      </c>
    </row>
    <row r="56" spans="2:37" ht="13.5" customHeight="1" x14ac:dyDescent="0.25">
      <c r="B56" s="83">
        <v>4304</v>
      </c>
      <c r="C56" s="82" t="s">
        <v>974</v>
      </c>
      <c r="D56" s="234">
        <v>1.0977996437726664E-4</v>
      </c>
      <c r="E56" s="234">
        <v>8.7082106658579537E-8</v>
      </c>
      <c r="F56" s="234">
        <v>0</v>
      </c>
      <c r="G56" s="234">
        <v>1.0157142603736515E-3</v>
      </c>
      <c r="H56" s="234">
        <v>1.8664232803946323E-4</v>
      </c>
      <c r="I56" s="234">
        <v>0</v>
      </c>
      <c r="J56" s="234">
        <v>0</v>
      </c>
      <c r="K56" s="234">
        <v>0</v>
      </c>
      <c r="L56" s="234">
        <v>0</v>
      </c>
      <c r="M56" s="234">
        <v>1.4508757173027629E-6</v>
      </c>
      <c r="N56" s="234">
        <v>0</v>
      </c>
      <c r="O56" s="234">
        <v>0</v>
      </c>
      <c r="P56" s="234">
        <v>0</v>
      </c>
      <c r="Q56" s="234">
        <v>6.9841815317067541E-6</v>
      </c>
      <c r="R56" s="234">
        <v>6.6779007652362315E-7</v>
      </c>
      <c r="S56" s="234">
        <v>0</v>
      </c>
      <c r="T56" s="234">
        <v>0</v>
      </c>
      <c r="U56" s="234">
        <v>0</v>
      </c>
      <c r="V56" s="234">
        <v>0</v>
      </c>
      <c r="W56" s="234">
        <v>0</v>
      </c>
      <c r="X56" s="234">
        <v>0</v>
      </c>
      <c r="Y56" s="234">
        <v>0</v>
      </c>
      <c r="Z56" s="234">
        <v>0</v>
      </c>
      <c r="AA56" s="234">
        <v>0</v>
      </c>
      <c r="AB56" s="234">
        <v>0</v>
      </c>
      <c r="AC56" s="234">
        <v>0</v>
      </c>
      <c r="AD56" s="234">
        <v>0</v>
      </c>
      <c r="AE56" s="234">
        <v>1.1781877736285492E-4</v>
      </c>
      <c r="AF56" s="234">
        <v>0</v>
      </c>
      <c r="AG56" s="234">
        <v>2.8516230423470255E-7</v>
      </c>
      <c r="AH56" s="234" t="e">
        <v>#DIV/0!</v>
      </c>
      <c r="AI56" s="234">
        <v>0</v>
      </c>
      <c r="AJ56" s="365">
        <v>1.4502267447167577E-4</v>
      </c>
    </row>
    <row r="57" spans="2:37" ht="13.5" customHeight="1" x14ac:dyDescent="0.25">
      <c r="B57" s="83">
        <v>4305</v>
      </c>
      <c r="C57" s="82" t="s">
        <v>975</v>
      </c>
      <c r="D57" s="234">
        <v>0</v>
      </c>
      <c r="E57" s="234">
        <v>0</v>
      </c>
      <c r="F57" s="234">
        <v>0</v>
      </c>
      <c r="G57" s="234">
        <v>1.0952531349508292E-6</v>
      </c>
      <c r="H57" s="234">
        <v>1.795572473756779E-7</v>
      </c>
      <c r="I57" s="234">
        <v>0</v>
      </c>
      <c r="J57" s="234">
        <v>0</v>
      </c>
      <c r="K57" s="234">
        <v>0</v>
      </c>
      <c r="L57" s="234">
        <v>0</v>
      </c>
      <c r="M57" s="234">
        <v>0</v>
      </c>
      <c r="N57" s="234">
        <v>8.4565510811892848E-4</v>
      </c>
      <c r="O57" s="234">
        <v>8.4042496660533168E-5</v>
      </c>
      <c r="P57" s="234">
        <v>0</v>
      </c>
      <c r="Q57" s="234">
        <v>0</v>
      </c>
      <c r="R57" s="234">
        <v>1.5719354974134785E-4</v>
      </c>
      <c r="S57" s="234">
        <v>0</v>
      </c>
      <c r="T57" s="234">
        <v>0</v>
      </c>
      <c r="U57" s="234">
        <v>0</v>
      </c>
      <c r="V57" s="234">
        <v>0</v>
      </c>
      <c r="W57" s="234">
        <v>0</v>
      </c>
      <c r="X57" s="234">
        <v>0</v>
      </c>
      <c r="Y57" s="234">
        <v>0</v>
      </c>
      <c r="Z57" s="234">
        <v>0</v>
      </c>
      <c r="AA57" s="234">
        <v>0</v>
      </c>
      <c r="AB57" s="234">
        <v>0</v>
      </c>
      <c r="AC57" s="234">
        <v>0</v>
      </c>
      <c r="AD57" s="234">
        <v>0</v>
      </c>
      <c r="AE57" s="234">
        <v>5.2425153638064267E-5</v>
      </c>
      <c r="AF57" s="234">
        <v>7.5678368501707802E-4</v>
      </c>
      <c r="AG57" s="234">
        <v>0</v>
      </c>
      <c r="AH57" s="234" t="e">
        <v>#DIV/0!</v>
      </c>
      <c r="AI57" s="234">
        <v>0</v>
      </c>
      <c r="AJ57" s="365">
        <v>1.3427493775584392E-6</v>
      </c>
    </row>
    <row r="58" spans="2:37" ht="13.5" customHeight="1" x14ac:dyDescent="0.25">
      <c r="B58" s="83">
        <v>4306</v>
      </c>
      <c r="C58" s="82" t="s">
        <v>976</v>
      </c>
      <c r="D58" s="234">
        <v>3.2464694163396909E-4</v>
      </c>
      <c r="E58" s="234">
        <v>0</v>
      </c>
      <c r="F58" s="234">
        <v>1.1114335884241202E-3</v>
      </c>
      <c r="G58" s="234">
        <v>5.3643453828774726E-5</v>
      </c>
      <c r="H58" s="234">
        <v>5.4749504640314104E-4</v>
      </c>
      <c r="I58" s="234">
        <v>8.775061431978138E-3</v>
      </c>
      <c r="J58" s="234">
        <v>2.6710646077624293E-3</v>
      </c>
      <c r="K58" s="234">
        <v>0</v>
      </c>
      <c r="L58" s="234">
        <v>0</v>
      </c>
      <c r="M58" s="234">
        <v>2.032588850960164E-3</v>
      </c>
      <c r="N58" s="234">
        <v>5.6159756465824938E-3</v>
      </c>
      <c r="O58" s="234">
        <v>1.8917792009583587E-4</v>
      </c>
      <c r="P58" s="234">
        <v>2.1366241578068407E-3</v>
      </c>
      <c r="Q58" s="234">
        <v>3.1373009136044159E-7</v>
      </c>
      <c r="R58" s="234">
        <v>2.8615361242061536E-3</v>
      </c>
      <c r="S58" s="234">
        <v>0</v>
      </c>
      <c r="T58" s="234">
        <v>5.6544367923019763E-3</v>
      </c>
      <c r="U58" s="234">
        <v>0</v>
      </c>
      <c r="V58" s="234">
        <v>0</v>
      </c>
      <c r="W58" s="234">
        <v>0</v>
      </c>
      <c r="X58" s="234">
        <v>1.8282185094277124E-2</v>
      </c>
      <c r="Y58" s="234">
        <v>4.7839605192497438E-4</v>
      </c>
      <c r="Z58" s="234">
        <v>7.2301888344881047E-3</v>
      </c>
      <c r="AA58" s="234">
        <v>0</v>
      </c>
      <c r="AB58" s="234">
        <v>0</v>
      </c>
      <c r="AC58" s="234">
        <v>0</v>
      </c>
      <c r="AD58" s="234">
        <v>1.2283593248079972E-3</v>
      </c>
      <c r="AE58" s="234">
        <v>1.3428720372319158E-3</v>
      </c>
      <c r="AF58" s="234">
        <v>5.025782619868191E-3</v>
      </c>
      <c r="AG58" s="234">
        <v>3.9949508658060644E-4</v>
      </c>
      <c r="AH58" s="234" t="e">
        <v>#DIV/0!</v>
      </c>
      <c r="AI58" s="234">
        <v>1.4130343148062259E-4</v>
      </c>
      <c r="AJ58" s="365">
        <v>1.1780526625379247E-3</v>
      </c>
    </row>
    <row r="59" spans="2:37" ht="13.5" customHeight="1" x14ac:dyDescent="0.25">
      <c r="B59" s="83">
        <v>4390</v>
      </c>
      <c r="C59" s="82" t="s">
        <v>118</v>
      </c>
      <c r="D59" s="234">
        <v>0</v>
      </c>
      <c r="E59" s="234">
        <v>0</v>
      </c>
      <c r="F59" s="234">
        <v>0</v>
      </c>
      <c r="G59" s="234">
        <v>0</v>
      </c>
      <c r="H59" s="234">
        <v>0</v>
      </c>
      <c r="I59" s="234">
        <v>0</v>
      </c>
      <c r="J59" s="234">
        <v>0</v>
      </c>
      <c r="K59" s="234">
        <v>0</v>
      </c>
      <c r="L59" s="234">
        <v>0</v>
      </c>
      <c r="M59" s="234">
        <v>0</v>
      </c>
      <c r="N59" s="234">
        <v>0</v>
      </c>
      <c r="O59" s="234">
        <v>0</v>
      </c>
      <c r="P59" s="234">
        <v>0</v>
      </c>
      <c r="Q59" s="234">
        <v>0</v>
      </c>
      <c r="R59" s="234">
        <v>0</v>
      </c>
      <c r="S59" s="234">
        <v>0</v>
      </c>
      <c r="T59" s="234">
        <v>0</v>
      </c>
      <c r="U59" s="234">
        <v>0</v>
      </c>
      <c r="V59" s="234">
        <v>0</v>
      </c>
      <c r="W59" s="234">
        <v>0</v>
      </c>
      <c r="X59" s="234">
        <v>0</v>
      </c>
      <c r="Y59" s="234">
        <v>0</v>
      </c>
      <c r="Z59" s="234">
        <v>0</v>
      </c>
      <c r="AA59" s="234">
        <v>0</v>
      </c>
      <c r="AB59" s="234">
        <v>0</v>
      </c>
      <c r="AC59" s="234">
        <v>0</v>
      </c>
      <c r="AD59" s="234">
        <v>0</v>
      </c>
      <c r="AE59" s="234">
        <v>0</v>
      </c>
      <c r="AF59" s="234">
        <v>0</v>
      </c>
      <c r="AG59" s="234">
        <v>0</v>
      </c>
      <c r="AH59" s="234" t="e">
        <v>#DIV/0!</v>
      </c>
      <c r="AI59" s="234">
        <v>0</v>
      </c>
      <c r="AJ59" s="365">
        <v>0</v>
      </c>
    </row>
    <row r="60" spans="2:37" s="14" customFormat="1" ht="13.5" customHeight="1" x14ac:dyDescent="0.25">
      <c r="B60" s="13"/>
      <c r="C60" s="14" t="s">
        <v>540</v>
      </c>
      <c r="D60" s="268">
        <v>0.6721330330123203</v>
      </c>
      <c r="E60" s="268">
        <v>0.54380617603391235</v>
      </c>
      <c r="F60" s="268">
        <v>0.68607435441032716</v>
      </c>
      <c r="G60" s="268">
        <v>0.68561309251123781</v>
      </c>
      <c r="H60" s="268">
        <v>0.65190162449442379</v>
      </c>
      <c r="I60" s="268">
        <v>0.50874984555403002</v>
      </c>
      <c r="J60" s="268">
        <v>0.68038832376931446</v>
      </c>
      <c r="K60" s="268">
        <v>0.56549433456115816</v>
      </c>
      <c r="L60" s="268">
        <v>0.71337221276325469</v>
      </c>
      <c r="M60" s="268">
        <v>0.68949857264725034</v>
      </c>
      <c r="N60" s="268">
        <v>0.65355703909441287</v>
      </c>
      <c r="O60" s="268">
        <v>0.66335164023233362</v>
      </c>
      <c r="P60" s="268">
        <v>0.63723424973052989</v>
      </c>
      <c r="Q60" s="268">
        <v>0.52237396472103237</v>
      </c>
      <c r="R60" s="268">
        <v>0.64482835902252988</v>
      </c>
      <c r="S60" s="268">
        <v>0.4828182549566038</v>
      </c>
      <c r="T60" s="268">
        <v>0.40125101931884882</v>
      </c>
      <c r="U60" s="268">
        <v>0.77055842533505303</v>
      </c>
      <c r="V60" s="268">
        <v>0.73728980261572519</v>
      </c>
      <c r="W60" s="268">
        <v>0.78288402371552146</v>
      </c>
      <c r="X60" s="268">
        <v>0.32548108882079785</v>
      </c>
      <c r="Y60" s="268">
        <v>0.36130333425849215</v>
      </c>
      <c r="Z60" s="268">
        <v>0.66341331698429251</v>
      </c>
      <c r="AA60" s="268">
        <v>0.48472342321168049</v>
      </c>
      <c r="AB60" s="268">
        <v>0.40710874995687085</v>
      </c>
      <c r="AC60" s="268">
        <v>0.69977087591024145</v>
      </c>
      <c r="AD60" s="268">
        <v>0.50659519959216825</v>
      </c>
      <c r="AE60" s="268">
        <v>0.64414973867674308</v>
      </c>
      <c r="AF60" s="268">
        <v>0.64430237037789939</v>
      </c>
      <c r="AG60" s="268">
        <v>0.70887237760708577</v>
      </c>
      <c r="AH60" s="268" t="e">
        <v>#DIV/0!</v>
      </c>
      <c r="AI60" s="268">
        <v>0.51867851754170957</v>
      </c>
      <c r="AJ60" s="364">
        <v>0.63709998601877216</v>
      </c>
      <c r="AK60" s="244"/>
    </row>
    <row r="61" spans="2:37" s="14" customFormat="1" ht="13.5" customHeight="1" x14ac:dyDescent="0.25">
      <c r="B61" s="13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364"/>
      <c r="AK61" s="244"/>
    </row>
    <row r="62" spans="2:37" s="14" customFormat="1" ht="13.5" customHeight="1" x14ac:dyDescent="0.25">
      <c r="B62" s="13">
        <v>44</v>
      </c>
      <c r="C62" s="14" t="s">
        <v>503</v>
      </c>
      <c r="D62" s="268">
        <v>0.18473123441548159</v>
      </c>
      <c r="E62" s="268">
        <v>0.22374293725686284</v>
      </c>
      <c r="F62" s="268">
        <v>0.22602967652565462</v>
      </c>
      <c r="G62" s="268">
        <v>0.25455303708373545</v>
      </c>
      <c r="H62" s="268">
        <v>0.22263527675302797</v>
      </c>
      <c r="I62" s="268">
        <v>8.9632283241301222E-2</v>
      </c>
      <c r="J62" s="268">
        <v>0.10486486316492998</v>
      </c>
      <c r="K62" s="268">
        <v>1.5838798337239113E-2</v>
      </c>
      <c r="L62" s="268">
        <v>0.29044651398548399</v>
      </c>
      <c r="M62" s="268">
        <v>0.17476131328529187</v>
      </c>
      <c r="N62" s="268">
        <v>9.6235612875080465E-2</v>
      </c>
      <c r="O62" s="268">
        <v>0.20146208096241602</v>
      </c>
      <c r="P62" s="268">
        <v>0.10634848221613402</v>
      </c>
      <c r="Q62" s="268">
        <v>5.3626168582749292E-3</v>
      </c>
      <c r="R62" s="268">
        <v>0.14764287964299697</v>
      </c>
      <c r="S62" s="268">
        <v>0.1298644469851099</v>
      </c>
      <c r="T62" s="268">
        <v>0.12528482613294573</v>
      </c>
      <c r="U62" s="268">
        <v>4.0890525921005429E-2</v>
      </c>
      <c r="V62" s="268">
        <v>4.1809141237715189E-2</v>
      </c>
      <c r="W62" s="268">
        <v>8.0045009474283349E-3</v>
      </c>
      <c r="X62" s="268">
        <v>0.1110774242362234</v>
      </c>
      <c r="Y62" s="268">
        <v>0.38858360363373001</v>
      </c>
      <c r="Z62" s="268">
        <v>0.14261360229777009</v>
      </c>
      <c r="AA62" s="268">
        <v>5.722011646843593E-2</v>
      </c>
      <c r="AB62" s="268">
        <v>0.15306506353561791</v>
      </c>
      <c r="AC62" s="268">
        <v>0.23092460771711409</v>
      </c>
      <c r="AD62" s="268">
        <v>0.14553796449800752</v>
      </c>
      <c r="AE62" s="268">
        <v>0.19481466706666942</v>
      </c>
      <c r="AF62" s="268">
        <v>8.7786566387645704E-2</v>
      </c>
      <c r="AG62" s="268">
        <v>0.26570897319991976</v>
      </c>
      <c r="AH62" s="268" t="e">
        <v>#DIV/0!</v>
      </c>
      <c r="AI62" s="268">
        <v>0.21196797474354517</v>
      </c>
      <c r="AJ62" s="364">
        <v>0.19399475444611855</v>
      </c>
      <c r="AK62" s="244"/>
    </row>
    <row r="63" spans="2:37" ht="13.5" customHeight="1" x14ac:dyDescent="0.25">
      <c r="B63" s="83">
        <v>4401</v>
      </c>
      <c r="C63" s="82" t="s">
        <v>199</v>
      </c>
      <c r="D63" s="234">
        <v>0</v>
      </c>
      <c r="E63" s="234">
        <v>0</v>
      </c>
      <c r="F63" s="234">
        <v>4.1378811180667871E-2</v>
      </c>
      <c r="G63" s="234">
        <v>0</v>
      </c>
      <c r="H63" s="234">
        <v>1.7842303045059474E-2</v>
      </c>
      <c r="I63" s="234">
        <v>2.6378734950150088E-3</v>
      </c>
      <c r="J63" s="234">
        <v>0</v>
      </c>
      <c r="K63" s="234">
        <v>0</v>
      </c>
      <c r="L63" s="234">
        <v>0</v>
      </c>
      <c r="M63" s="234">
        <v>5.0925337059998365E-3</v>
      </c>
      <c r="N63" s="234">
        <v>5.4765159046861341E-9</v>
      </c>
      <c r="O63" s="234">
        <v>0</v>
      </c>
      <c r="P63" s="234">
        <v>0</v>
      </c>
      <c r="Q63" s="234">
        <v>0</v>
      </c>
      <c r="R63" s="234">
        <v>6.6498367579204034E-4</v>
      </c>
      <c r="S63" s="234">
        <v>0</v>
      </c>
      <c r="T63" s="234">
        <v>0</v>
      </c>
      <c r="U63" s="234">
        <v>3.4064600742797295E-3</v>
      </c>
      <c r="V63" s="234">
        <v>0</v>
      </c>
      <c r="W63" s="234">
        <v>0</v>
      </c>
      <c r="X63" s="234">
        <v>0</v>
      </c>
      <c r="Y63" s="234">
        <v>0</v>
      </c>
      <c r="Z63" s="234">
        <v>0</v>
      </c>
      <c r="AA63" s="234">
        <v>0</v>
      </c>
      <c r="AB63" s="234">
        <v>0</v>
      </c>
      <c r="AC63" s="234">
        <v>0</v>
      </c>
      <c r="AD63" s="234">
        <v>9.4860976901459232E-5</v>
      </c>
      <c r="AE63" s="234">
        <v>1.146660860287314E-2</v>
      </c>
      <c r="AF63" s="234">
        <v>4.9009789542004912E-9</v>
      </c>
      <c r="AG63" s="234">
        <v>1.0009118139322776E-3</v>
      </c>
      <c r="AH63" s="234" t="e">
        <v>#DIV/0!</v>
      </c>
      <c r="AI63" s="234">
        <v>0</v>
      </c>
      <c r="AJ63" s="365">
        <v>1.3983371941719823E-2</v>
      </c>
    </row>
    <row r="64" spans="2:37" ht="13.5" customHeight="1" x14ac:dyDescent="0.25">
      <c r="B64" s="83">
        <v>4402</v>
      </c>
      <c r="C64" s="82" t="s">
        <v>115</v>
      </c>
      <c r="D64" s="234">
        <v>0.17975628585557249</v>
      </c>
      <c r="E64" s="234">
        <v>0.19649881954670298</v>
      </c>
      <c r="F64" s="234">
        <v>0.1603508718877788</v>
      </c>
      <c r="G64" s="234">
        <v>0.21751704959523097</v>
      </c>
      <c r="H64" s="234">
        <v>0.18129150557987039</v>
      </c>
      <c r="I64" s="234">
        <v>7.5201033534294942E-2</v>
      </c>
      <c r="J64" s="234">
        <v>0.10170908084178581</v>
      </c>
      <c r="K64" s="234">
        <v>1.5384056751646964E-2</v>
      </c>
      <c r="L64" s="234">
        <v>0.26976560571298902</v>
      </c>
      <c r="M64" s="234">
        <v>0.15620676925053034</v>
      </c>
      <c r="N64" s="234">
        <v>6.4265303819201355E-2</v>
      </c>
      <c r="O64" s="234">
        <v>0.19516133184144127</v>
      </c>
      <c r="P64" s="234">
        <v>9.9551896271709753E-2</v>
      </c>
      <c r="Q64" s="234">
        <v>3.676984461247557E-3</v>
      </c>
      <c r="R64" s="234">
        <v>0.13213286339925981</v>
      </c>
      <c r="S64" s="234">
        <v>0.11952385838953104</v>
      </c>
      <c r="T64" s="234">
        <v>8.7016114928143706E-2</v>
      </c>
      <c r="U64" s="234">
        <v>3.1018562609834099E-2</v>
      </c>
      <c r="V64" s="234">
        <v>2.6300499283448298E-2</v>
      </c>
      <c r="W64" s="234">
        <v>7.9791897869769604E-3</v>
      </c>
      <c r="X64" s="234">
        <v>7.363146771891059E-2</v>
      </c>
      <c r="Y64" s="234">
        <v>0.38315207683366592</v>
      </c>
      <c r="Z64" s="234">
        <v>0.14037995363999733</v>
      </c>
      <c r="AA64" s="234">
        <v>5.219341427502603E-2</v>
      </c>
      <c r="AB64" s="234">
        <v>0.11332092288748095</v>
      </c>
      <c r="AC64" s="234">
        <v>0.22573803128145994</v>
      </c>
      <c r="AD64" s="234">
        <v>0.12859045496324192</v>
      </c>
      <c r="AE64" s="234">
        <v>0.16297433957836174</v>
      </c>
      <c r="AF64" s="234">
        <v>5.9128285254328249E-2</v>
      </c>
      <c r="AG64" s="234">
        <v>0.24548760011239826</v>
      </c>
      <c r="AH64" s="234" t="e">
        <v>#DIV/0!</v>
      </c>
      <c r="AI64" s="234">
        <v>0.20676935476331207</v>
      </c>
      <c r="AJ64" s="365">
        <v>0.15997323001517183</v>
      </c>
    </row>
    <row r="65" spans="2:37" s="417" customFormat="1" ht="13.5" customHeight="1" x14ac:dyDescent="0.25">
      <c r="B65" s="422">
        <v>440205</v>
      </c>
      <c r="C65" s="417" t="s">
        <v>1122</v>
      </c>
      <c r="D65" s="425">
        <v>0</v>
      </c>
      <c r="E65" s="425">
        <v>0</v>
      </c>
      <c r="F65" s="425">
        <v>0</v>
      </c>
      <c r="G65" s="425">
        <v>0</v>
      </c>
      <c r="H65" s="425">
        <v>0</v>
      </c>
      <c r="I65" s="425">
        <v>0</v>
      </c>
      <c r="J65" s="425">
        <v>0</v>
      </c>
      <c r="K65" s="425">
        <v>0</v>
      </c>
      <c r="L65" s="425">
        <v>0</v>
      </c>
      <c r="M65" s="425">
        <v>0</v>
      </c>
      <c r="N65" s="425">
        <v>0</v>
      </c>
      <c r="O65" s="425">
        <v>0</v>
      </c>
      <c r="P65" s="425">
        <v>0</v>
      </c>
      <c r="Q65" s="425">
        <v>0</v>
      </c>
      <c r="R65" s="425">
        <v>0</v>
      </c>
      <c r="S65" s="425">
        <v>0</v>
      </c>
      <c r="T65" s="425">
        <v>0</v>
      </c>
      <c r="U65" s="425">
        <v>0</v>
      </c>
      <c r="V65" s="425">
        <v>0</v>
      </c>
      <c r="W65" s="425">
        <v>0</v>
      </c>
      <c r="X65" s="425">
        <v>0</v>
      </c>
      <c r="Y65" s="425">
        <v>0</v>
      </c>
      <c r="Z65" s="425">
        <v>0</v>
      </c>
      <c r="AA65" s="425">
        <v>0</v>
      </c>
      <c r="AB65" s="425">
        <v>0</v>
      </c>
      <c r="AC65" s="425">
        <v>0</v>
      </c>
      <c r="AD65" s="425">
        <v>0</v>
      </c>
      <c r="AE65" s="425">
        <v>0</v>
      </c>
      <c r="AF65" s="425">
        <v>0</v>
      </c>
      <c r="AG65" s="425">
        <v>0</v>
      </c>
      <c r="AH65" s="425" t="e">
        <v>#DIV/0!</v>
      </c>
      <c r="AI65" s="425">
        <v>0</v>
      </c>
      <c r="AJ65" s="426">
        <v>0</v>
      </c>
      <c r="AK65" s="427"/>
    </row>
    <row r="66" spans="2:37" s="77" customFormat="1" ht="13.5" customHeight="1" x14ac:dyDescent="0.25">
      <c r="B66" s="448">
        <v>440210</v>
      </c>
      <c r="C66" s="77" t="s">
        <v>1804</v>
      </c>
      <c r="D66" s="203">
        <v>1.73047052950785E-2</v>
      </c>
      <c r="E66" s="203">
        <v>4.4004101714406496E-2</v>
      </c>
      <c r="F66" s="203">
        <v>5.5709040476255266E-2</v>
      </c>
      <c r="G66" s="203">
        <v>8.093753851160336E-2</v>
      </c>
      <c r="H66" s="203">
        <v>5.0216300320477698E-2</v>
      </c>
      <c r="I66" s="203">
        <v>0</v>
      </c>
      <c r="J66" s="203">
        <v>4.647186869101165E-2</v>
      </c>
      <c r="K66" s="203">
        <v>1.5384056751646964E-2</v>
      </c>
      <c r="L66" s="203">
        <v>1.2900013325112793E-2</v>
      </c>
      <c r="M66" s="203">
        <v>5.8628966850505278E-3</v>
      </c>
      <c r="N66" s="203">
        <v>1.9387970368195302E-2</v>
      </c>
      <c r="O66" s="203">
        <v>5.3776553129052287E-2</v>
      </c>
      <c r="P66" s="203">
        <v>1.8926343185031627E-2</v>
      </c>
      <c r="Q66" s="203">
        <v>1.6353516193884556E-6</v>
      </c>
      <c r="R66" s="203">
        <v>1.8768520908872814E-2</v>
      </c>
      <c r="S66" s="203">
        <v>8.3278153209817893E-2</v>
      </c>
      <c r="T66" s="203">
        <v>3.597681491262128E-2</v>
      </c>
      <c r="U66" s="203">
        <v>8.4004490822017237E-3</v>
      </c>
      <c r="V66" s="203">
        <v>2.401377714902118E-4</v>
      </c>
      <c r="W66" s="203">
        <v>3.5481475392671021E-3</v>
      </c>
      <c r="X66" s="203">
        <v>4.5271675044934023E-3</v>
      </c>
      <c r="Y66" s="203">
        <v>0</v>
      </c>
      <c r="Z66" s="203">
        <v>7.8279709217684082E-2</v>
      </c>
      <c r="AA66" s="203">
        <v>0</v>
      </c>
      <c r="AB66" s="203">
        <v>3.1244724393890157E-3</v>
      </c>
      <c r="AC66" s="203">
        <v>0</v>
      </c>
      <c r="AD66" s="203">
        <v>2.8943252486998389E-2</v>
      </c>
      <c r="AE66" s="203">
        <v>3.8960604800689469E-2</v>
      </c>
      <c r="AF66" s="203">
        <v>1.8967191852624049E-2</v>
      </c>
      <c r="AG66" s="203">
        <v>1.141505940583693E-2</v>
      </c>
      <c r="AH66" s="203" t="e">
        <v>#DIV/0!</v>
      </c>
      <c r="AI66" s="203">
        <v>0</v>
      </c>
      <c r="AJ66" s="370">
        <v>4.485041146031335E-2</v>
      </c>
      <c r="AK66" s="218"/>
    </row>
    <row r="67" spans="2:37" s="417" customFormat="1" ht="13.5" customHeight="1" x14ac:dyDescent="0.25">
      <c r="B67" s="422">
        <v>440215</v>
      </c>
      <c r="C67" s="417" t="s">
        <v>1124</v>
      </c>
      <c r="D67" s="425">
        <v>0</v>
      </c>
      <c r="E67" s="425">
        <v>0</v>
      </c>
      <c r="F67" s="425">
        <v>0</v>
      </c>
      <c r="G67" s="425">
        <v>0</v>
      </c>
      <c r="H67" s="425">
        <v>0</v>
      </c>
      <c r="I67" s="425">
        <v>0</v>
      </c>
      <c r="J67" s="425">
        <v>0</v>
      </c>
      <c r="K67" s="425">
        <v>0</v>
      </c>
      <c r="L67" s="425">
        <v>0</v>
      </c>
      <c r="M67" s="425">
        <v>0</v>
      </c>
      <c r="N67" s="425">
        <v>0</v>
      </c>
      <c r="O67" s="425">
        <v>0</v>
      </c>
      <c r="P67" s="425">
        <v>0</v>
      </c>
      <c r="Q67" s="425">
        <v>0</v>
      </c>
      <c r="R67" s="425">
        <v>0</v>
      </c>
      <c r="S67" s="425">
        <v>0</v>
      </c>
      <c r="T67" s="425">
        <v>0</v>
      </c>
      <c r="U67" s="425">
        <v>0</v>
      </c>
      <c r="V67" s="425">
        <v>0</v>
      </c>
      <c r="W67" s="425">
        <v>0</v>
      </c>
      <c r="X67" s="425">
        <v>0</v>
      </c>
      <c r="Y67" s="425">
        <v>0</v>
      </c>
      <c r="Z67" s="425">
        <v>0</v>
      </c>
      <c r="AA67" s="425">
        <v>0</v>
      </c>
      <c r="AB67" s="425">
        <v>0</v>
      </c>
      <c r="AC67" s="425">
        <v>0</v>
      </c>
      <c r="AD67" s="425">
        <v>0</v>
      </c>
      <c r="AE67" s="425">
        <v>0</v>
      </c>
      <c r="AF67" s="425">
        <v>0</v>
      </c>
      <c r="AG67" s="425">
        <v>0</v>
      </c>
      <c r="AH67" s="425" t="e">
        <v>#DIV/0!</v>
      </c>
      <c r="AI67" s="425">
        <v>0</v>
      </c>
      <c r="AJ67" s="426">
        <v>0</v>
      </c>
      <c r="AK67" s="427"/>
    </row>
    <row r="68" spans="2:37" s="77" customFormat="1" ht="13.5" customHeight="1" x14ac:dyDescent="0.25">
      <c r="B68" s="448">
        <v>440220</v>
      </c>
      <c r="C68" s="77" t="s">
        <v>1805</v>
      </c>
      <c r="D68" s="203">
        <v>0.12877060779890939</v>
      </c>
      <c r="E68" s="203">
        <v>0.13509296898212819</v>
      </c>
      <c r="F68" s="203">
        <v>5.2876499613822882E-2</v>
      </c>
      <c r="G68" s="203">
        <v>0.13250513812485873</v>
      </c>
      <c r="H68" s="203">
        <v>9.8059553490397328E-2</v>
      </c>
      <c r="I68" s="203">
        <v>7.2473322959685615E-2</v>
      </c>
      <c r="J68" s="203">
        <v>5.3749937189434931E-2</v>
      </c>
      <c r="K68" s="203">
        <v>0</v>
      </c>
      <c r="L68" s="203">
        <v>0.25686559238787621</v>
      </c>
      <c r="M68" s="203">
        <v>0.15034387256547982</v>
      </c>
      <c r="N68" s="203">
        <v>4.4669362948370976E-2</v>
      </c>
      <c r="O68" s="203">
        <v>0.12287133498847819</v>
      </c>
      <c r="P68" s="203">
        <v>7.4214547982065462E-2</v>
      </c>
      <c r="Q68" s="203">
        <v>3.4615054337629492E-6</v>
      </c>
      <c r="R68" s="203">
        <v>0.1114750710941676</v>
      </c>
      <c r="S68" s="203">
        <v>1.2064125452747017E-3</v>
      </c>
      <c r="T68" s="203">
        <v>4.9954576606870339E-2</v>
      </c>
      <c r="U68" s="203">
        <v>6.7060098511459547E-3</v>
      </c>
      <c r="V68" s="203">
        <v>1.2266442728789764E-2</v>
      </c>
      <c r="W68" s="203">
        <v>1.7119542995292118E-4</v>
      </c>
      <c r="X68" s="203">
        <v>6.9104300214417186E-2</v>
      </c>
      <c r="Y68" s="203">
        <v>1.9551166387213052E-3</v>
      </c>
      <c r="Z68" s="203">
        <v>5.1888764249406166E-2</v>
      </c>
      <c r="AA68" s="203">
        <v>0</v>
      </c>
      <c r="AB68" s="203">
        <v>2.8728082716312046E-2</v>
      </c>
      <c r="AC68" s="203">
        <v>4.256793027342472E-5</v>
      </c>
      <c r="AD68" s="203">
        <v>1.4764864195558232E-2</v>
      </c>
      <c r="AE68" s="203">
        <v>9.942975082906258E-2</v>
      </c>
      <c r="AF68" s="203">
        <v>3.9974978894917704E-2</v>
      </c>
      <c r="AG68" s="203">
        <v>0.2339615735995022</v>
      </c>
      <c r="AH68" s="203" t="e">
        <v>#DIV/0!</v>
      </c>
      <c r="AI68" s="203">
        <v>5.9141846739076956E-4</v>
      </c>
      <c r="AJ68" s="370">
        <v>8.7619798028510484E-2</v>
      </c>
      <c r="AK68" s="218"/>
    </row>
    <row r="69" spans="2:37" s="417" customFormat="1" ht="13.5" customHeight="1" x14ac:dyDescent="0.25">
      <c r="B69" s="422">
        <v>440225</v>
      </c>
      <c r="C69" s="417" t="s">
        <v>1126</v>
      </c>
      <c r="D69" s="425">
        <v>0</v>
      </c>
      <c r="E69" s="425">
        <v>0</v>
      </c>
      <c r="F69" s="425">
        <v>0</v>
      </c>
      <c r="G69" s="425">
        <v>0</v>
      </c>
      <c r="H69" s="425">
        <v>0</v>
      </c>
      <c r="I69" s="425">
        <v>0</v>
      </c>
      <c r="J69" s="425">
        <v>0</v>
      </c>
      <c r="K69" s="425">
        <v>0</v>
      </c>
      <c r="L69" s="425">
        <v>0</v>
      </c>
      <c r="M69" s="425">
        <v>0</v>
      </c>
      <c r="N69" s="425">
        <v>0</v>
      </c>
      <c r="O69" s="425">
        <v>0</v>
      </c>
      <c r="P69" s="425">
        <v>0</v>
      </c>
      <c r="Q69" s="425">
        <v>0</v>
      </c>
      <c r="R69" s="425">
        <v>0</v>
      </c>
      <c r="S69" s="425">
        <v>0</v>
      </c>
      <c r="T69" s="425">
        <v>0</v>
      </c>
      <c r="U69" s="425">
        <v>0</v>
      </c>
      <c r="V69" s="425">
        <v>0</v>
      </c>
      <c r="W69" s="425">
        <v>0</v>
      </c>
      <c r="X69" s="425">
        <v>0</v>
      </c>
      <c r="Y69" s="425">
        <v>0</v>
      </c>
      <c r="Z69" s="425">
        <v>0</v>
      </c>
      <c r="AA69" s="425">
        <v>0</v>
      </c>
      <c r="AB69" s="425">
        <v>0</v>
      </c>
      <c r="AC69" s="425">
        <v>0</v>
      </c>
      <c r="AD69" s="425">
        <v>0</v>
      </c>
      <c r="AE69" s="425">
        <v>0</v>
      </c>
      <c r="AF69" s="425">
        <v>0</v>
      </c>
      <c r="AG69" s="425">
        <v>0</v>
      </c>
      <c r="AH69" s="425" t="e">
        <v>#DIV/0!</v>
      </c>
      <c r="AI69" s="425">
        <v>0</v>
      </c>
      <c r="AJ69" s="426">
        <v>0</v>
      </c>
      <c r="AK69" s="427"/>
    </row>
    <row r="70" spans="2:37" s="77" customFormat="1" ht="13.5" customHeight="1" x14ac:dyDescent="0.25">
      <c r="B70" s="448">
        <v>440230</v>
      </c>
      <c r="C70" s="77" t="s">
        <v>1127</v>
      </c>
      <c r="D70" s="203">
        <v>3.1809931918903738E-3</v>
      </c>
      <c r="E70" s="203">
        <v>5.182890540540548E-3</v>
      </c>
      <c r="F70" s="203">
        <v>9.6923810372576188E-3</v>
      </c>
      <c r="G70" s="203">
        <v>1.4304232122529267E-3</v>
      </c>
      <c r="H70" s="203">
        <v>6.1455378148133517E-3</v>
      </c>
      <c r="I70" s="203">
        <v>0</v>
      </c>
      <c r="J70" s="203">
        <v>1.3420732663383859E-3</v>
      </c>
      <c r="K70" s="203">
        <v>0</v>
      </c>
      <c r="L70" s="203">
        <v>0</v>
      </c>
      <c r="M70" s="203">
        <v>0</v>
      </c>
      <c r="N70" s="203">
        <v>1.2060341779317081E-4</v>
      </c>
      <c r="O70" s="203">
        <v>4.171274463691017E-3</v>
      </c>
      <c r="P70" s="203">
        <v>2.3933641993410344E-3</v>
      </c>
      <c r="Q70" s="203">
        <v>6.1237197752580814E-5</v>
      </c>
      <c r="R70" s="203">
        <v>5.2266047566762593E-4</v>
      </c>
      <c r="S70" s="203">
        <v>9.0268294918908875E-3</v>
      </c>
      <c r="T70" s="203">
        <v>2.4220264227042416E-4</v>
      </c>
      <c r="U70" s="203">
        <v>6.043748441025395E-6</v>
      </c>
      <c r="V70" s="203">
        <v>1.9656196910571347E-3</v>
      </c>
      <c r="W70" s="203">
        <v>0</v>
      </c>
      <c r="X70" s="203">
        <v>0</v>
      </c>
      <c r="Y70" s="203">
        <v>0</v>
      </c>
      <c r="Z70" s="203">
        <v>9.5166486864204144E-3</v>
      </c>
      <c r="AA70" s="203">
        <v>0</v>
      </c>
      <c r="AB70" s="203">
        <v>4.7190981612155545E-3</v>
      </c>
      <c r="AC70" s="203">
        <v>0</v>
      </c>
      <c r="AD70" s="203">
        <v>3.5432195471240642E-3</v>
      </c>
      <c r="AE70" s="203">
        <v>4.1776418995480439E-3</v>
      </c>
      <c r="AF70" s="203">
        <v>1.0792898673099981E-4</v>
      </c>
      <c r="AG70" s="203">
        <v>1.5812702258412758E-5</v>
      </c>
      <c r="AH70" s="203" t="e">
        <v>#DIV/0!</v>
      </c>
      <c r="AI70" s="203">
        <v>0</v>
      </c>
      <c r="AJ70" s="370">
        <v>5.1324627678451407E-3</v>
      </c>
      <c r="AK70" s="218"/>
    </row>
    <row r="71" spans="2:37" ht="13.5" customHeight="1" x14ac:dyDescent="0.25">
      <c r="B71" s="83">
        <v>440235</v>
      </c>
      <c r="C71" s="82" t="s">
        <v>1806</v>
      </c>
      <c r="D71" s="234">
        <v>0</v>
      </c>
      <c r="E71" s="234">
        <v>1.9708778191271335E-3</v>
      </c>
      <c r="F71" s="234">
        <v>8.9937927567544234E-5</v>
      </c>
      <c r="G71" s="234">
        <v>0</v>
      </c>
      <c r="H71" s="234">
        <v>4.7576579057470776E-4</v>
      </c>
      <c r="I71" s="234">
        <v>0</v>
      </c>
      <c r="J71" s="234">
        <v>0</v>
      </c>
      <c r="K71" s="234">
        <v>0</v>
      </c>
      <c r="L71" s="234">
        <v>0</v>
      </c>
      <c r="M71" s="234">
        <v>0</v>
      </c>
      <c r="N71" s="234">
        <v>4.0651988715109153E-6</v>
      </c>
      <c r="O71" s="234">
        <v>0</v>
      </c>
      <c r="P71" s="234">
        <v>0</v>
      </c>
      <c r="Q71" s="234">
        <v>0</v>
      </c>
      <c r="R71" s="234">
        <v>7.4153503395750642E-7</v>
      </c>
      <c r="S71" s="234">
        <v>0</v>
      </c>
      <c r="T71" s="234">
        <v>0</v>
      </c>
      <c r="U71" s="234">
        <v>0</v>
      </c>
      <c r="V71" s="234">
        <v>0</v>
      </c>
      <c r="W71" s="234">
        <v>0</v>
      </c>
      <c r="X71" s="234">
        <v>0</v>
      </c>
      <c r="Y71" s="234">
        <v>0</v>
      </c>
      <c r="Z71" s="234">
        <v>0</v>
      </c>
      <c r="AA71" s="234">
        <v>0</v>
      </c>
      <c r="AB71" s="234">
        <v>0</v>
      </c>
      <c r="AC71" s="234">
        <v>0</v>
      </c>
      <c r="AD71" s="234">
        <v>0</v>
      </c>
      <c r="AE71" s="234">
        <v>3.0000950105820546E-4</v>
      </c>
      <c r="AF71" s="234">
        <v>3.6379797777755967E-6</v>
      </c>
      <c r="AG71" s="234">
        <v>0</v>
      </c>
      <c r="AH71" s="234" t="e">
        <v>#DIV/0!</v>
      </c>
      <c r="AI71" s="234">
        <v>0</v>
      </c>
      <c r="AJ71" s="365">
        <v>3.6907431493254841E-4</v>
      </c>
    </row>
    <row r="72" spans="2:37" ht="13.5" customHeight="1" x14ac:dyDescent="0.25">
      <c r="B72" s="83">
        <v>440240</v>
      </c>
      <c r="C72" s="82" t="s">
        <v>1128</v>
      </c>
      <c r="D72" s="234">
        <v>3.0364979039335993E-2</v>
      </c>
      <c r="E72" s="234">
        <v>2.4329605381915305E-3</v>
      </c>
      <c r="F72" s="234">
        <v>4.1809140024057952E-2</v>
      </c>
      <c r="G72" s="234">
        <v>2.5989409777206697E-3</v>
      </c>
      <c r="H72" s="234">
        <v>2.4554517612121081E-2</v>
      </c>
      <c r="I72" s="234">
        <v>2.7277105746093249E-3</v>
      </c>
      <c r="J72" s="234">
        <v>0</v>
      </c>
      <c r="K72" s="234">
        <v>0</v>
      </c>
      <c r="L72" s="234">
        <v>0</v>
      </c>
      <c r="M72" s="234">
        <v>0</v>
      </c>
      <c r="N72" s="234">
        <v>8.3301885970398222E-5</v>
      </c>
      <c r="O72" s="234">
        <v>1.4333577853433758E-2</v>
      </c>
      <c r="P72" s="234">
        <v>3.7850573968616174E-3</v>
      </c>
      <c r="Q72" s="234">
        <v>3.6106504064418242E-3</v>
      </c>
      <c r="R72" s="234">
        <v>1.3288875432494877E-3</v>
      </c>
      <c r="S72" s="234">
        <v>2.5967034669371988E-2</v>
      </c>
      <c r="T72" s="234">
        <v>8.4252076638167159E-4</v>
      </c>
      <c r="U72" s="234">
        <v>1.5906059928045394E-2</v>
      </c>
      <c r="V72" s="234">
        <v>1.1828299092111187E-2</v>
      </c>
      <c r="W72" s="234">
        <v>4.2598468177569362E-3</v>
      </c>
      <c r="X72" s="234">
        <v>0</v>
      </c>
      <c r="Y72" s="234">
        <v>0.38119696019494459</v>
      </c>
      <c r="Z72" s="234">
        <v>6.9483148648666945E-4</v>
      </c>
      <c r="AA72" s="234">
        <v>5.219341427502603E-2</v>
      </c>
      <c r="AB72" s="234">
        <v>7.6749269570564327E-2</v>
      </c>
      <c r="AC72" s="234">
        <v>0.22569546335118654</v>
      </c>
      <c r="AD72" s="234">
        <v>8.1327678666222633E-2</v>
      </c>
      <c r="AE72" s="234">
        <v>1.8934390130974338E-2</v>
      </c>
      <c r="AF72" s="234">
        <v>7.4547540277713982E-5</v>
      </c>
      <c r="AG72" s="234">
        <v>9.515440480066474E-5</v>
      </c>
      <c r="AH72" s="234" t="e">
        <v>#DIV/0!</v>
      </c>
      <c r="AI72" s="234">
        <v>0.20617793629592127</v>
      </c>
      <c r="AJ72" s="365">
        <v>2.0558562743678722E-2</v>
      </c>
    </row>
    <row r="73" spans="2:37" ht="13.5" customHeight="1" x14ac:dyDescent="0.25">
      <c r="B73" s="83">
        <v>440245</v>
      </c>
      <c r="C73" s="82" t="s">
        <v>1129</v>
      </c>
      <c r="D73" s="234">
        <v>1.3500053035821877E-4</v>
      </c>
      <c r="E73" s="234">
        <v>7.8150199523090626E-3</v>
      </c>
      <c r="F73" s="234">
        <v>1.7387280881753697E-4</v>
      </c>
      <c r="G73" s="234">
        <v>4.5008768795277297E-5</v>
      </c>
      <c r="H73" s="234">
        <v>1.8398305514862165E-3</v>
      </c>
      <c r="I73" s="234">
        <v>0</v>
      </c>
      <c r="J73" s="234">
        <v>1.452016950008378E-4</v>
      </c>
      <c r="K73" s="234">
        <v>0</v>
      </c>
      <c r="L73" s="234">
        <v>0</v>
      </c>
      <c r="M73" s="234">
        <v>0</v>
      </c>
      <c r="N73" s="234">
        <v>0</v>
      </c>
      <c r="O73" s="234">
        <v>8.5914067860260855E-6</v>
      </c>
      <c r="P73" s="234">
        <v>2.3258350841000829E-4</v>
      </c>
      <c r="Q73" s="234">
        <v>0</v>
      </c>
      <c r="R73" s="234">
        <v>3.6981842268352791E-5</v>
      </c>
      <c r="S73" s="234">
        <v>4.5428473175578173E-5</v>
      </c>
      <c r="T73" s="234">
        <v>0</v>
      </c>
      <c r="U73" s="234">
        <v>0</v>
      </c>
      <c r="V73" s="234">
        <v>0</v>
      </c>
      <c r="W73" s="234">
        <v>0</v>
      </c>
      <c r="X73" s="234">
        <v>0</v>
      </c>
      <c r="Y73" s="234">
        <v>0</v>
      </c>
      <c r="Z73" s="234">
        <v>0</v>
      </c>
      <c r="AA73" s="234">
        <v>0</v>
      </c>
      <c r="AB73" s="234">
        <v>0</v>
      </c>
      <c r="AC73" s="234">
        <v>0</v>
      </c>
      <c r="AD73" s="234">
        <v>1.1440067338602712E-5</v>
      </c>
      <c r="AE73" s="234">
        <v>1.1719424170291031E-3</v>
      </c>
      <c r="AF73" s="234">
        <v>0</v>
      </c>
      <c r="AG73" s="234">
        <v>0</v>
      </c>
      <c r="AH73" s="234" t="e">
        <v>#DIV/0!</v>
      </c>
      <c r="AI73" s="234">
        <v>0</v>
      </c>
      <c r="AJ73" s="365">
        <v>1.4429206998915337E-3</v>
      </c>
    </row>
    <row r="74" spans="2:37" ht="13.5" customHeight="1" x14ac:dyDescent="0.25">
      <c r="B74" s="83">
        <v>440250</v>
      </c>
      <c r="C74" s="82" t="s">
        <v>1130</v>
      </c>
      <c r="D74" s="234">
        <v>0</v>
      </c>
      <c r="E74" s="234">
        <v>0</v>
      </c>
      <c r="F74" s="234">
        <v>0</v>
      </c>
      <c r="G74" s="234">
        <v>0</v>
      </c>
      <c r="H74" s="234">
        <v>0</v>
      </c>
      <c r="I74" s="234">
        <v>0</v>
      </c>
      <c r="J74" s="234">
        <v>0</v>
      </c>
      <c r="K74" s="234">
        <v>0</v>
      </c>
      <c r="L74" s="234">
        <v>0</v>
      </c>
      <c r="M74" s="234">
        <v>0</v>
      </c>
      <c r="N74" s="234">
        <v>0</v>
      </c>
      <c r="O74" s="234">
        <v>0</v>
      </c>
      <c r="P74" s="234">
        <v>0</v>
      </c>
      <c r="Q74" s="234">
        <v>0</v>
      </c>
      <c r="R74" s="234">
        <v>0</v>
      </c>
      <c r="S74" s="234">
        <v>0</v>
      </c>
      <c r="T74" s="234">
        <v>0</v>
      </c>
      <c r="U74" s="234">
        <v>0</v>
      </c>
      <c r="V74" s="234">
        <v>0</v>
      </c>
      <c r="W74" s="234">
        <v>0</v>
      </c>
      <c r="X74" s="234">
        <v>0</v>
      </c>
      <c r="Y74" s="234">
        <v>0</v>
      </c>
      <c r="Z74" s="234">
        <v>0</v>
      </c>
      <c r="AA74" s="234">
        <v>0</v>
      </c>
      <c r="AB74" s="234">
        <v>0</v>
      </c>
      <c r="AC74" s="234">
        <v>0</v>
      </c>
      <c r="AD74" s="234">
        <v>0</v>
      </c>
      <c r="AE74" s="234">
        <v>0</v>
      </c>
      <c r="AF74" s="234">
        <v>0</v>
      </c>
      <c r="AG74" s="234">
        <v>0</v>
      </c>
      <c r="AH74" s="234" t="e">
        <v>#DIV/0!</v>
      </c>
      <c r="AI74" s="234">
        <v>0</v>
      </c>
      <c r="AJ74" s="365">
        <v>0</v>
      </c>
    </row>
    <row r="75" spans="2:37" ht="13.5" customHeight="1" x14ac:dyDescent="0.25">
      <c r="B75" s="83">
        <v>4403</v>
      </c>
      <c r="C75" s="82" t="s">
        <v>209</v>
      </c>
      <c r="D75" s="234">
        <v>1.5481895072551723E-3</v>
      </c>
      <c r="E75" s="234">
        <v>1.9186824390318311E-2</v>
      </c>
      <c r="F75" s="234">
        <v>1.9953013105012383E-2</v>
      </c>
      <c r="G75" s="234">
        <v>3.1456126923971379E-2</v>
      </c>
      <c r="H75" s="234">
        <v>1.8298245815957195E-2</v>
      </c>
      <c r="I75" s="234">
        <v>8.0825159484923057E-3</v>
      </c>
      <c r="J75" s="234">
        <v>2.0184291432271359E-3</v>
      </c>
      <c r="K75" s="234">
        <v>5.2778198030746053E-5</v>
      </c>
      <c r="L75" s="234">
        <v>1.8205920456387668E-2</v>
      </c>
      <c r="M75" s="234">
        <v>1.132385357697906E-2</v>
      </c>
      <c r="N75" s="234">
        <v>1.3964386424952816E-2</v>
      </c>
      <c r="O75" s="234">
        <v>0</v>
      </c>
      <c r="P75" s="234">
        <v>4.7072138364013536E-3</v>
      </c>
      <c r="Q75" s="234">
        <v>1.582538795229604E-3</v>
      </c>
      <c r="R75" s="234">
        <v>9.7667878050248166E-3</v>
      </c>
      <c r="S75" s="234">
        <v>7.9962408693901484E-3</v>
      </c>
      <c r="T75" s="234">
        <v>3.4718964547888163E-2</v>
      </c>
      <c r="U75" s="234">
        <v>2.6450231236430539E-3</v>
      </c>
      <c r="V75" s="234">
        <v>7.3764062342640746E-3</v>
      </c>
      <c r="W75" s="234">
        <v>2.5311160451376454E-5</v>
      </c>
      <c r="X75" s="234">
        <v>3.6725736705465632E-2</v>
      </c>
      <c r="Y75" s="234">
        <v>5.4274163545888687E-3</v>
      </c>
      <c r="Z75" s="234">
        <v>2.0078239559854073E-3</v>
      </c>
      <c r="AA75" s="234">
        <v>3.5628255631504273E-3</v>
      </c>
      <c r="AB75" s="234">
        <v>3.4018032470907851E-2</v>
      </c>
      <c r="AC75" s="234">
        <v>4.7240607384170224E-3</v>
      </c>
      <c r="AD75" s="234">
        <v>1.4301776456213984E-2</v>
      </c>
      <c r="AE75" s="234">
        <v>1.5310619754833143E-2</v>
      </c>
      <c r="AF75" s="234">
        <v>1.2502390383195209E-2</v>
      </c>
      <c r="AG75" s="234">
        <v>1.6766165383005828E-2</v>
      </c>
      <c r="AH75" s="234" t="e">
        <v>#DIV/0!</v>
      </c>
      <c r="AI75" s="234">
        <v>4.4937729800643188E-3</v>
      </c>
      <c r="AJ75" s="365">
        <v>1.5492950709977808E-2</v>
      </c>
    </row>
    <row r="76" spans="2:37" ht="13.5" customHeight="1" x14ac:dyDescent="0.25">
      <c r="B76" s="83">
        <v>4404</v>
      </c>
      <c r="C76" s="82" t="s">
        <v>977</v>
      </c>
      <c r="D76" s="234">
        <v>6.1006785908143083E-4</v>
      </c>
      <c r="E76" s="234">
        <v>3.8544333911161113E-3</v>
      </c>
      <c r="F76" s="234">
        <v>9.5321307446201995E-4</v>
      </c>
      <c r="G76" s="234">
        <v>5.738821228321706E-4</v>
      </c>
      <c r="H76" s="234">
        <v>1.4714418433968348E-3</v>
      </c>
      <c r="I76" s="234">
        <v>3.3037866074238989E-3</v>
      </c>
      <c r="J76" s="234">
        <v>0</v>
      </c>
      <c r="K76" s="234">
        <v>0</v>
      </c>
      <c r="L76" s="234">
        <v>0</v>
      </c>
      <c r="M76" s="234">
        <v>2.1352358775475408E-3</v>
      </c>
      <c r="N76" s="234">
        <v>1.2279896057317452E-3</v>
      </c>
      <c r="O76" s="234">
        <v>6.3007491209747645E-3</v>
      </c>
      <c r="P76" s="234">
        <v>1.1446783117292684E-3</v>
      </c>
      <c r="Q76" s="234">
        <v>1.0170804435635624E-4</v>
      </c>
      <c r="R76" s="234">
        <v>1.0625609226468291E-3</v>
      </c>
      <c r="S76" s="234">
        <v>1.0941646633230706E-3</v>
      </c>
      <c r="T76" s="234">
        <v>0</v>
      </c>
      <c r="U76" s="234">
        <v>2.851855842109756E-3</v>
      </c>
      <c r="V76" s="234">
        <v>5.811809626582033E-3</v>
      </c>
      <c r="W76" s="234">
        <v>0</v>
      </c>
      <c r="X76" s="234">
        <v>0</v>
      </c>
      <c r="Y76" s="234">
        <v>0</v>
      </c>
      <c r="Z76" s="234">
        <v>0</v>
      </c>
      <c r="AA76" s="234">
        <v>0</v>
      </c>
      <c r="AB76" s="234">
        <v>3.2047489827460823E-3</v>
      </c>
      <c r="AC76" s="234">
        <v>0</v>
      </c>
      <c r="AD76" s="234">
        <v>1.0725135184657638E-3</v>
      </c>
      <c r="AE76" s="234">
        <v>1.3205516547268618E-3</v>
      </c>
      <c r="AF76" s="234">
        <v>1.0989379595370975E-3</v>
      </c>
      <c r="AG76" s="234">
        <v>4.6642375653832422E-4</v>
      </c>
      <c r="AH76" s="234" t="e">
        <v>#DIV/0!</v>
      </c>
      <c r="AI76" s="234">
        <v>0</v>
      </c>
      <c r="AJ76" s="365">
        <v>1.4714056401485597E-3</v>
      </c>
    </row>
    <row r="77" spans="2:37" ht="13.5" customHeight="1" x14ac:dyDescent="0.25">
      <c r="B77" s="83">
        <v>4405</v>
      </c>
      <c r="C77" s="82" t="s">
        <v>210</v>
      </c>
      <c r="D77" s="234">
        <v>0</v>
      </c>
      <c r="E77" s="234">
        <v>2.9409691228423698E-3</v>
      </c>
      <c r="F77" s="234">
        <v>3.3937672777335651E-3</v>
      </c>
      <c r="G77" s="234">
        <v>4.3726667393262266E-4</v>
      </c>
      <c r="H77" s="234">
        <v>2.187133546058641E-3</v>
      </c>
      <c r="I77" s="234">
        <v>5.6951468847531258E-5</v>
      </c>
      <c r="J77" s="234">
        <v>6.7039392283674423E-5</v>
      </c>
      <c r="K77" s="234">
        <v>4.0196338756140411E-4</v>
      </c>
      <c r="L77" s="234">
        <v>1.4782212578386185E-4</v>
      </c>
      <c r="M77" s="234">
        <v>2.9208742350912925E-6</v>
      </c>
      <c r="N77" s="234">
        <v>0</v>
      </c>
      <c r="O77" s="234">
        <v>0</v>
      </c>
      <c r="P77" s="234">
        <v>1.1529644930197039E-4</v>
      </c>
      <c r="Q77" s="234">
        <v>1.3855574414115657E-6</v>
      </c>
      <c r="R77" s="234">
        <v>7.204550268518683E-5</v>
      </c>
      <c r="S77" s="234">
        <v>1.2314210835927887E-4</v>
      </c>
      <c r="T77" s="234">
        <v>1.4034597017765157E-3</v>
      </c>
      <c r="U77" s="234">
        <v>9.5377531090597796E-4</v>
      </c>
      <c r="V77" s="234">
        <v>2.2160229059549267E-3</v>
      </c>
      <c r="W77" s="234">
        <v>0</v>
      </c>
      <c r="X77" s="234">
        <v>7.2021981184718119E-4</v>
      </c>
      <c r="Y77" s="234">
        <v>4.110445475281566E-6</v>
      </c>
      <c r="Z77" s="234">
        <v>2.4923198701723578E-5</v>
      </c>
      <c r="AA77" s="234">
        <v>1.4638766302594755E-3</v>
      </c>
      <c r="AB77" s="234">
        <v>2.4220018857071183E-3</v>
      </c>
      <c r="AC77" s="234">
        <v>4.6251569723709183E-4</v>
      </c>
      <c r="AD77" s="234">
        <v>9.2376875854511935E-4</v>
      </c>
      <c r="AE77" s="234">
        <v>1.4363262748494532E-3</v>
      </c>
      <c r="AF77" s="234">
        <v>4.2243058599722577E-5</v>
      </c>
      <c r="AG77" s="234">
        <v>1.3598044581561875E-4</v>
      </c>
      <c r="AH77" s="234" t="e">
        <v>#DIV/0!</v>
      </c>
      <c r="AI77" s="234">
        <v>7.0484700016883325E-4</v>
      </c>
      <c r="AJ77" s="365">
        <v>1.737277113572852E-3</v>
      </c>
    </row>
    <row r="78" spans="2:37" ht="13.5" customHeight="1" x14ac:dyDescent="0.25">
      <c r="B78" s="83">
        <v>4406</v>
      </c>
      <c r="C78" s="82" t="s">
        <v>117</v>
      </c>
      <c r="D78" s="234">
        <v>2.8166911935724897E-3</v>
      </c>
      <c r="E78" s="234">
        <v>1.2618908058831073E-3</v>
      </c>
      <c r="F78" s="234">
        <v>0</v>
      </c>
      <c r="G78" s="234">
        <v>4.568711767768293E-3</v>
      </c>
      <c r="H78" s="234">
        <v>1.5446469226854281E-3</v>
      </c>
      <c r="I78" s="234">
        <v>3.5012218722753617E-4</v>
      </c>
      <c r="J78" s="234">
        <v>1.0703137876333607E-3</v>
      </c>
      <c r="K78" s="234">
        <v>0</v>
      </c>
      <c r="L78" s="234">
        <v>2.3271656903234199E-3</v>
      </c>
      <c r="M78" s="234">
        <v>0</v>
      </c>
      <c r="N78" s="234">
        <v>1.6777927548678642E-2</v>
      </c>
      <c r="O78" s="234">
        <v>0</v>
      </c>
      <c r="P78" s="234">
        <v>8.2939734699168099E-4</v>
      </c>
      <c r="Q78" s="234">
        <v>0</v>
      </c>
      <c r="R78" s="234">
        <v>3.9436383375882778E-3</v>
      </c>
      <c r="S78" s="234">
        <v>1.1270409545063764E-3</v>
      </c>
      <c r="T78" s="234">
        <v>2.1462869551373341E-3</v>
      </c>
      <c r="U78" s="234">
        <v>1.4848960232809003E-5</v>
      </c>
      <c r="V78" s="234">
        <v>1.0440318746585445E-4</v>
      </c>
      <c r="W78" s="234">
        <v>0</v>
      </c>
      <c r="X78" s="234">
        <v>0</v>
      </c>
      <c r="Y78" s="234">
        <v>0</v>
      </c>
      <c r="Z78" s="234">
        <v>2.0090150308561266E-4</v>
      </c>
      <c r="AA78" s="234">
        <v>0</v>
      </c>
      <c r="AB78" s="234">
        <v>9.9357308775912531E-5</v>
      </c>
      <c r="AC78" s="234">
        <v>0</v>
      </c>
      <c r="AD78" s="234">
        <v>5.5458982463931113E-4</v>
      </c>
      <c r="AE78" s="234">
        <v>2.3062212010251191E-3</v>
      </c>
      <c r="AF78" s="234">
        <v>1.5014704831006467E-2</v>
      </c>
      <c r="AG78" s="234">
        <v>1.8518916882294949E-3</v>
      </c>
      <c r="AH78" s="234" t="e">
        <v>#DIV/0!</v>
      </c>
      <c r="AI78" s="234">
        <v>0</v>
      </c>
      <c r="AJ78" s="365">
        <v>1.3365190255277143E-3</v>
      </c>
    </row>
    <row r="79" spans="2:37" ht="13.5" customHeight="1" x14ac:dyDescent="0.25">
      <c r="B79" s="83">
        <v>4407</v>
      </c>
      <c r="C79" s="82" t="s">
        <v>978</v>
      </c>
      <c r="D79" s="234">
        <v>0</v>
      </c>
      <c r="E79" s="234">
        <v>0</v>
      </c>
      <c r="F79" s="234">
        <v>0</v>
      </c>
      <c r="G79" s="234">
        <v>0</v>
      </c>
      <c r="H79" s="234">
        <v>0</v>
      </c>
      <c r="I79" s="234">
        <v>0</v>
      </c>
      <c r="J79" s="234">
        <v>0</v>
      </c>
      <c r="K79" s="234">
        <v>0</v>
      </c>
      <c r="L79" s="234">
        <v>0</v>
      </c>
      <c r="M79" s="234">
        <v>0</v>
      </c>
      <c r="N79" s="234">
        <v>0</v>
      </c>
      <c r="O79" s="234">
        <v>0</v>
      </c>
      <c r="P79" s="234">
        <v>0</v>
      </c>
      <c r="Q79" s="234">
        <v>0</v>
      </c>
      <c r="R79" s="234">
        <v>0</v>
      </c>
      <c r="S79" s="234">
        <v>0</v>
      </c>
      <c r="T79" s="234">
        <v>0</v>
      </c>
      <c r="U79" s="234">
        <v>0</v>
      </c>
      <c r="V79" s="234">
        <v>0</v>
      </c>
      <c r="W79" s="234">
        <v>0</v>
      </c>
      <c r="X79" s="234">
        <v>0</v>
      </c>
      <c r="Y79" s="234">
        <v>0</v>
      </c>
      <c r="Z79" s="234">
        <v>0</v>
      </c>
      <c r="AA79" s="234">
        <v>0</v>
      </c>
      <c r="AB79" s="234">
        <v>0</v>
      </c>
      <c r="AC79" s="234">
        <v>0</v>
      </c>
      <c r="AD79" s="234">
        <v>0</v>
      </c>
      <c r="AE79" s="234">
        <v>0</v>
      </c>
      <c r="AF79" s="234">
        <v>0</v>
      </c>
      <c r="AG79" s="234">
        <v>0</v>
      </c>
      <c r="AH79" s="234" t="e">
        <v>#DIV/0!</v>
      </c>
      <c r="AI79" s="234">
        <v>0</v>
      </c>
      <c r="AJ79" s="365">
        <v>0</v>
      </c>
    </row>
    <row r="80" spans="2:37" s="14" customFormat="1" ht="13.5" customHeight="1" x14ac:dyDescent="0.25">
      <c r="B80" s="13"/>
      <c r="C80" s="14" t="s">
        <v>541</v>
      </c>
      <c r="D80" s="268">
        <v>0.4874017985968388</v>
      </c>
      <c r="E80" s="268">
        <v>0.32006323877704951</v>
      </c>
      <c r="F80" s="268">
        <v>0.46004467788467246</v>
      </c>
      <c r="G80" s="268">
        <v>0.43106005542750231</v>
      </c>
      <c r="H80" s="268">
        <v>0.42926634774139577</v>
      </c>
      <c r="I80" s="268">
        <v>0.41911756231272873</v>
      </c>
      <c r="J80" s="268">
        <v>0.57552346060438453</v>
      </c>
      <c r="K80" s="268">
        <v>0.54965553622391905</v>
      </c>
      <c r="L80" s="268">
        <v>0.42292569877777075</v>
      </c>
      <c r="M80" s="268">
        <v>0.51473725936195847</v>
      </c>
      <c r="N80" s="268">
        <v>0.55732142621933245</v>
      </c>
      <c r="O80" s="268">
        <v>0.4618895592699177</v>
      </c>
      <c r="P80" s="268">
        <v>0.53088576751439598</v>
      </c>
      <c r="Q80" s="268">
        <v>0.51701134786275749</v>
      </c>
      <c r="R80" s="268">
        <v>0.49718547937953295</v>
      </c>
      <c r="S80" s="268">
        <v>0.35295380797149384</v>
      </c>
      <c r="T80" s="268">
        <v>0.2759661931859031</v>
      </c>
      <c r="U80" s="268">
        <v>0.72966789941404764</v>
      </c>
      <c r="V80" s="268">
        <v>0.69548066137801012</v>
      </c>
      <c r="W80" s="268">
        <v>0.77487952276809313</v>
      </c>
      <c r="X80" s="268">
        <v>0.21440366458457444</v>
      </c>
      <c r="Y80" s="268">
        <v>-2.7280269375237878E-2</v>
      </c>
      <c r="Z80" s="268">
        <v>0.52079971468652242</v>
      </c>
      <c r="AA80" s="268">
        <v>0.42750330674324455</v>
      </c>
      <c r="AB80" s="268">
        <v>0.25404368642125297</v>
      </c>
      <c r="AC80" s="268">
        <v>0.46884626819312741</v>
      </c>
      <c r="AD80" s="268">
        <v>0.36105723509416066</v>
      </c>
      <c r="AE80" s="268">
        <v>0.44933507161007374</v>
      </c>
      <c r="AF80" s="268">
        <v>0.55651580399025358</v>
      </c>
      <c r="AG80" s="268">
        <v>0.44316340440716612</v>
      </c>
      <c r="AH80" s="268" t="e">
        <v>#DIV/0!</v>
      </c>
      <c r="AI80" s="268">
        <v>0.30671054279816434</v>
      </c>
      <c r="AJ80" s="364">
        <v>0.44310523157265375</v>
      </c>
      <c r="AK80" s="244"/>
    </row>
    <row r="81" spans="2:37" s="14" customFormat="1" ht="13.5" customHeight="1" x14ac:dyDescent="0.25">
      <c r="B81" s="13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364"/>
      <c r="AK81" s="244"/>
    </row>
    <row r="82" spans="2:37" s="14" customFormat="1" ht="13.5" customHeight="1" x14ac:dyDescent="0.25">
      <c r="B82" s="13">
        <v>45</v>
      </c>
      <c r="C82" s="14" t="s">
        <v>979</v>
      </c>
      <c r="D82" s="268">
        <v>0.36575807568246882</v>
      </c>
      <c r="E82" s="268">
        <v>0.40232577020807953</v>
      </c>
      <c r="F82" s="268">
        <v>0.44273204789637988</v>
      </c>
      <c r="G82" s="268">
        <v>0.40672063253430524</v>
      </c>
      <c r="H82" s="268">
        <v>0.41377208840194735</v>
      </c>
      <c r="I82" s="268">
        <v>0.37877291829995885</v>
      </c>
      <c r="J82" s="268">
        <v>0.42443446118050243</v>
      </c>
      <c r="K82" s="268">
        <v>0.7207626793751164</v>
      </c>
      <c r="L82" s="268">
        <v>0.39073383586624788</v>
      </c>
      <c r="M82" s="268">
        <v>0.39456370453393191</v>
      </c>
      <c r="N82" s="268">
        <v>0.35421371822859993</v>
      </c>
      <c r="O82" s="268">
        <v>0.39433196818786542</v>
      </c>
      <c r="P82" s="268">
        <v>0.47109688295937696</v>
      </c>
      <c r="Q82" s="268">
        <v>0.45408739803860854</v>
      </c>
      <c r="R82" s="268">
        <v>0.40488077884665891</v>
      </c>
      <c r="S82" s="268">
        <v>0.46115350572435271</v>
      </c>
      <c r="T82" s="268">
        <v>0.34918464611435868</v>
      </c>
      <c r="U82" s="268">
        <v>0.69748021389346559</v>
      </c>
      <c r="V82" s="268">
        <v>0.70236115769197072</v>
      </c>
      <c r="W82" s="268">
        <v>0.66139814500389438</v>
      </c>
      <c r="X82" s="268">
        <v>1.070508110268698</v>
      </c>
      <c r="Y82" s="268">
        <v>0.49590599126312812</v>
      </c>
      <c r="Z82" s="268">
        <v>0.6813643535428936</v>
      </c>
      <c r="AA82" s="268">
        <v>0.48957791464731537</v>
      </c>
      <c r="AB82" s="268">
        <v>0.32096337214253373</v>
      </c>
      <c r="AC82" s="268">
        <v>0.43943464669343574</v>
      </c>
      <c r="AD82" s="268">
        <v>0.46913712590097401</v>
      </c>
      <c r="AE82" s="268">
        <v>0.41286993069621963</v>
      </c>
      <c r="AF82" s="268">
        <v>0.39273501077545991</v>
      </c>
      <c r="AG82" s="268">
        <v>0.39399350676933614</v>
      </c>
      <c r="AH82" s="268" t="e">
        <v>#DIV/0!</v>
      </c>
      <c r="AI82" s="268">
        <v>0.47502941747448141</v>
      </c>
      <c r="AJ82" s="364">
        <v>0.41626477071117962</v>
      </c>
      <c r="AK82" s="244"/>
    </row>
    <row r="83" spans="2:37" ht="13.5" customHeight="1" x14ac:dyDescent="0.25">
      <c r="B83" s="83">
        <v>4501</v>
      </c>
      <c r="C83" s="82" t="s">
        <v>980</v>
      </c>
      <c r="D83" s="234">
        <v>0.13593111048813433</v>
      </c>
      <c r="E83" s="234">
        <v>0.15213905396087066</v>
      </c>
      <c r="F83" s="234">
        <v>0.10327464332174643</v>
      </c>
      <c r="G83" s="234">
        <v>0.1134872170704533</v>
      </c>
      <c r="H83" s="234">
        <v>0.12176399202616278</v>
      </c>
      <c r="I83" s="234">
        <v>0.11415698403411798</v>
      </c>
      <c r="J83" s="234">
        <v>0.13213608206714511</v>
      </c>
      <c r="K83" s="234">
        <v>0.21936243293534521</v>
      </c>
      <c r="L83" s="234">
        <v>7.8256613193755306E-2</v>
      </c>
      <c r="M83" s="234">
        <v>0.14046447927331876</v>
      </c>
      <c r="N83" s="234">
        <v>0.11914063027291699</v>
      </c>
      <c r="O83" s="234">
        <v>0.15974406422732115</v>
      </c>
      <c r="P83" s="234">
        <v>0.19122516538647735</v>
      </c>
      <c r="Q83" s="234">
        <v>0.24998822883691668</v>
      </c>
      <c r="R83" s="234">
        <v>0.12909034326721558</v>
      </c>
      <c r="S83" s="234">
        <v>0.15077835163450595</v>
      </c>
      <c r="T83" s="234">
        <v>0.12641488080179164</v>
      </c>
      <c r="U83" s="234">
        <v>0.24276769867294884</v>
      </c>
      <c r="V83" s="234">
        <v>0.33099719543022549</v>
      </c>
      <c r="W83" s="234">
        <v>0.22355019306697252</v>
      </c>
      <c r="X83" s="234">
        <v>0.43312256006650757</v>
      </c>
      <c r="Y83" s="234">
        <v>0.26568475816787379</v>
      </c>
      <c r="Z83" s="234">
        <v>0.27107100304268239</v>
      </c>
      <c r="AA83" s="234">
        <v>0.23830231722982573</v>
      </c>
      <c r="AB83" s="234">
        <v>0.17788843804234461</v>
      </c>
      <c r="AC83" s="234">
        <v>0.26846559828070982</v>
      </c>
      <c r="AD83" s="234">
        <v>0.20355088350289743</v>
      </c>
      <c r="AE83" s="234">
        <v>0.12724041253862836</v>
      </c>
      <c r="AF83" s="234">
        <v>0.12967312057887065</v>
      </c>
      <c r="AG83" s="234">
        <v>9.2516462433419128E-2</v>
      </c>
      <c r="AH83" s="234" t="e">
        <v>#DIV/0!</v>
      </c>
      <c r="AI83" s="234">
        <v>0.25626613051498187</v>
      </c>
      <c r="AJ83" s="365">
        <v>0.12999407024799398</v>
      </c>
    </row>
    <row r="84" spans="2:37" ht="13.5" customHeight="1" x14ac:dyDescent="0.25">
      <c r="B84" s="83">
        <v>4502</v>
      </c>
      <c r="C84" s="82" t="s">
        <v>981</v>
      </c>
      <c r="D84" s="234">
        <v>5.2273973772096194E-3</v>
      </c>
      <c r="E84" s="234">
        <v>1.1913111080120678E-2</v>
      </c>
      <c r="F84" s="234">
        <v>5.121337046662381E-2</v>
      </c>
      <c r="G84" s="234">
        <v>8.6679777189846482E-3</v>
      </c>
      <c r="H84" s="234">
        <v>2.7102698560644647E-2</v>
      </c>
      <c r="I84" s="234">
        <v>3.4864480859872052E-2</v>
      </c>
      <c r="J84" s="234">
        <v>4.9711349200261858E-3</v>
      </c>
      <c r="K84" s="234">
        <v>6.7004511458497364E-3</v>
      </c>
      <c r="L84" s="234">
        <v>4.2692198201646145E-3</v>
      </c>
      <c r="M84" s="234">
        <v>1.4673269664125091E-2</v>
      </c>
      <c r="N84" s="234">
        <v>1.2174757904979288E-3</v>
      </c>
      <c r="O84" s="234">
        <v>5.9806593886335569E-3</v>
      </c>
      <c r="P84" s="234">
        <v>7.2318371126877537E-3</v>
      </c>
      <c r="Q84" s="234">
        <v>1.0165958210714754E-2</v>
      </c>
      <c r="R84" s="234">
        <v>9.1427333315615301E-3</v>
      </c>
      <c r="S84" s="234">
        <v>1.1670543462290415E-2</v>
      </c>
      <c r="T84" s="234">
        <v>1.7069840721410146E-2</v>
      </c>
      <c r="U84" s="234">
        <v>3.9958957562567024E-2</v>
      </c>
      <c r="V84" s="234">
        <v>5.6075977749227277E-2</v>
      </c>
      <c r="W84" s="234">
        <v>4.1078241813782473E-2</v>
      </c>
      <c r="X84" s="234">
        <v>9.0046992427515349E-2</v>
      </c>
      <c r="Y84" s="234">
        <v>2.4459971330604676E-2</v>
      </c>
      <c r="Z84" s="234">
        <v>3.1233937891313211E-2</v>
      </c>
      <c r="AA84" s="234">
        <v>3.2070046080318264E-2</v>
      </c>
      <c r="AB84" s="234">
        <v>9.1918674116143514E-3</v>
      </c>
      <c r="AC84" s="234">
        <v>2.9287254713253982E-2</v>
      </c>
      <c r="AD84" s="234">
        <v>2.239958877410498E-2</v>
      </c>
      <c r="AE84" s="234">
        <v>2.095113378423263E-2</v>
      </c>
      <c r="AF84" s="234">
        <v>1.7936915763238929E-3</v>
      </c>
      <c r="AG84" s="234">
        <v>6.7308500435733411E-3</v>
      </c>
      <c r="AH84" s="234" t="e">
        <v>#DIV/0!</v>
      </c>
      <c r="AI84" s="234">
        <v>2.8911139543982129E-2</v>
      </c>
      <c r="AJ84" s="365">
        <v>2.4357294863850354E-2</v>
      </c>
    </row>
    <row r="85" spans="2:37" ht="13.5" customHeight="1" x14ac:dyDescent="0.25">
      <c r="B85" s="83">
        <v>4503</v>
      </c>
      <c r="C85" s="82" t="s">
        <v>982</v>
      </c>
      <c r="D85" s="234">
        <v>9.8560659721059846E-2</v>
      </c>
      <c r="E85" s="234">
        <v>8.7331148994086102E-2</v>
      </c>
      <c r="F85" s="234">
        <v>0.11841318852822776</v>
      </c>
      <c r="G85" s="234">
        <v>0.14876955925942192</v>
      </c>
      <c r="H85" s="234">
        <v>0.11286244943484305</v>
      </c>
      <c r="I85" s="234">
        <v>0.10416114505409432</v>
      </c>
      <c r="J85" s="234">
        <v>8.9401157525520122E-2</v>
      </c>
      <c r="K85" s="234">
        <v>0.27325296123963988</v>
      </c>
      <c r="L85" s="234">
        <v>0.21309920142297631</v>
      </c>
      <c r="M85" s="234">
        <v>9.3353219490374978E-2</v>
      </c>
      <c r="N85" s="234">
        <v>4.5717893435341717E-2</v>
      </c>
      <c r="O85" s="234">
        <v>8.6293327550668528E-2</v>
      </c>
      <c r="P85" s="234">
        <v>0.11162004418542326</v>
      </c>
      <c r="Q85" s="234">
        <v>9.8978130345926396E-2</v>
      </c>
      <c r="R85" s="234">
        <v>0.12145689356636725</v>
      </c>
      <c r="S85" s="234">
        <v>0.13509281764119446</v>
      </c>
      <c r="T85" s="234">
        <v>6.8836596308586073E-2</v>
      </c>
      <c r="U85" s="234">
        <v>0.12036880987516316</v>
      </c>
      <c r="V85" s="234">
        <v>0.12057950607452328</v>
      </c>
      <c r="W85" s="234">
        <v>9.2871411148255312E-2</v>
      </c>
      <c r="X85" s="234">
        <v>0.17756095348936754</v>
      </c>
      <c r="Y85" s="234">
        <v>8.9776841962595291E-2</v>
      </c>
      <c r="Z85" s="234">
        <v>0.28312860285968927</v>
      </c>
      <c r="AA85" s="234">
        <v>7.4658274566603108E-2</v>
      </c>
      <c r="AB85" s="234">
        <v>5.608972269982871E-2</v>
      </c>
      <c r="AC85" s="234">
        <v>8.4099932579966827E-2</v>
      </c>
      <c r="AD85" s="234">
        <v>0.10062611972467976</v>
      </c>
      <c r="AE85" s="234">
        <v>0.11526800374185094</v>
      </c>
      <c r="AF85" s="234">
        <v>6.9629964783582396E-2</v>
      </c>
      <c r="AG85" s="234">
        <v>0.1888194450381345</v>
      </c>
      <c r="AH85" s="234" t="e">
        <v>#DIV/0!</v>
      </c>
      <c r="AI85" s="234">
        <v>8.2215165334989376E-2</v>
      </c>
      <c r="AJ85" s="365">
        <v>0.10962971733802326</v>
      </c>
    </row>
    <row r="86" spans="2:37" ht="13.5" customHeight="1" x14ac:dyDescent="0.25">
      <c r="B86" s="83">
        <v>4504</v>
      </c>
      <c r="C86" s="82" t="s">
        <v>983</v>
      </c>
      <c r="D86" s="234">
        <v>6.4205145289621471E-2</v>
      </c>
      <c r="E86" s="234">
        <v>7.163581147609159E-2</v>
      </c>
      <c r="F86" s="234">
        <v>6.9520255708034703E-2</v>
      </c>
      <c r="G86" s="234">
        <v>7.5403152948682092E-2</v>
      </c>
      <c r="H86" s="234">
        <v>6.9980341245729397E-2</v>
      </c>
      <c r="I86" s="234">
        <v>7.9728966376411942E-2</v>
      </c>
      <c r="J86" s="234">
        <v>0.11259274508572938</v>
      </c>
      <c r="K86" s="234">
        <v>0.20214606252129141</v>
      </c>
      <c r="L86" s="234">
        <v>6.6483799554455242E-2</v>
      </c>
      <c r="M86" s="234">
        <v>6.113797025597649E-2</v>
      </c>
      <c r="N86" s="234">
        <v>8.901660557819395E-2</v>
      </c>
      <c r="O86" s="234">
        <v>9.1745617393281464E-2</v>
      </c>
      <c r="P86" s="234">
        <v>8.609802559177554E-2</v>
      </c>
      <c r="Q86" s="234">
        <v>5.2078523126481618E-2</v>
      </c>
      <c r="R86" s="234">
        <v>8.3786403248436767E-2</v>
      </c>
      <c r="S86" s="234">
        <v>8.6629502720166562E-2</v>
      </c>
      <c r="T86" s="234">
        <v>6.9693587622332173E-2</v>
      </c>
      <c r="U86" s="234">
        <v>0.1084220412433904</v>
      </c>
      <c r="V86" s="234">
        <v>8.316667604772808E-2</v>
      </c>
      <c r="W86" s="234">
        <v>0.10412888168040517</v>
      </c>
      <c r="X86" s="234">
        <v>0.10787448100610887</v>
      </c>
      <c r="Y86" s="234">
        <v>4.6799088249732571E-2</v>
      </c>
      <c r="Z86" s="234">
        <v>6.5216027535203544E-2</v>
      </c>
      <c r="AA86" s="234">
        <v>3.771365215185437E-2</v>
      </c>
      <c r="AB86" s="234">
        <v>3.8605919430022111E-2</v>
      </c>
      <c r="AC86" s="234">
        <v>1.6847537406559789E-2</v>
      </c>
      <c r="AD86" s="234">
        <v>6.1788979221451538E-2</v>
      </c>
      <c r="AE86" s="234">
        <v>7.4270522555469148E-2</v>
      </c>
      <c r="AF86" s="234">
        <v>0.10090558459191575</v>
      </c>
      <c r="AG86" s="234">
        <v>6.5567311500435141E-2</v>
      </c>
      <c r="AH86" s="234" t="e">
        <v>#DIV/0!</v>
      </c>
      <c r="AI86" s="234">
        <v>3.3565348279135147E-2</v>
      </c>
      <c r="AJ86" s="365">
        <v>7.3756039057799011E-2</v>
      </c>
    </row>
    <row r="87" spans="2:37" ht="13.5" customHeight="1" x14ac:dyDescent="0.25">
      <c r="B87" s="83">
        <v>4505</v>
      </c>
      <c r="C87" s="82" t="s">
        <v>984</v>
      </c>
      <c r="D87" s="234">
        <v>1.8111568093661601E-2</v>
      </c>
      <c r="E87" s="234">
        <v>1.8502244755180395E-2</v>
      </c>
      <c r="F87" s="234">
        <v>1.677969364334286E-2</v>
      </c>
      <c r="G87" s="234">
        <v>1.3021394314603522E-2</v>
      </c>
      <c r="H87" s="234">
        <v>1.6789402981020517E-2</v>
      </c>
      <c r="I87" s="234">
        <v>1.2824095674338867E-2</v>
      </c>
      <c r="J87" s="234">
        <v>1.4017730242407286E-2</v>
      </c>
      <c r="K87" s="234">
        <v>5.8559356529238804E-3</v>
      </c>
      <c r="L87" s="234">
        <v>6.1167651470082759E-3</v>
      </c>
      <c r="M87" s="234">
        <v>1.0265409240874076E-2</v>
      </c>
      <c r="N87" s="234">
        <v>1.508322219473248E-2</v>
      </c>
      <c r="O87" s="234">
        <v>1.604383061571046E-2</v>
      </c>
      <c r="P87" s="234">
        <v>2.9278287336018113E-2</v>
      </c>
      <c r="Q87" s="234">
        <v>1.1481026098132377E-2</v>
      </c>
      <c r="R87" s="234">
        <v>1.2119969734173836E-2</v>
      </c>
      <c r="S87" s="234">
        <v>1.4914399857324161E-2</v>
      </c>
      <c r="T87" s="234">
        <v>1.9645309963949517E-2</v>
      </c>
      <c r="U87" s="234">
        <v>6.1146730590066388E-2</v>
      </c>
      <c r="V87" s="234">
        <v>1.7351311231604858E-2</v>
      </c>
      <c r="W87" s="234">
        <v>3.6827442514618849E-2</v>
      </c>
      <c r="X87" s="234">
        <v>8.4121605944867214E-2</v>
      </c>
      <c r="Y87" s="234">
        <v>1.7367332457867767E-2</v>
      </c>
      <c r="Z87" s="234">
        <v>3.7192472976058035E-3</v>
      </c>
      <c r="AA87" s="234">
        <v>1.2060656484629263E-2</v>
      </c>
      <c r="AB87" s="234">
        <v>1.2852756673485772E-2</v>
      </c>
      <c r="AC87" s="234">
        <v>1.0796616387532846E-2</v>
      </c>
      <c r="AD87" s="234">
        <v>1.79522141020096E-2</v>
      </c>
      <c r="AE87" s="234">
        <v>1.5278672080049994E-2</v>
      </c>
      <c r="AF87" s="234">
        <v>1.4113509981720274E-2</v>
      </c>
      <c r="AG87" s="234">
        <v>7.022538094281626E-3</v>
      </c>
      <c r="AH87" s="234" t="e">
        <v>#DIV/0!</v>
      </c>
      <c r="AI87" s="234">
        <v>1.3214220193691504E-2</v>
      </c>
      <c r="AJ87" s="365">
        <v>1.6513322216007039E-2</v>
      </c>
    </row>
    <row r="88" spans="2:37" ht="13.5" customHeight="1" x14ac:dyDescent="0.25">
      <c r="B88" s="83">
        <v>4506</v>
      </c>
      <c r="C88" s="82" t="s">
        <v>985</v>
      </c>
      <c r="D88" s="234">
        <v>2.1049597895341929E-2</v>
      </c>
      <c r="E88" s="234">
        <v>1.807359575522258E-2</v>
      </c>
      <c r="F88" s="234">
        <v>1.0712254873550757E-2</v>
      </c>
      <c r="G88" s="234">
        <v>1.8354564115172771E-2</v>
      </c>
      <c r="H88" s="234">
        <v>1.5490525935846789E-2</v>
      </c>
      <c r="I88" s="234">
        <v>9.7668135371495688E-3</v>
      </c>
      <c r="J88" s="234">
        <v>1.1074276269461714E-2</v>
      </c>
      <c r="K88" s="234">
        <v>1.4353997429081026E-3</v>
      </c>
      <c r="L88" s="234">
        <v>1.1827542416569985E-3</v>
      </c>
      <c r="M88" s="234">
        <v>2.4851610550930433E-2</v>
      </c>
      <c r="N88" s="234">
        <v>1.1097785378156548E-2</v>
      </c>
      <c r="O88" s="234">
        <v>3.1733765135417138E-3</v>
      </c>
      <c r="P88" s="234">
        <v>1.5824454094585789E-2</v>
      </c>
      <c r="Q88" s="234">
        <v>6.277275739392409E-3</v>
      </c>
      <c r="R88" s="234">
        <v>8.5523544681083107E-3</v>
      </c>
      <c r="S88" s="234">
        <v>7.1533247314807067E-3</v>
      </c>
      <c r="T88" s="234">
        <v>1.2207180079503912E-2</v>
      </c>
      <c r="U88" s="234">
        <v>3.8027008104456111E-2</v>
      </c>
      <c r="V88" s="234">
        <v>5.3141071035498089E-2</v>
      </c>
      <c r="W88" s="234">
        <v>1.2025100846944225E-2</v>
      </c>
      <c r="X88" s="234">
        <v>4.2067209821388403E-2</v>
      </c>
      <c r="Y88" s="234">
        <v>8.179313848618067E-3</v>
      </c>
      <c r="Z88" s="234">
        <v>1.6876532340164573E-2</v>
      </c>
      <c r="AA88" s="234">
        <v>3.1964313341831398E-2</v>
      </c>
      <c r="AB88" s="234">
        <v>6.7558537813268852E-3</v>
      </c>
      <c r="AC88" s="234">
        <v>8.1211026007684626E-3</v>
      </c>
      <c r="AD88" s="234">
        <v>1.3690522184485847E-2</v>
      </c>
      <c r="AE88" s="234">
        <v>1.3114722010003741E-2</v>
      </c>
      <c r="AF88" s="234">
        <v>1.0082347815349748E-2</v>
      </c>
      <c r="AG88" s="234">
        <v>6.2527345065784903E-3</v>
      </c>
      <c r="AH88" s="234" t="e">
        <v>#DIV/0!</v>
      </c>
      <c r="AI88" s="234">
        <v>1.713235373390528E-2</v>
      </c>
      <c r="AJ88" s="365">
        <v>1.4237210927513342E-2</v>
      </c>
    </row>
    <row r="89" spans="2:37" ht="13.5" customHeight="1" x14ac:dyDescent="0.25">
      <c r="B89" s="83">
        <v>4507</v>
      </c>
      <c r="C89" s="82" t="s">
        <v>986</v>
      </c>
      <c r="D89" s="234">
        <v>2.2672596817440056E-2</v>
      </c>
      <c r="E89" s="234">
        <v>4.2730804186507522E-2</v>
      </c>
      <c r="F89" s="234">
        <v>7.2818641354853636E-2</v>
      </c>
      <c r="G89" s="234">
        <v>2.9016767106987033E-2</v>
      </c>
      <c r="H89" s="234">
        <v>4.9782678217700195E-2</v>
      </c>
      <c r="I89" s="234">
        <v>2.3270432763974176E-2</v>
      </c>
      <c r="J89" s="234">
        <v>6.02413350702126E-2</v>
      </c>
      <c r="K89" s="234">
        <v>1.2009436137158219E-2</v>
      </c>
      <c r="L89" s="234">
        <v>2.1325482486231163E-2</v>
      </c>
      <c r="M89" s="234">
        <v>4.9817746058332085E-2</v>
      </c>
      <c r="N89" s="234">
        <v>7.2940105578760336E-2</v>
      </c>
      <c r="O89" s="234">
        <v>3.1351092498708551E-2</v>
      </c>
      <c r="P89" s="234">
        <v>2.9819069252409174E-2</v>
      </c>
      <c r="Q89" s="234">
        <v>2.5118255681044269E-2</v>
      </c>
      <c r="R89" s="234">
        <v>4.0732081230795664E-2</v>
      </c>
      <c r="S89" s="234">
        <v>5.4914565677390476E-2</v>
      </c>
      <c r="T89" s="234">
        <v>3.5317250616785249E-2</v>
      </c>
      <c r="U89" s="234">
        <v>8.6788967844873596E-2</v>
      </c>
      <c r="V89" s="234">
        <v>4.1049420123163656E-2</v>
      </c>
      <c r="W89" s="234">
        <v>0.15091687393291575</v>
      </c>
      <c r="X89" s="234">
        <v>0.135714307512943</v>
      </c>
      <c r="Y89" s="234">
        <v>4.3638685245836022E-2</v>
      </c>
      <c r="Z89" s="234">
        <v>1.0119002576234789E-2</v>
      </c>
      <c r="AA89" s="234">
        <v>6.2808654792253268E-2</v>
      </c>
      <c r="AB89" s="234">
        <v>1.95788141039113E-2</v>
      </c>
      <c r="AC89" s="234">
        <v>2.1816604724644032E-2</v>
      </c>
      <c r="AD89" s="234">
        <v>4.9128818391344822E-2</v>
      </c>
      <c r="AE89" s="234">
        <v>4.6746463985984844E-2</v>
      </c>
      <c r="AF89" s="234">
        <v>6.6536791447697238E-2</v>
      </c>
      <c r="AG89" s="234">
        <v>2.7084165152913883E-2</v>
      </c>
      <c r="AH89" s="234" t="e">
        <v>#DIV/0!</v>
      </c>
      <c r="AI89" s="234">
        <v>4.3725059873796122E-2</v>
      </c>
      <c r="AJ89" s="365">
        <v>4.7777116059992686E-2</v>
      </c>
    </row>
    <row r="90" spans="2:37" s="14" customFormat="1" ht="13.5" customHeight="1" x14ac:dyDescent="0.25">
      <c r="B90" s="13"/>
      <c r="C90" s="14" t="s">
        <v>1206</v>
      </c>
      <c r="D90" s="268">
        <v>0.12164372291436994</v>
      </c>
      <c r="E90" s="268">
        <v>-8.2262531431030073E-2</v>
      </c>
      <c r="F90" s="268">
        <v>1.7312629988292527E-2</v>
      </c>
      <c r="G90" s="268">
        <v>2.433942289319704E-2</v>
      </c>
      <c r="H90" s="268">
        <v>1.5494259339448421E-2</v>
      </c>
      <c r="I90" s="268">
        <v>4.0344644012769867E-2</v>
      </c>
      <c r="J90" s="268">
        <v>0.15108899942388207</v>
      </c>
      <c r="K90" s="268">
        <v>-0.17110714315119743</v>
      </c>
      <c r="L90" s="268">
        <v>3.2191862911522894E-2</v>
      </c>
      <c r="M90" s="268">
        <v>0.12017355482802651</v>
      </c>
      <c r="N90" s="268">
        <v>0.20310770799073249</v>
      </c>
      <c r="O90" s="268">
        <v>6.7557591082052254E-2</v>
      </c>
      <c r="P90" s="268">
        <v>5.9788884555018955E-2</v>
      </c>
      <c r="Q90" s="268">
        <v>6.2923949824148992E-2</v>
      </c>
      <c r="R90" s="268">
        <v>9.2304700532873984E-2</v>
      </c>
      <c r="S90" s="268">
        <v>-0.10819969775285886</v>
      </c>
      <c r="T90" s="268">
        <v>-7.3218452928455635E-2</v>
      </c>
      <c r="U90" s="268">
        <v>3.2187685520582071E-2</v>
      </c>
      <c r="V90" s="268">
        <v>-6.8804963139606386E-3</v>
      </c>
      <c r="W90" s="268">
        <v>0.11348137776419884</v>
      </c>
      <c r="X90" s="268">
        <v>-0.85610444568412347</v>
      </c>
      <c r="Y90" s="268">
        <v>-0.52318626063836604</v>
      </c>
      <c r="Z90" s="268">
        <v>-0.16056463885637123</v>
      </c>
      <c r="AA90" s="268">
        <v>-6.207460790407085E-2</v>
      </c>
      <c r="AB90" s="268">
        <v>-6.6919685721280778E-2</v>
      </c>
      <c r="AC90" s="268">
        <v>2.9411621499691617E-2</v>
      </c>
      <c r="AD90" s="268">
        <v>-0.10807989080681332</v>
      </c>
      <c r="AE90" s="268">
        <v>3.6465140913854076E-2</v>
      </c>
      <c r="AF90" s="268">
        <v>0.16378079321479366</v>
      </c>
      <c r="AG90" s="268">
        <v>4.916989763782998E-2</v>
      </c>
      <c r="AH90" s="268" t="e">
        <v>#DIV/0!</v>
      </c>
      <c r="AI90" s="268">
        <v>-0.16831887467631712</v>
      </c>
      <c r="AJ90" s="364">
        <v>2.6840460861474028E-2</v>
      </c>
      <c r="AK90" s="244"/>
    </row>
    <row r="91" spans="2:37" s="14" customFormat="1" ht="13.5" customHeight="1" x14ac:dyDescent="0.25">
      <c r="B91" s="13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68"/>
      <c r="AI91" s="268"/>
      <c r="AJ91" s="364"/>
      <c r="AK91" s="244"/>
    </row>
    <row r="92" spans="2:37" s="14" customFormat="1" ht="13.5" customHeight="1" x14ac:dyDescent="0.25">
      <c r="B92" s="13">
        <v>55</v>
      </c>
      <c r="C92" s="14" t="s">
        <v>542</v>
      </c>
      <c r="D92" s="268">
        <v>1.2431243534950492E-3</v>
      </c>
      <c r="E92" s="268">
        <v>1.7716070745844033E-2</v>
      </c>
      <c r="F92" s="268">
        <v>5.6367207188875328E-2</v>
      </c>
      <c r="G92" s="268">
        <v>2.0366068946160918E-2</v>
      </c>
      <c r="H92" s="268">
        <v>3.1799748322878275E-2</v>
      </c>
      <c r="I92" s="268">
        <v>3.4319750184440223E-2</v>
      </c>
      <c r="J92" s="268">
        <v>1.6934714224457321E-2</v>
      </c>
      <c r="K92" s="268">
        <v>1.4174146311842798E-2</v>
      </c>
      <c r="L92" s="268">
        <v>5.1935572847706057E-2</v>
      </c>
      <c r="M92" s="268">
        <v>7.5950902705877298E-4</v>
      </c>
      <c r="N92" s="268">
        <v>3.1736587937691118E-3</v>
      </c>
      <c r="O92" s="268">
        <v>6.9861802360571676E-3</v>
      </c>
      <c r="P92" s="268">
        <v>4.6724322253705204E-4</v>
      </c>
      <c r="Q92" s="268">
        <v>3.5693659145885563E-2</v>
      </c>
      <c r="R92" s="268">
        <v>2.5139510731486327E-2</v>
      </c>
      <c r="S92" s="268">
        <v>8.0286203865941441E-3</v>
      </c>
      <c r="T92" s="268">
        <v>8.4616187310572661E-4</v>
      </c>
      <c r="U92" s="268">
        <v>2.0360495343937864E-3</v>
      </c>
      <c r="V92" s="268">
        <v>5.0245934105954335E-2</v>
      </c>
      <c r="W92" s="268">
        <v>0</v>
      </c>
      <c r="X92" s="268">
        <v>2.3889474949827037E-2</v>
      </c>
      <c r="Y92" s="268">
        <v>0.17793436798608858</v>
      </c>
      <c r="Z92" s="268">
        <v>0</v>
      </c>
      <c r="AA92" s="268">
        <v>0.11692738497813686</v>
      </c>
      <c r="AB92" s="268">
        <v>6.0351541177315607E-3</v>
      </c>
      <c r="AC92" s="268">
        <v>0</v>
      </c>
      <c r="AD92" s="268">
        <v>3.2864571126056834E-2</v>
      </c>
      <c r="AE92" s="268">
        <v>2.9622862795775824E-2</v>
      </c>
      <c r="AF92" s="268">
        <v>4.3297199009029461E-3</v>
      </c>
      <c r="AG92" s="268">
        <v>4.1863583093256967E-2</v>
      </c>
      <c r="AH92" s="268" t="e">
        <v>#DIV/0!</v>
      </c>
      <c r="AI92" s="268">
        <v>9.6663284201016123E-2</v>
      </c>
      <c r="AJ92" s="364">
        <v>2.9200366421063391E-2</v>
      </c>
      <c r="AK92" s="244"/>
    </row>
    <row r="93" spans="2:37" ht="13.5" customHeight="1" x14ac:dyDescent="0.25">
      <c r="B93" s="83">
        <v>5501</v>
      </c>
      <c r="C93" s="82" t="s">
        <v>987</v>
      </c>
      <c r="D93" s="234">
        <v>1.2431243534950492E-3</v>
      </c>
      <c r="E93" s="234">
        <v>1.2047686858525685E-3</v>
      </c>
      <c r="F93" s="234">
        <v>3.9915574088198118E-2</v>
      </c>
      <c r="G93" s="234">
        <v>8.1455544701175414E-3</v>
      </c>
      <c r="H93" s="234">
        <v>1.9041549325150672E-2</v>
      </c>
      <c r="I93" s="234">
        <v>2.4923243470128018E-2</v>
      </c>
      <c r="J93" s="234">
        <v>2.5105124556041693E-3</v>
      </c>
      <c r="K93" s="234">
        <v>4.7555053996502818E-3</v>
      </c>
      <c r="L93" s="234">
        <v>3.6902343697908319E-2</v>
      </c>
      <c r="M93" s="234">
        <v>0</v>
      </c>
      <c r="N93" s="234">
        <v>3.0941084345006489E-3</v>
      </c>
      <c r="O93" s="234">
        <v>4.1115300629790867E-3</v>
      </c>
      <c r="P93" s="234">
        <v>0</v>
      </c>
      <c r="Q93" s="234">
        <v>0</v>
      </c>
      <c r="R93" s="234">
        <v>1.4076806172208887E-2</v>
      </c>
      <c r="S93" s="234">
        <v>0</v>
      </c>
      <c r="T93" s="234">
        <v>8.4616187310572661E-4</v>
      </c>
      <c r="U93" s="234">
        <v>0</v>
      </c>
      <c r="V93" s="234">
        <v>0</v>
      </c>
      <c r="W93" s="234">
        <v>0</v>
      </c>
      <c r="X93" s="234">
        <v>0</v>
      </c>
      <c r="Y93" s="234">
        <v>0</v>
      </c>
      <c r="Z93" s="234">
        <v>0</v>
      </c>
      <c r="AA93" s="234">
        <v>0</v>
      </c>
      <c r="AB93" s="234">
        <v>0</v>
      </c>
      <c r="AC93" s="234">
        <v>0</v>
      </c>
      <c r="AD93" s="234">
        <v>9.5678975382848939E-5</v>
      </c>
      <c r="AE93" s="234">
        <v>1.6685525022379358E-2</v>
      </c>
      <c r="AF93" s="234">
        <v>3.268707643105179E-3</v>
      </c>
      <c r="AG93" s="234">
        <v>2.9352508113814686E-2</v>
      </c>
      <c r="AH93" s="234" t="e">
        <v>#DIV/0!</v>
      </c>
      <c r="AI93" s="234">
        <v>0</v>
      </c>
      <c r="AJ93" s="365">
        <v>1.6324430637510219E-2</v>
      </c>
    </row>
    <row r="94" spans="2:37" ht="13.5" customHeight="1" x14ac:dyDescent="0.25">
      <c r="B94" s="83">
        <v>5502</v>
      </c>
      <c r="C94" s="82" t="s">
        <v>988</v>
      </c>
      <c r="D94" s="234">
        <v>0</v>
      </c>
      <c r="E94" s="234">
        <v>0</v>
      </c>
      <c r="F94" s="234">
        <v>0</v>
      </c>
      <c r="G94" s="234">
        <v>0</v>
      </c>
      <c r="H94" s="234">
        <v>0</v>
      </c>
      <c r="I94" s="234">
        <v>0</v>
      </c>
      <c r="J94" s="234">
        <v>0</v>
      </c>
      <c r="K94" s="234">
        <v>0</v>
      </c>
      <c r="L94" s="234">
        <v>0</v>
      </c>
      <c r="M94" s="234">
        <v>0</v>
      </c>
      <c r="N94" s="234">
        <v>0</v>
      </c>
      <c r="O94" s="234">
        <v>0</v>
      </c>
      <c r="P94" s="234">
        <v>0</v>
      </c>
      <c r="Q94" s="234">
        <v>0</v>
      </c>
      <c r="R94" s="234">
        <v>0</v>
      </c>
      <c r="S94" s="234">
        <v>0</v>
      </c>
      <c r="T94" s="234">
        <v>0</v>
      </c>
      <c r="U94" s="234">
        <v>2.0360495343937864E-3</v>
      </c>
      <c r="V94" s="234">
        <v>0</v>
      </c>
      <c r="W94" s="234">
        <v>0</v>
      </c>
      <c r="X94" s="234">
        <v>0</v>
      </c>
      <c r="Y94" s="234">
        <v>0</v>
      </c>
      <c r="Z94" s="234">
        <v>0</v>
      </c>
      <c r="AA94" s="234">
        <v>0</v>
      </c>
      <c r="AB94" s="234">
        <v>1.3694879637699177E-4</v>
      </c>
      <c r="AC94" s="234">
        <v>0</v>
      </c>
      <c r="AD94" s="234">
        <v>8.1489534545759075E-5</v>
      </c>
      <c r="AE94" s="234">
        <v>3.0272571492483891E-6</v>
      </c>
      <c r="AF94" s="234">
        <v>0</v>
      </c>
      <c r="AG94" s="234">
        <v>0</v>
      </c>
      <c r="AH94" s="234" t="e">
        <v>#DIV/0!</v>
      </c>
      <c r="AI94" s="234">
        <v>0</v>
      </c>
      <c r="AJ94" s="365">
        <v>3.7272240863321034E-6</v>
      </c>
    </row>
    <row r="95" spans="2:37" ht="13.5" customHeight="1" x14ac:dyDescent="0.25">
      <c r="B95" s="83">
        <v>5503</v>
      </c>
      <c r="C95" s="82" t="s">
        <v>989</v>
      </c>
      <c r="D95" s="234">
        <v>0</v>
      </c>
      <c r="E95" s="234">
        <v>1.6511302059991462E-2</v>
      </c>
      <c r="F95" s="234">
        <v>1.6451633100677206E-2</v>
      </c>
      <c r="G95" s="234">
        <v>1.2220514476043377E-2</v>
      </c>
      <c r="H95" s="234">
        <v>1.2758198997727602E-2</v>
      </c>
      <c r="I95" s="234">
        <v>9.3965067143122055E-3</v>
      </c>
      <c r="J95" s="234">
        <v>1.4424201768853149E-2</v>
      </c>
      <c r="K95" s="234">
        <v>9.4186409121925167E-3</v>
      </c>
      <c r="L95" s="234">
        <v>1.5033229149797748E-2</v>
      </c>
      <c r="M95" s="234">
        <v>7.5950902705877298E-4</v>
      </c>
      <c r="N95" s="234">
        <v>7.9550359268462604E-5</v>
      </c>
      <c r="O95" s="234">
        <v>2.8746501730780808E-3</v>
      </c>
      <c r="P95" s="234">
        <v>4.6724322253705204E-4</v>
      </c>
      <c r="Q95" s="234">
        <v>3.5693659145885563E-2</v>
      </c>
      <c r="R95" s="234">
        <v>1.1062704559277438E-2</v>
      </c>
      <c r="S95" s="234">
        <v>8.0286203865941441E-3</v>
      </c>
      <c r="T95" s="234">
        <v>0</v>
      </c>
      <c r="U95" s="234">
        <v>0</v>
      </c>
      <c r="V95" s="234">
        <v>5.0245934105954335E-2</v>
      </c>
      <c r="W95" s="234">
        <v>0</v>
      </c>
      <c r="X95" s="234">
        <v>2.3889474949827037E-2</v>
      </c>
      <c r="Y95" s="234">
        <v>0.17793436798608858</v>
      </c>
      <c r="Z95" s="234">
        <v>0</v>
      </c>
      <c r="AA95" s="234">
        <v>0.11692738497813686</v>
      </c>
      <c r="AB95" s="234">
        <v>5.8982053213545689E-3</v>
      </c>
      <c r="AC95" s="234">
        <v>0</v>
      </c>
      <c r="AD95" s="234">
        <v>3.2687402616128222E-2</v>
      </c>
      <c r="AE95" s="234">
        <v>1.2934310516247218E-2</v>
      </c>
      <c r="AF95" s="234">
        <v>1.0610122577977674E-3</v>
      </c>
      <c r="AG95" s="234">
        <v>1.2511074979442281E-2</v>
      </c>
      <c r="AH95" s="234" t="e">
        <v>#DIV/0!</v>
      </c>
      <c r="AI95" s="234">
        <v>9.6663284201016123E-2</v>
      </c>
      <c r="AJ95" s="365">
        <v>1.287220855946684E-2</v>
      </c>
    </row>
    <row r="96" spans="2:37" ht="13.5" customHeight="1" x14ac:dyDescent="0.25">
      <c r="B96" s="83">
        <v>5504</v>
      </c>
      <c r="C96" s="82" t="s">
        <v>990</v>
      </c>
      <c r="D96" s="234">
        <v>0</v>
      </c>
      <c r="E96" s="234">
        <v>0</v>
      </c>
      <c r="F96" s="234">
        <v>0</v>
      </c>
      <c r="G96" s="234">
        <v>0</v>
      </c>
      <c r="H96" s="234">
        <v>0</v>
      </c>
      <c r="I96" s="234">
        <v>0</v>
      </c>
      <c r="J96" s="234">
        <v>0</v>
      </c>
      <c r="K96" s="234">
        <v>0</v>
      </c>
      <c r="L96" s="234">
        <v>0</v>
      </c>
      <c r="M96" s="234">
        <v>0</v>
      </c>
      <c r="N96" s="234">
        <v>0</v>
      </c>
      <c r="O96" s="234">
        <v>0</v>
      </c>
      <c r="P96" s="234">
        <v>0</v>
      </c>
      <c r="Q96" s="234">
        <v>0</v>
      </c>
      <c r="R96" s="234">
        <v>0</v>
      </c>
      <c r="S96" s="234">
        <v>0</v>
      </c>
      <c r="T96" s="234">
        <v>0</v>
      </c>
      <c r="U96" s="234">
        <v>0</v>
      </c>
      <c r="V96" s="234">
        <v>0</v>
      </c>
      <c r="W96" s="234">
        <v>0</v>
      </c>
      <c r="X96" s="234">
        <v>0</v>
      </c>
      <c r="Y96" s="234">
        <v>0</v>
      </c>
      <c r="Z96" s="234">
        <v>0</v>
      </c>
      <c r="AA96" s="234">
        <v>0</v>
      </c>
      <c r="AB96" s="234">
        <v>0</v>
      </c>
      <c r="AC96" s="234">
        <v>0</v>
      </c>
      <c r="AD96" s="234">
        <v>0</v>
      </c>
      <c r="AE96" s="234">
        <v>0</v>
      </c>
      <c r="AF96" s="234">
        <v>0</v>
      </c>
      <c r="AG96" s="234">
        <v>0</v>
      </c>
      <c r="AH96" s="234" t="e">
        <v>#DIV/0!</v>
      </c>
      <c r="AI96" s="234">
        <v>0</v>
      </c>
      <c r="AJ96" s="365">
        <v>0</v>
      </c>
    </row>
    <row r="97" spans="2:37" ht="13.5" customHeight="1" x14ac:dyDescent="0.25">
      <c r="B97" s="83">
        <v>5505</v>
      </c>
      <c r="C97" s="82" t="s">
        <v>991</v>
      </c>
      <c r="D97" s="234">
        <v>0</v>
      </c>
      <c r="E97" s="234">
        <v>0</v>
      </c>
      <c r="F97" s="234">
        <v>0</v>
      </c>
      <c r="G97" s="234">
        <v>0</v>
      </c>
      <c r="H97" s="234">
        <v>0</v>
      </c>
      <c r="I97" s="234">
        <v>0</v>
      </c>
      <c r="J97" s="234">
        <v>0</v>
      </c>
      <c r="K97" s="234">
        <v>0</v>
      </c>
      <c r="L97" s="234">
        <v>0</v>
      </c>
      <c r="M97" s="234">
        <v>0</v>
      </c>
      <c r="N97" s="234">
        <v>0</v>
      </c>
      <c r="O97" s="234">
        <v>0</v>
      </c>
      <c r="P97" s="234">
        <v>0</v>
      </c>
      <c r="Q97" s="234">
        <v>0</v>
      </c>
      <c r="R97" s="234">
        <v>0</v>
      </c>
      <c r="S97" s="234">
        <v>0</v>
      </c>
      <c r="T97" s="234">
        <v>0</v>
      </c>
      <c r="U97" s="234">
        <v>0</v>
      </c>
      <c r="V97" s="234">
        <v>0</v>
      </c>
      <c r="W97" s="234">
        <v>0</v>
      </c>
      <c r="X97" s="234">
        <v>0</v>
      </c>
      <c r="Y97" s="234">
        <v>0</v>
      </c>
      <c r="Z97" s="234">
        <v>0</v>
      </c>
      <c r="AA97" s="234">
        <v>0</v>
      </c>
      <c r="AB97" s="234">
        <v>0</v>
      </c>
      <c r="AC97" s="234">
        <v>0</v>
      </c>
      <c r="AD97" s="234">
        <v>0</v>
      </c>
      <c r="AE97" s="234">
        <v>0</v>
      </c>
      <c r="AF97" s="234">
        <v>0</v>
      </c>
      <c r="AG97" s="234">
        <v>0</v>
      </c>
      <c r="AH97" s="234" t="e">
        <v>#DIV/0!</v>
      </c>
      <c r="AI97" s="234">
        <v>0</v>
      </c>
      <c r="AJ97" s="365">
        <v>0</v>
      </c>
    </row>
    <row r="98" spans="2:37" ht="13.5" customHeight="1" x14ac:dyDescent="0.25">
      <c r="B98" s="83">
        <v>5506</v>
      </c>
      <c r="C98" s="82" t="s">
        <v>992</v>
      </c>
      <c r="D98" s="234">
        <v>0</v>
      </c>
      <c r="E98" s="234">
        <v>0</v>
      </c>
      <c r="F98" s="234">
        <v>0</v>
      </c>
      <c r="G98" s="234">
        <v>0</v>
      </c>
      <c r="H98" s="234">
        <v>0</v>
      </c>
      <c r="I98" s="234">
        <v>0</v>
      </c>
      <c r="J98" s="234">
        <v>0</v>
      </c>
      <c r="K98" s="234">
        <v>0</v>
      </c>
      <c r="L98" s="234">
        <v>0</v>
      </c>
      <c r="M98" s="234">
        <v>0</v>
      </c>
      <c r="N98" s="234">
        <v>0</v>
      </c>
      <c r="O98" s="234">
        <v>0</v>
      </c>
      <c r="P98" s="234">
        <v>0</v>
      </c>
      <c r="Q98" s="234">
        <v>0</v>
      </c>
      <c r="R98" s="234">
        <v>0</v>
      </c>
      <c r="S98" s="234">
        <v>0</v>
      </c>
      <c r="T98" s="234">
        <v>0</v>
      </c>
      <c r="U98" s="234">
        <v>0</v>
      </c>
      <c r="V98" s="234">
        <v>0</v>
      </c>
      <c r="W98" s="234">
        <v>0</v>
      </c>
      <c r="X98" s="234">
        <v>0</v>
      </c>
      <c r="Y98" s="234">
        <v>0</v>
      </c>
      <c r="Z98" s="234">
        <v>0</v>
      </c>
      <c r="AA98" s="234">
        <v>0</v>
      </c>
      <c r="AB98" s="234">
        <v>0</v>
      </c>
      <c r="AC98" s="234">
        <v>0</v>
      </c>
      <c r="AD98" s="234">
        <v>0</v>
      </c>
      <c r="AE98" s="234">
        <v>0</v>
      </c>
      <c r="AF98" s="234">
        <v>0</v>
      </c>
      <c r="AG98" s="234">
        <v>0</v>
      </c>
      <c r="AH98" s="234" t="e">
        <v>#DIV/0!</v>
      </c>
      <c r="AI98" s="234">
        <v>0</v>
      </c>
      <c r="AJ98" s="365">
        <v>0</v>
      </c>
    </row>
    <row r="99" spans="2:37" ht="13.5" customHeight="1" x14ac:dyDescent="0.25">
      <c r="B99" s="83">
        <v>5507</v>
      </c>
      <c r="C99" s="82" t="s">
        <v>993</v>
      </c>
      <c r="D99" s="234">
        <v>0</v>
      </c>
      <c r="E99" s="234">
        <v>0</v>
      </c>
      <c r="F99" s="234">
        <v>0</v>
      </c>
      <c r="G99" s="234">
        <v>0</v>
      </c>
      <c r="H99" s="234">
        <v>0</v>
      </c>
      <c r="I99" s="234">
        <v>0</v>
      </c>
      <c r="J99" s="234">
        <v>0</v>
      </c>
      <c r="K99" s="234">
        <v>0</v>
      </c>
      <c r="L99" s="234">
        <v>0</v>
      </c>
      <c r="M99" s="234">
        <v>0</v>
      </c>
      <c r="N99" s="234">
        <v>0</v>
      </c>
      <c r="O99" s="234">
        <v>0</v>
      </c>
      <c r="P99" s="234">
        <v>0</v>
      </c>
      <c r="Q99" s="234">
        <v>0</v>
      </c>
      <c r="R99" s="234">
        <v>0</v>
      </c>
      <c r="S99" s="234">
        <v>0</v>
      </c>
      <c r="T99" s="234">
        <v>0</v>
      </c>
      <c r="U99" s="234">
        <v>0</v>
      </c>
      <c r="V99" s="234">
        <v>0</v>
      </c>
      <c r="W99" s="234">
        <v>0</v>
      </c>
      <c r="X99" s="234">
        <v>0</v>
      </c>
      <c r="Y99" s="234">
        <v>0</v>
      </c>
      <c r="Z99" s="234">
        <v>0</v>
      </c>
      <c r="AA99" s="234">
        <v>0</v>
      </c>
      <c r="AB99" s="234">
        <v>0</v>
      </c>
      <c r="AC99" s="234">
        <v>0</v>
      </c>
      <c r="AD99" s="234">
        <v>0</v>
      </c>
      <c r="AE99" s="234">
        <v>0</v>
      </c>
      <c r="AF99" s="234">
        <v>0</v>
      </c>
      <c r="AG99" s="234">
        <v>0</v>
      </c>
      <c r="AH99" s="234" t="e">
        <v>#DIV/0!</v>
      </c>
      <c r="AI99" s="234">
        <v>0</v>
      </c>
      <c r="AJ99" s="365">
        <v>0</v>
      </c>
    </row>
    <row r="100" spans="2:37" ht="13.5" customHeight="1" x14ac:dyDescent="0.25">
      <c r="B100" s="83">
        <v>5590</v>
      </c>
      <c r="C100" s="82" t="s">
        <v>53</v>
      </c>
      <c r="D100" s="234">
        <v>0</v>
      </c>
      <c r="E100" s="234">
        <v>1.6511302059991462E-2</v>
      </c>
      <c r="F100" s="234">
        <v>1.6451633100677206E-2</v>
      </c>
      <c r="G100" s="234">
        <v>1.2220514476043377E-2</v>
      </c>
      <c r="H100" s="234">
        <v>1.2758198997727602E-2</v>
      </c>
      <c r="I100" s="234">
        <v>9.3965067143122055E-3</v>
      </c>
      <c r="J100" s="234">
        <v>1.4424201768853149E-2</v>
      </c>
      <c r="K100" s="234">
        <v>9.4186409121925167E-3</v>
      </c>
      <c r="L100" s="234">
        <v>1.5033229149797748E-2</v>
      </c>
      <c r="M100" s="234">
        <v>7.5950902705877298E-4</v>
      </c>
      <c r="N100" s="234">
        <v>7.9550359268462604E-5</v>
      </c>
      <c r="O100" s="234">
        <v>2.8746501730780808E-3</v>
      </c>
      <c r="P100" s="234">
        <v>4.6724322253705204E-4</v>
      </c>
      <c r="Q100" s="234">
        <v>3.5693659145885563E-2</v>
      </c>
      <c r="R100" s="234">
        <v>1.1062704559277438E-2</v>
      </c>
      <c r="S100" s="234">
        <v>8.0286203865941441E-3</v>
      </c>
      <c r="T100" s="234">
        <v>0</v>
      </c>
      <c r="U100" s="234">
        <v>0</v>
      </c>
      <c r="V100" s="234">
        <v>5.0245934105954335E-2</v>
      </c>
      <c r="W100" s="234">
        <v>0</v>
      </c>
      <c r="X100" s="234">
        <v>2.3889474949827037E-2</v>
      </c>
      <c r="Y100" s="234">
        <v>0.17793436798608858</v>
      </c>
      <c r="Z100" s="234">
        <v>0</v>
      </c>
      <c r="AA100" s="234">
        <v>0.11692738497813686</v>
      </c>
      <c r="AB100" s="234">
        <v>5.8982053213545689E-3</v>
      </c>
      <c r="AC100" s="234">
        <v>0</v>
      </c>
      <c r="AD100" s="234">
        <v>3.2687402616128222E-2</v>
      </c>
      <c r="AE100" s="234">
        <v>1.2934310516247218E-2</v>
      </c>
      <c r="AF100" s="234">
        <v>1.0610122577977674E-3</v>
      </c>
      <c r="AG100" s="234">
        <v>1.2511074979442281E-2</v>
      </c>
      <c r="AH100" s="234" t="e">
        <v>#DIV/0!</v>
      </c>
      <c r="AI100" s="234">
        <v>9.6663284201016123E-2</v>
      </c>
      <c r="AJ100" s="365">
        <v>1.287220855946684E-2</v>
      </c>
    </row>
    <row r="101" spans="2:37" s="14" customFormat="1" ht="13.5" customHeight="1" x14ac:dyDescent="0.25">
      <c r="B101" s="13">
        <v>46</v>
      </c>
      <c r="C101" s="14" t="s">
        <v>994</v>
      </c>
      <c r="D101" s="268">
        <v>3.5349420616314449E-4</v>
      </c>
      <c r="E101" s="268">
        <v>2.4455765460846871E-3</v>
      </c>
      <c r="F101" s="268">
        <v>4.9685321423124706E-2</v>
      </c>
      <c r="G101" s="268">
        <v>5.5788847939618816E-3</v>
      </c>
      <c r="H101" s="268">
        <v>2.294560768769964E-2</v>
      </c>
      <c r="I101" s="268">
        <v>2.1271946329620608E-2</v>
      </c>
      <c r="J101" s="268">
        <v>6.204045278133273E-4</v>
      </c>
      <c r="K101" s="268">
        <v>2.3041012229875973E-4</v>
      </c>
      <c r="L101" s="268">
        <v>2.3567900782713057E-2</v>
      </c>
      <c r="M101" s="268">
        <v>5.2706688955707218E-3</v>
      </c>
      <c r="N101" s="268">
        <v>9.7387862568002999E-4</v>
      </c>
      <c r="O101" s="268">
        <v>2.5332147907392208E-3</v>
      </c>
      <c r="P101" s="268">
        <v>0</v>
      </c>
      <c r="Q101" s="268">
        <v>6.6655378857971279E-2</v>
      </c>
      <c r="R101" s="268">
        <v>1.5068929623564856E-2</v>
      </c>
      <c r="S101" s="268">
        <v>0</v>
      </c>
      <c r="T101" s="268">
        <v>2.8843290814332761E-3</v>
      </c>
      <c r="U101" s="268">
        <v>1.1081313606573881E-8</v>
      </c>
      <c r="V101" s="268">
        <v>1.8069216259496627E-3</v>
      </c>
      <c r="W101" s="268">
        <v>4.0540018341277256E-5</v>
      </c>
      <c r="X101" s="268">
        <v>2.8841188632266275E-4</v>
      </c>
      <c r="Y101" s="268">
        <v>0</v>
      </c>
      <c r="Z101" s="268">
        <v>0</v>
      </c>
      <c r="AA101" s="268">
        <v>3.2610417924341169E-2</v>
      </c>
      <c r="AB101" s="268">
        <v>4.6196685742302156E-6</v>
      </c>
      <c r="AC101" s="268">
        <v>0</v>
      </c>
      <c r="AD101" s="268">
        <v>3.944145079856156E-3</v>
      </c>
      <c r="AE101" s="268">
        <v>1.9618463152751155E-2</v>
      </c>
      <c r="AF101" s="268">
        <v>8.9574617748389813E-4</v>
      </c>
      <c r="AG101" s="268">
        <v>1.9796612906346992E-2</v>
      </c>
      <c r="AH101" s="268" t="e">
        <v>#DIV/0!</v>
      </c>
      <c r="AI101" s="268">
        <v>1.2301194308412299E-2</v>
      </c>
      <c r="AJ101" s="364">
        <v>2.1255235853170698E-2</v>
      </c>
      <c r="AK101" s="244"/>
    </row>
    <row r="102" spans="2:37" ht="13.5" customHeight="1" x14ac:dyDescent="0.25">
      <c r="B102" s="83">
        <v>4601</v>
      </c>
      <c r="C102" s="82" t="s">
        <v>995</v>
      </c>
      <c r="D102" s="234">
        <v>0</v>
      </c>
      <c r="E102" s="234">
        <v>1.1117156778615769E-4</v>
      </c>
      <c r="F102" s="234">
        <v>4.014726352493489E-2</v>
      </c>
      <c r="G102" s="234">
        <v>5.5623537830780528E-3</v>
      </c>
      <c r="H102" s="234">
        <v>1.8247815559738055E-2</v>
      </c>
      <c r="I102" s="234">
        <v>2.1271755235609903E-2</v>
      </c>
      <c r="J102" s="234">
        <v>3.1678691473147432E-4</v>
      </c>
      <c r="K102" s="234">
        <v>0</v>
      </c>
      <c r="L102" s="234">
        <v>2.3567900782713057E-2</v>
      </c>
      <c r="M102" s="234">
        <v>0</v>
      </c>
      <c r="N102" s="234">
        <v>9.7387862568002999E-4</v>
      </c>
      <c r="O102" s="234">
        <v>2.264559951082672E-3</v>
      </c>
      <c r="P102" s="234">
        <v>0</v>
      </c>
      <c r="Q102" s="234">
        <v>0</v>
      </c>
      <c r="R102" s="234">
        <v>9.1792866070490413E-3</v>
      </c>
      <c r="S102" s="234">
        <v>0</v>
      </c>
      <c r="T102" s="234">
        <v>2.4869670430052574E-4</v>
      </c>
      <c r="U102" s="234">
        <v>0</v>
      </c>
      <c r="V102" s="234">
        <v>0</v>
      </c>
      <c r="W102" s="234">
        <v>0</v>
      </c>
      <c r="X102" s="234">
        <v>0</v>
      </c>
      <c r="Y102" s="234">
        <v>0</v>
      </c>
      <c r="Z102" s="234">
        <v>0</v>
      </c>
      <c r="AA102" s="234">
        <v>0</v>
      </c>
      <c r="AB102" s="234">
        <v>0</v>
      </c>
      <c r="AC102" s="234">
        <v>0</v>
      </c>
      <c r="AD102" s="234">
        <v>2.8121151052610131E-5</v>
      </c>
      <c r="AE102" s="234">
        <v>1.4553080084276089E-2</v>
      </c>
      <c r="AF102" s="234">
        <v>8.7153196146466216E-4</v>
      </c>
      <c r="AG102" s="234">
        <v>1.8746153485892973E-2</v>
      </c>
      <c r="AH102" s="234" t="e">
        <v>#DIV/0!</v>
      </c>
      <c r="AI102" s="234">
        <v>0</v>
      </c>
      <c r="AJ102" s="365">
        <v>1.5325042656836017E-2</v>
      </c>
    </row>
    <row r="103" spans="2:37" ht="13.5" customHeight="1" x14ac:dyDescent="0.25">
      <c r="B103" s="83">
        <v>4602</v>
      </c>
      <c r="C103" s="82" t="s">
        <v>996</v>
      </c>
      <c r="D103" s="234">
        <v>3.4025108384702233E-4</v>
      </c>
      <c r="E103" s="234">
        <v>2.9224466143304329E-5</v>
      </c>
      <c r="F103" s="234">
        <v>1.095984785376875E-5</v>
      </c>
      <c r="G103" s="234">
        <v>1.6531010883828921E-5</v>
      </c>
      <c r="H103" s="234">
        <v>7.6230373645880194E-5</v>
      </c>
      <c r="I103" s="234">
        <v>0</v>
      </c>
      <c r="J103" s="234">
        <v>0</v>
      </c>
      <c r="K103" s="234">
        <v>0</v>
      </c>
      <c r="L103" s="234">
        <v>0</v>
      </c>
      <c r="M103" s="234">
        <v>2.4539146768606484E-6</v>
      </c>
      <c r="N103" s="234">
        <v>0</v>
      </c>
      <c r="O103" s="234">
        <v>0</v>
      </c>
      <c r="P103" s="234">
        <v>0</v>
      </c>
      <c r="Q103" s="234">
        <v>0</v>
      </c>
      <c r="R103" s="234">
        <v>1.5825127730346568E-7</v>
      </c>
      <c r="S103" s="234">
        <v>0</v>
      </c>
      <c r="T103" s="234">
        <v>0</v>
      </c>
      <c r="U103" s="234">
        <v>0</v>
      </c>
      <c r="V103" s="234">
        <v>1.7250303757811332E-3</v>
      </c>
      <c r="W103" s="234">
        <v>0</v>
      </c>
      <c r="X103" s="234">
        <v>2.8841188632266275E-4</v>
      </c>
      <c r="Y103" s="234">
        <v>0</v>
      </c>
      <c r="Z103" s="234">
        <v>0</v>
      </c>
      <c r="AA103" s="234">
        <v>0</v>
      </c>
      <c r="AB103" s="234">
        <v>0</v>
      </c>
      <c r="AC103" s="234">
        <v>0</v>
      </c>
      <c r="AD103" s="234">
        <v>4.5338926693142739E-5</v>
      </c>
      <c r="AE103" s="234">
        <v>4.9766948145686764E-5</v>
      </c>
      <c r="AF103" s="234">
        <v>0</v>
      </c>
      <c r="AG103" s="234">
        <v>1.4359552446972435E-5</v>
      </c>
      <c r="AH103" s="234" t="e">
        <v>#DIV/0!</v>
      </c>
      <c r="AI103" s="234">
        <v>0</v>
      </c>
      <c r="AJ103" s="365">
        <v>5.9343636826905714E-5</v>
      </c>
    </row>
    <row r="104" spans="2:37" ht="13.5" customHeight="1" x14ac:dyDescent="0.25">
      <c r="B104" s="83">
        <v>4690</v>
      </c>
      <c r="C104" s="82" t="s">
        <v>118</v>
      </c>
      <c r="D104" s="234">
        <v>1.3243122316122183E-5</v>
      </c>
      <c r="E104" s="234">
        <v>2.3051805121552253E-3</v>
      </c>
      <c r="F104" s="234">
        <v>9.5270980503360421E-3</v>
      </c>
      <c r="G104" s="234">
        <v>0</v>
      </c>
      <c r="H104" s="234">
        <v>4.6215617543157008E-3</v>
      </c>
      <c r="I104" s="234">
        <v>1.9109401070367584E-7</v>
      </c>
      <c r="J104" s="234">
        <v>3.0361761308185298E-4</v>
      </c>
      <c r="K104" s="234">
        <v>2.3041012229875973E-4</v>
      </c>
      <c r="L104" s="234">
        <v>0</v>
      </c>
      <c r="M104" s="234">
        <v>5.2682149808938612E-3</v>
      </c>
      <c r="N104" s="234">
        <v>0</v>
      </c>
      <c r="O104" s="234">
        <v>2.6865483965654883E-4</v>
      </c>
      <c r="P104" s="234">
        <v>0</v>
      </c>
      <c r="Q104" s="234">
        <v>6.6655378857971279E-2</v>
      </c>
      <c r="R104" s="234">
        <v>5.8894847652385127E-3</v>
      </c>
      <c r="S104" s="234">
        <v>0</v>
      </c>
      <c r="T104" s="234">
        <v>2.6356323771327505E-3</v>
      </c>
      <c r="U104" s="234">
        <v>1.1081313606573881E-8</v>
      </c>
      <c r="V104" s="234">
        <v>8.1891250168529575E-5</v>
      </c>
      <c r="W104" s="234">
        <v>4.0540018341277256E-5</v>
      </c>
      <c r="X104" s="234">
        <v>0</v>
      </c>
      <c r="Y104" s="234">
        <v>0</v>
      </c>
      <c r="Z104" s="234">
        <v>0</v>
      </c>
      <c r="AA104" s="234">
        <v>3.2610417924341169E-2</v>
      </c>
      <c r="AB104" s="234">
        <v>4.6196685742302156E-6</v>
      </c>
      <c r="AC104" s="234">
        <v>0</v>
      </c>
      <c r="AD104" s="234">
        <v>3.8706850021104034E-3</v>
      </c>
      <c r="AE104" s="234">
        <v>5.0156161203293789E-3</v>
      </c>
      <c r="AF104" s="234">
        <v>2.4214216019236084E-5</v>
      </c>
      <c r="AG104" s="234">
        <v>1.0360998680070455E-3</v>
      </c>
      <c r="AH104" s="234" t="e">
        <v>#DIV/0!</v>
      </c>
      <c r="AI104" s="234">
        <v>1.2301194308412299E-2</v>
      </c>
      <c r="AJ104" s="365">
        <v>5.8708495595077752E-3</v>
      </c>
    </row>
    <row r="105" spans="2:37" s="14" customFormat="1" ht="13.5" customHeight="1" x14ac:dyDescent="0.25">
      <c r="B105" s="13"/>
      <c r="C105" s="14" t="s">
        <v>543</v>
      </c>
      <c r="D105" s="268">
        <v>0.12253335306170185</v>
      </c>
      <c r="E105" s="268">
        <v>-6.6992037231270729E-2</v>
      </c>
      <c r="F105" s="268">
        <v>2.3994515754043145E-2</v>
      </c>
      <c r="G105" s="268">
        <v>3.9126607045396077E-2</v>
      </c>
      <c r="H105" s="268">
        <v>2.4348399974627059E-2</v>
      </c>
      <c r="I105" s="268">
        <v>5.3392447867589475E-2</v>
      </c>
      <c r="J105" s="268">
        <v>0.16740330912052609</v>
      </c>
      <c r="K105" s="268">
        <v>-0.15716340696165337</v>
      </c>
      <c r="L105" s="268">
        <v>6.0559534976515894E-2</v>
      </c>
      <c r="M105" s="268">
        <v>0.11566239495951457</v>
      </c>
      <c r="N105" s="268">
        <v>0.2053074881588216</v>
      </c>
      <c r="O105" s="268">
        <v>7.2010556527370206E-2</v>
      </c>
      <c r="P105" s="268">
        <v>6.0256127777556012E-2</v>
      </c>
      <c r="Q105" s="268">
        <v>3.1962230112063277E-2</v>
      </c>
      <c r="R105" s="268">
        <v>0.10237528164079546</v>
      </c>
      <c r="S105" s="268">
        <v>-0.1001710773662647</v>
      </c>
      <c r="T105" s="268">
        <v>-7.5256620136783178E-2</v>
      </c>
      <c r="U105" s="268">
        <v>3.4223723973662253E-2</v>
      </c>
      <c r="V105" s="268">
        <v>4.1558516166044029E-2</v>
      </c>
      <c r="W105" s="268">
        <v>0.11344083774585757</v>
      </c>
      <c r="X105" s="268">
        <v>-0.83250338262061907</v>
      </c>
      <c r="Y105" s="268">
        <v>-0.34525189265227746</v>
      </c>
      <c r="Z105" s="268">
        <v>-0.16056463885637123</v>
      </c>
      <c r="AA105" s="268">
        <v>2.224235914972484E-2</v>
      </c>
      <c r="AB105" s="268">
        <v>-6.0889151272123458E-2</v>
      </c>
      <c r="AC105" s="268">
        <v>2.9411621499691617E-2</v>
      </c>
      <c r="AD105" s="268">
        <v>-7.9159464760612655E-2</v>
      </c>
      <c r="AE105" s="268">
        <v>4.6469540556878748E-2</v>
      </c>
      <c r="AF105" s="268">
        <v>0.16721476693821274</v>
      </c>
      <c r="AG105" s="268">
        <v>7.123686782473998E-2</v>
      </c>
      <c r="AH105" s="268" t="e">
        <v>#DIV/0!</v>
      </c>
      <c r="AI105" s="268">
        <v>-8.3956784783713281E-2</v>
      </c>
      <c r="AJ105" s="364">
        <v>3.4785591429366713E-2</v>
      </c>
      <c r="AK105" s="244"/>
    </row>
    <row r="106" spans="2:37" s="14" customFormat="1" ht="13.5" customHeight="1" x14ac:dyDescent="0.25">
      <c r="B106" s="83"/>
      <c r="C106" s="82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364"/>
      <c r="AK106" s="244"/>
    </row>
    <row r="107" spans="2:37" s="14" customFormat="1" ht="13.5" customHeight="1" x14ac:dyDescent="0.25">
      <c r="B107" s="13">
        <v>56</v>
      </c>
      <c r="C107" s="14" t="s">
        <v>544</v>
      </c>
      <c r="D107" s="268">
        <v>3.4935781013330829E-2</v>
      </c>
      <c r="E107" s="268">
        <v>0.11200743557877613</v>
      </c>
      <c r="F107" s="268">
        <v>9.1341159623820514E-2</v>
      </c>
      <c r="G107" s="268">
        <v>7.9933165661367406E-2</v>
      </c>
      <c r="H107" s="268">
        <v>8.372279076194318E-2</v>
      </c>
      <c r="I107" s="268">
        <v>5.932175214123684E-2</v>
      </c>
      <c r="J107" s="268">
        <v>8.1959784412926305E-3</v>
      </c>
      <c r="K107" s="268">
        <v>0.33690050914075942</v>
      </c>
      <c r="L107" s="268">
        <v>7.4759162143397423E-2</v>
      </c>
      <c r="M107" s="268">
        <v>2.4560115506911211E-2</v>
      </c>
      <c r="N107" s="268">
        <v>2.9129901769195127E-2</v>
      </c>
      <c r="O107" s="268">
        <v>3.9996473237568067E-2</v>
      </c>
      <c r="P107" s="268">
        <v>2.7686775222410535E-2</v>
      </c>
      <c r="Q107" s="268">
        <v>4.3204390129476959E-2</v>
      </c>
      <c r="R107" s="268">
        <v>4.8860380980960724E-2</v>
      </c>
      <c r="S107" s="268">
        <v>0.11965969139427445</v>
      </c>
      <c r="T107" s="268">
        <v>8.2854549904474953E-2</v>
      </c>
      <c r="U107" s="268">
        <v>3.8735669190910121E-2</v>
      </c>
      <c r="V107" s="268">
        <v>2.6140571870808413E-2</v>
      </c>
      <c r="W107" s="268">
        <v>1.693175757633349E-2</v>
      </c>
      <c r="X107" s="268">
        <v>0.1567514806961543</v>
      </c>
      <c r="Y107" s="268">
        <v>7.7706737495807268E-2</v>
      </c>
      <c r="Z107" s="268">
        <v>0.19988046661342887</v>
      </c>
      <c r="AA107" s="268">
        <v>4.6650347223308436E-2</v>
      </c>
      <c r="AB107" s="268">
        <v>0.1973683070278347</v>
      </c>
      <c r="AC107" s="268">
        <v>7.5742244558234209E-2</v>
      </c>
      <c r="AD107" s="268">
        <v>0.10655972289804866</v>
      </c>
      <c r="AE107" s="268">
        <v>7.2969392492373178E-2</v>
      </c>
      <c r="AF107" s="268">
        <v>6.147407092684791E-2</v>
      </c>
      <c r="AG107" s="268">
        <v>6.4501673680649504E-2</v>
      </c>
      <c r="AH107" s="268" t="e">
        <v>#DIV/0!</v>
      </c>
      <c r="AI107" s="268">
        <v>6.5348545577154429E-2</v>
      </c>
      <c r="AJ107" s="364">
        <v>7.5168933796080056E-2</v>
      </c>
      <c r="AK107" s="244"/>
    </row>
    <row r="108" spans="2:37" ht="13.5" customHeight="1" x14ac:dyDescent="0.25">
      <c r="B108" s="83">
        <v>5601</v>
      </c>
      <c r="C108" s="82" t="s">
        <v>997</v>
      </c>
      <c r="D108" s="234">
        <v>4.2538730076935159E-4</v>
      </c>
      <c r="E108" s="234">
        <v>3.6662485975627775E-4</v>
      </c>
      <c r="F108" s="234">
        <v>1.1176833642340693E-2</v>
      </c>
      <c r="G108" s="234">
        <v>1.6185081893309129E-5</v>
      </c>
      <c r="H108" s="234">
        <v>4.9812344943831466E-3</v>
      </c>
      <c r="I108" s="234">
        <v>9.5366840255450857E-4</v>
      </c>
      <c r="J108" s="234">
        <v>0</v>
      </c>
      <c r="K108" s="234">
        <v>0</v>
      </c>
      <c r="L108" s="234">
        <v>1.4537314138713634E-6</v>
      </c>
      <c r="M108" s="234">
        <v>1.7247163568846916E-5</v>
      </c>
      <c r="N108" s="234">
        <v>5.3085454965281301E-5</v>
      </c>
      <c r="O108" s="234">
        <v>7.7778647101419307E-4</v>
      </c>
      <c r="P108" s="234">
        <v>6.6766364019803381E-6</v>
      </c>
      <c r="Q108" s="234">
        <v>2.2999792652564875E-4</v>
      </c>
      <c r="R108" s="234">
        <v>1.7924295442972596E-4</v>
      </c>
      <c r="S108" s="234">
        <v>9.4028751403072482E-4</v>
      </c>
      <c r="T108" s="234">
        <v>4.7731683407985242E-4</v>
      </c>
      <c r="U108" s="234">
        <v>0</v>
      </c>
      <c r="V108" s="234">
        <v>6.6097657984632453E-3</v>
      </c>
      <c r="W108" s="234">
        <v>0</v>
      </c>
      <c r="X108" s="234">
        <v>0</v>
      </c>
      <c r="Y108" s="234">
        <v>0</v>
      </c>
      <c r="Z108" s="234">
        <v>0</v>
      </c>
      <c r="AA108" s="234">
        <v>1.4174688414326463E-5</v>
      </c>
      <c r="AB108" s="234">
        <v>1.21762530893454E-4</v>
      </c>
      <c r="AC108" s="234">
        <v>3.1245566700467712E-3</v>
      </c>
      <c r="AD108" s="234">
        <v>7.6732904852200388E-4</v>
      </c>
      <c r="AE108" s="234">
        <v>3.2266500693571825E-3</v>
      </c>
      <c r="AF108" s="234">
        <v>4.7506608596969338E-5</v>
      </c>
      <c r="AG108" s="234">
        <v>5.7719340639181868E-5</v>
      </c>
      <c r="AH108" s="234" t="e">
        <v>#DIV/0!</v>
      </c>
      <c r="AI108" s="234">
        <v>1.0283710128651097E-3</v>
      </c>
      <c r="AJ108" s="365">
        <v>3.9473527120238647E-3</v>
      </c>
    </row>
    <row r="109" spans="2:37" ht="13.5" customHeight="1" x14ac:dyDescent="0.25">
      <c r="B109" s="83">
        <v>5602</v>
      </c>
      <c r="C109" s="82" t="s">
        <v>998</v>
      </c>
      <c r="D109" s="234">
        <v>0</v>
      </c>
      <c r="E109" s="234">
        <v>0</v>
      </c>
      <c r="F109" s="234">
        <v>0</v>
      </c>
      <c r="G109" s="234">
        <v>0</v>
      </c>
      <c r="H109" s="234">
        <v>0</v>
      </c>
      <c r="I109" s="234">
        <v>0</v>
      </c>
      <c r="J109" s="234">
        <v>0</v>
      </c>
      <c r="K109" s="234">
        <v>0</v>
      </c>
      <c r="L109" s="234">
        <v>0</v>
      </c>
      <c r="M109" s="234">
        <v>0</v>
      </c>
      <c r="N109" s="234">
        <v>0</v>
      </c>
      <c r="O109" s="234">
        <v>0</v>
      </c>
      <c r="P109" s="234">
        <v>0</v>
      </c>
      <c r="Q109" s="234">
        <v>0</v>
      </c>
      <c r="R109" s="234">
        <v>0</v>
      </c>
      <c r="S109" s="234">
        <v>0</v>
      </c>
      <c r="T109" s="234">
        <v>0</v>
      </c>
      <c r="U109" s="234">
        <v>0</v>
      </c>
      <c r="V109" s="234">
        <v>0</v>
      </c>
      <c r="W109" s="234">
        <v>0</v>
      </c>
      <c r="X109" s="234">
        <v>0</v>
      </c>
      <c r="Y109" s="234">
        <v>0</v>
      </c>
      <c r="Z109" s="234">
        <v>0</v>
      </c>
      <c r="AA109" s="234">
        <v>0</v>
      </c>
      <c r="AB109" s="234">
        <v>0</v>
      </c>
      <c r="AC109" s="234">
        <v>0</v>
      </c>
      <c r="AD109" s="234">
        <v>0</v>
      </c>
      <c r="AE109" s="234">
        <v>0</v>
      </c>
      <c r="AF109" s="234">
        <v>0</v>
      </c>
      <c r="AG109" s="234">
        <v>0</v>
      </c>
      <c r="AH109" s="234" t="e">
        <v>#DIV/0!</v>
      </c>
      <c r="AI109" s="234">
        <v>0</v>
      </c>
      <c r="AJ109" s="365">
        <v>0</v>
      </c>
    </row>
    <row r="110" spans="2:37" ht="13.5" customHeight="1" x14ac:dyDescent="0.25">
      <c r="B110" s="83">
        <v>5603</v>
      </c>
      <c r="C110" s="82" t="s">
        <v>140</v>
      </c>
      <c r="D110" s="234">
        <v>4.9672636665524603E-6</v>
      </c>
      <c r="E110" s="234">
        <v>1.9841374074444344E-4</v>
      </c>
      <c r="F110" s="234">
        <v>1.0690591979391068E-3</v>
      </c>
      <c r="G110" s="234">
        <v>2.1070521050868323E-3</v>
      </c>
      <c r="H110" s="234">
        <v>8.5130724807325805E-4</v>
      </c>
      <c r="I110" s="234">
        <v>3.2728642595014081E-4</v>
      </c>
      <c r="J110" s="234">
        <v>0</v>
      </c>
      <c r="K110" s="234">
        <v>0</v>
      </c>
      <c r="L110" s="234">
        <v>2.0162528768614778E-4</v>
      </c>
      <c r="M110" s="234">
        <v>0</v>
      </c>
      <c r="N110" s="234">
        <v>6.957599973579535E-4</v>
      </c>
      <c r="O110" s="234">
        <v>3.6293440103183435E-4</v>
      </c>
      <c r="P110" s="234">
        <v>0</v>
      </c>
      <c r="Q110" s="234">
        <v>0</v>
      </c>
      <c r="R110" s="234">
        <v>2.3397810979995469E-4</v>
      </c>
      <c r="S110" s="234">
        <v>0</v>
      </c>
      <c r="T110" s="234">
        <v>1.0529150583629181E-2</v>
      </c>
      <c r="U110" s="234">
        <v>0</v>
      </c>
      <c r="V110" s="234">
        <v>0</v>
      </c>
      <c r="W110" s="234">
        <v>4.3322077099947407E-4</v>
      </c>
      <c r="X110" s="234">
        <v>1.9562897571876629E-2</v>
      </c>
      <c r="Y110" s="234">
        <v>0</v>
      </c>
      <c r="Z110" s="234">
        <v>0</v>
      </c>
      <c r="AA110" s="234">
        <v>0</v>
      </c>
      <c r="AB110" s="234">
        <v>0</v>
      </c>
      <c r="AC110" s="234">
        <v>0</v>
      </c>
      <c r="AD110" s="234">
        <v>1.5255405060033661E-3</v>
      </c>
      <c r="AE110" s="234">
        <v>6.7091504605102216E-4</v>
      </c>
      <c r="AF110" s="234">
        <v>6.2264132225164155E-4</v>
      </c>
      <c r="AG110" s="234">
        <v>1.6037485155972157E-4</v>
      </c>
      <c r="AH110" s="234" t="e">
        <v>#DIV/0!</v>
      </c>
      <c r="AI110" s="234">
        <v>0</v>
      </c>
      <c r="AJ110" s="365">
        <v>7.5248314495956071E-4</v>
      </c>
    </row>
    <row r="111" spans="2:37" ht="13.5" customHeight="1" x14ac:dyDescent="0.25">
      <c r="B111" s="83">
        <v>5604</v>
      </c>
      <c r="C111" s="82" t="s">
        <v>999</v>
      </c>
      <c r="D111" s="234">
        <v>3.4021901618624381E-2</v>
      </c>
      <c r="E111" s="234">
        <v>8.6993796687652267E-2</v>
      </c>
      <c r="F111" s="234">
        <v>6.9038327838499808E-2</v>
      </c>
      <c r="G111" s="234">
        <v>6.745562132854202E-2</v>
      </c>
      <c r="H111" s="234">
        <v>6.634693308025362E-2</v>
      </c>
      <c r="I111" s="234">
        <v>5.7747737665383554E-2</v>
      </c>
      <c r="J111" s="234">
        <v>6.8846732437725378E-3</v>
      </c>
      <c r="K111" s="234">
        <v>0.23908665221682585</v>
      </c>
      <c r="L111" s="234">
        <v>7.0837215184697211E-2</v>
      </c>
      <c r="M111" s="234">
        <v>2.1261184895023055E-2</v>
      </c>
      <c r="N111" s="234">
        <v>1.6050983552146975E-2</v>
      </c>
      <c r="O111" s="234">
        <v>3.2169697712858325E-2</v>
      </c>
      <c r="P111" s="234">
        <v>1.9066470371184828E-2</v>
      </c>
      <c r="Q111" s="234">
        <v>3.8540224439772279E-2</v>
      </c>
      <c r="R111" s="234">
        <v>4.1664796456814784E-2</v>
      </c>
      <c r="S111" s="234">
        <v>0.11768726660713852</v>
      </c>
      <c r="T111" s="234">
        <v>2.1521131625448074E-2</v>
      </c>
      <c r="U111" s="234">
        <v>3.8735669190910121E-2</v>
      </c>
      <c r="V111" s="234">
        <v>1.9227906324709859E-2</v>
      </c>
      <c r="W111" s="234">
        <v>1.5250094778508879E-2</v>
      </c>
      <c r="X111" s="234">
        <v>0.13006340804612587</v>
      </c>
      <c r="Y111" s="234">
        <v>7.7706737495807268E-2</v>
      </c>
      <c r="Z111" s="234">
        <v>0.19988046661342887</v>
      </c>
      <c r="AA111" s="234">
        <v>2.3305940886663629E-2</v>
      </c>
      <c r="AB111" s="234">
        <v>0.19058498275383623</v>
      </c>
      <c r="AC111" s="234">
        <v>2.9055267260541261E-2</v>
      </c>
      <c r="AD111" s="234">
        <v>9.0226227376982937E-2</v>
      </c>
      <c r="AE111" s="234">
        <v>5.9020123439717617E-2</v>
      </c>
      <c r="AF111" s="234">
        <v>3.9490204916035679E-2</v>
      </c>
      <c r="AG111" s="234">
        <v>6.067811818894759E-2</v>
      </c>
      <c r="AH111" s="234" t="e">
        <v>#DIV/0!</v>
      </c>
      <c r="AI111" s="234">
        <v>4.1256668354941385E-2</v>
      </c>
      <c r="AJ111" s="365">
        <v>6.0663924020358397E-2</v>
      </c>
    </row>
    <row r="112" spans="2:37" ht="13.5" customHeight="1" x14ac:dyDescent="0.25">
      <c r="B112" s="83">
        <v>5690</v>
      </c>
      <c r="C112" s="82" t="s">
        <v>53</v>
      </c>
      <c r="D112" s="234">
        <v>4.8352483027054019E-4</v>
      </c>
      <c r="E112" s="234">
        <v>2.4448600290623144E-2</v>
      </c>
      <c r="F112" s="234">
        <v>1.0056938945040913E-2</v>
      </c>
      <c r="G112" s="234">
        <v>1.0354307145845237E-2</v>
      </c>
      <c r="H112" s="234">
        <v>1.1543315939233153E-2</v>
      </c>
      <c r="I112" s="234">
        <v>2.9305964734863523E-4</v>
      </c>
      <c r="J112" s="234">
        <v>1.3113051975200925E-3</v>
      </c>
      <c r="K112" s="234">
        <v>9.7813856923933531E-2</v>
      </c>
      <c r="L112" s="234">
        <v>3.7188679396001978E-3</v>
      </c>
      <c r="M112" s="234">
        <v>3.2816834483193097E-3</v>
      </c>
      <c r="N112" s="234">
        <v>1.2330072764724916E-2</v>
      </c>
      <c r="O112" s="234">
        <v>6.6860546526637185E-3</v>
      </c>
      <c r="P112" s="234">
        <v>8.6136282148237282E-3</v>
      </c>
      <c r="Q112" s="234">
        <v>4.4341677631790331E-3</v>
      </c>
      <c r="R112" s="234">
        <v>6.7823634599162626E-3</v>
      </c>
      <c r="S112" s="234">
        <v>1.0321372731052093E-3</v>
      </c>
      <c r="T112" s="234">
        <v>5.0326950861317853E-2</v>
      </c>
      <c r="U112" s="234">
        <v>0</v>
      </c>
      <c r="V112" s="234">
        <v>3.0289974763531024E-4</v>
      </c>
      <c r="W112" s="234">
        <v>1.2484420268251354E-3</v>
      </c>
      <c r="X112" s="234">
        <v>7.1251750781518202E-3</v>
      </c>
      <c r="Y112" s="234">
        <v>0</v>
      </c>
      <c r="Z112" s="234">
        <v>0</v>
      </c>
      <c r="AA112" s="234">
        <v>2.3330231648230483E-2</v>
      </c>
      <c r="AB112" s="234">
        <v>6.6615617431050201E-3</v>
      </c>
      <c r="AC112" s="234">
        <v>4.3562420627646183E-2</v>
      </c>
      <c r="AD112" s="234">
        <v>1.4040625966540359E-2</v>
      </c>
      <c r="AE112" s="234">
        <v>1.0051703937247365E-2</v>
      </c>
      <c r="AF112" s="234">
        <v>2.1313718079963614E-2</v>
      </c>
      <c r="AG112" s="234">
        <v>3.6054612995030004E-3</v>
      </c>
      <c r="AH112" s="234" t="e">
        <v>#DIV/0!</v>
      </c>
      <c r="AI112" s="234">
        <v>2.3063506209347936E-2</v>
      </c>
      <c r="AJ112" s="365">
        <v>9.8051739187382247E-3</v>
      </c>
    </row>
    <row r="113" spans="2:37" s="14" customFormat="1" ht="13.5" customHeight="1" x14ac:dyDescent="0.25">
      <c r="B113" s="13">
        <v>47</v>
      </c>
      <c r="C113" s="14" t="s">
        <v>1209</v>
      </c>
      <c r="D113" s="268">
        <v>7.6022623493369581E-3</v>
      </c>
      <c r="E113" s="268">
        <v>2.7836339943791678E-2</v>
      </c>
      <c r="F113" s="268">
        <v>1.1175740155526338E-2</v>
      </c>
      <c r="G113" s="268">
        <v>1.449775148090568E-3</v>
      </c>
      <c r="H113" s="268">
        <v>1.2620799051225933E-2</v>
      </c>
      <c r="I113" s="268">
        <v>2.575781014116137E-2</v>
      </c>
      <c r="J113" s="268">
        <v>1.1449786686347167E-3</v>
      </c>
      <c r="K113" s="268">
        <v>1.0329828680875676E-2</v>
      </c>
      <c r="L113" s="268">
        <v>7.4351961652799822E-3</v>
      </c>
      <c r="M113" s="268">
        <v>2.9486476990928968E-3</v>
      </c>
      <c r="N113" s="268">
        <v>2.9634549377328404E-2</v>
      </c>
      <c r="O113" s="268">
        <v>5.099187794301651E-4</v>
      </c>
      <c r="P113" s="268">
        <v>1.3283827645224481E-2</v>
      </c>
      <c r="Q113" s="268">
        <v>5.796374518573298E-3</v>
      </c>
      <c r="R113" s="268">
        <v>1.2335454318617465E-2</v>
      </c>
      <c r="S113" s="268">
        <v>5.1268692182467506E-3</v>
      </c>
      <c r="T113" s="268">
        <v>4.6164086261107351E-3</v>
      </c>
      <c r="U113" s="268">
        <v>5.5660177192332176E-2</v>
      </c>
      <c r="V113" s="268">
        <v>3.4349692708140773E-4</v>
      </c>
      <c r="W113" s="268">
        <v>2.3197707945199819E-4</v>
      </c>
      <c r="X113" s="268">
        <v>2.0814923016476734E-6</v>
      </c>
      <c r="Y113" s="268">
        <v>0.18545572668214674</v>
      </c>
      <c r="Z113" s="268">
        <v>1.0312336543020583E-5</v>
      </c>
      <c r="AA113" s="268">
        <v>7.9804861056079392E-3</v>
      </c>
      <c r="AB113" s="268">
        <v>2.9509265603799826E-2</v>
      </c>
      <c r="AC113" s="268">
        <v>8.2209793889339317E-3</v>
      </c>
      <c r="AD113" s="268">
        <v>2.6267127006291538E-2</v>
      </c>
      <c r="AE113" s="268">
        <v>1.3032787784762629E-2</v>
      </c>
      <c r="AF113" s="268">
        <v>2.7605781402765161E-2</v>
      </c>
      <c r="AG113" s="268">
        <v>6.4963375282971574E-3</v>
      </c>
      <c r="AH113" s="268" t="e">
        <v>#DIV/0!</v>
      </c>
      <c r="AI113" s="268">
        <v>6.0479936578630725E-2</v>
      </c>
      <c r="AJ113" s="364">
        <v>1.2065094947402539E-2</v>
      </c>
      <c r="AK113" s="244"/>
    </row>
    <row r="114" spans="2:37" ht="13.5" customHeight="1" x14ac:dyDescent="0.25">
      <c r="B114" s="83">
        <v>4701</v>
      </c>
      <c r="C114" s="82" t="s">
        <v>1000</v>
      </c>
      <c r="D114" s="234">
        <v>2.1184471522047997E-4</v>
      </c>
      <c r="E114" s="234">
        <v>6.2267152782256083E-8</v>
      </c>
      <c r="F114" s="234">
        <v>2.4032614622392413E-4</v>
      </c>
      <c r="G114" s="234">
        <v>4.7832978798213292E-8</v>
      </c>
      <c r="H114" s="234">
        <v>1.4244685736338811E-4</v>
      </c>
      <c r="I114" s="234">
        <v>1.2852829809550486E-4</v>
      </c>
      <c r="J114" s="234">
        <v>0</v>
      </c>
      <c r="K114" s="234">
        <v>0</v>
      </c>
      <c r="L114" s="234">
        <v>5.4186459162671114E-5</v>
      </c>
      <c r="M114" s="234">
        <v>0</v>
      </c>
      <c r="N114" s="234">
        <v>3.0836225306134088E-4</v>
      </c>
      <c r="O114" s="234">
        <v>0</v>
      </c>
      <c r="P114" s="234">
        <v>5.7391203898360037E-6</v>
      </c>
      <c r="Q114" s="234">
        <v>1.1648151391490626E-5</v>
      </c>
      <c r="R114" s="234">
        <v>8.8001675149777597E-5</v>
      </c>
      <c r="S114" s="234">
        <v>3.5616919948709943E-3</v>
      </c>
      <c r="T114" s="234">
        <v>0</v>
      </c>
      <c r="U114" s="234">
        <v>0</v>
      </c>
      <c r="V114" s="234">
        <v>0</v>
      </c>
      <c r="W114" s="234">
        <v>0</v>
      </c>
      <c r="X114" s="234">
        <v>0</v>
      </c>
      <c r="Y114" s="234">
        <v>4.0415657929963921E-4</v>
      </c>
      <c r="Z114" s="234">
        <v>0</v>
      </c>
      <c r="AA114" s="234">
        <v>0</v>
      </c>
      <c r="AB114" s="234">
        <v>1.6239515824967223E-4</v>
      </c>
      <c r="AC114" s="234">
        <v>0</v>
      </c>
      <c r="AD114" s="234">
        <v>9.6094325313428731E-4</v>
      </c>
      <c r="AE114" s="234">
        <v>1.5473453775756055E-4</v>
      </c>
      <c r="AF114" s="234">
        <v>2.7595590678926199E-4</v>
      </c>
      <c r="AG114" s="234">
        <v>4.3100473380538826E-5</v>
      </c>
      <c r="AH114" s="234" t="e">
        <v>#DIV/0!</v>
      </c>
      <c r="AI114" s="234">
        <v>1.1937538213518867E-4</v>
      </c>
      <c r="AJ114" s="365">
        <v>1.6008762128968653E-4</v>
      </c>
    </row>
    <row r="115" spans="2:37" ht="13.5" customHeight="1" x14ac:dyDescent="0.25">
      <c r="B115" s="83">
        <v>4702</v>
      </c>
      <c r="C115" s="82" t="s">
        <v>1001</v>
      </c>
      <c r="D115" s="234">
        <v>0</v>
      </c>
      <c r="E115" s="234">
        <v>0</v>
      </c>
      <c r="F115" s="234">
        <v>0</v>
      </c>
      <c r="G115" s="234">
        <v>0</v>
      </c>
      <c r="H115" s="234">
        <v>0</v>
      </c>
      <c r="I115" s="234">
        <v>0</v>
      </c>
      <c r="J115" s="234">
        <v>0</v>
      </c>
      <c r="K115" s="234">
        <v>0</v>
      </c>
      <c r="L115" s="234">
        <v>0</v>
      </c>
      <c r="M115" s="234">
        <v>0</v>
      </c>
      <c r="N115" s="234">
        <v>0</v>
      </c>
      <c r="O115" s="234">
        <v>0</v>
      </c>
      <c r="P115" s="234">
        <v>0</v>
      </c>
      <c r="Q115" s="234">
        <v>0</v>
      </c>
      <c r="R115" s="234">
        <v>0</v>
      </c>
      <c r="S115" s="234">
        <v>0</v>
      </c>
      <c r="T115" s="234">
        <v>0</v>
      </c>
      <c r="U115" s="234">
        <v>0</v>
      </c>
      <c r="V115" s="234">
        <v>0</v>
      </c>
      <c r="W115" s="234">
        <v>0</v>
      </c>
      <c r="X115" s="234">
        <v>0</v>
      </c>
      <c r="Y115" s="234">
        <v>0</v>
      </c>
      <c r="Z115" s="234">
        <v>0</v>
      </c>
      <c r="AA115" s="234">
        <v>0</v>
      </c>
      <c r="AB115" s="234">
        <v>0</v>
      </c>
      <c r="AC115" s="234">
        <v>0</v>
      </c>
      <c r="AD115" s="234">
        <v>0</v>
      </c>
      <c r="AE115" s="234">
        <v>0</v>
      </c>
      <c r="AF115" s="234">
        <v>0</v>
      </c>
      <c r="AG115" s="234">
        <v>0</v>
      </c>
      <c r="AH115" s="234" t="e">
        <v>#DIV/0!</v>
      </c>
      <c r="AI115" s="234">
        <v>0</v>
      </c>
      <c r="AJ115" s="365">
        <v>0</v>
      </c>
    </row>
    <row r="116" spans="2:37" ht="13.5" customHeight="1" x14ac:dyDescent="0.25">
      <c r="B116" s="83">
        <v>4703</v>
      </c>
      <c r="C116" s="82" t="s">
        <v>985</v>
      </c>
      <c r="D116" s="234">
        <v>3.1133582343896822E-3</v>
      </c>
      <c r="E116" s="234">
        <v>2.7475621929306318E-3</v>
      </c>
      <c r="F116" s="234">
        <v>1.0935045237891378E-2</v>
      </c>
      <c r="G116" s="234">
        <v>1.0601534282863674E-3</v>
      </c>
      <c r="H116" s="234">
        <v>6.0683144507261708E-3</v>
      </c>
      <c r="I116" s="234">
        <v>9.7373684285446335E-3</v>
      </c>
      <c r="J116" s="234">
        <v>8.4657998486161823E-4</v>
      </c>
      <c r="K116" s="234">
        <v>4.8716110028745301E-3</v>
      </c>
      <c r="L116" s="234">
        <v>6.8448989818428296E-3</v>
      </c>
      <c r="M116" s="234">
        <v>2.849076238445099E-3</v>
      </c>
      <c r="N116" s="234">
        <v>1.7178211232746379E-3</v>
      </c>
      <c r="O116" s="234">
        <v>1.3841623318820192E-5</v>
      </c>
      <c r="P116" s="234">
        <v>4.2233177818063318E-4</v>
      </c>
      <c r="Q116" s="234">
        <v>5.7840248318386262E-3</v>
      </c>
      <c r="R116" s="234">
        <v>4.2787520346959053E-3</v>
      </c>
      <c r="S116" s="234">
        <v>1.5613630677566122E-3</v>
      </c>
      <c r="T116" s="234">
        <v>4.6164086261107351E-3</v>
      </c>
      <c r="U116" s="234">
        <v>5.5660177192332176E-2</v>
      </c>
      <c r="V116" s="234">
        <v>2.3565887474792665E-4</v>
      </c>
      <c r="W116" s="234">
        <v>2.3192032342632041E-4</v>
      </c>
      <c r="X116" s="234">
        <v>2.0814923016476734E-6</v>
      </c>
      <c r="Y116" s="234">
        <v>6.4891944955185205E-3</v>
      </c>
      <c r="Z116" s="234">
        <v>0</v>
      </c>
      <c r="AA116" s="234">
        <v>4.5437647764250941E-4</v>
      </c>
      <c r="AB116" s="234">
        <v>2.7597955975783128E-2</v>
      </c>
      <c r="AC116" s="234">
        <v>7.0319730083066101E-3</v>
      </c>
      <c r="AD116" s="234">
        <v>8.7540376206620921E-3</v>
      </c>
      <c r="AE116" s="234">
        <v>5.5725427690246467E-3</v>
      </c>
      <c r="AF116" s="234">
        <v>2.0492585994671647E-3</v>
      </c>
      <c r="AG116" s="234">
        <v>6.0063712204203546E-3</v>
      </c>
      <c r="AH116" s="234" t="e">
        <v>#DIV/0!</v>
      </c>
      <c r="AI116" s="234">
        <v>4.3904737125614879E-3</v>
      </c>
      <c r="AJ116" s="365">
        <v>5.824152150686635E-3</v>
      </c>
    </row>
    <row r="117" spans="2:37" ht="13.5" customHeight="1" x14ac:dyDescent="0.25">
      <c r="B117" s="83">
        <v>4790</v>
      </c>
      <c r="C117" s="82" t="s">
        <v>53</v>
      </c>
      <c r="D117" s="234">
        <v>4.2770593997267965E-3</v>
      </c>
      <c r="E117" s="234">
        <v>2.5088715483708262E-2</v>
      </c>
      <c r="F117" s="234">
        <v>3.6877141103718085E-7</v>
      </c>
      <c r="G117" s="234">
        <v>3.8957388682540222E-4</v>
      </c>
      <c r="H117" s="234">
        <v>6.4100377431363749E-3</v>
      </c>
      <c r="I117" s="234">
        <v>1.589191341452123E-2</v>
      </c>
      <c r="J117" s="234">
        <v>2.9839868377309827E-4</v>
      </c>
      <c r="K117" s="234">
        <v>5.458217678001147E-3</v>
      </c>
      <c r="L117" s="234">
        <v>5.3611072427448123E-4</v>
      </c>
      <c r="M117" s="234">
        <v>9.9571460647797399E-5</v>
      </c>
      <c r="N117" s="234">
        <v>2.7608366000992427E-2</v>
      </c>
      <c r="O117" s="234">
        <v>4.9607715611134492E-4</v>
      </c>
      <c r="P117" s="234">
        <v>1.2855756746654012E-2</v>
      </c>
      <c r="Q117" s="234">
        <v>7.015353431809875E-7</v>
      </c>
      <c r="R117" s="234">
        <v>7.9687006087717834E-3</v>
      </c>
      <c r="S117" s="234">
        <v>3.8141556191447218E-6</v>
      </c>
      <c r="T117" s="234">
        <v>0</v>
      </c>
      <c r="U117" s="234">
        <v>0</v>
      </c>
      <c r="V117" s="234">
        <v>1.0783805233348106E-4</v>
      </c>
      <c r="W117" s="234">
        <v>5.6756025677788154E-8</v>
      </c>
      <c r="X117" s="234">
        <v>0</v>
      </c>
      <c r="Y117" s="234">
        <v>0.17856237560732857</v>
      </c>
      <c r="Z117" s="234">
        <v>1.0312336543020583E-5</v>
      </c>
      <c r="AA117" s="234">
        <v>7.5261096279654301E-3</v>
      </c>
      <c r="AB117" s="234">
        <v>1.748914469767025E-3</v>
      </c>
      <c r="AC117" s="234">
        <v>1.1890063806273216E-3</v>
      </c>
      <c r="AD117" s="234">
        <v>1.6552146132495164E-2</v>
      </c>
      <c r="AE117" s="234">
        <v>7.305510477980422E-3</v>
      </c>
      <c r="AF117" s="234">
        <v>2.5280566896508733E-2</v>
      </c>
      <c r="AG117" s="234">
        <v>4.4686583449626258E-4</v>
      </c>
      <c r="AH117" s="234" t="e">
        <v>#DIV/0!</v>
      </c>
      <c r="AI117" s="234">
        <v>5.5970087483934047E-2</v>
      </c>
      <c r="AJ117" s="365">
        <v>6.0808551754262218E-3</v>
      </c>
    </row>
    <row r="118" spans="2:37" s="14" customFormat="1" ht="13.5" customHeight="1" x14ac:dyDescent="0.25">
      <c r="B118" s="13"/>
      <c r="C118" s="14" t="s">
        <v>1207</v>
      </c>
      <c r="D118" s="268">
        <v>0.14986687172569571</v>
      </c>
      <c r="E118" s="268">
        <v>1.717905840371373E-2</v>
      </c>
      <c r="F118" s="268">
        <v>0.10415993522233734</v>
      </c>
      <c r="G118" s="268">
        <v>0.11760999755867291</v>
      </c>
      <c r="H118" s="268">
        <v>9.5450391685344319E-2</v>
      </c>
      <c r="I118" s="268">
        <v>8.6956389867664949E-2</v>
      </c>
      <c r="J118" s="268">
        <v>0.174454308893184</v>
      </c>
      <c r="K118" s="268">
        <v>0.16940727349823032</v>
      </c>
      <c r="L118" s="268">
        <v>0.12788350095463333</v>
      </c>
      <c r="M118" s="268">
        <v>0.13727386276733289</v>
      </c>
      <c r="N118" s="268">
        <v>0.20480284055068831</v>
      </c>
      <c r="O118" s="268">
        <v>0.1114971109855081</v>
      </c>
      <c r="P118" s="268">
        <v>7.465907535474206E-2</v>
      </c>
      <c r="Q118" s="268">
        <v>6.9370245722966933E-2</v>
      </c>
      <c r="R118" s="268">
        <v>0.13890020830313876</v>
      </c>
      <c r="S118" s="268">
        <v>1.4361744809762997E-2</v>
      </c>
      <c r="T118" s="268">
        <v>2.9815211415810451E-3</v>
      </c>
      <c r="U118" s="268">
        <v>1.7299215972240194E-2</v>
      </c>
      <c r="V118" s="268">
        <v>6.7355591109771046E-2</v>
      </c>
      <c r="W118" s="268">
        <v>0.13014061824273906</v>
      </c>
      <c r="X118" s="268">
        <v>-0.67575398341676651</v>
      </c>
      <c r="Y118" s="268">
        <v>-0.45300088183861692</v>
      </c>
      <c r="Z118" s="268">
        <v>3.9305515420514636E-2</v>
      </c>
      <c r="AA118" s="268">
        <v>6.0912220267425342E-2</v>
      </c>
      <c r="AB118" s="268">
        <v>0.10696989015191144</v>
      </c>
      <c r="AC118" s="268">
        <v>9.6932886668991886E-2</v>
      </c>
      <c r="AD118" s="268">
        <v>1.1331311311444841E-3</v>
      </c>
      <c r="AE118" s="268">
        <v>0.10640614526448931</v>
      </c>
      <c r="AF118" s="268">
        <v>0.20108305646229546</v>
      </c>
      <c r="AG118" s="268">
        <v>0.1292422039770923</v>
      </c>
      <c r="AH118" s="268" t="e">
        <v>#DIV/0!</v>
      </c>
      <c r="AI118" s="268">
        <v>-7.9088175785189591E-2</v>
      </c>
      <c r="AJ118" s="364">
        <v>9.7889430278044212E-2</v>
      </c>
      <c r="AK118" s="244"/>
    </row>
    <row r="119" spans="2:37" s="14" customFormat="1" ht="13.5" customHeight="1" x14ac:dyDescent="0.25">
      <c r="B119" s="13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364"/>
      <c r="AK119" s="244"/>
    </row>
    <row r="120" spans="2:37" s="14" customFormat="1" ht="13.5" customHeight="1" x14ac:dyDescent="0.25">
      <c r="B120" s="13">
        <v>48</v>
      </c>
      <c r="C120" s="14" t="s">
        <v>1210</v>
      </c>
      <c r="D120" s="268">
        <v>4.473902623018209E-2</v>
      </c>
      <c r="E120" s="268">
        <v>9.108663625237776E-3</v>
      </c>
      <c r="F120" s="268">
        <v>3.3593626477561464E-2</v>
      </c>
      <c r="G120" s="268">
        <v>4.5080640343002874E-2</v>
      </c>
      <c r="H120" s="268">
        <v>3.2089198229979465E-2</v>
      </c>
      <c r="I120" s="268">
        <v>3.7809709065359083E-2</v>
      </c>
      <c r="J120" s="268">
        <v>5.4522305036057712E-2</v>
      </c>
      <c r="K120" s="268">
        <v>8.2191896253436217E-2</v>
      </c>
      <c r="L120" s="268">
        <v>4.349185752269074E-2</v>
      </c>
      <c r="M120" s="268">
        <v>4.8180910721121135E-2</v>
      </c>
      <c r="N120" s="268">
        <v>7.5003735784551398E-2</v>
      </c>
      <c r="O120" s="268">
        <v>4.0309304372569355E-2</v>
      </c>
      <c r="P120" s="268">
        <v>3.0604683747228068E-2</v>
      </c>
      <c r="Q120" s="268">
        <v>2.5138629115419999E-2</v>
      </c>
      <c r="R120" s="268">
        <v>4.945761510786454E-2</v>
      </c>
      <c r="S120" s="268">
        <v>1.9410259267650973E-2</v>
      </c>
      <c r="T120" s="268">
        <v>1.155291342747896E-3</v>
      </c>
      <c r="U120" s="268">
        <v>7.1817417255897777E-3</v>
      </c>
      <c r="V120" s="268">
        <v>0</v>
      </c>
      <c r="W120" s="268">
        <v>4.7175974417043048E-2</v>
      </c>
      <c r="X120" s="268">
        <v>0</v>
      </c>
      <c r="Y120" s="268">
        <v>0</v>
      </c>
      <c r="Z120" s="268">
        <v>0</v>
      </c>
      <c r="AA120" s="268">
        <v>2.7639718867043698E-2</v>
      </c>
      <c r="AB120" s="268">
        <v>4.2289747136273079E-2</v>
      </c>
      <c r="AC120" s="268">
        <v>3.6873076851761465E-2</v>
      </c>
      <c r="AD120" s="268">
        <v>2.2271662303888981E-2</v>
      </c>
      <c r="AE120" s="268">
        <v>3.7504475311510937E-2</v>
      </c>
      <c r="AF120" s="268">
        <v>7.5759152554604678E-2</v>
      </c>
      <c r="AG120" s="268">
        <v>4.4063590953049014E-2</v>
      </c>
      <c r="AH120" s="268" t="e">
        <v>#DIV/0!</v>
      </c>
      <c r="AI120" s="268">
        <v>2.2498930922735187E-2</v>
      </c>
      <c r="AJ120" s="364">
        <v>3.3626796127972002E-2</v>
      </c>
      <c r="AK120" s="244"/>
    </row>
    <row r="121" spans="2:37" s="14" customFormat="1" ht="13.5" customHeight="1" x14ac:dyDescent="0.25">
      <c r="B121" s="13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  <c r="AH121" s="268"/>
      <c r="AI121" s="268"/>
      <c r="AJ121" s="364"/>
      <c r="AK121" s="244"/>
    </row>
    <row r="122" spans="2:37" s="14" customFormat="1" ht="13.5" customHeight="1" x14ac:dyDescent="0.25">
      <c r="B122" s="13"/>
      <c r="C122" s="14" t="s">
        <v>1208</v>
      </c>
      <c r="D122" s="268">
        <v>0.10512784549551361</v>
      </c>
      <c r="E122" s="268">
        <v>8.0703947784759554E-3</v>
      </c>
      <c r="F122" s="268">
        <v>7.056630874477586E-2</v>
      </c>
      <c r="G122" s="268">
        <v>7.252935721567004E-2</v>
      </c>
      <c r="H122" s="268">
        <v>6.3361193455364853E-2</v>
      </c>
      <c r="I122" s="268">
        <v>4.9146680802305866E-2</v>
      </c>
      <c r="J122" s="268">
        <v>0.11993200385712627</v>
      </c>
      <c r="K122" s="268">
        <v>8.7215377244794098E-2</v>
      </c>
      <c r="L122" s="268">
        <v>8.4391643431942595E-2</v>
      </c>
      <c r="M122" s="268">
        <v>8.909295204621176E-2</v>
      </c>
      <c r="N122" s="268">
        <v>0.1297991047661369</v>
      </c>
      <c r="O122" s="268">
        <v>7.1187806612938748E-2</v>
      </c>
      <c r="P122" s="268">
        <v>4.4054391607513996E-2</v>
      </c>
      <c r="Q122" s="268">
        <v>4.4231616607546938E-2</v>
      </c>
      <c r="R122" s="268">
        <v>8.9442593195274173E-2</v>
      </c>
      <c r="S122" s="268">
        <v>-5.0485144578879754E-3</v>
      </c>
      <c r="T122" s="268">
        <v>1.8262297988331493E-3</v>
      </c>
      <c r="U122" s="268">
        <v>1.0117474246650413E-2</v>
      </c>
      <c r="V122" s="268">
        <v>6.7355591109771046E-2</v>
      </c>
      <c r="W122" s="268">
        <v>8.2964643825696016E-2</v>
      </c>
      <c r="X122" s="268">
        <v>-0.67575398341676651</v>
      </c>
      <c r="Y122" s="268">
        <v>-0.45300088183861692</v>
      </c>
      <c r="Z122" s="268">
        <v>3.9305515420514636E-2</v>
      </c>
      <c r="AA122" s="268">
        <v>3.3272501400381641E-2</v>
      </c>
      <c r="AB122" s="268">
        <v>6.4680143015638361E-2</v>
      </c>
      <c r="AC122" s="268">
        <v>6.0059809817230428E-2</v>
      </c>
      <c r="AD122" s="268">
        <v>-2.1138531172744501E-2</v>
      </c>
      <c r="AE122" s="268">
        <v>6.8901669952978362E-2</v>
      </c>
      <c r="AF122" s="268">
        <v>0.12532390390769077</v>
      </c>
      <c r="AG122" s="268">
        <v>8.5178613024043268E-2</v>
      </c>
      <c r="AH122" s="268" t="e">
        <v>#DIV/0!</v>
      </c>
      <c r="AI122" s="268">
        <v>-0.10158710670792478</v>
      </c>
      <c r="AJ122" s="364">
        <v>6.4262634150072231E-2</v>
      </c>
      <c r="AK122" s="244"/>
    </row>
    <row r="123" spans="2:37" s="14" customFormat="1" ht="13.5" customHeight="1" x14ac:dyDescent="0.25">
      <c r="B123" s="29"/>
      <c r="C123" s="315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278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4"/>
      <c r="AH123" s="274"/>
      <c r="AI123" s="274"/>
      <c r="AJ123" s="366"/>
      <c r="AK123" s="244"/>
    </row>
    <row r="125" spans="2:37" s="14" customFormat="1" ht="13.5" customHeight="1" x14ac:dyDescent="0.25">
      <c r="B125" s="40" t="s">
        <v>723</v>
      </c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</row>
    <row r="126" spans="2:37" s="14" customFormat="1" ht="13.5" customHeight="1" x14ac:dyDescent="0.25">
      <c r="B126" s="40" t="s">
        <v>1214</v>
      </c>
      <c r="D126" s="279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</row>
    <row r="127" spans="2:37" s="14" customFormat="1" ht="13.5" customHeight="1" x14ac:dyDescent="0.25">
      <c r="B127" s="40" t="s">
        <v>1220</v>
      </c>
      <c r="D127" s="279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</row>
    <row r="128" spans="2:37" ht="13.5" customHeight="1" x14ac:dyDescent="0.25">
      <c r="B128" s="42" t="s">
        <v>1217</v>
      </c>
    </row>
    <row r="129" spans="2:2" ht="13.5" customHeight="1" x14ac:dyDescent="0.25">
      <c r="B129" s="42" t="s">
        <v>1218</v>
      </c>
    </row>
    <row r="130" spans="2:2" ht="13.5" customHeight="1" x14ac:dyDescent="0.25">
      <c r="B130" s="42" t="s">
        <v>1219</v>
      </c>
    </row>
    <row r="131" spans="2:2" ht="13.5" customHeight="1" x14ac:dyDescent="0.25">
      <c r="B131" s="42" t="s">
        <v>1279</v>
      </c>
    </row>
    <row r="132" spans="2:2" ht="13.5" customHeight="1" x14ac:dyDescent="0.25">
      <c r="B132" s="42" t="s">
        <v>1226</v>
      </c>
    </row>
    <row r="871" spans="5:37" ht="13.5" customHeight="1" x14ac:dyDescent="0.25"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3"/>
      <c r="AI871" s="243"/>
      <c r="AJ871" s="243"/>
      <c r="AK871" s="243"/>
    </row>
    <row r="1072" spans="5:37" ht="13.5" customHeight="1" x14ac:dyDescent="0.25">
      <c r="E1072" s="243"/>
      <c r="F1072" s="243"/>
      <c r="G1072" s="243"/>
      <c r="H1072" s="243"/>
      <c r="I1072" s="243"/>
      <c r="J1072" s="243"/>
      <c r="K1072" s="243"/>
      <c r="L1072" s="243"/>
      <c r="M1072" s="243"/>
      <c r="N1072" s="243"/>
      <c r="O1072" s="243"/>
      <c r="P1072" s="243"/>
      <c r="Q1072" s="243"/>
      <c r="R1072" s="243"/>
      <c r="S1072" s="243"/>
      <c r="T1072" s="243"/>
      <c r="U1072" s="243"/>
      <c r="V1072" s="243"/>
      <c r="W1072" s="243"/>
      <c r="X1072" s="243"/>
      <c r="Y1072" s="243"/>
      <c r="Z1072" s="243"/>
      <c r="AA1072" s="243"/>
      <c r="AB1072" s="243"/>
      <c r="AC1072" s="243"/>
      <c r="AD1072" s="243"/>
      <c r="AE1072" s="243"/>
      <c r="AF1072" s="243"/>
      <c r="AG1072" s="243"/>
      <c r="AH1072" s="243"/>
      <c r="AI1072" s="243"/>
      <c r="AJ1072" s="243"/>
      <c r="AK1072" s="243"/>
    </row>
    <row r="1121" spans="5:37" ht="13.5" customHeight="1" x14ac:dyDescent="0.25">
      <c r="E1121" s="243"/>
      <c r="F1121" s="243"/>
      <c r="G1121" s="243"/>
      <c r="H1121" s="243"/>
      <c r="I1121" s="243"/>
      <c r="J1121" s="243"/>
      <c r="K1121" s="243"/>
      <c r="L1121" s="243"/>
      <c r="M1121" s="243"/>
      <c r="N1121" s="243"/>
      <c r="O1121" s="243"/>
      <c r="P1121" s="243"/>
      <c r="Q1121" s="243"/>
      <c r="R1121" s="243"/>
      <c r="S1121" s="243"/>
      <c r="T1121" s="243"/>
      <c r="U1121" s="243"/>
      <c r="V1121" s="243"/>
      <c r="W1121" s="243"/>
      <c r="X1121" s="243"/>
      <c r="Y1121" s="243"/>
      <c r="Z1121" s="243"/>
      <c r="AA1121" s="243"/>
      <c r="AB1121" s="243"/>
      <c r="AC1121" s="243"/>
      <c r="AD1121" s="243"/>
      <c r="AE1121" s="243"/>
      <c r="AF1121" s="243"/>
      <c r="AG1121" s="243"/>
      <c r="AH1121" s="243"/>
      <c r="AI1121" s="243"/>
      <c r="AJ1121" s="243"/>
      <c r="AK1121" s="243"/>
    </row>
  </sheetData>
  <customSheetViews>
    <customSheetView guid="{CFED1871-9B9D-472F-82C9-C68C06036B2E}" scale="75" showGridLines="0">
      <pane xSplit="3" ySplit="7" topLeftCell="AG32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2">
    <mergeCell ref="B4:C4"/>
    <mergeCell ref="AF6:AI6"/>
  </mergeCells>
  <conditionalFormatting sqref="AH8:AH123">
    <cfRule type="containsErrors" dxfId="20" priority="1">
      <formula>ISERROR(AH8)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CT1740"/>
  <sheetViews>
    <sheetView showGridLines="0" topLeftCell="A7" zoomScale="85" zoomScaleNormal="85" workbookViewId="0">
      <pane xSplit="3" ySplit="1" topLeftCell="D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ColWidth="11.44140625" defaultRowHeight="13.5" customHeight="1" x14ac:dyDescent="0.25"/>
  <cols>
    <col min="1" max="1" width="2.77734375" style="60" customWidth="1"/>
    <col min="2" max="2" width="16.77734375" style="82" customWidth="1"/>
    <col min="3" max="3" width="53.44140625" style="82" customWidth="1"/>
    <col min="4" max="4" width="23.44140625" style="115" bestFit="1" customWidth="1"/>
    <col min="5" max="5" width="23.44140625" style="82" bestFit="1" customWidth="1"/>
    <col min="6" max="6" width="24.5546875" style="82" bestFit="1" customWidth="1"/>
    <col min="7" max="7" width="25" style="82" bestFit="1" customWidth="1"/>
    <col min="8" max="8" width="27.44140625" style="82" bestFit="1" customWidth="1"/>
    <col min="9" max="9" width="23" style="82" bestFit="1" customWidth="1"/>
    <col min="10" max="10" width="24.21875" style="82" bestFit="1" customWidth="1"/>
    <col min="11" max="11" width="20.77734375" style="82" bestFit="1" customWidth="1"/>
    <col min="12" max="12" width="23" style="82" bestFit="1" customWidth="1"/>
    <col min="13" max="13" width="33.21875" style="82" bestFit="1" customWidth="1"/>
    <col min="14" max="14" width="27.21875" style="82" bestFit="1" customWidth="1"/>
    <col min="15" max="17" width="20.77734375" style="82" bestFit="1" customWidth="1"/>
    <col min="18" max="18" width="27.44140625" style="82" bestFit="1" customWidth="1"/>
    <col min="19" max="19" width="21.21875" style="82" bestFit="1" customWidth="1"/>
    <col min="20" max="20" width="21" style="82" bestFit="1" customWidth="1"/>
    <col min="21" max="21" width="36.44140625" style="82" bestFit="1" customWidth="1"/>
    <col min="22" max="22" width="19.21875" style="82" bestFit="1" customWidth="1"/>
    <col min="23" max="23" width="27.44140625" style="82" bestFit="1" customWidth="1"/>
    <col min="24" max="26" width="19.21875" style="82" bestFit="1" customWidth="1"/>
    <col min="27" max="27" width="22.21875" style="82" bestFit="1" customWidth="1"/>
    <col min="28" max="28" width="26.77734375" style="82" bestFit="1" customWidth="1"/>
    <col min="29" max="29" width="20.77734375" style="82" bestFit="1" customWidth="1"/>
    <col min="30" max="30" width="27.44140625" style="82" bestFit="1" customWidth="1"/>
    <col min="31" max="31" width="24.5546875" style="82" bestFit="1" customWidth="1"/>
    <col min="32" max="33" width="25.44140625" style="82" bestFit="1" customWidth="1"/>
    <col min="34" max="34" width="14" style="82" bestFit="1" customWidth="1"/>
    <col min="35" max="36" width="29.21875" style="82" bestFit="1" customWidth="1"/>
    <col min="37" max="37" width="11.44140625" style="82"/>
    <col min="38" max="38" width="14.77734375" style="60" bestFit="1" customWidth="1"/>
    <col min="39" max="16384" width="11.44140625" style="82"/>
  </cols>
  <sheetData>
    <row r="1" spans="1:98" s="7" customFormat="1" ht="13.5" customHeight="1" x14ac:dyDescent="0.25">
      <c r="A1" s="73"/>
      <c r="B1" s="20"/>
      <c r="C1" s="20"/>
      <c r="D1" s="103"/>
      <c r="H1" s="73"/>
      <c r="AL1" s="318"/>
    </row>
    <row r="2" spans="1:98" s="7" customFormat="1" ht="13.5" customHeight="1" x14ac:dyDescent="0.25">
      <c r="A2" s="73"/>
      <c r="B2" s="10" t="s">
        <v>545</v>
      </c>
      <c r="C2" s="20"/>
      <c r="D2" s="103"/>
      <c r="AL2" s="318"/>
    </row>
    <row r="3" spans="1:98" s="7" customFormat="1" ht="13.5" customHeight="1" x14ac:dyDescent="0.25">
      <c r="A3" s="73"/>
      <c r="B3" s="10" t="s">
        <v>1160</v>
      </c>
      <c r="C3" s="20"/>
      <c r="D3" s="103"/>
      <c r="H3" s="75" t="s">
        <v>1009</v>
      </c>
      <c r="AL3" s="318"/>
    </row>
    <row r="4" spans="1:98" s="7" customFormat="1" ht="13.5" customHeight="1" x14ac:dyDescent="0.25">
      <c r="A4" s="73"/>
      <c r="B4" s="23">
        <v>44500</v>
      </c>
      <c r="C4" s="20"/>
      <c r="D4" s="103"/>
      <c r="AL4" s="318"/>
    </row>
    <row r="5" spans="1:98" s="7" customFormat="1" ht="13.5" customHeight="1" x14ac:dyDescent="0.25">
      <c r="A5" s="73"/>
      <c r="B5" s="10" t="s">
        <v>9</v>
      </c>
      <c r="C5" s="20"/>
      <c r="D5" s="103"/>
      <c r="N5" s="24"/>
      <c r="AL5" s="318"/>
    </row>
    <row r="6" spans="1:98" s="1" customFormat="1" ht="13.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00" t="s">
        <v>1221</v>
      </c>
      <c r="AG6" s="501"/>
      <c r="AH6" s="501"/>
      <c r="AI6" s="502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2" customFormat="1" ht="13.5" customHeight="1" x14ac:dyDescent="0.3">
      <c r="A7" s="182" t="s">
        <v>1855</v>
      </c>
      <c r="B7" s="334" t="s">
        <v>10</v>
      </c>
      <c r="C7" s="335" t="s">
        <v>11</v>
      </c>
      <c r="D7" s="336" t="s">
        <v>1133</v>
      </c>
      <c r="E7" s="313" t="s">
        <v>1134</v>
      </c>
      <c r="F7" s="313" t="s">
        <v>1135</v>
      </c>
      <c r="G7" s="313" t="s">
        <v>1136</v>
      </c>
      <c r="H7" s="337" t="s">
        <v>1137</v>
      </c>
      <c r="I7" s="313" t="s">
        <v>1138</v>
      </c>
      <c r="J7" s="313" t="s">
        <v>1139</v>
      </c>
      <c r="K7" s="329" t="s">
        <v>1144</v>
      </c>
      <c r="L7" s="330" t="s">
        <v>1205</v>
      </c>
      <c r="M7" s="330" t="s">
        <v>1141</v>
      </c>
      <c r="N7" s="329" t="s">
        <v>1142</v>
      </c>
      <c r="O7" s="313" t="s">
        <v>1145</v>
      </c>
      <c r="P7" s="313" t="s">
        <v>1143</v>
      </c>
      <c r="Q7" s="313" t="s">
        <v>1140</v>
      </c>
      <c r="R7" s="337" t="s">
        <v>1147</v>
      </c>
      <c r="S7" s="313" t="s">
        <v>1146</v>
      </c>
      <c r="T7" s="313" t="s">
        <v>1148</v>
      </c>
      <c r="U7" s="313" t="s">
        <v>1149</v>
      </c>
      <c r="V7" s="330" t="s">
        <v>1150</v>
      </c>
      <c r="W7" s="313" t="s">
        <v>1151</v>
      </c>
      <c r="X7" s="313" t="s">
        <v>1152</v>
      </c>
      <c r="Y7" s="333" t="s">
        <v>1284</v>
      </c>
      <c r="Z7" s="313" t="s">
        <v>1153</v>
      </c>
      <c r="AA7" s="333" t="s">
        <v>1285</v>
      </c>
      <c r="AB7" s="313" t="s">
        <v>1154</v>
      </c>
      <c r="AC7" s="333" t="s">
        <v>1286</v>
      </c>
      <c r="AD7" s="337" t="s">
        <v>1155</v>
      </c>
      <c r="AE7" s="337" t="s">
        <v>1156</v>
      </c>
      <c r="AF7" s="329" t="s">
        <v>1157</v>
      </c>
      <c r="AG7" s="330" t="s">
        <v>1158</v>
      </c>
      <c r="AH7" s="331" t="s">
        <v>1159</v>
      </c>
      <c r="AI7" s="333" t="s">
        <v>1854</v>
      </c>
      <c r="AJ7" s="327" t="s">
        <v>1222</v>
      </c>
    </row>
    <row r="8" spans="1:98" s="14" customFormat="1" ht="13.5" customHeigh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J8" s="367"/>
      <c r="AL8" s="64"/>
    </row>
    <row r="9" spans="1:98" ht="13.5" customHeight="1" x14ac:dyDescent="0.25">
      <c r="A9" s="182">
        <v>3</v>
      </c>
      <c r="B9" s="83">
        <v>11</v>
      </c>
      <c r="C9" s="82" t="s">
        <v>12</v>
      </c>
      <c r="D9" s="87">
        <v>983334.00867999997</v>
      </c>
      <c r="E9" s="87">
        <v>1458559.2371400001</v>
      </c>
      <c r="F9" s="87">
        <v>1746625.3430699999</v>
      </c>
      <c r="G9" s="87">
        <v>1052183.7191600001</v>
      </c>
      <c r="H9" s="87">
        <v>5240702.3080500001</v>
      </c>
      <c r="I9" s="87">
        <v>398217.09483000002</v>
      </c>
      <c r="J9" s="87">
        <v>1081991.5192199999</v>
      </c>
      <c r="K9" s="87">
        <v>322263.82699999999</v>
      </c>
      <c r="L9" s="87">
        <v>68046.306330000007</v>
      </c>
      <c r="M9" s="87">
        <v>198874.44938000001</v>
      </c>
      <c r="N9" s="87">
        <v>757560.02265000006</v>
      </c>
      <c r="O9" s="87">
        <v>141021.87695999999</v>
      </c>
      <c r="P9" s="87">
        <v>165220.19813</v>
      </c>
      <c r="Q9" s="87">
        <v>74060.876449999996</v>
      </c>
      <c r="R9" s="87">
        <v>3207256.1709500002</v>
      </c>
      <c r="S9" s="87">
        <v>57818.709900000002</v>
      </c>
      <c r="T9" s="87">
        <v>31211.88219</v>
      </c>
      <c r="U9" s="87">
        <v>10289.18082</v>
      </c>
      <c r="V9" s="87">
        <v>1955.79819</v>
      </c>
      <c r="W9" s="87">
        <v>57752.389600000002</v>
      </c>
      <c r="X9" s="87">
        <v>2726.8707199999999</v>
      </c>
      <c r="Y9" s="87">
        <v>8614.7078099999999</v>
      </c>
      <c r="Z9" s="87">
        <v>8282.9298500000004</v>
      </c>
      <c r="AA9" s="87">
        <v>6533.1190399999996</v>
      </c>
      <c r="AB9" s="87">
        <v>26525.406739999999</v>
      </c>
      <c r="AC9" s="87">
        <v>5181.1805800000002</v>
      </c>
      <c r="AD9" s="87">
        <v>216892.17544000002</v>
      </c>
      <c r="AE9" s="87">
        <v>8664850.6544400007</v>
      </c>
      <c r="AF9" s="87">
        <v>1079823.84965</v>
      </c>
      <c r="AG9" s="87">
        <v>268876.5539</v>
      </c>
      <c r="AH9" s="87">
        <v>0</v>
      </c>
      <c r="AI9" s="87">
        <v>20329.007429999998</v>
      </c>
      <c r="AJ9" s="361">
        <v>7295821.2434600014</v>
      </c>
    </row>
    <row r="10" spans="1:98" ht="13.5" customHeight="1" x14ac:dyDescent="0.25">
      <c r="A10" s="64">
        <v>4</v>
      </c>
      <c r="B10" s="83">
        <v>12</v>
      </c>
      <c r="C10" s="82" t="s">
        <v>27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  <c r="Q10" s="87">
        <v>0</v>
      </c>
      <c r="R10" s="87">
        <v>0</v>
      </c>
      <c r="S10" s="87">
        <v>0</v>
      </c>
      <c r="T10" s="87">
        <v>0</v>
      </c>
      <c r="U10" s="87">
        <v>0</v>
      </c>
      <c r="V10" s="87">
        <v>0</v>
      </c>
      <c r="W10" s="87">
        <v>0</v>
      </c>
      <c r="X10" s="87">
        <v>0</v>
      </c>
      <c r="Y10" s="87">
        <v>0</v>
      </c>
      <c r="Z10" s="87">
        <v>0</v>
      </c>
      <c r="AA10" s="87">
        <v>0</v>
      </c>
      <c r="AB10" s="87">
        <v>0</v>
      </c>
      <c r="AC10" s="87">
        <v>0</v>
      </c>
      <c r="AD10" s="87">
        <v>0</v>
      </c>
      <c r="AE10" s="87">
        <v>0</v>
      </c>
      <c r="AF10" s="87">
        <v>0</v>
      </c>
      <c r="AG10" s="87">
        <v>0</v>
      </c>
      <c r="AH10" s="87">
        <v>0</v>
      </c>
      <c r="AI10" s="87">
        <v>0</v>
      </c>
      <c r="AJ10" s="361">
        <v>0</v>
      </c>
    </row>
    <row r="11" spans="1:98" ht="13.5" customHeight="1" x14ac:dyDescent="0.25">
      <c r="A11" s="182">
        <v>5</v>
      </c>
      <c r="B11" s="85">
        <v>13</v>
      </c>
      <c r="C11" s="82" t="s">
        <v>33</v>
      </c>
      <c r="D11" s="87">
        <v>1031177.07101</v>
      </c>
      <c r="E11" s="87">
        <v>964996.47453000001</v>
      </c>
      <c r="F11" s="87">
        <v>2181606.55895</v>
      </c>
      <c r="G11" s="87">
        <v>802901.44794999994</v>
      </c>
      <c r="H11" s="87">
        <v>4980681.5524399998</v>
      </c>
      <c r="I11" s="87">
        <v>482391.18745000003</v>
      </c>
      <c r="J11" s="87">
        <v>597611.59473000001</v>
      </c>
      <c r="K11" s="87">
        <v>142239.913</v>
      </c>
      <c r="L11" s="87">
        <v>208623.0374</v>
      </c>
      <c r="M11" s="87">
        <v>158495.27914</v>
      </c>
      <c r="N11" s="87">
        <v>720137.25797000004</v>
      </c>
      <c r="O11" s="87">
        <v>83033.271699999998</v>
      </c>
      <c r="P11" s="87">
        <v>185492.83961</v>
      </c>
      <c r="Q11" s="87">
        <v>110556.37725999999</v>
      </c>
      <c r="R11" s="87">
        <v>2688580.75826</v>
      </c>
      <c r="S11" s="87">
        <v>30392.880690000002</v>
      </c>
      <c r="T11" s="87">
        <v>55110.92282</v>
      </c>
      <c r="U11" s="87">
        <v>9156.6522000000004</v>
      </c>
      <c r="V11" s="87">
        <v>5409.3109599999998</v>
      </c>
      <c r="W11" s="87">
        <v>40097.262690000003</v>
      </c>
      <c r="X11" s="87">
        <v>4499.7884000000004</v>
      </c>
      <c r="Y11" s="87">
        <v>6148.9752799999997</v>
      </c>
      <c r="Z11" s="87">
        <v>5000.9558299999999</v>
      </c>
      <c r="AA11" s="87">
        <v>20876.728009999999</v>
      </c>
      <c r="AB11" s="87">
        <v>25756.820810000001</v>
      </c>
      <c r="AC11" s="87">
        <v>1499.5259000000001</v>
      </c>
      <c r="AD11" s="87">
        <v>203949.82358999999</v>
      </c>
      <c r="AE11" s="87">
        <v>7873212.1342899995</v>
      </c>
      <c r="AF11" s="87">
        <v>862377.17097000009</v>
      </c>
      <c r="AG11" s="87">
        <v>372527.6275</v>
      </c>
      <c r="AH11" s="87">
        <v>0</v>
      </c>
      <c r="AI11" s="87">
        <v>28525.229189999998</v>
      </c>
      <c r="AJ11" s="361">
        <v>6609782.1066300021</v>
      </c>
    </row>
    <row r="12" spans="1:98" ht="13.5" customHeight="1" x14ac:dyDescent="0.25">
      <c r="A12" s="64">
        <v>6</v>
      </c>
      <c r="B12" s="85"/>
      <c r="C12" s="82" t="s">
        <v>546</v>
      </c>
      <c r="D12" s="87">
        <v>189985.21035999997</v>
      </c>
      <c r="E12" s="87">
        <v>273442.37423000002</v>
      </c>
      <c r="F12" s="87">
        <v>506319.29909000004</v>
      </c>
      <c r="G12" s="87">
        <v>351288.45649000001</v>
      </c>
      <c r="H12" s="87">
        <v>1321035.34017</v>
      </c>
      <c r="I12" s="87">
        <v>227005.61796999999</v>
      </c>
      <c r="J12" s="87">
        <v>209671.02898999999</v>
      </c>
      <c r="K12" s="87">
        <v>8361.3680000000004</v>
      </c>
      <c r="L12" s="87">
        <v>16585.632839999998</v>
      </c>
      <c r="M12" s="87">
        <v>63455.721010000001</v>
      </c>
      <c r="N12" s="87">
        <v>245842.89217000001</v>
      </c>
      <c r="O12" s="87">
        <v>47476.261429999999</v>
      </c>
      <c r="P12" s="87">
        <v>36460.255660000003</v>
      </c>
      <c r="Q12" s="87">
        <v>78358.853440000006</v>
      </c>
      <c r="R12" s="87">
        <v>933217.63150999986</v>
      </c>
      <c r="S12" s="87">
        <v>6996.6935299999996</v>
      </c>
      <c r="T12" s="87">
        <v>18326.807150000001</v>
      </c>
      <c r="U12" s="87">
        <v>5152.2154799999998</v>
      </c>
      <c r="V12" s="87">
        <v>2284.4420399999999</v>
      </c>
      <c r="W12" s="87">
        <v>26095.520670000002</v>
      </c>
      <c r="X12" s="87">
        <v>1248.5814399999999</v>
      </c>
      <c r="Y12" s="87">
        <v>1765.38255</v>
      </c>
      <c r="Z12" s="87">
        <v>3333.8239699999999</v>
      </c>
      <c r="AA12" s="87">
        <v>17040.442780000001</v>
      </c>
      <c r="AB12" s="87">
        <v>11515.567650000001</v>
      </c>
      <c r="AC12" s="87">
        <v>252.17628999999999</v>
      </c>
      <c r="AD12" s="87">
        <v>94011.653550000003</v>
      </c>
      <c r="AE12" s="87">
        <v>2348264.6252300004</v>
      </c>
      <c r="AF12" s="87">
        <v>254204.26016999999</v>
      </c>
      <c r="AG12" s="87">
        <v>82325.795890000009</v>
      </c>
      <c r="AH12" s="87">
        <v>0</v>
      </c>
      <c r="AI12" s="87">
        <v>19058.001619999999</v>
      </c>
      <c r="AJ12" s="361">
        <v>1992676.5675500003</v>
      </c>
    </row>
    <row r="13" spans="1:98" ht="13.5" customHeight="1" x14ac:dyDescent="0.25">
      <c r="A13" s="182">
        <v>7</v>
      </c>
      <c r="B13" s="85"/>
      <c r="C13" s="82" t="s">
        <v>547</v>
      </c>
      <c r="D13" s="87">
        <v>845694.47119000007</v>
      </c>
      <c r="E13" s="87">
        <v>601122.97681000002</v>
      </c>
      <c r="F13" s="87">
        <v>1640872.45945</v>
      </c>
      <c r="G13" s="87">
        <v>432698.57868000004</v>
      </c>
      <c r="H13" s="87">
        <v>3520388.4861300001</v>
      </c>
      <c r="I13" s="87">
        <v>225906.13829999999</v>
      </c>
      <c r="J13" s="87">
        <v>339774.06738999998</v>
      </c>
      <c r="K13" s="87">
        <v>133878.54499999998</v>
      </c>
      <c r="L13" s="87">
        <v>146440.69099</v>
      </c>
      <c r="M13" s="87">
        <v>99969.60007</v>
      </c>
      <c r="N13" s="87">
        <v>354337.87679999997</v>
      </c>
      <c r="O13" s="87">
        <v>35462.010269999999</v>
      </c>
      <c r="P13" s="87">
        <v>147688.24229999998</v>
      </c>
      <c r="Q13" s="87">
        <v>32197.523820000002</v>
      </c>
      <c r="R13" s="87">
        <v>1515654.6949400001</v>
      </c>
      <c r="S13" s="87">
        <v>22946.187160000001</v>
      </c>
      <c r="T13" s="87">
        <v>35268.936560000002</v>
      </c>
      <c r="U13" s="87">
        <v>4047.1032399999999</v>
      </c>
      <c r="V13" s="87">
        <v>3124.8689199999999</v>
      </c>
      <c r="W13" s="87">
        <v>14111.80983</v>
      </c>
      <c r="X13" s="87">
        <v>2903.6018299999996</v>
      </c>
      <c r="Y13" s="87">
        <v>4383.5927300000003</v>
      </c>
      <c r="Z13" s="87">
        <v>1619.63186</v>
      </c>
      <c r="AA13" s="87">
        <v>3836.28523</v>
      </c>
      <c r="AB13" s="87">
        <v>13741.27183</v>
      </c>
      <c r="AC13" s="87">
        <v>1247.34961</v>
      </c>
      <c r="AD13" s="87">
        <v>107230.6388</v>
      </c>
      <c r="AE13" s="87">
        <v>5143273.8198699998</v>
      </c>
      <c r="AF13" s="87">
        <v>488216.42179999995</v>
      </c>
      <c r="AG13" s="87">
        <v>249535.15998000003</v>
      </c>
      <c r="AH13" s="87">
        <v>0</v>
      </c>
      <c r="AI13" s="87">
        <v>9467.2275699999991</v>
      </c>
      <c r="AJ13" s="361">
        <v>4396055.01052</v>
      </c>
    </row>
    <row r="14" spans="1:98" ht="13.5" customHeight="1" x14ac:dyDescent="0.25">
      <c r="A14" s="64">
        <v>8</v>
      </c>
      <c r="B14" s="85">
        <v>1307</v>
      </c>
      <c r="C14" s="82" t="s">
        <v>48</v>
      </c>
      <c r="D14" s="87">
        <v>0</v>
      </c>
      <c r="E14" s="87">
        <v>93941.121750000006</v>
      </c>
      <c r="F14" s="87">
        <v>160215.87015</v>
      </c>
      <c r="G14" s="87">
        <v>19046.818950000001</v>
      </c>
      <c r="H14" s="87">
        <v>273203.81085000001</v>
      </c>
      <c r="I14" s="87">
        <v>29972.587390000001</v>
      </c>
      <c r="J14" s="87">
        <v>49322.654730000002</v>
      </c>
      <c r="K14" s="87">
        <v>0</v>
      </c>
      <c r="L14" s="87">
        <v>45596.71357</v>
      </c>
      <c r="M14" s="87">
        <v>592</v>
      </c>
      <c r="N14" s="87">
        <v>119958.78899</v>
      </c>
      <c r="O14" s="87">
        <v>100</v>
      </c>
      <c r="P14" s="87">
        <v>1344.3416500000001</v>
      </c>
      <c r="Q14" s="87">
        <v>0</v>
      </c>
      <c r="R14" s="87">
        <v>246887.08632999999</v>
      </c>
      <c r="S14" s="87">
        <v>450</v>
      </c>
      <c r="T14" s="87">
        <v>1515.17911</v>
      </c>
      <c r="U14" s="87">
        <v>50</v>
      </c>
      <c r="V14" s="87">
        <v>0</v>
      </c>
      <c r="W14" s="87">
        <v>0</v>
      </c>
      <c r="X14" s="87">
        <v>347.60512999999997</v>
      </c>
      <c r="Y14" s="87">
        <v>0</v>
      </c>
      <c r="Z14" s="87">
        <v>50</v>
      </c>
      <c r="AA14" s="87">
        <v>0</v>
      </c>
      <c r="AB14" s="87">
        <v>499.98133000000001</v>
      </c>
      <c r="AC14" s="87">
        <v>0</v>
      </c>
      <c r="AD14" s="87">
        <v>2912.76557</v>
      </c>
      <c r="AE14" s="87">
        <v>523003.66274999996</v>
      </c>
      <c r="AF14" s="87">
        <v>119958.78899</v>
      </c>
      <c r="AG14" s="87">
        <v>46188.71357</v>
      </c>
      <c r="AH14" s="87">
        <v>0</v>
      </c>
      <c r="AI14" s="87">
        <v>0</v>
      </c>
      <c r="AJ14" s="361">
        <v>356856.16019000002</v>
      </c>
    </row>
    <row r="15" spans="1:98" ht="13.5" customHeight="1" x14ac:dyDescent="0.25">
      <c r="A15" s="182">
        <v>9</v>
      </c>
      <c r="B15" s="85">
        <v>1399</v>
      </c>
      <c r="C15" s="82" t="s">
        <v>54</v>
      </c>
      <c r="D15" s="87">
        <v>-4502.6105399999997</v>
      </c>
      <c r="E15" s="87">
        <v>-3509.9982599999998</v>
      </c>
      <c r="F15" s="87">
        <v>-125801.06974000001</v>
      </c>
      <c r="G15" s="87">
        <v>-132.40617</v>
      </c>
      <c r="H15" s="87">
        <v>-133946.08471</v>
      </c>
      <c r="I15" s="87">
        <v>-493.15620999999999</v>
      </c>
      <c r="J15" s="87">
        <v>-1156.1563799999999</v>
      </c>
      <c r="K15" s="87">
        <v>0</v>
      </c>
      <c r="L15" s="87">
        <v>0</v>
      </c>
      <c r="M15" s="87">
        <v>-5522.0419400000001</v>
      </c>
      <c r="N15" s="87">
        <v>-2.2999900000000002</v>
      </c>
      <c r="O15" s="87">
        <v>-5</v>
      </c>
      <c r="P15" s="87">
        <v>0</v>
      </c>
      <c r="Q15" s="87">
        <v>0</v>
      </c>
      <c r="R15" s="87">
        <v>-7178.654520000001</v>
      </c>
      <c r="S15" s="87">
        <v>0</v>
      </c>
      <c r="T15" s="87">
        <v>0</v>
      </c>
      <c r="U15" s="87">
        <v>-92.666520000000006</v>
      </c>
      <c r="V15" s="87">
        <v>0</v>
      </c>
      <c r="W15" s="87">
        <v>-110.06780999999999</v>
      </c>
      <c r="X15" s="87">
        <v>0</v>
      </c>
      <c r="Y15" s="87">
        <v>0</v>
      </c>
      <c r="Z15" s="87">
        <v>-2.5</v>
      </c>
      <c r="AA15" s="87">
        <v>0</v>
      </c>
      <c r="AB15" s="87">
        <v>0</v>
      </c>
      <c r="AC15" s="87">
        <v>0</v>
      </c>
      <c r="AD15" s="87">
        <v>-205.23433</v>
      </c>
      <c r="AE15" s="87">
        <v>-141329.97356000001</v>
      </c>
      <c r="AF15" s="87">
        <v>-2.2999900000000002</v>
      </c>
      <c r="AG15" s="87">
        <v>-5522.0419400000001</v>
      </c>
      <c r="AH15" s="87">
        <v>0</v>
      </c>
      <c r="AI15" s="87">
        <v>0</v>
      </c>
      <c r="AJ15" s="361">
        <v>-135805.63162999999</v>
      </c>
    </row>
    <row r="16" spans="1:98" s="14" customFormat="1" ht="13.5" customHeight="1" x14ac:dyDescent="0.25">
      <c r="A16" s="64">
        <v>10</v>
      </c>
      <c r="B16" s="13">
        <v>14</v>
      </c>
      <c r="C16" s="14" t="s">
        <v>731</v>
      </c>
      <c r="D16" s="26">
        <v>3833104.6493299999</v>
      </c>
      <c r="E16" s="26">
        <v>4052018.2190299998</v>
      </c>
      <c r="F16" s="26">
        <v>7256250.2693600003</v>
      </c>
      <c r="G16" s="26">
        <v>3626522.3176899999</v>
      </c>
      <c r="H16" s="26">
        <v>18767895.45541</v>
      </c>
      <c r="I16" s="26">
        <v>1236197.81956</v>
      </c>
      <c r="J16" s="26">
        <v>2464546.0745199998</v>
      </c>
      <c r="K16" s="26">
        <v>197699.92300000001</v>
      </c>
      <c r="L16" s="26">
        <v>1834836.63558</v>
      </c>
      <c r="M16" s="26">
        <v>619129.28910000005</v>
      </c>
      <c r="N16" s="26">
        <v>2490240.31941</v>
      </c>
      <c r="O16" s="26">
        <v>369966.44957</v>
      </c>
      <c r="P16" s="26">
        <v>543030.75907999999</v>
      </c>
      <c r="Q16" s="26">
        <v>561067.54622999998</v>
      </c>
      <c r="R16" s="26">
        <v>10316714.81605</v>
      </c>
      <c r="S16" s="26">
        <v>452511.44812999998</v>
      </c>
      <c r="T16" s="26">
        <v>128144.11851</v>
      </c>
      <c r="U16" s="26">
        <v>32527.26885</v>
      </c>
      <c r="V16" s="26">
        <v>27090.681570000001</v>
      </c>
      <c r="W16" s="26">
        <v>88749.437539999999</v>
      </c>
      <c r="X16" s="26">
        <v>15471.656639999999</v>
      </c>
      <c r="Y16" s="26">
        <v>69209.105230000001</v>
      </c>
      <c r="Z16" s="26">
        <v>15107.625690000001</v>
      </c>
      <c r="AA16" s="26">
        <v>75596.200389999998</v>
      </c>
      <c r="AB16" s="26">
        <v>158519.69214999999</v>
      </c>
      <c r="AC16" s="26">
        <v>78718.950779999999</v>
      </c>
      <c r="AD16" s="26">
        <v>1141646.18548</v>
      </c>
      <c r="AE16" s="26">
        <v>30226256.456939999</v>
      </c>
      <c r="AF16" s="26">
        <v>2687940.2424099999</v>
      </c>
      <c r="AG16" s="26">
        <v>2481056.6062500002</v>
      </c>
      <c r="AH16" s="26">
        <v>0</v>
      </c>
      <c r="AI16" s="26">
        <v>223524.25640000001</v>
      </c>
      <c r="AJ16" s="368">
        <v>24833735.351879995</v>
      </c>
      <c r="AL16" s="64"/>
    </row>
    <row r="17" spans="1:38" ht="13.5" customHeight="1" x14ac:dyDescent="0.25">
      <c r="A17" s="182">
        <v>11</v>
      </c>
      <c r="B17" s="87" t="s">
        <v>1872</v>
      </c>
      <c r="C17" s="42" t="s">
        <v>1005</v>
      </c>
      <c r="D17" s="87">
        <v>2066652.4029599999</v>
      </c>
      <c r="E17" s="87">
        <v>1466809.8172600002</v>
      </c>
      <c r="F17" s="87">
        <v>3027016.0172800003</v>
      </c>
      <c r="G17" s="87">
        <v>2392786.5369100003</v>
      </c>
      <c r="H17" s="87">
        <v>8953264.7744099982</v>
      </c>
      <c r="I17" s="87">
        <v>690934.51546000002</v>
      </c>
      <c r="J17" s="87">
        <v>1847136.3575399998</v>
      </c>
      <c r="K17" s="87">
        <v>215859.83100000001</v>
      </c>
      <c r="L17" s="87">
        <v>115847.34194999999</v>
      </c>
      <c r="M17" s="87">
        <v>66983.900500000003</v>
      </c>
      <c r="N17" s="87">
        <v>2156501.5633200002</v>
      </c>
      <c r="O17" s="87">
        <v>127647.33150000001</v>
      </c>
      <c r="P17" s="87">
        <v>358604.27032999991</v>
      </c>
      <c r="Q17" s="87">
        <v>24.848600000000001</v>
      </c>
      <c r="R17" s="87">
        <v>5579539.9601999987</v>
      </c>
      <c r="S17" s="87">
        <v>357175.44238999992</v>
      </c>
      <c r="T17" s="87">
        <v>63897.320009999989</v>
      </c>
      <c r="U17" s="87">
        <v>17612.772199999996</v>
      </c>
      <c r="V17" s="87">
        <v>5724.4752599999993</v>
      </c>
      <c r="W17" s="87">
        <v>81536.032420000003</v>
      </c>
      <c r="X17" s="87">
        <v>1022.1219600000001</v>
      </c>
      <c r="Y17" s="87">
        <v>0</v>
      </c>
      <c r="Z17" s="87">
        <v>9833.2984199999992</v>
      </c>
      <c r="AA17" s="87">
        <v>0</v>
      </c>
      <c r="AB17" s="87">
        <v>20163.484090000002</v>
      </c>
      <c r="AC17" s="87">
        <v>0</v>
      </c>
      <c r="AD17" s="87">
        <v>556964.94674999989</v>
      </c>
      <c r="AE17" s="87">
        <v>15089769.681359997</v>
      </c>
      <c r="AF17" s="87">
        <v>2372361.39432</v>
      </c>
      <c r="AG17" s="87">
        <v>188555.71770999997</v>
      </c>
      <c r="AH17" s="87">
        <v>0</v>
      </c>
      <c r="AI17" s="87">
        <v>0</v>
      </c>
      <c r="AJ17" s="361">
        <v>12528852.569330003</v>
      </c>
    </row>
    <row r="18" spans="1:38" ht="13.5" customHeight="1" x14ac:dyDescent="0.25">
      <c r="A18" s="64">
        <v>12</v>
      </c>
      <c r="B18" s="87" t="s">
        <v>1873</v>
      </c>
      <c r="C18" s="42" t="s">
        <v>1814</v>
      </c>
      <c r="D18" s="87">
        <v>1497733.26275</v>
      </c>
      <c r="E18" s="87">
        <v>1886390.8286399995</v>
      </c>
      <c r="F18" s="87">
        <v>2986117.1865699999</v>
      </c>
      <c r="G18" s="87">
        <v>1123027.73802</v>
      </c>
      <c r="H18" s="87">
        <v>7493269.0159800006</v>
      </c>
      <c r="I18" s="87">
        <v>553757.26558999997</v>
      </c>
      <c r="J18" s="87">
        <v>634917.67504</v>
      </c>
      <c r="K18" s="87">
        <v>0</v>
      </c>
      <c r="L18" s="87">
        <v>1947865.5886200003</v>
      </c>
      <c r="M18" s="87">
        <v>515195.88247999997</v>
      </c>
      <c r="N18" s="87">
        <v>335313.37352999987</v>
      </c>
      <c r="O18" s="87">
        <v>173777.77935000003</v>
      </c>
      <c r="P18" s="87">
        <v>172772.51488</v>
      </c>
      <c r="Q18" s="87">
        <v>274897.44085000001</v>
      </c>
      <c r="R18" s="87">
        <v>4608497.5203400012</v>
      </c>
      <c r="S18" s="87">
        <v>4455.5462299999999</v>
      </c>
      <c r="T18" s="87">
        <v>65852.297030000002</v>
      </c>
      <c r="U18" s="87">
        <v>9805.6437499999993</v>
      </c>
      <c r="V18" s="87">
        <v>21833.797429999999</v>
      </c>
      <c r="W18" s="87">
        <v>907.56331999999998</v>
      </c>
      <c r="X18" s="87">
        <v>15252.618129999999</v>
      </c>
      <c r="Y18" s="87">
        <v>5297.1056599999993</v>
      </c>
      <c r="Z18" s="87">
        <v>4134.2851800000008</v>
      </c>
      <c r="AA18" s="87">
        <v>0</v>
      </c>
      <c r="AB18" s="87">
        <v>59741.006720000005</v>
      </c>
      <c r="AC18" s="87">
        <v>65.491399999999999</v>
      </c>
      <c r="AD18" s="87">
        <v>187345.35484999997</v>
      </c>
      <c r="AE18" s="87">
        <v>12289111.891169999</v>
      </c>
      <c r="AF18" s="87">
        <v>335313.37352999987</v>
      </c>
      <c r="AG18" s="87">
        <v>2484895.2685299995</v>
      </c>
      <c r="AH18" s="87">
        <v>0</v>
      </c>
      <c r="AI18" s="87">
        <v>5362.5970599999991</v>
      </c>
      <c r="AJ18" s="361">
        <v>9463540.652049996</v>
      </c>
    </row>
    <row r="19" spans="1:38" ht="13.5" customHeight="1" x14ac:dyDescent="0.25">
      <c r="A19" s="182">
        <v>13</v>
      </c>
      <c r="B19" s="87" t="s">
        <v>1874</v>
      </c>
      <c r="C19" s="42" t="s">
        <v>1004</v>
      </c>
      <c r="D19" s="87">
        <v>212683.73629999999</v>
      </c>
      <c r="E19" s="87">
        <v>523344.56341</v>
      </c>
      <c r="F19" s="87">
        <v>777858.73881999997</v>
      </c>
      <c r="G19" s="87">
        <v>258102.78552</v>
      </c>
      <c r="H19" s="87">
        <v>1771989.8240500004</v>
      </c>
      <c r="I19" s="87">
        <v>51843.355399999993</v>
      </c>
      <c r="J19" s="87">
        <v>73350.779310000013</v>
      </c>
      <c r="K19" s="87">
        <v>0</v>
      </c>
      <c r="L19" s="87">
        <v>0</v>
      </c>
      <c r="M19" s="87">
        <v>95467.027610000005</v>
      </c>
      <c r="N19" s="87">
        <v>114520.90457</v>
      </c>
      <c r="O19" s="87">
        <v>36746.279310000013</v>
      </c>
      <c r="P19" s="87">
        <v>19461.143209999998</v>
      </c>
      <c r="Q19" s="87">
        <v>58.452549999999995</v>
      </c>
      <c r="R19" s="87">
        <v>391447.94195999997</v>
      </c>
      <c r="S19" s="87">
        <v>26561.078599999997</v>
      </c>
      <c r="T19" s="87">
        <v>1692.7082200000002</v>
      </c>
      <c r="U19" s="87">
        <v>22.867059999999999</v>
      </c>
      <c r="V19" s="87">
        <v>95.827809999999999</v>
      </c>
      <c r="W19" s="87">
        <v>156.99786</v>
      </c>
      <c r="X19" s="87">
        <v>1E-3</v>
      </c>
      <c r="Y19" s="87">
        <v>0</v>
      </c>
      <c r="Z19" s="87">
        <v>1901.6783799999998</v>
      </c>
      <c r="AA19" s="87">
        <v>0</v>
      </c>
      <c r="AB19" s="87">
        <v>11752.8156</v>
      </c>
      <c r="AC19" s="87">
        <v>0</v>
      </c>
      <c r="AD19" s="87">
        <v>42183.974529999985</v>
      </c>
      <c r="AE19" s="87">
        <v>2205621.7405399992</v>
      </c>
      <c r="AF19" s="87">
        <v>114520.90457</v>
      </c>
      <c r="AG19" s="87">
        <v>95562.855420000007</v>
      </c>
      <c r="AH19" s="87">
        <v>0</v>
      </c>
      <c r="AI19" s="87">
        <v>0</v>
      </c>
      <c r="AJ19" s="361">
        <v>1995537.9805499995</v>
      </c>
    </row>
    <row r="20" spans="1:38" ht="13.5" customHeight="1" x14ac:dyDescent="0.25">
      <c r="A20" s="64">
        <v>14</v>
      </c>
      <c r="B20" s="87" t="s">
        <v>1875</v>
      </c>
      <c r="C20" s="42" t="s">
        <v>1815</v>
      </c>
      <c r="D20" s="87">
        <v>231368.8559</v>
      </c>
      <c r="E20" s="87">
        <v>9603.7224200000019</v>
      </c>
      <c r="F20" s="87">
        <v>1372264.0923200003</v>
      </c>
      <c r="G20" s="87">
        <v>21284.647220000003</v>
      </c>
      <c r="H20" s="87">
        <v>1634521.3178600003</v>
      </c>
      <c r="I20" s="87">
        <v>6482.4248699999998</v>
      </c>
      <c r="J20" s="87">
        <v>0</v>
      </c>
      <c r="K20" s="87">
        <v>0</v>
      </c>
      <c r="L20" s="87">
        <v>0</v>
      </c>
      <c r="M20" s="87">
        <v>8.8030600000000003</v>
      </c>
      <c r="N20" s="87">
        <v>2919.3872000000006</v>
      </c>
      <c r="O20" s="87">
        <v>68550.402789999993</v>
      </c>
      <c r="P20" s="87">
        <v>5447.4083900000005</v>
      </c>
      <c r="Q20" s="87">
        <v>357470.75266</v>
      </c>
      <c r="R20" s="87">
        <v>440879.17896999995</v>
      </c>
      <c r="S20" s="87">
        <v>74147.407760000002</v>
      </c>
      <c r="T20" s="87">
        <v>172.91223999999997</v>
      </c>
      <c r="U20" s="87">
        <v>7493.33907</v>
      </c>
      <c r="V20" s="87">
        <v>1542.42642</v>
      </c>
      <c r="W20" s="87">
        <v>8839.462379999999</v>
      </c>
      <c r="X20" s="87">
        <v>834.98750000000007</v>
      </c>
      <c r="Y20" s="87">
        <v>68365.798819999996</v>
      </c>
      <c r="Z20" s="87">
        <v>86.963220000000007</v>
      </c>
      <c r="AA20" s="87">
        <v>80821.24367999997</v>
      </c>
      <c r="AB20" s="87">
        <v>79561.068249999997</v>
      </c>
      <c r="AC20" s="87">
        <v>85149.730889999992</v>
      </c>
      <c r="AD20" s="87">
        <v>407015.34022999986</v>
      </c>
      <c r="AE20" s="87">
        <v>2482415.8370599998</v>
      </c>
      <c r="AF20" s="87">
        <v>2919.3872000000006</v>
      </c>
      <c r="AG20" s="87">
        <v>1551.22948</v>
      </c>
      <c r="AH20" s="87">
        <v>0</v>
      </c>
      <c r="AI20" s="87">
        <v>234336.77338999999</v>
      </c>
      <c r="AJ20" s="361">
        <v>2243608.446990001</v>
      </c>
    </row>
    <row r="21" spans="1:38" ht="13.5" customHeight="1" x14ac:dyDescent="0.25">
      <c r="A21" s="64">
        <v>18</v>
      </c>
      <c r="B21" s="87" t="s">
        <v>1876</v>
      </c>
      <c r="C21" s="42" t="s">
        <v>1816</v>
      </c>
      <c r="D21" s="87">
        <v>0</v>
      </c>
      <c r="E21" s="87">
        <v>57032.942470000002</v>
      </c>
      <c r="F21" s="87">
        <v>13002.77144</v>
      </c>
      <c r="G21" s="87">
        <v>0</v>
      </c>
      <c r="H21" s="87">
        <v>70035.713909999991</v>
      </c>
      <c r="I21" s="87">
        <v>0</v>
      </c>
      <c r="J21" s="87">
        <v>0</v>
      </c>
      <c r="K21" s="87">
        <v>0</v>
      </c>
      <c r="L21" s="87">
        <v>0</v>
      </c>
      <c r="M21" s="87">
        <v>3087.0766299999996</v>
      </c>
      <c r="N21" s="87">
        <v>409.92381999999998</v>
      </c>
      <c r="O21" s="87">
        <v>0</v>
      </c>
      <c r="P21" s="87">
        <v>0</v>
      </c>
      <c r="Q21" s="87">
        <v>0</v>
      </c>
      <c r="R21" s="87">
        <v>3497.0004499999995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73532.714359999984</v>
      </c>
      <c r="AF21" s="87">
        <v>409.92381999999998</v>
      </c>
      <c r="AG21" s="87">
        <v>3087.0766299999996</v>
      </c>
      <c r="AH21" s="87">
        <v>0</v>
      </c>
      <c r="AI21" s="87">
        <v>0</v>
      </c>
      <c r="AJ21" s="361">
        <v>70035.713909999991</v>
      </c>
    </row>
    <row r="22" spans="1:38" ht="13.5" customHeight="1" x14ac:dyDescent="0.25">
      <c r="A22" s="182">
        <v>19</v>
      </c>
      <c r="B22" s="87" t="s">
        <v>1877</v>
      </c>
      <c r="C22" s="42" t="s">
        <v>1006</v>
      </c>
      <c r="D22" s="87">
        <v>2544.80951</v>
      </c>
      <c r="E22" s="87">
        <v>336877.46361999994</v>
      </c>
      <c r="F22" s="87">
        <v>18114.435999999998</v>
      </c>
      <c r="G22" s="87">
        <v>1489.32313</v>
      </c>
      <c r="H22" s="87">
        <v>359026.03225999995</v>
      </c>
      <c r="I22" s="87">
        <v>0</v>
      </c>
      <c r="J22" s="87">
        <v>3364.4806100000001</v>
      </c>
      <c r="K22" s="87">
        <v>0</v>
      </c>
      <c r="L22" s="87">
        <v>0</v>
      </c>
      <c r="M22" s="87">
        <v>0</v>
      </c>
      <c r="N22" s="87">
        <v>0</v>
      </c>
      <c r="O22" s="87">
        <v>293.42217999999997</v>
      </c>
      <c r="P22" s="87">
        <v>2901.7692300000003</v>
      </c>
      <c r="Q22" s="87">
        <v>0</v>
      </c>
      <c r="R22" s="87">
        <v>6559.6720200000009</v>
      </c>
      <c r="S22" s="87">
        <v>201.57383999999999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201.57383999999999</v>
      </c>
      <c r="AE22" s="87">
        <v>365787.27812000003</v>
      </c>
      <c r="AF22" s="87">
        <v>0</v>
      </c>
      <c r="AG22" s="87">
        <v>0</v>
      </c>
      <c r="AH22" s="87">
        <v>0</v>
      </c>
      <c r="AI22" s="87">
        <v>0</v>
      </c>
      <c r="AJ22" s="361">
        <v>365787.27812000003</v>
      </c>
    </row>
    <row r="23" spans="1:38" ht="13.5" customHeight="1" x14ac:dyDescent="0.25">
      <c r="A23" s="64">
        <v>20</v>
      </c>
      <c r="B23" s="87" t="s">
        <v>1878</v>
      </c>
      <c r="C23" s="42" t="s">
        <v>1007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  <c r="AG23" s="87">
        <v>0</v>
      </c>
      <c r="AH23" s="87">
        <v>0</v>
      </c>
      <c r="AI23" s="87">
        <v>0</v>
      </c>
      <c r="AJ23" s="361">
        <v>0</v>
      </c>
    </row>
    <row r="24" spans="1:38" ht="13.5" customHeight="1" x14ac:dyDescent="0.25">
      <c r="A24" s="64">
        <v>22</v>
      </c>
      <c r="B24" s="83">
        <v>1499</v>
      </c>
      <c r="C24" s="82" t="s">
        <v>1517</v>
      </c>
      <c r="D24" s="87">
        <v>-177878.41808999999</v>
      </c>
      <c r="E24" s="87">
        <v>-228041.11879000001</v>
      </c>
      <c r="F24" s="87">
        <v>-938122.97306999995</v>
      </c>
      <c r="G24" s="87">
        <v>-170168.71311000001</v>
      </c>
      <c r="H24" s="87">
        <v>-1514211.2230599998</v>
      </c>
      <c r="I24" s="87">
        <v>-66819.741760000004</v>
      </c>
      <c r="J24" s="87">
        <v>-94223.217980000001</v>
      </c>
      <c r="K24" s="87">
        <v>-18159.907999999999</v>
      </c>
      <c r="L24" s="87">
        <v>-228876.29498999999</v>
      </c>
      <c r="M24" s="87">
        <v>-61613.401180000001</v>
      </c>
      <c r="N24" s="87">
        <v>-119424.83302999999</v>
      </c>
      <c r="O24" s="87">
        <v>-37048.76556</v>
      </c>
      <c r="P24" s="87">
        <v>-16156.346960000001</v>
      </c>
      <c r="Q24" s="87">
        <v>-71383.948430000004</v>
      </c>
      <c r="R24" s="87">
        <v>-713706.45788999996</v>
      </c>
      <c r="S24" s="87">
        <v>-10029.600689999999</v>
      </c>
      <c r="T24" s="87">
        <v>-3471.1189899999999</v>
      </c>
      <c r="U24" s="87">
        <v>-2407.3532300000002</v>
      </c>
      <c r="V24" s="87">
        <v>-2105.8453500000001</v>
      </c>
      <c r="W24" s="87">
        <v>-2690.6184400000002</v>
      </c>
      <c r="X24" s="87">
        <v>-1638.07195</v>
      </c>
      <c r="Y24" s="87">
        <v>-4453.79925</v>
      </c>
      <c r="Z24" s="87">
        <v>-848.59951000000001</v>
      </c>
      <c r="AA24" s="87">
        <v>-5225.0432899999996</v>
      </c>
      <c r="AB24" s="87">
        <v>-12698.682510000001</v>
      </c>
      <c r="AC24" s="87">
        <v>-6496.2715099999996</v>
      </c>
      <c r="AD24" s="87">
        <v>-52065.004719999997</v>
      </c>
      <c r="AE24" s="87">
        <v>-2279982.68567</v>
      </c>
      <c r="AF24" s="87">
        <v>-137584.74103</v>
      </c>
      <c r="AG24" s="87">
        <v>-292595.54151999997</v>
      </c>
      <c r="AH24" s="87">
        <v>0</v>
      </c>
      <c r="AI24" s="87">
        <v>-16175.11405</v>
      </c>
      <c r="AJ24" s="361">
        <v>-1833627.2890700002</v>
      </c>
    </row>
    <row r="25" spans="1:38" ht="13.5" customHeight="1" x14ac:dyDescent="0.25">
      <c r="A25" s="182">
        <v>23</v>
      </c>
      <c r="B25" s="83">
        <v>149905</v>
      </c>
      <c r="C25" s="82" t="s">
        <v>1518</v>
      </c>
      <c r="D25" s="87">
        <v>-37432.23257</v>
      </c>
      <c r="E25" s="87">
        <v>-22797.19269</v>
      </c>
      <c r="F25" s="87">
        <v>-200945.92296</v>
      </c>
      <c r="G25" s="87">
        <v>-38084.535519999998</v>
      </c>
      <c r="H25" s="87">
        <v>-299259.88373999996</v>
      </c>
      <c r="I25" s="87">
        <v>-13840.82411</v>
      </c>
      <c r="J25" s="87">
        <v>-26160.341090000002</v>
      </c>
      <c r="K25" s="87">
        <v>-5753.3710000000001</v>
      </c>
      <c r="L25" s="87">
        <v>-3229.0848099999998</v>
      </c>
      <c r="M25" s="87">
        <v>-4204.4765799999996</v>
      </c>
      <c r="N25" s="87">
        <v>-60485.999739999999</v>
      </c>
      <c r="O25" s="87">
        <v>-6640.8760700000003</v>
      </c>
      <c r="P25" s="87">
        <v>-4059.2585800000002</v>
      </c>
      <c r="Q25" s="87">
        <v>-0.26826</v>
      </c>
      <c r="R25" s="87">
        <v>-124374.50023999999</v>
      </c>
      <c r="S25" s="87">
        <v>-5516.1494499999999</v>
      </c>
      <c r="T25" s="87">
        <v>-1002.4121699999999</v>
      </c>
      <c r="U25" s="87">
        <v>-244.64483000000001</v>
      </c>
      <c r="V25" s="87">
        <v>-57.598080000000003</v>
      </c>
      <c r="W25" s="87">
        <v>-809.87324999999998</v>
      </c>
      <c r="X25" s="87">
        <v>-53.876809999999999</v>
      </c>
      <c r="Y25" s="87">
        <v>0</v>
      </c>
      <c r="Z25" s="87">
        <v>-149.83500000000001</v>
      </c>
      <c r="AA25" s="87">
        <v>0</v>
      </c>
      <c r="AB25" s="87">
        <v>-373.92601000000002</v>
      </c>
      <c r="AC25" s="87">
        <v>0</v>
      </c>
      <c r="AD25" s="87">
        <v>-8208.3155999999981</v>
      </c>
      <c r="AE25" s="87">
        <v>-431842.6995799999</v>
      </c>
      <c r="AF25" s="87">
        <v>-66239.370739999998</v>
      </c>
      <c r="AG25" s="87">
        <v>-7491.1594699999996</v>
      </c>
      <c r="AH25" s="87">
        <v>0</v>
      </c>
      <c r="AI25" s="87">
        <v>0</v>
      </c>
      <c r="AJ25" s="361">
        <v>-358112.16937000002</v>
      </c>
    </row>
    <row r="26" spans="1:38" ht="13.5" customHeight="1" x14ac:dyDescent="0.25">
      <c r="A26" s="64">
        <v>24</v>
      </c>
      <c r="B26" s="83">
        <v>149910</v>
      </c>
      <c r="C26" s="82" t="s">
        <v>1519</v>
      </c>
      <c r="D26" s="87">
        <v>-27881.65134</v>
      </c>
      <c r="E26" s="87">
        <v>-41728.596879999997</v>
      </c>
      <c r="F26" s="87">
        <v>-84577.05287</v>
      </c>
      <c r="G26" s="87">
        <v>-21721.380450000001</v>
      </c>
      <c r="H26" s="87">
        <v>-175908.68153999999</v>
      </c>
      <c r="I26" s="87">
        <v>-19351.979319999999</v>
      </c>
      <c r="J26" s="87">
        <v>-15915.88535</v>
      </c>
      <c r="K26" s="87">
        <v>0</v>
      </c>
      <c r="L26" s="87">
        <v>-52391.367059999997</v>
      </c>
      <c r="M26" s="87">
        <v>-12310.38487</v>
      </c>
      <c r="N26" s="87">
        <v>-13308.21897</v>
      </c>
      <c r="O26" s="87">
        <v>-3235.0511900000001</v>
      </c>
      <c r="P26" s="87">
        <v>-3947.7696299999998</v>
      </c>
      <c r="Q26" s="87">
        <v>-15936.103139999999</v>
      </c>
      <c r="R26" s="87">
        <v>-136396.75952999998</v>
      </c>
      <c r="S26" s="87">
        <v>-116.37906</v>
      </c>
      <c r="T26" s="87">
        <v>-1255.2070900000001</v>
      </c>
      <c r="U26" s="87">
        <v>-680.66929000000005</v>
      </c>
      <c r="V26" s="87">
        <v>-903.42129</v>
      </c>
      <c r="W26" s="87">
        <v>-6.3627399999999996</v>
      </c>
      <c r="X26" s="87">
        <v>-653.64782000000002</v>
      </c>
      <c r="Y26" s="87">
        <v>-256.60703000000001</v>
      </c>
      <c r="Z26" s="87">
        <v>-173.38808</v>
      </c>
      <c r="AA26" s="87">
        <v>0</v>
      </c>
      <c r="AB26" s="87">
        <v>-1028.3000500000001</v>
      </c>
      <c r="AC26" s="87">
        <v>-0.65490999999999999</v>
      </c>
      <c r="AD26" s="87">
        <v>-5074.6373600000006</v>
      </c>
      <c r="AE26" s="87">
        <v>-317380.07842999994</v>
      </c>
      <c r="AF26" s="87">
        <v>-13308.21897</v>
      </c>
      <c r="AG26" s="87">
        <v>-65605.173219999997</v>
      </c>
      <c r="AH26" s="87">
        <v>0</v>
      </c>
      <c r="AI26" s="87">
        <v>-257.26193999999998</v>
      </c>
      <c r="AJ26" s="361">
        <v>-238209.42430000001</v>
      </c>
    </row>
    <row r="27" spans="1:38" ht="13.5" customHeight="1" x14ac:dyDescent="0.25">
      <c r="A27" s="182">
        <v>25</v>
      </c>
      <c r="B27" s="83">
        <v>149915</v>
      </c>
      <c r="C27" s="82" t="s">
        <v>1520</v>
      </c>
      <c r="D27" s="87">
        <v>-5245.7143999999998</v>
      </c>
      <c r="E27" s="87">
        <v>-12371.32956</v>
      </c>
      <c r="F27" s="87">
        <v>-18700.61347</v>
      </c>
      <c r="G27" s="87">
        <v>-5101.4391800000003</v>
      </c>
      <c r="H27" s="87">
        <v>-41419.096610000001</v>
      </c>
      <c r="I27" s="87">
        <v>-993.84253000000001</v>
      </c>
      <c r="J27" s="87">
        <v>-2111.63681</v>
      </c>
      <c r="K27" s="87">
        <v>0</v>
      </c>
      <c r="L27" s="87">
        <v>0</v>
      </c>
      <c r="M27" s="87">
        <v>-1579.63761</v>
      </c>
      <c r="N27" s="87">
        <v>-3077.87264</v>
      </c>
      <c r="O27" s="87">
        <v>-589.94776000000002</v>
      </c>
      <c r="P27" s="87">
        <v>-402.66699999999997</v>
      </c>
      <c r="Q27" s="87">
        <v>-32.634509999999999</v>
      </c>
      <c r="R27" s="87">
        <v>-8788.2388599999995</v>
      </c>
      <c r="S27" s="87">
        <v>-440.18450000000001</v>
      </c>
      <c r="T27" s="87">
        <v>-17.739899999999999</v>
      </c>
      <c r="U27" s="87">
        <v>-0.22867000000000001</v>
      </c>
      <c r="V27" s="87">
        <v>-1.4350400000000001</v>
      </c>
      <c r="W27" s="87">
        <v>-1.12808</v>
      </c>
      <c r="X27" s="87">
        <v>-1E-3</v>
      </c>
      <c r="Y27" s="87">
        <v>0</v>
      </c>
      <c r="Z27" s="87">
        <v>-31.365469999999998</v>
      </c>
      <c r="AA27" s="87">
        <v>0</v>
      </c>
      <c r="AB27" s="87">
        <v>-289.73050999999998</v>
      </c>
      <c r="AC27" s="87">
        <v>0</v>
      </c>
      <c r="AD27" s="87">
        <v>-781.81317000000001</v>
      </c>
      <c r="AE27" s="87">
        <v>-50989.148639999999</v>
      </c>
      <c r="AF27" s="87">
        <v>-3077.87264</v>
      </c>
      <c r="AG27" s="87">
        <v>-1581.0726500000001</v>
      </c>
      <c r="AH27" s="87">
        <v>0</v>
      </c>
      <c r="AI27" s="87">
        <v>0</v>
      </c>
      <c r="AJ27" s="361">
        <v>-46330.203350000003</v>
      </c>
    </row>
    <row r="28" spans="1:38" ht="13.5" customHeight="1" x14ac:dyDescent="0.25">
      <c r="A28" s="64">
        <v>26</v>
      </c>
      <c r="B28" s="83">
        <v>149920</v>
      </c>
      <c r="C28" s="82" t="s">
        <v>1521</v>
      </c>
      <c r="D28" s="87">
        <v>-5214.5740400000004</v>
      </c>
      <c r="E28" s="87">
        <v>-1024.45867</v>
      </c>
      <c r="F28" s="87">
        <v>-21681.75275</v>
      </c>
      <c r="G28" s="87">
        <v>-604.96005000000002</v>
      </c>
      <c r="H28" s="87">
        <v>-28525.745510000001</v>
      </c>
      <c r="I28" s="87">
        <v>-714.83334000000002</v>
      </c>
      <c r="J28" s="87">
        <v>0</v>
      </c>
      <c r="K28" s="87">
        <v>0</v>
      </c>
      <c r="L28" s="87">
        <v>0</v>
      </c>
      <c r="M28" s="87">
        <v>-1.4E-2</v>
      </c>
      <c r="N28" s="87">
        <v>-107.01907</v>
      </c>
      <c r="O28" s="87">
        <v>-1326.2149199999999</v>
      </c>
      <c r="P28" s="87">
        <v>-229.90087</v>
      </c>
      <c r="Q28" s="87">
        <v>-24397.045740000001</v>
      </c>
      <c r="R28" s="87">
        <v>-26775.02794</v>
      </c>
      <c r="S28" s="87">
        <v>-1401.2117499999999</v>
      </c>
      <c r="T28" s="87">
        <v>-16.350239999999999</v>
      </c>
      <c r="U28" s="87">
        <v>-853.91858000000002</v>
      </c>
      <c r="V28" s="87">
        <v>-30.533470000000001</v>
      </c>
      <c r="W28" s="87">
        <v>-114.14018</v>
      </c>
      <c r="X28" s="87">
        <v>-135.81335999999999</v>
      </c>
      <c r="Y28" s="87">
        <v>-1190.3429699999999</v>
      </c>
      <c r="Z28" s="87">
        <v>-0.68552000000000002</v>
      </c>
      <c r="AA28" s="87">
        <v>-3345.9172800000001</v>
      </c>
      <c r="AB28" s="87">
        <v>-2475.0903400000002</v>
      </c>
      <c r="AC28" s="87">
        <v>-4554.5270300000002</v>
      </c>
      <c r="AD28" s="87">
        <v>-14118.530719999999</v>
      </c>
      <c r="AE28" s="87">
        <v>-69419.304170000003</v>
      </c>
      <c r="AF28" s="87">
        <v>-107.01907</v>
      </c>
      <c r="AG28" s="87">
        <v>-30.547470000000001</v>
      </c>
      <c r="AH28" s="87">
        <v>0</v>
      </c>
      <c r="AI28" s="87">
        <v>-9090.7872800000005</v>
      </c>
      <c r="AJ28" s="361">
        <v>-60190.950350000006</v>
      </c>
    </row>
    <row r="29" spans="1:38" s="28" customFormat="1" ht="13.5" customHeight="1" x14ac:dyDescent="0.25">
      <c r="A29" s="64">
        <v>30</v>
      </c>
      <c r="B29" s="83">
        <v>149940</v>
      </c>
      <c r="C29" s="82" t="s">
        <v>1523</v>
      </c>
      <c r="D29" s="87">
        <v>0</v>
      </c>
      <c r="E29" s="87">
        <v>-3779.9298199999998</v>
      </c>
      <c r="F29" s="87">
        <v>-148.67916</v>
      </c>
      <c r="G29" s="87">
        <v>0</v>
      </c>
      <c r="H29" s="87">
        <v>-3928.60898</v>
      </c>
      <c r="I29" s="87">
        <v>0</v>
      </c>
      <c r="J29" s="87">
        <v>0</v>
      </c>
      <c r="K29" s="87">
        <v>0</v>
      </c>
      <c r="L29" s="87">
        <v>0</v>
      </c>
      <c r="M29" s="87">
        <v>-87.229039999999998</v>
      </c>
      <c r="N29" s="87">
        <v>-5.7283999999999997</v>
      </c>
      <c r="O29" s="87">
        <v>0</v>
      </c>
      <c r="P29" s="87">
        <v>0</v>
      </c>
      <c r="Q29" s="87">
        <v>0</v>
      </c>
      <c r="R29" s="87">
        <v>-92.957439999999991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Z29" s="87">
        <v>0</v>
      </c>
      <c r="AA29" s="87">
        <v>0</v>
      </c>
      <c r="AB29" s="87">
        <v>0</v>
      </c>
      <c r="AC29" s="87">
        <v>0</v>
      </c>
      <c r="AD29" s="87">
        <v>0</v>
      </c>
      <c r="AE29" s="87">
        <v>-4021.5664200000001</v>
      </c>
      <c r="AF29" s="87">
        <v>-5.7283999999999997</v>
      </c>
      <c r="AG29" s="87">
        <v>-87.229039999999998</v>
      </c>
      <c r="AH29" s="87">
        <v>0</v>
      </c>
      <c r="AI29" s="87">
        <v>0</v>
      </c>
      <c r="AJ29" s="361">
        <v>-3928.60898</v>
      </c>
      <c r="AL29" s="60"/>
    </row>
    <row r="30" spans="1:38" ht="13.5" customHeight="1" x14ac:dyDescent="0.25">
      <c r="A30" s="182">
        <v>31</v>
      </c>
      <c r="B30" s="83">
        <v>149945</v>
      </c>
      <c r="C30" s="82" t="s">
        <v>1524</v>
      </c>
      <c r="D30" s="87">
        <v>-4904.2228400000004</v>
      </c>
      <c r="E30" s="87">
        <v>-21582.65783</v>
      </c>
      <c r="F30" s="87">
        <v>-31573.892690000001</v>
      </c>
      <c r="G30" s="87">
        <v>-3542.9829199999999</v>
      </c>
      <c r="H30" s="87">
        <v>-61603.756280000001</v>
      </c>
      <c r="I30" s="87">
        <v>-6400.2269500000002</v>
      </c>
      <c r="J30" s="87">
        <v>-72.828999999999994</v>
      </c>
      <c r="K30" s="87">
        <v>0</v>
      </c>
      <c r="L30" s="87">
        <v>-9031.3925500000005</v>
      </c>
      <c r="M30" s="87">
        <v>-911.62902999999994</v>
      </c>
      <c r="N30" s="87">
        <v>-5648.1120199999996</v>
      </c>
      <c r="O30" s="87">
        <v>-2792.7750700000001</v>
      </c>
      <c r="P30" s="87">
        <v>-135.62282999999999</v>
      </c>
      <c r="Q30" s="87">
        <v>-711.89041999999995</v>
      </c>
      <c r="R30" s="87">
        <v>-25704.477869999999</v>
      </c>
      <c r="S30" s="87">
        <v>-1470.16903</v>
      </c>
      <c r="T30" s="87">
        <v>-237.43328</v>
      </c>
      <c r="U30" s="87">
        <v>-94.743620000000007</v>
      </c>
      <c r="V30" s="87">
        <v>-472.01943</v>
      </c>
      <c r="W30" s="87">
        <v>0</v>
      </c>
      <c r="X30" s="87">
        <v>-85.134900000000002</v>
      </c>
      <c r="Y30" s="87">
        <v>-1463.7727500000001</v>
      </c>
      <c r="Z30" s="87">
        <v>-151.2919</v>
      </c>
      <c r="AA30" s="87">
        <v>-274.52719999999999</v>
      </c>
      <c r="AB30" s="87">
        <v>-4591.4905699999999</v>
      </c>
      <c r="AC30" s="87">
        <v>-642.00085999999999</v>
      </c>
      <c r="AD30" s="87">
        <v>-9482.5835399999996</v>
      </c>
      <c r="AE30" s="87">
        <v>-96790.817689999996</v>
      </c>
      <c r="AF30" s="87">
        <v>-5648.1120199999996</v>
      </c>
      <c r="AG30" s="87">
        <v>-10415.041010000001</v>
      </c>
      <c r="AH30" s="87">
        <v>0</v>
      </c>
      <c r="AI30" s="87">
        <v>-2380.3008100000002</v>
      </c>
      <c r="AJ30" s="361">
        <v>-78347.36384999998</v>
      </c>
    </row>
    <row r="31" spans="1:38" ht="13.5" customHeight="1" x14ac:dyDescent="0.25">
      <c r="A31" s="64">
        <v>32</v>
      </c>
      <c r="B31" s="83">
        <v>149950</v>
      </c>
      <c r="C31" s="82" t="s">
        <v>1525</v>
      </c>
      <c r="D31" s="87">
        <v>-15485.666359999999</v>
      </c>
      <c r="E31" s="87">
        <v>-48145.404540000003</v>
      </c>
      <c r="F31" s="87">
        <v>-126423.16119</v>
      </c>
      <c r="G31" s="87">
        <v>-44880.7601</v>
      </c>
      <c r="H31" s="87">
        <v>-234934.99219000002</v>
      </c>
      <c r="I31" s="87">
        <v>-18833.853709999999</v>
      </c>
      <c r="J31" s="87">
        <v>-6492.5217199999997</v>
      </c>
      <c r="K31" s="87">
        <v>-1371.07</v>
      </c>
      <c r="L31" s="87">
        <v>-48062.879800000002</v>
      </c>
      <c r="M31" s="87">
        <v>-20980.85053</v>
      </c>
      <c r="N31" s="87">
        <v>-11387.771489999999</v>
      </c>
      <c r="O31" s="87">
        <v>-12179.65395</v>
      </c>
      <c r="P31" s="87">
        <v>-2633.69749</v>
      </c>
      <c r="Q31" s="87">
        <v>-1995.39075</v>
      </c>
      <c r="R31" s="87">
        <v>-123937.68944000002</v>
      </c>
      <c r="S31" s="87">
        <v>-761.6078</v>
      </c>
      <c r="T31" s="87">
        <v>-883.97280999999998</v>
      </c>
      <c r="U31" s="87">
        <v>-4.2135800000000003</v>
      </c>
      <c r="V31" s="87">
        <v>-527.32132000000001</v>
      </c>
      <c r="W31" s="87">
        <v>0</v>
      </c>
      <c r="X31" s="87">
        <v>-74.868480000000005</v>
      </c>
      <c r="Y31" s="87">
        <v>-1535.9020700000001</v>
      </c>
      <c r="Z31" s="87">
        <v>-261.89136000000002</v>
      </c>
      <c r="AA31" s="87">
        <v>-182.01998</v>
      </c>
      <c r="AB31" s="87">
        <v>-731.62899000000004</v>
      </c>
      <c r="AC31" s="87">
        <v>-85.481679999999997</v>
      </c>
      <c r="AD31" s="87">
        <v>-5048.9080700000004</v>
      </c>
      <c r="AE31" s="87">
        <v>-363921.58970000001</v>
      </c>
      <c r="AF31" s="87">
        <v>-12758.841489999999</v>
      </c>
      <c r="AG31" s="87">
        <v>-69571.051650000009</v>
      </c>
      <c r="AH31" s="87">
        <v>0</v>
      </c>
      <c r="AI31" s="87">
        <v>-1803.4037300000002</v>
      </c>
      <c r="AJ31" s="361">
        <v>-279788.29282999999</v>
      </c>
    </row>
    <row r="32" spans="1:38" ht="13.5" customHeight="1" x14ac:dyDescent="0.25">
      <c r="A32" s="182">
        <v>33</v>
      </c>
      <c r="B32" s="83">
        <v>149955</v>
      </c>
      <c r="C32" s="82" t="s">
        <v>1526</v>
      </c>
      <c r="D32" s="87">
        <v>-104.46388</v>
      </c>
      <c r="E32" s="87">
        <v>-9640.01073</v>
      </c>
      <c r="F32" s="87">
        <v>-197.05155999999999</v>
      </c>
      <c r="G32" s="87">
        <v>-21.161290000000001</v>
      </c>
      <c r="H32" s="87">
        <v>-9962.6874599999992</v>
      </c>
      <c r="I32" s="87">
        <v>0</v>
      </c>
      <c r="J32" s="87">
        <v>-105.666</v>
      </c>
      <c r="K32" s="87">
        <v>0</v>
      </c>
      <c r="L32" s="87">
        <v>0</v>
      </c>
      <c r="M32" s="87">
        <v>0</v>
      </c>
      <c r="N32" s="87">
        <v>0</v>
      </c>
      <c r="O32" s="87">
        <v>-2.82708</v>
      </c>
      <c r="P32" s="87">
        <v>-41.72</v>
      </c>
      <c r="Q32" s="87">
        <v>0</v>
      </c>
      <c r="R32" s="87">
        <v>-150.21307999999999</v>
      </c>
      <c r="S32" s="87">
        <v>-2.01573</v>
      </c>
      <c r="T32" s="87">
        <v>0</v>
      </c>
      <c r="U32" s="87">
        <v>0</v>
      </c>
      <c r="V32" s="87">
        <v>0</v>
      </c>
      <c r="W32" s="87">
        <v>0</v>
      </c>
      <c r="X32" s="87">
        <v>0</v>
      </c>
      <c r="Y32" s="87">
        <v>0</v>
      </c>
      <c r="Z32" s="87">
        <v>0</v>
      </c>
      <c r="AA32" s="87">
        <v>0</v>
      </c>
      <c r="AB32" s="87">
        <v>0</v>
      </c>
      <c r="AC32" s="87">
        <v>0</v>
      </c>
      <c r="AD32" s="87">
        <v>-2.01573</v>
      </c>
      <c r="AE32" s="87">
        <v>-10114.916269999998</v>
      </c>
      <c r="AF32" s="87">
        <v>0</v>
      </c>
      <c r="AG32" s="87">
        <v>0</v>
      </c>
      <c r="AH32" s="87">
        <v>0</v>
      </c>
      <c r="AI32" s="87">
        <v>0</v>
      </c>
      <c r="AJ32" s="361">
        <v>-10114.916269999996</v>
      </c>
    </row>
    <row r="33" spans="1:38" ht="13.5" customHeight="1" x14ac:dyDescent="0.25">
      <c r="A33" s="64">
        <v>34</v>
      </c>
      <c r="B33" s="83">
        <v>149960</v>
      </c>
      <c r="C33" s="82" t="s">
        <v>1527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7">
        <v>0</v>
      </c>
      <c r="AE33" s="87">
        <v>0</v>
      </c>
      <c r="AF33" s="87">
        <v>0</v>
      </c>
      <c r="AG33" s="87">
        <v>0</v>
      </c>
      <c r="AH33" s="87">
        <v>0</v>
      </c>
      <c r="AI33" s="87">
        <v>0</v>
      </c>
      <c r="AJ33" s="361">
        <v>0</v>
      </c>
    </row>
    <row r="34" spans="1:38" ht="13.5" customHeight="1" x14ac:dyDescent="0.25">
      <c r="A34" s="182">
        <v>35</v>
      </c>
      <c r="B34" s="83">
        <v>149980</v>
      </c>
      <c r="C34" s="82" t="s">
        <v>1528</v>
      </c>
      <c r="D34" s="87">
        <v>0</v>
      </c>
      <c r="E34" s="87"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7">
        <v>-4246.6053400000001</v>
      </c>
      <c r="P34" s="87">
        <v>0</v>
      </c>
      <c r="Q34" s="87">
        <v>0</v>
      </c>
      <c r="R34" s="87">
        <v>-4246.6053400000001</v>
      </c>
      <c r="S34" s="87">
        <v>0</v>
      </c>
      <c r="T34" s="87">
        <v>0</v>
      </c>
      <c r="U34" s="87">
        <v>-163.87467000000001</v>
      </c>
      <c r="V34" s="87">
        <v>-84.215149999999994</v>
      </c>
      <c r="W34" s="87">
        <v>0</v>
      </c>
      <c r="X34" s="87">
        <v>-229.60043999999999</v>
      </c>
      <c r="Y34" s="87">
        <v>0</v>
      </c>
      <c r="Z34" s="87">
        <v>0</v>
      </c>
      <c r="AA34" s="87">
        <v>0</v>
      </c>
      <c r="AB34" s="87">
        <v>-1153.67265</v>
      </c>
      <c r="AC34" s="87">
        <v>0</v>
      </c>
      <c r="AD34" s="87">
        <v>-1631.3629099999998</v>
      </c>
      <c r="AE34" s="87">
        <v>-5877.9682499999999</v>
      </c>
      <c r="AF34" s="87">
        <v>0</v>
      </c>
      <c r="AG34" s="87">
        <v>-84.215149999999994</v>
      </c>
      <c r="AH34" s="87">
        <v>0</v>
      </c>
      <c r="AI34" s="87">
        <v>0</v>
      </c>
      <c r="AJ34" s="361">
        <v>-5793.7530999999999</v>
      </c>
    </row>
    <row r="35" spans="1:38" ht="13.5" customHeight="1" x14ac:dyDescent="0.25">
      <c r="A35" s="64">
        <v>36</v>
      </c>
      <c r="B35" s="83">
        <v>149985</v>
      </c>
      <c r="C35" s="82" t="s">
        <v>1529</v>
      </c>
      <c r="D35" s="87">
        <v>-1235.0830000000001</v>
      </c>
      <c r="E35" s="87">
        <v>-8542.50281</v>
      </c>
      <c r="F35" s="87">
        <v>-171611.82712999999</v>
      </c>
      <c r="G35" s="87">
        <v>-4035.0966199999998</v>
      </c>
      <c r="H35" s="87">
        <v>-185424.50955999998</v>
      </c>
      <c r="I35" s="87">
        <v>0</v>
      </c>
      <c r="J35" s="87">
        <v>-2340.3380099999999</v>
      </c>
      <c r="K35" s="87">
        <v>0</v>
      </c>
      <c r="L35" s="87">
        <v>0</v>
      </c>
      <c r="M35" s="87">
        <v>-1007.87686</v>
      </c>
      <c r="N35" s="87">
        <v>0</v>
      </c>
      <c r="O35" s="87">
        <v>0</v>
      </c>
      <c r="P35" s="87">
        <v>-905.00878</v>
      </c>
      <c r="Q35" s="87">
        <v>0</v>
      </c>
      <c r="R35" s="87">
        <v>-4253.2236499999999</v>
      </c>
      <c r="S35" s="87">
        <v>0</v>
      </c>
      <c r="T35" s="87">
        <v>-37.79766</v>
      </c>
      <c r="U35" s="87">
        <v>0</v>
      </c>
      <c r="V35" s="87">
        <v>-26.100290000000001</v>
      </c>
      <c r="W35" s="87">
        <v>0</v>
      </c>
      <c r="X35" s="87">
        <v>-29.381419999999999</v>
      </c>
      <c r="Y35" s="87">
        <v>0</v>
      </c>
      <c r="Z35" s="87">
        <v>-57.192360000000001</v>
      </c>
      <c r="AA35" s="87">
        <v>0</v>
      </c>
      <c r="AB35" s="87">
        <v>0</v>
      </c>
      <c r="AC35" s="87">
        <v>0</v>
      </c>
      <c r="AD35" s="87">
        <v>-150.47173000000001</v>
      </c>
      <c r="AE35" s="87">
        <v>-189828.20493999997</v>
      </c>
      <c r="AF35" s="87">
        <v>0</v>
      </c>
      <c r="AG35" s="87">
        <v>-1033.9771499999999</v>
      </c>
      <c r="AH35" s="87">
        <v>0</v>
      </c>
      <c r="AI35" s="87">
        <v>0</v>
      </c>
      <c r="AJ35" s="361">
        <v>-188794.22778999998</v>
      </c>
      <c r="AL35" s="316" t="e">
        <v>#REF!</v>
      </c>
    </row>
    <row r="36" spans="1:38" ht="13.5" customHeight="1" x14ac:dyDescent="0.25">
      <c r="A36" s="182">
        <v>37</v>
      </c>
      <c r="B36" s="83">
        <v>149987</v>
      </c>
      <c r="C36" s="82" t="s">
        <v>1530</v>
      </c>
      <c r="D36" s="87">
        <v>-14328.034</v>
      </c>
      <c r="E36" s="87">
        <v>-2308.0412099999999</v>
      </c>
      <c r="F36" s="87">
        <v>-49588.816030000002</v>
      </c>
      <c r="G36" s="87">
        <v>0</v>
      </c>
      <c r="H36" s="87">
        <v>-66224.891239999997</v>
      </c>
      <c r="I36" s="87">
        <v>-372.87239</v>
      </c>
      <c r="J36" s="87">
        <v>0</v>
      </c>
      <c r="K36" s="87">
        <v>-2679.11</v>
      </c>
      <c r="L36" s="87">
        <v>-8220.0228599999991</v>
      </c>
      <c r="M36" s="87">
        <v>-7875.7194799999997</v>
      </c>
      <c r="N36" s="87">
        <v>-13512.119049999999</v>
      </c>
      <c r="O36" s="87">
        <v>0</v>
      </c>
      <c r="P36" s="87">
        <v>-611.94397000000004</v>
      </c>
      <c r="Q36" s="87">
        <v>-16706.894230000002</v>
      </c>
      <c r="R36" s="87">
        <v>-49978.681979999994</v>
      </c>
      <c r="S36" s="87">
        <v>0</v>
      </c>
      <c r="T36" s="87">
        <v>0</v>
      </c>
      <c r="U36" s="87">
        <v>0</v>
      </c>
      <c r="V36" s="87">
        <v>0</v>
      </c>
      <c r="W36" s="87">
        <v>-911.80672000000004</v>
      </c>
      <c r="X36" s="87">
        <v>-375.74772000000002</v>
      </c>
      <c r="Y36" s="87">
        <v>0</v>
      </c>
      <c r="Z36" s="87">
        <v>-20.731470000000002</v>
      </c>
      <c r="AA36" s="87">
        <v>-284.27697000000001</v>
      </c>
      <c r="AB36" s="87">
        <v>-1700.3248900000001</v>
      </c>
      <c r="AC36" s="87">
        <v>-170.06707</v>
      </c>
      <c r="AD36" s="87">
        <v>-3462.9548400000003</v>
      </c>
      <c r="AE36" s="87">
        <v>-119666.52806</v>
      </c>
      <c r="AF36" s="87">
        <v>-16191.22905</v>
      </c>
      <c r="AG36" s="87">
        <v>-16095.742339999999</v>
      </c>
      <c r="AH36" s="87">
        <v>0</v>
      </c>
      <c r="AI36" s="87">
        <v>-454.34404000000001</v>
      </c>
      <c r="AJ36" s="361">
        <v>-86925.212629999995</v>
      </c>
      <c r="AL36" s="319" t="e">
        <v>#REF!</v>
      </c>
    </row>
    <row r="37" spans="1:38" ht="13.5" customHeight="1" x14ac:dyDescent="0.25">
      <c r="A37" s="64">
        <v>38</v>
      </c>
      <c r="B37" s="83">
        <v>149989</v>
      </c>
      <c r="C37" s="82" t="s">
        <v>1531</v>
      </c>
      <c r="D37" s="87">
        <v>-66046.775659999999</v>
      </c>
      <c r="E37" s="87">
        <v>-56120.994050000001</v>
      </c>
      <c r="F37" s="87">
        <v>-232674.20326000001</v>
      </c>
      <c r="G37" s="87">
        <v>-52176.396979999998</v>
      </c>
      <c r="H37" s="87">
        <v>-407018.36995000002</v>
      </c>
      <c r="I37" s="87">
        <v>-6311.3094099999998</v>
      </c>
      <c r="J37" s="87">
        <v>-41024</v>
      </c>
      <c r="K37" s="87">
        <v>-8356.357</v>
      </c>
      <c r="L37" s="87">
        <v>-107941.54790999999</v>
      </c>
      <c r="M37" s="87">
        <v>-12655.58318</v>
      </c>
      <c r="N37" s="87">
        <v>-11891.99165</v>
      </c>
      <c r="O37" s="87">
        <v>-6034.8141800000003</v>
      </c>
      <c r="P37" s="87">
        <v>-3188.7578100000001</v>
      </c>
      <c r="Q37" s="87">
        <v>-11603.721380000001</v>
      </c>
      <c r="R37" s="87">
        <v>-209008.08252</v>
      </c>
      <c r="S37" s="87">
        <v>-321.88337000000001</v>
      </c>
      <c r="T37" s="87">
        <v>-20.205839999999998</v>
      </c>
      <c r="U37" s="87">
        <v>-365.05999000000003</v>
      </c>
      <c r="V37" s="87">
        <v>-3.2012800000000001</v>
      </c>
      <c r="W37" s="87">
        <v>-847.30746999999997</v>
      </c>
      <c r="X37" s="87">
        <v>0</v>
      </c>
      <c r="Y37" s="87">
        <v>-7.1744300000000001</v>
      </c>
      <c r="Z37" s="87">
        <v>-2.21835</v>
      </c>
      <c r="AA37" s="87">
        <v>-1138.30186</v>
      </c>
      <c r="AB37" s="87">
        <v>-354.51850000000002</v>
      </c>
      <c r="AC37" s="87">
        <v>-1043.5399600000001</v>
      </c>
      <c r="AD37" s="87">
        <v>-4103.4110500000006</v>
      </c>
      <c r="AE37" s="87">
        <v>-620129.86352000001</v>
      </c>
      <c r="AF37" s="87">
        <v>-20248.34865</v>
      </c>
      <c r="AG37" s="87">
        <v>-120600.33236999999</v>
      </c>
      <c r="AH37" s="87">
        <v>0</v>
      </c>
      <c r="AI37" s="87">
        <v>-2189.0162500000001</v>
      </c>
      <c r="AJ37" s="361">
        <v>-477092.16624999995</v>
      </c>
      <c r="AL37" s="316" t="e">
        <v>#REF!</v>
      </c>
    </row>
    <row r="38" spans="1:38" ht="13.5" customHeight="1" x14ac:dyDescent="0.25">
      <c r="A38" s="182">
        <v>39</v>
      </c>
      <c r="B38" s="83">
        <v>15</v>
      </c>
      <c r="C38" s="82" t="s">
        <v>94</v>
      </c>
      <c r="D38" s="87">
        <v>0</v>
      </c>
      <c r="E38" s="87">
        <v>2992.9388100000001</v>
      </c>
      <c r="F38" s="87">
        <v>0</v>
      </c>
      <c r="G38" s="87">
        <v>0</v>
      </c>
      <c r="H38" s="87">
        <v>2992.9388100000001</v>
      </c>
      <c r="I38" s="87">
        <v>64.155799999999999</v>
      </c>
      <c r="J38" s="87">
        <v>511.93709000000001</v>
      </c>
      <c r="K38" s="87">
        <v>384.005</v>
      </c>
      <c r="L38" s="87">
        <v>0</v>
      </c>
      <c r="M38" s="87">
        <v>0</v>
      </c>
      <c r="N38" s="87">
        <v>0</v>
      </c>
      <c r="O38" s="87">
        <v>0</v>
      </c>
      <c r="P38" s="87">
        <v>412.25562000000002</v>
      </c>
      <c r="Q38" s="87">
        <v>0</v>
      </c>
      <c r="R38" s="87">
        <v>1372.3535099999999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7">
        <v>0</v>
      </c>
      <c r="Y38" s="87">
        <v>0</v>
      </c>
      <c r="Z38" s="87">
        <v>0</v>
      </c>
      <c r="AA38" s="87">
        <v>0</v>
      </c>
      <c r="AB38" s="87">
        <v>0</v>
      </c>
      <c r="AC38" s="87">
        <v>0</v>
      </c>
      <c r="AD38" s="87">
        <v>0</v>
      </c>
      <c r="AE38" s="87">
        <v>4365.2923200000005</v>
      </c>
      <c r="AF38" s="87">
        <v>384.005</v>
      </c>
      <c r="AG38" s="87">
        <v>0</v>
      </c>
      <c r="AH38" s="87">
        <v>0</v>
      </c>
      <c r="AI38" s="87">
        <v>0</v>
      </c>
      <c r="AJ38" s="361">
        <v>3981.2873199999999</v>
      </c>
      <c r="AL38" s="317" t="e">
        <v>#REF!</v>
      </c>
    </row>
    <row r="39" spans="1:38" ht="13.5" customHeight="1" x14ac:dyDescent="0.25">
      <c r="A39" s="64">
        <v>40</v>
      </c>
      <c r="B39" s="83">
        <v>16</v>
      </c>
      <c r="C39" s="82" t="s">
        <v>97</v>
      </c>
      <c r="D39" s="87">
        <v>68903.289510000002</v>
      </c>
      <c r="E39" s="87">
        <v>144627.73499999999</v>
      </c>
      <c r="F39" s="87">
        <v>284650.86709000001</v>
      </c>
      <c r="G39" s="87">
        <v>70077.515780000002</v>
      </c>
      <c r="H39" s="87">
        <v>568259.40737999999</v>
      </c>
      <c r="I39" s="87">
        <v>44335.529820000003</v>
      </c>
      <c r="J39" s="87">
        <v>34321.732889999999</v>
      </c>
      <c r="K39" s="87">
        <v>2364.8429999999998</v>
      </c>
      <c r="L39" s="87">
        <v>43870.639309999999</v>
      </c>
      <c r="M39" s="87">
        <v>8147.4936299999999</v>
      </c>
      <c r="N39" s="87">
        <v>60466.087729999999</v>
      </c>
      <c r="O39" s="87">
        <v>10888.90035</v>
      </c>
      <c r="P39" s="87">
        <v>13617.954669999999</v>
      </c>
      <c r="Q39" s="87">
        <v>9294.2946100000008</v>
      </c>
      <c r="R39" s="87">
        <v>227307.47601000004</v>
      </c>
      <c r="S39" s="87">
        <v>4719.4332999999997</v>
      </c>
      <c r="T39" s="87">
        <v>5497.3422</v>
      </c>
      <c r="U39" s="87">
        <v>3277.7693399999998</v>
      </c>
      <c r="V39" s="87">
        <v>359.22442999999998</v>
      </c>
      <c r="W39" s="87">
        <v>600.35829000000001</v>
      </c>
      <c r="X39" s="87">
        <v>430.46798999999999</v>
      </c>
      <c r="Y39" s="87">
        <v>4301.3833699999996</v>
      </c>
      <c r="Z39" s="87">
        <v>3005.9219199999998</v>
      </c>
      <c r="AA39" s="87">
        <v>4618.3623100000004</v>
      </c>
      <c r="AB39" s="87">
        <v>3872.82555</v>
      </c>
      <c r="AC39" s="87">
        <v>1349.2539300000001</v>
      </c>
      <c r="AD39" s="87">
        <v>32032.342629999999</v>
      </c>
      <c r="AE39" s="87">
        <v>827599.22602000006</v>
      </c>
      <c r="AF39" s="87">
        <v>62830.93073</v>
      </c>
      <c r="AG39" s="87">
        <v>52377.357369999998</v>
      </c>
      <c r="AH39" s="87">
        <v>0</v>
      </c>
      <c r="AI39" s="87">
        <v>10268.999610000001</v>
      </c>
      <c r="AJ39" s="361">
        <v>702121.93831</v>
      </c>
    </row>
    <row r="40" spans="1:38" ht="13.5" customHeight="1" x14ac:dyDescent="0.25">
      <c r="A40" s="182">
        <v>41</v>
      </c>
      <c r="B40" s="83">
        <v>17</v>
      </c>
      <c r="C40" s="82" t="s">
        <v>817</v>
      </c>
      <c r="D40" s="87">
        <v>24876.529640000001</v>
      </c>
      <c r="E40" s="87">
        <v>6040.2672899999998</v>
      </c>
      <c r="F40" s="87">
        <v>23252.667249999999</v>
      </c>
      <c r="G40" s="87">
        <v>14406.574909999999</v>
      </c>
      <c r="H40" s="87">
        <v>68576.039089999991</v>
      </c>
      <c r="I40" s="87">
        <v>13185.79628</v>
      </c>
      <c r="J40" s="87">
        <v>370.75684000000001</v>
      </c>
      <c r="K40" s="87">
        <v>0</v>
      </c>
      <c r="L40" s="87">
        <v>0</v>
      </c>
      <c r="M40" s="87">
        <v>498.38342</v>
      </c>
      <c r="N40" s="87">
        <v>12219.987160000001</v>
      </c>
      <c r="O40" s="87">
        <v>725.05993000000001</v>
      </c>
      <c r="P40" s="87">
        <v>2670.7183</v>
      </c>
      <c r="Q40" s="87">
        <v>407.82348000000002</v>
      </c>
      <c r="R40" s="87">
        <v>30078.525409999998</v>
      </c>
      <c r="S40" s="87">
        <v>1405.1017300000001</v>
      </c>
      <c r="T40" s="87">
        <v>7204.7525699999997</v>
      </c>
      <c r="U40" s="87">
        <v>786.76280999999994</v>
      </c>
      <c r="V40" s="87">
        <v>10.625</v>
      </c>
      <c r="W40" s="87">
        <v>26.300699999999999</v>
      </c>
      <c r="X40" s="87">
        <v>22.966000000000001</v>
      </c>
      <c r="Y40" s="87">
        <v>0</v>
      </c>
      <c r="Z40" s="87">
        <v>334.89246000000003</v>
      </c>
      <c r="AA40" s="87">
        <v>0</v>
      </c>
      <c r="AB40" s="87">
        <v>160.59593000000001</v>
      </c>
      <c r="AC40" s="87">
        <v>0</v>
      </c>
      <c r="AD40" s="87">
        <v>9951.997199999998</v>
      </c>
      <c r="AE40" s="87">
        <v>108606.56169999999</v>
      </c>
      <c r="AF40" s="87">
        <v>12219.987160000001</v>
      </c>
      <c r="AG40" s="87">
        <v>509.00842</v>
      </c>
      <c r="AH40" s="87">
        <v>0</v>
      </c>
      <c r="AI40" s="87">
        <v>0</v>
      </c>
      <c r="AJ40" s="361">
        <v>95877.566119999989</v>
      </c>
    </row>
    <row r="41" spans="1:38" ht="13.5" customHeight="1" x14ac:dyDescent="0.25">
      <c r="A41" s="64">
        <v>42</v>
      </c>
      <c r="B41" s="83">
        <v>18</v>
      </c>
      <c r="C41" s="82" t="s">
        <v>180</v>
      </c>
      <c r="D41" s="87">
        <v>120558.12239999999</v>
      </c>
      <c r="E41" s="87">
        <v>119028.56019</v>
      </c>
      <c r="F41" s="87">
        <v>215178.35980000001</v>
      </c>
      <c r="G41" s="87">
        <v>64211.717250000002</v>
      </c>
      <c r="H41" s="87">
        <v>518976.75963999995</v>
      </c>
      <c r="I41" s="87">
        <v>34475.40047</v>
      </c>
      <c r="J41" s="87">
        <v>44979.387519999997</v>
      </c>
      <c r="K41" s="87">
        <v>741.80200000000002</v>
      </c>
      <c r="L41" s="87">
        <v>9246.7965399999994</v>
      </c>
      <c r="M41" s="87">
        <v>5623.3450599999996</v>
      </c>
      <c r="N41" s="87">
        <v>37702.961759999998</v>
      </c>
      <c r="O41" s="87">
        <v>7176.9689900000003</v>
      </c>
      <c r="P41" s="87">
        <v>12003.052610000001</v>
      </c>
      <c r="Q41" s="87">
        <v>9370.1273500000007</v>
      </c>
      <c r="R41" s="87">
        <v>161319.84229999999</v>
      </c>
      <c r="S41" s="87">
        <v>5732.65463</v>
      </c>
      <c r="T41" s="87">
        <v>11328.48501</v>
      </c>
      <c r="U41" s="87">
        <v>3400.4703500000001</v>
      </c>
      <c r="V41" s="87">
        <v>304.4135</v>
      </c>
      <c r="W41" s="87">
        <v>2268.0245500000001</v>
      </c>
      <c r="X41" s="87">
        <v>6603.3241399999997</v>
      </c>
      <c r="Y41" s="87">
        <v>1188.2943499999999</v>
      </c>
      <c r="Z41" s="87">
        <v>87.006420000000006</v>
      </c>
      <c r="AA41" s="87">
        <v>1450.2779800000001</v>
      </c>
      <c r="AB41" s="87">
        <v>5015.0961399999997</v>
      </c>
      <c r="AC41" s="87">
        <v>510.97543000000002</v>
      </c>
      <c r="AD41" s="87">
        <v>37889.022499999999</v>
      </c>
      <c r="AE41" s="87">
        <v>718185.62443999993</v>
      </c>
      <c r="AF41" s="87">
        <v>38444.763760000002</v>
      </c>
      <c r="AG41" s="87">
        <v>15174.5551</v>
      </c>
      <c r="AH41" s="87">
        <v>0</v>
      </c>
      <c r="AI41" s="87">
        <v>3149.5477599999999</v>
      </c>
      <c r="AJ41" s="361">
        <v>661416.75781999982</v>
      </c>
    </row>
    <row r="42" spans="1:38" ht="13.5" customHeight="1" x14ac:dyDescent="0.25">
      <c r="A42" s="182">
        <v>43</v>
      </c>
      <c r="B42" s="83">
        <v>19</v>
      </c>
      <c r="C42" s="82" t="s">
        <v>192</v>
      </c>
      <c r="D42" s="87">
        <v>158686.69740999999</v>
      </c>
      <c r="E42" s="87">
        <v>281745.62608999998</v>
      </c>
      <c r="F42" s="87">
        <v>848916.55341000005</v>
      </c>
      <c r="G42" s="87">
        <v>216143.67694</v>
      </c>
      <c r="H42" s="87">
        <v>1505492.55385</v>
      </c>
      <c r="I42" s="87">
        <v>97736.623670000001</v>
      </c>
      <c r="J42" s="87">
        <v>94186.705660000007</v>
      </c>
      <c r="K42" s="87">
        <v>14280.444</v>
      </c>
      <c r="L42" s="87">
        <v>101726.52705</v>
      </c>
      <c r="M42" s="87">
        <v>26935.23331</v>
      </c>
      <c r="N42" s="87">
        <v>110094.97603999999</v>
      </c>
      <c r="O42" s="87">
        <v>16801.923910000001</v>
      </c>
      <c r="P42" s="87">
        <v>24385.802</v>
      </c>
      <c r="Q42" s="87">
        <v>26956.545630000001</v>
      </c>
      <c r="R42" s="87">
        <v>513104.78127000004</v>
      </c>
      <c r="S42" s="87">
        <v>8881.6961900000006</v>
      </c>
      <c r="T42" s="87">
        <v>12789.966259999999</v>
      </c>
      <c r="U42" s="87">
        <v>2138.0048999999999</v>
      </c>
      <c r="V42" s="87">
        <v>2530.5144700000001</v>
      </c>
      <c r="W42" s="87">
        <v>3646.7776899999999</v>
      </c>
      <c r="X42" s="87">
        <v>2641.3764799999999</v>
      </c>
      <c r="Y42" s="87">
        <v>2079.3941199999999</v>
      </c>
      <c r="Z42" s="87">
        <v>1022.1906300000001</v>
      </c>
      <c r="AA42" s="87">
        <v>5015.8711999999996</v>
      </c>
      <c r="AB42" s="87">
        <v>4314.5879000000004</v>
      </c>
      <c r="AC42" s="87">
        <v>1092.73558</v>
      </c>
      <c r="AD42" s="87">
        <v>46153.115419999995</v>
      </c>
      <c r="AE42" s="87">
        <v>2064750.4505399999</v>
      </c>
      <c r="AF42" s="87">
        <v>124375.42004</v>
      </c>
      <c r="AG42" s="87">
        <v>131192.27483000001</v>
      </c>
      <c r="AH42" s="87">
        <v>0</v>
      </c>
      <c r="AI42" s="87">
        <v>8188.0008999999991</v>
      </c>
      <c r="AJ42" s="361">
        <v>1800994.7547699998</v>
      </c>
    </row>
    <row r="43" spans="1:38" s="14" customFormat="1" ht="13.5" customHeight="1" x14ac:dyDescent="0.25">
      <c r="A43" s="64">
        <v>44</v>
      </c>
      <c r="B43" s="13"/>
      <c r="C43" s="14" t="s">
        <v>1003</v>
      </c>
      <c r="D43" s="26">
        <v>6220640.3679799996</v>
      </c>
      <c r="E43" s="26">
        <v>7030009.0580799999</v>
      </c>
      <c r="F43" s="26">
        <v>12556480.618930001</v>
      </c>
      <c r="G43" s="26">
        <v>5846446.9696800001</v>
      </c>
      <c r="H43" s="26">
        <v>31653577.014669999</v>
      </c>
      <c r="I43" s="26">
        <v>2306603.60788</v>
      </c>
      <c r="J43" s="26">
        <v>4318519.70847</v>
      </c>
      <c r="K43" s="26">
        <v>679974.75699999998</v>
      </c>
      <c r="L43" s="26">
        <v>2266349.94221</v>
      </c>
      <c r="M43" s="26">
        <v>1017703.47304</v>
      </c>
      <c r="N43" s="26">
        <v>4188421.6127200001</v>
      </c>
      <c r="O43" s="26">
        <v>629614.45140999998</v>
      </c>
      <c r="P43" s="26">
        <v>946833.58001999999</v>
      </c>
      <c r="Q43" s="26">
        <v>791713.59100999997</v>
      </c>
      <c r="R43" s="26">
        <v>17145734.723759998</v>
      </c>
      <c r="S43" s="26">
        <v>561461.92457000003</v>
      </c>
      <c r="T43" s="26">
        <v>251287.46956</v>
      </c>
      <c r="U43" s="26">
        <v>61576.109270000001</v>
      </c>
      <c r="V43" s="26">
        <v>37660.568120000004</v>
      </c>
      <c r="W43" s="26">
        <v>193140.55106</v>
      </c>
      <c r="X43" s="26">
        <v>32396.450369999999</v>
      </c>
      <c r="Y43" s="26">
        <v>91541.860159999997</v>
      </c>
      <c r="Z43" s="26">
        <v>32841.522799999999</v>
      </c>
      <c r="AA43" s="26">
        <v>114090.55893</v>
      </c>
      <c r="AB43" s="26">
        <v>224165.02522000001</v>
      </c>
      <c r="AC43" s="26">
        <v>88352.622199999998</v>
      </c>
      <c r="AD43" s="26">
        <v>1688514.6622599999</v>
      </c>
      <c r="AE43" s="26">
        <v>50487826.400689997</v>
      </c>
      <c r="AF43" s="26">
        <v>4868396.3697199998</v>
      </c>
      <c r="AG43" s="26">
        <v>3321713.98337</v>
      </c>
      <c r="AH43" s="26">
        <v>0</v>
      </c>
      <c r="AI43" s="26">
        <v>293985.04128999996</v>
      </c>
      <c r="AJ43" s="368">
        <v>42003731.006309994</v>
      </c>
      <c r="AL43" s="64"/>
    </row>
    <row r="44" spans="1:38" ht="13.5" customHeight="1" x14ac:dyDescent="0.25">
      <c r="A44" s="182">
        <v>45</v>
      </c>
      <c r="B44" s="83"/>
      <c r="C44" s="14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361"/>
    </row>
    <row r="45" spans="1:38" s="14" customFormat="1" ht="13.5" customHeight="1" x14ac:dyDescent="0.25">
      <c r="A45" s="64">
        <v>46</v>
      </c>
      <c r="B45" s="13">
        <v>4</v>
      </c>
      <c r="C45" s="14" t="s">
        <v>241</v>
      </c>
      <c r="D45" s="26">
        <v>450384.86709000001</v>
      </c>
      <c r="E45" s="26">
        <v>604392.64589000004</v>
      </c>
      <c r="F45" s="26">
        <v>1101343.3315300001</v>
      </c>
      <c r="G45" s="26">
        <v>417849.62706000003</v>
      </c>
      <c r="H45" s="26">
        <v>2573970.4715700001</v>
      </c>
      <c r="I45" s="26">
        <v>176094.99556000001</v>
      </c>
      <c r="J45" s="26">
        <v>231960.66878000001</v>
      </c>
      <c r="K45" s="26">
        <v>28380.65</v>
      </c>
      <c r="L45" s="26">
        <v>346849.16151000001</v>
      </c>
      <c r="M45" s="26">
        <v>85265.942980000007</v>
      </c>
      <c r="N45" s="26">
        <v>230400.37134000001</v>
      </c>
      <c r="O45" s="26">
        <v>47116.256999999998</v>
      </c>
      <c r="P45" s="26">
        <v>61536.35428</v>
      </c>
      <c r="Q45" s="26">
        <v>114059.72605</v>
      </c>
      <c r="R45" s="26">
        <v>1321664.1275000002</v>
      </c>
      <c r="S45" s="26">
        <v>41009.260219999996</v>
      </c>
      <c r="T45" s="26">
        <v>18287.89356</v>
      </c>
      <c r="U45" s="26">
        <v>4466.44938</v>
      </c>
      <c r="V45" s="26">
        <v>3573.2411299999999</v>
      </c>
      <c r="W45" s="26">
        <v>9048.1987300000001</v>
      </c>
      <c r="X45" s="26">
        <v>4282.9902300000003</v>
      </c>
      <c r="Y45" s="26">
        <v>20166.597709999998</v>
      </c>
      <c r="Z45" s="26">
        <v>5589.5837799999999</v>
      </c>
      <c r="AA45" s="26">
        <v>17135.493699999999</v>
      </c>
      <c r="AB45" s="26">
        <v>27433.96817</v>
      </c>
      <c r="AC45" s="26">
        <v>14461.032660000001</v>
      </c>
      <c r="AD45" s="26">
        <v>165454.70926999999</v>
      </c>
      <c r="AE45" s="26">
        <v>4061089.3083400005</v>
      </c>
      <c r="AF45" s="26">
        <v>258781.02134000001</v>
      </c>
      <c r="AG45" s="26">
        <v>435688.34561999998</v>
      </c>
      <c r="AH45" s="26">
        <v>0</v>
      </c>
      <c r="AI45" s="26">
        <v>51763.124069999991</v>
      </c>
      <c r="AJ45" s="368">
        <v>3314856.8173100008</v>
      </c>
      <c r="AL45" s="64"/>
    </row>
    <row r="46" spans="1:38" ht="13.5" customHeight="1" x14ac:dyDescent="0.25">
      <c r="A46" s="182">
        <v>47</v>
      </c>
      <c r="B46" s="83"/>
      <c r="C46" s="14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361"/>
    </row>
    <row r="47" spans="1:38" s="14" customFormat="1" ht="13.5" customHeight="1" x14ac:dyDescent="0.25">
      <c r="A47" s="64">
        <v>48</v>
      </c>
      <c r="B47" s="13"/>
      <c r="C47" s="14" t="s">
        <v>242</v>
      </c>
      <c r="D47" s="26">
        <v>6671025.2350700004</v>
      </c>
      <c r="E47" s="26">
        <v>7634401.7039700001</v>
      </c>
      <c r="F47" s="26">
        <v>13657823.95046</v>
      </c>
      <c r="G47" s="26">
        <v>6264296.5967399999</v>
      </c>
      <c r="H47" s="26">
        <v>34227547.48624</v>
      </c>
      <c r="I47" s="26">
        <v>2482698.6034400002</v>
      </c>
      <c r="J47" s="26">
        <v>4550480.3772499999</v>
      </c>
      <c r="K47" s="26">
        <v>708355.40700000001</v>
      </c>
      <c r="L47" s="26">
        <v>2613199.10372</v>
      </c>
      <c r="M47" s="26">
        <v>1102969.4160199999</v>
      </c>
      <c r="N47" s="26">
        <v>4418821.9840599997</v>
      </c>
      <c r="O47" s="26">
        <v>676730.70840999996</v>
      </c>
      <c r="P47" s="26">
        <v>1008369.9343</v>
      </c>
      <c r="Q47" s="26">
        <v>905773.31706000003</v>
      </c>
      <c r="R47" s="26">
        <v>18467398.851260003</v>
      </c>
      <c r="S47" s="26">
        <v>602471.18478999997</v>
      </c>
      <c r="T47" s="26">
        <v>269575.36311999999</v>
      </c>
      <c r="U47" s="26">
        <v>66042.558650000006</v>
      </c>
      <c r="V47" s="26">
        <v>41233.809249999998</v>
      </c>
      <c r="W47" s="26">
        <v>202188.74979</v>
      </c>
      <c r="X47" s="26">
        <v>36679.440600000002</v>
      </c>
      <c r="Y47" s="26">
        <v>111708.45787</v>
      </c>
      <c r="Z47" s="26">
        <v>38431.10658</v>
      </c>
      <c r="AA47" s="26">
        <v>131226.05262999999</v>
      </c>
      <c r="AB47" s="26">
        <v>251598.99338999999</v>
      </c>
      <c r="AC47" s="26">
        <v>102813.65486</v>
      </c>
      <c r="AD47" s="26">
        <v>1853969.3715299999</v>
      </c>
      <c r="AE47" s="26">
        <v>54548915.709030002</v>
      </c>
      <c r="AF47" s="26">
        <v>5127177.3910600003</v>
      </c>
      <c r="AG47" s="26">
        <v>3757402.3289899998</v>
      </c>
      <c r="AH47" s="26">
        <v>0</v>
      </c>
      <c r="AI47" s="26">
        <v>345748.16535999998</v>
      </c>
      <c r="AJ47" s="368">
        <v>45318587.823619992</v>
      </c>
      <c r="AL47" s="64"/>
    </row>
    <row r="48" spans="1:38" ht="13.5" customHeight="1" x14ac:dyDescent="0.25">
      <c r="A48" s="182">
        <v>49</v>
      </c>
      <c r="B48" s="83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361"/>
    </row>
    <row r="49" spans="1:38" s="14" customFormat="1" ht="13.5" customHeight="1" x14ac:dyDescent="0.25">
      <c r="A49" s="64">
        <v>50</v>
      </c>
      <c r="B49" s="13"/>
      <c r="C49" s="14" t="s">
        <v>1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368">
        <v>0</v>
      </c>
      <c r="AL49" s="64"/>
    </row>
    <row r="50" spans="1:38" ht="13.5" customHeight="1" x14ac:dyDescent="0.25">
      <c r="A50" s="182">
        <v>51</v>
      </c>
      <c r="B50" s="83">
        <v>21</v>
      </c>
      <c r="C50" s="82" t="s">
        <v>824</v>
      </c>
      <c r="D50" s="87">
        <v>4870108.7390000001</v>
      </c>
      <c r="E50" s="87">
        <v>5425119.6046200003</v>
      </c>
      <c r="F50" s="87">
        <v>10095738.19421</v>
      </c>
      <c r="G50" s="87">
        <v>4595761.9370600004</v>
      </c>
      <c r="H50" s="87">
        <v>24986728.474890001</v>
      </c>
      <c r="I50" s="87">
        <v>2044675.0140199999</v>
      </c>
      <c r="J50" s="87">
        <v>3479861.8450099998</v>
      </c>
      <c r="K50" s="87">
        <v>564821.397</v>
      </c>
      <c r="L50" s="87">
        <v>1140208.9495300001</v>
      </c>
      <c r="M50" s="87">
        <v>846001.61883000005</v>
      </c>
      <c r="N50" s="87">
        <v>3499514.3823000002</v>
      </c>
      <c r="O50" s="87">
        <v>538078.52231000003</v>
      </c>
      <c r="P50" s="87">
        <v>817323.76916000003</v>
      </c>
      <c r="Q50" s="87">
        <v>384213.02312000003</v>
      </c>
      <c r="R50" s="87">
        <v>13314698.521280002</v>
      </c>
      <c r="S50" s="87">
        <v>301689.59603000002</v>
      </c>
      <c r="T50" s="87">
        <v>205449.01087</v>
      </c>
      <c r="U50" s="87">
        <v>47606.678599999999</v>
      </c>
      <c r="V50" s="87">
        <v>24798.527689999999</v>
      </c>
      <c r="W50" s="87">
        <v>157754.42847000001</v>
      </c>
      <c r="X50" s="87">
        <v>24812.051080000001</v>
      </c>
      <c r="Y50" s="87">
        <v>67792.753559999997</v>
      </c>
      <c r="Z50" s="87">
        <v>18260.852220000001</v>
      </c>
      <c r="AA50" s="87">
        <v>42120.064169999998</v>
      </c>
      <c r="AB50" s="87">
        <v>161963.122</v>
      </c>
      <c r="AC50" s="87">
        <v>15383.927600000001</v>
      </c>
      <c r="AD50" s="87">
        <v>1067631.0122900002</v>
      </c>
      <c r="AE50" s="87">
        <v>39369058.00846</v>
      </c>
      <c r="AF50" s="87">
        <v>4064335.7793000001</v>
      </c>
      <c r="AG50" s="87">
        <v>2011009.0960500001</v>
      </c>
      <c r="AH50" s="87">
        <v>0</v>
      </c>
      <c r="AI50" s="87">
        <v>125296.74532999999</v>
      </c>
      <c r="AJ50" s="361">
        <v>33168416.38778</v>
      </c>
    </row>
    <row r="51" spans="1:38" ht="13.5" customHeight="1" x14ac:dyDescent="0.25">
      <c r="A51" s="64">
        <v>52</v>
      </c>
      <c r="B51" s="83">
        <v>2101</v>
      </c>
      <c r="C51" s="82" t="s">
        <v>243</v>
      </c>
      <c r="D51" s="87">
        <v>2979634.5843400001</v>
      </c>
      <c r="E51" s="87">
        <v>2790115.5751200002</v>
      </c>
      <c r="F51" s="87">
        <v>6882128.5067800004</v>
      </c>
      <c r="G51" s="87">
        <v>2888492.00287</v>
      </c>
      <c r="H51" s="87">
        <v>15540370.66911</v>
      </c>
      <c r="I51" s="87">
        <v>1011927.04493</v>
      </c>
      <c r="J51" s="87">
        <v>2264355.0821699998</v>
      </c>
      <c r="K51" s="87">
        <v>564299.09699999995</v>
      </c>
      <c r="L51" s="87">
        <v>9514.5699700000005</v>
      </c>
      <c r="M51" s="87">
        <v>393920.42836999998</v>
      </c>
      <c r="N51" s="87">
        <v>2166570.11638</v>
      </c>
      <c r="O51" s="87">
        <v>301812.67761000001</v>
      </c>
      <c r="P51" s="87">
        <v>455883.54144</v>
      </c>
      <c r="Q51" s="87">
        <v>77003.079079999996</v>
      </c>
      <c r="R51" s="87">
        <v>7245285.6369499983</v>
      </c>
      <c r="S51" s="87">
        <v>181492.15878</v>
      </c>
      <c r="T51" s="87">
        <v>66584.267900000006</v>
      </c>
      <c r="U51" s="87">
        <v>35502.364110000002</v>
      </c>
      <c r="V51" s="87">
        <v>8514.4027000000006</v>
      </c>
      <c r="W51" s="87">
        <v>112505.2656</v>
      </c>
      <c r="X51" s="87">
        <v>2843.73009</v>
      </c>
      <c r="Y51" s="87">
        <v>7284.0548600000002</v>
      </c>
      <c r="Z51" s="87">
        <v>9476.6431499999999</v>
      </c>
      <c r="AA51" s="87">
        <v>6301.5632800000003</v>
      </c>
      <c r="AB51" s="87">
        <v>64718.611440000001</v>
      </c>
      <c r="AC51" s="87">
        <v>4881.1765699999996</v>
      </c>
      <c r="AD51" s="87">
        <v>500104.23848</v>
      </c>
      <c r="AE51" s="87">
        <v>23285760.544539999</v>
      </c>
      <c r="AF51" s="87">
        <v>2730869.2133800001</v>
      </c>
      <c r="AG51" s="87">
        <v>411949.40103999997</v>
      </c>
      <c r="AH51" s="87">
        <v>0</v>
      </c>
      <c r="AI51" s="87">
        <v>18466.794710000002</v>
      </c>
      <c r="AJ51" s="361">
        <v>20124475.13541</v>
      </c>
    </row>
    <row r="52" spans="1:38" ht="13.5" customHeight="1" x14ac:dyDescent="0.25">
      <c r="A52" s="182">
        <v>53</v>
      </c>
      <c r="B52" s="83">
        <v>2102</v>
      </c>
      <c r="C52" s="82" t="s">
        <v>254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Z52" s="87">
        <v>0</v>
      </c>
      <c r="AA52" s="87">
        <v>0</v>
      </c>
      <c r="AB52" s="87">
        <v>0</v>
      </c>
      <c r="AC52" s="87">
        <v>0</v>
      </c>
      <c r="AD52" s="87">
        <v>0</v>
      </c>
      <c r="AE52" s="87">
        <v>0</v>
      </c>
      <c r="AF52" s="87">
        <v>0</v>
      </c>
      <c r="AG52" s="87">
        <v>0</v>
      </c>
      <c r="AH52" s="87">
        <v>0</v>
      </c>
      <c r="AI52" s="87">
        <v>0</v>
      </c>
      <c r="AJ52" s="361">
        <v>0</v>
      </c>
    </row>
    <row r="53" spans="1:38" ht="13.5" customHeight="1" x14ac:dyDescent="0.25">
      <c r="A53" s="64">
        <v>54</v>
      </c>
      <c r="B53" s="83">
        <v>2103</v>
      </c>
      <c r="C53" s="82" t="s">
        <v>258</v>
      </c>
      <c r="D53" s="87">
        <v>1724997.6446700001</v>
      </c>
      <c r="E53" s="87">
        <v>2298402.3190700002</v>
      </c>
      <c r="F53" s="87">
        <v>2850132.4452800001</v>
      </c>
      <c r="G53" s="87">
        <v>1572520.0390600001</v>
      </c>
      <c r="H53" s="87">
        <v>8446052.4480800014</v>
      </c>
      <c r="I53" s="87">
        <v>987645.92091999995</v>
      </c>
      <c r="J53" s="87">
        <v>1076812.6550700001</v>
      </c>
      <c r="K53" s="87">
        <v>0</v>
      </c>
      <c r="L53" s="87">
        <v>1121883.3735700001</v>
      </c>
      <c r="M53" s="87">
        <v>452067.84146000003</v>
      </c>
      <c r="N53" s="87">
        <v>1251772.9452</v>
      </c>
      <c r="O53" s="87">
        <v>236245.38870000001</v>
      </c>
      <c r="P53" s="87">
        <v>331586.65091000003</v>
      </c>
      <c r="Q53" s="87">
        <v>304182.37523000001</v>
      </c>
      <c r="R53" s="87">
        <v>5762197.151060001</v>
      </c>
      <c r="S53" s="87">
        <v>114083.34393</v>
      </c>
      <c r="T53" s="87">
        <v>128305.60636000001</v>
      </c>
      <c r="U53" s="87">
        <v>10345.61774</v>
      </c>
      <c r="V53" s="87">
        <v>16001.77219</v>
      </c>
      <c r="W53" s="87">
        <v>38705.15107</v>
      </c>
      <c r="X53" s="87">
        <v>21887.98487</v>
      </c>
      <c r="Y53" s="87">
        <v>60508.698700000001</v>
      </c>
      <c r="Z53" s="87">
        <v>8076.3986199999999</v>
      </c>
      <c r="AA53" s="87">
        <v>35818.500890000003</v>
      </c>
      <c r="AB53" s="87">
        <v>94323.666169999997</v>
      </c>
      <c r="AC53" s="87">
        <v>10490.700059999999</v>
      </c>
      <c r="AD53" s="87">
        <v>538547.44059999997</v>
      </c>
      <c r="AE53" s="87">
        <v>14746797.039740004</v>
      </c>
      <c r="AF53" s="87">
        <v>1251772.9452</v>
      </c>
      <c r="AG53" s="87">
        <v>1589952.98722</v>
      </c>
      <c r="AH53" s="87">
        <v>0</v>
      </c>
      <c r="AI53" s="87">
        <v>106817.89965000001</v>
      </c>
      <c r="AJ53" s="361">
        <v>11798253.207669998</v>
      </c>
    </row>
    <row r="54" spans="1:38" ht="13.5" customHeight="1" x14ac:dyDescent="0.25">
      <c r="A54" s="182">
        <v>55</v>
      </c>
      <c r="B54" s="83">
        <v>2104</v>
      </c>
      <c r="C54" s="82" t="s">
        <v>260</v>
      </c>
      <c r="D54" s="87">
        <v>0</v>
      </c>
      <c r="E54" s="87">
        <v>0</v>
      </c>
      <c r="F54" s="87">
        <v>315.05356999999998</v>
      </c>
      <c r="G54" s="87">
        <v>0</v>
      </c>
      <c r="H54" s="87">
        <v>315.05356999999998</v>
      </c>
      <c r="I54" s="87">
        <v>247.00757999999999</v>
      </c>
      <c r="J54" s="87">
        <v>455.37121000000002</v>
      </c>
      <c r="K54" s="87">
        <v>0</v>
      </c>
      <c r="L54" s="87">
        <v>0</v>
      </c>
      <c r="M54" s="87">
        <v>0</v>
      </c>
      <c r="N54" s="87">
        <v>83.635400000000004</v>
      </c>
      <c r="O54" s="87">
        <v>0</v>
      </c>
      <c r="P54" s="87">
        <v>0</v>
      </c>
      <c r="Q54" s="87">
        <v>0</v>
      </c>
      <c r="R54" s="87">
        <v>786.01418999999999</v>
      </c>
      <c r="S54" s="87">
        <v>0</v>
      </c>
      <c r="T54" s="87">
        <v>25.215309999999999</v>
      </c>
      <c r="U54" s="87">
        <v>0.3</v>
      </c>
      <c r="V54" s="87">
        <v>1</v>
      </c>
      <c r="W54" s="87">
        <v>0</v>
      </c>
      <c r="X54" s="87">
        <v>0</v>
      </c>
      <c r="Y54" s="87">
        <v>0</v>
      </c>
      <c r="Z54" s="87">
        <v>0</v>
      </c>
      <c r="AA54" s="87">
        <v>0</v>
      </c>
      <c r="AB54" s="87">
        <v>0</v>
      </c>
      <c r="AC54" s="87">
        <v>0</v>
      </c>
      <c r="AD54" s="87">
        <v>26.515309999999999</v>
      </c>
      <c r="AE54" s="87">
        <v>1127.5830699999999</v>
      </c>
      <c r="AF54" s="87">
        <v>83.635400000000004</v>
      </c>
      <c r="AG54" s="87">
        <v>1</v>
      </c>
      <c r="AH54" s="87">
        <v>0</v>
      </c>
      <c r="AI54" s="87">
        <v>0</v>
      </c>
      <c r="AJ54" s="361">
        <v>1042.94767</v>
      </c>
    </row>
    <row r="55" spans="1:38" ht="13.5" customHeight="1" x14ac:dyDescent="0.25">
      <c r="A55" s="64">
        <v>56</v>
      </c>
      <c r="B55" s="83">
        <v>2105</v>
      </c>
      <c r="C55" s="82" t="s">
        <v>261</v>
      </c>
      <c r="D55" s="87">
        <v>165476.50998999999</v>
      </c>
      <c r="E55" s="87">
        <v>336601.71042999998</v>
      </c>
      <c r="F55" s="87">
        <v>363162.18858000002</v>
      </c>
      <c r="G55" s="87">
        <v>134749.89512999999</v>
      </c>
      <c r="H55" s="87">
        <v>999990.30412999995</v>
      </c>
      <c r="I55" s="87">
        <v>44855.040589999997</v>
      </c>
      <c r="J55" s="87">
        <v>138238.73655999999</v>
      </c>
      <c r="K55" s="87">
        <v>522.29999999999995</v>
      </c>
      <c r="L55" s="87">
        <v>8811.0059899999997</v>
      </c>
      <c r="M55" s="87">
        <v>13.349</v>
      </c>
      <c r="N55" s="87">
        <v>81087.685320000004</v>
      </c>
      <c r="O55" s="87">
        <v>20.456</v>
      </c>
      <c r="P55" s="87">
        <v>29853.576809999999</v>
      </c>
      <c r="Q55" s="87">
        <v>3027.5688100000002</v>
      </c>
      <c r="R55" s="87">
        <v>306429.71908000001</v>
      </c>
      <c r="S55" s="87">
        <v>6114.0933199999999</v>
      </c>
      <c r="T55" s="87">
        <v>10533.9213</v>
      </c>
      <c r="U55" s="87">
        <v>1758.3967500000001</v>
      </c>
      <c r="V55" s="87">
        <v>281.3528</v>
      </c>
      <c r="W55" s="87">
        <v>6544.0118000000002</v>
      </c>
      <c r="X55" s="87">
        <v>80.336119999999994</v>
      </c>
      <c r="Y55" s="87">
        <v>0</v>
      </c>
      <c r="Z55" s="87">
        <v>707.81044999999995</v>
      </c>
      <c r="AA55" s="87">
        <v>0</v>
      </c>
      <c r="AB55" s="87">
        <v>2920.8443900000002</v>
      </c>
      <c r="AC55" s="87">
        <v>12.05097</v>
      </c>
      <c r="AD55" s="87">
        <v>28952.817900000005</v>
      </c>
      <c r="AE55" s="87">
        <v>1335372.8411099999</v>
      </c>
      <c r="AF55" s="87">
        <v>81609.985320000007</v>
      </c>
      <c r="AG55" s="87">
        <v>9105.7077900000004</v>
      </c>
      <c r="AH55" s="87">
        <v>0</v>
      </c>
      <c r="AI55" s="87">
        <v>12.05097</v>
      </c>
      <c r="AJ55" s="361">
        <v>1244645.0970300003</v>
      </c>
    </row>
    <row r="56" spans="1:38" ht="13.5" customHeight="1" x14ac:dyDescent="0.25">
      <c r="A56" s="182">
        <v>57</v>
      </c>
      <c r="B56" s="83">
        <v>22</v>
      </c>
      <c r="C56" s="82" t="s">
        <v>27</v>
      </c>
      <c r="D56" s="87">
        <v>0</v>
      </c>
      <c r="E56" s="87">
        <v>0</v>
      </c>
      <c r="F56" s="87">
        <v>0</v>
      </c>
      <c r="G56" s="87">
        <v>0</v>
      </c>
      <c r="H56" s="87">
        <v>0</v>
      </c>
      <c r="I56" s="87">
        <v>0</v>
      </c>
      <c r="J56" s="87">
        <v>0</v>
      </c>
      <c r="K56" s="87">
        <v>0</v>
      </c>
      <c r="L56" s="87">
        <v>0</v>
      </c>
      <c r="M56" s="87">
        <v>0</v>
      </c>
      <c r="N56" s="87">
        <v>0</v>
      </c>
      <c r="O56" s="87">
        <v>0</v>
      </c>
      <c r="P56" s="87">
        <v>0</v>
      </c>
      <c r="Q56" s="87">
        <v>0</v>
      </c>
      <c r="R56" s="87">
        <v>0</v>
      </c>
      <c r="S56" s="87">
        <v>0</v>
      </c>
      <c r="T56" s="87">
        <v>0</v>
      </c>
      <c r="U56" s="87">
        <v>0</v>
      </c>
      <c r="V56" s="87">
        <v>0</v>
      </c>
      <c r="W56" s="87">
        <v>0</v>
      </c>
      <c r="X56" s="87">
        <v>0</v>
      </c>
      <c r="Y56" s="87">
        <v>0</v>
      </c>
      <c r="Z56" s="87">
        <v>0</v>
      </c>
      <c r="AA56" s="87">
        <v>0</v>
      </c>
      <c r="AB56" s="87">
        <v>0</v>
      </c>
      <c r="AC56" s="87">
        <v>0</v>
      </c>
      <c r="AD56" s="87">
        <v>0</v>
      </c>
      <c r="AE56" s="87">
        <v>0</v>
      </c>
      <c r="AF56" s="87">
        <v>0</v>
      </c>
      <c r="AG56" s="87">
        <v>0</v>
      </c>
      <c r="AH56" s="87">
        <v>0</v>
      </c>
      <c r="AI56" s="87">
        <v>0</v>
      </c>
      <c r="AJ56" s="361">
        <v>0</v>
      </c>
    </row>
    <row r="57" spans="1:38" ht="13.5" customHeight="1" x14ac:dyDescent="0.25">
      <c r="A57" s="64">
        <v>58</v>
      </c>
      <c r="B57" s="83">
        <v>23</v>
      </c>
      <c r="C57" s="82" t="s">
        <v>264</v>
      </c>
      <c r="D57" s="87">
        <v>63579.463230000001</v>
      </c>
      <c r="E57" s="87">
        <v>37103.473539999999</v>
      </c>
      <c r="F57" s="87">
        <v>68053.10007</v>
      </c>
      <c r="G57" s="87">
        <v>41909.4349</v>
      </c>
      <c r="H57" s="87">
        <v>210645.47174000001</v>
      </c>
      <c r="I57" s="87">
        <v>1287.57826</v>
      </c>
      <c r="J57" s="87">
        <v>55847.14099</v>
      </c>
      <c r="K57" s="87">
        <v>3549.5810000000001</v>
      </c>
      <c r="L57" s="87">
        <v>0</v>
      </c>
      <c r="M57" s="87">
        <v>2659.93633</v>
      </c>
      <c r="N57" s="87">
        <v>10362.388999999999</v>
      </c>
      <c r="O57" s="87">
        <v>2404.2432199999998</v>
      </c>
      <c r="P57" s="87">
        <v>2091.42571</v>
      </c>
      <c r="Q57" s="87">
        <v>200.61959999999999</v>
      </c>
      <c r="R57" s="87">
        <v>78402.914109999998</v>
      </c>
      <c r="S57" s="87">
        <v>24.47</v>
      </c>
      <c r="T57" s="87">
        <v>523.02797999999996</v>
      </c>
      <c r="U57" s="87">
        <v>12.00475</v>
      </c>
      <c r="V57" s="87">
        <v>92.089550000000003</v>
      </c>
      <c r="W57" s="87">
        <v>505.02397000000002</v>
      </c>
      <c r="X57" s="87">
        <v>14.101850000000001</v>
      </c>
      <c r="Y57" s="87">
        <v>0</v>
      </c>
      <c r="Z57" s="87">
        <v>1329.01989</v>
      </c>
      <c r="AA57" s="87">
        <v>26.532</v>
      </c>
      <c r="AB57" s="87">
        <v>333.10099000000002</v>
      </c>
      <c r="AC57" s="87">
        <v>0</v>
      </c>
      <c r="AD57" s="87">
        <v>2859.3709800000001</v>
      </c>
      <c r="AE57" s="87">
        <v>291907.75683000003</v>
      </c>
      <c r="AF57" s="87">
        <v>13911.97</v>
      </c>
      <c r="AG57" s="87">
        <v>2752.0258800000001</v>
      </c>
      <c r="AH57" s="87">
        <v>0</v>
      </c>
      <c r="AI57" s="87">
        <v>26.532</v>
      </c>
      <c r="AJ57" s="361">
        <v>275217.22894999996</v>
      </c>
    </row>
    <row r="58" spans="1:38" ht="13.5" customHeight="1" x14ac:dyDescent="0.25">
      <c r="A58" s="182">
        <v>59</v>
      </c>
      <c r="B58" s="83">
        <v>24</v>
      </c>
      <c r="C58" s="82" t="s">
        <v>826</v>
      </c>
      <c r="D58" s="87">
        <v>0</v>
      </c>
      <c r="E58" s="87">
        <v>2992.9388100000001</v>
      </c>
      <c r="F58" s="87">
        <v>0</v>
      </c>
      <c r="G58" s="87">
        <v>0</v>
      </c>
      <c r="H58" s="87">
        <v>2992.9388100000001</v>
      </c>
      <c r="I58" s="87">
        <v>64.155799999999999</v>
      </c>
      <c r="J58" s="87">
        <v>511.93709000000001</v>
      </c>
      <c r="K58" s="87">
        <v>384.005</v>
      </c>
      <c r="L58" s="87">
        <v>0</v>
      </c>
      <c r="M58" s="87">
        <v>0</v>
      </c>
      <c r="N58" s="87">
        <v>0</v>
      </c>
      <c r="O58" s="87">
        <v>0</v>
      </c>
      <c r="P58" s="87">
        <v>412.25562000000002</v>
      </c>
      <c r="Q58" s="87">
        <v>0</v>
      </c>
      <c r="R58" s="87">
        <v>1372.3535099999999</v>
      </c>
      <c r="S58" s="87">
        <v>0</v>
      </c>
      <c r="T58" s="87">
        <v>0</v>
      </c>
      <c r="U58" s="87">
        <v>0</v>
      </c>
      <c r="V58" s="87">
        <v>0</v>
      </c>
      <c r="W58" s="87">
        <v>0</v>
      </c>
      <c r="X58" s="87">
        <v>0</v>
      </c>
      <c r="Y58" s="87">
        <v>0</v>
      </c>
      <c r="Z58" s="87">
        <v>0</v>
      </c>
      <c r="AA58" s="87">
        <v>0</v>
      </c>
      <c r="AB58" s="87">
        <v>0</v>
      </c>
      <c r="AC58" s="87">
        <v>0</v>
      </c>
      <c r="AD58" s="87">
        <v>0</v>
      </c>
      <c r="AE58" s="87">
        <v>4365.2923200000005</v>
      </c>
      <c r="AF58" s="87">
        <v>384.005</v>
      </c>
      <c r="AG58" s="87">
        <v>0</v>
      </c>
      <c r="AH58" s="87">
        <v>0</v>
      </c>
      <c r="AI58" s="87">
        <v>0</v>
      </c>
      <c r="AJ58" s="361">
        <v>3981.2873199999999</v>
      </c>
    </row>
    <row r="59" spans="1:38" ht="13.5" customHeight="1" x14ac:dyDescent="0.25">
      <c r="A59" s="64">
        <v>60</v>
      </c>
      <c r="B59" s="83">
        <v>25</v>
      </c>
      <c r="C59" s="82" t="s">
        <v>273</v>
      </c>
      <c r="D59" s="87">
        <v>178613.9149</v>
      </c>
      <c r="E59" s="87">
        <v>203080.0196</v>
      </c>
      <c r="F59" s="87">
        <v>338176.14338999998</v>
      </c>
      <c r="G59" s="87">
        <v>164119.99255</v>
      </c>
      <c r="H59" s="87">
        <v>883990.07043999992</v>
      </c>
      <c r="I59" s="87">
        <v>46312.835570000003</v>
      </c>
      <c r="J59" s="87">
        <v>106616.58557</v>
      </c>
      <c r="K59" s="87">
        <v>27047.858</v>
      </c>
      <c r="L59" s="87">
        <v>532768.17139999999</v>
      </c>
      <c r="M59" s="87">
        <v>33382.640229999997</v>
      </c>
      <c r="N59" s="87">
        <v>137472.25203</v>
      </c>
      <c r="O59" s="87">
        <v>12172.08511</v>
      </c>
      <c r="P59" s="87">
        <v>17078.246780000001</v>
      </c>
      <c r="Q59" s="87">
        <v>35398.118369999997</v>
      </c>
      <c r="R59" s="87">
        <v>948248.79306000005</v>
      </c>
      <c r="S59" s="87">
        <v>11843.29624</v>
      </c>
      <c r="T59" s="87">
        <v>7143.8713500000003</v>
      </c>
      <c r="U59" s="87">
        <v>913.22925999999995</v>
      </c>
      <c r="V59" s="87">
        <v>1104.5375899999999</v>
      </c>
      <c r="W59" s="87">
        <v>3476.8131899999998</v>
      </c>
      <c r="X59" s="87">
        <v>1451.23902</v>
      </c>
      <c r="Y59" s="87">
        <v>2844.2935000000002</v>
      </c>
      <c r="Z59" s="87">
        <v>1208.0470399999999</v>
      </c>
      <c r="AA59" s="87">
        <v>3969.2261699999999</v>
      </c>
      <c r="AB59" s="87">
        <v>7605.7897000000003</v>
      </c>
      <c r="AC59" s="87">
        <v>2941.1769399999998</v>
      </c>
      <c r="AD59" s="87">
        <v>44501.520000000004</v>
      </c>
      <c r="AE59" s="87">
        <v>1876740.3835</v>
      </c>
      <c r="AF59" s="87">
        <v>164520.11003000001</v>
      </c>
      <c r="AG59" s="87">
        <v>567255.34921999997</v>
      </c>
      <c r="AH59" s="87">
        <v>0</v>
      </c>
      <c r="AI59" s="87">
        <v>9754.6966099999991</v>
      </c>
      <c r="AJ59" s="361">
        <v>1135210.2276399999</v>
      </c>
    </row>
    <row r="60" spans="1:38" ht="13.5" customHeight="1" x14ac:dyDescent="0.25">
      <c r="A60" s="182">
        <v>61</v>
      </c>
      <c r="B60" s="83">
        <v>26</v>
      </c>
      <c r="C60" s="82" t="s">
        <v>303</v>
      </c>
      <c r="D60" s="87">
        <v>455916.66544000001</v>
      </c>
      <c r="E60" s="87">
        <v>519714.64370999997</v>
      </c>
      <c r="F60" s="87">
        <v>284890.67363999999</v>
      </c>
      <c r="G60" s="87">
        <v>422097.24116999999</v>
      </c>
      <c r="H60" s="87">
        <v>1682619.2239600001</v>
      </c>
      <c r="I60" s="87">
        <v>807.56858</v>
      </c>
      <c r="J60" s="87">
        <v>254862.52908000001</v>
      </c>
      <c r="K60" s="87">
        <v>0</v>
      </c>
      <c r="L60" s="87">
        <v>41025</v>
      </c>
      <c r="M60" s="87">
        <v>30494.4048</v>
      </c>
      <c r="N60" s="87">
        <v>122583.33338</v>
      </c>
      <c r="O60" s="87">
        <v>5234.5899600000002</v>
      </c>
      <c r="P60" s="87">
        <v>24200.3</v>
      </c>
      <c r="Q60" s="87">
        <v>213604.91028000001</v>
      </c>
      <c r="R60" s="87">
        <v>692812.63607999997</v>
      </c>
      <c r="S60" s="87">
        <v>180263.27100000001</v>
      </c>
      <c r="T60" s="87">
        <v>13446.781779999999</v>
      </c>
      <c r="U60" s="87">
        <v>0</v>
      </c>
      <c r="V60" s="87">
        <v>0</v>
      </c>
      <c r="W60" s="87">
        <v>0</v>
      </c>
      <c r="X60" s="87">
        <v>0</v>
      </c>
      <c r="Y60" s="87">
        <v>10862.59678</v>
      </c>
      <c r="Z60" s="87">
        <v>0</v>
      </c>
      <c r="AA60" s="87">
        <v>47131.495269999999</v>
      </c>
      <c r="AB60" s="87">
        <v>26727.460849999999</v>
      </c>
      <c r="AC60" s="87">
        <v>51414.396739999996</v>
      </c>
      <c r="AD60" s="87">
        <v>329846.00241999998</v>
      </c>
      <c r="AE60" s="87">
        <v>2705277.86246</v>
      </c>
      <c r="AF60" s="87">
        <v>122583.33338</v>
      </c>
      <c r="AG60" s="87">
        <v>71519.404800000004</v>
      </c>
      <c r="AH60" s="87">
        <v>0</v>
      </c>
      <c r="AI60" s="87">
        <v>109408.48879</v>
      </c>
      <c r="AJ60" s="361">
        <v>2401766.6354900002</v>
      </c>
    </row>
    <row r="61" spans="1:38" ht="13.5" customHeight="1" x14ac:dyDescent="0.25">
      <c r="A61" s="64">
        <v>62</v>
      </c>
      <c r="B61" s="83">
        <v>2601</v>
      </c>
      <c r="C61" s="82" t="s">
        <v>304</v>
      </c>
      <c r="D61" s="87">
        <v>0</v>
      </c>
      <c r="E61" s="87">
        <v>0</v>
      </c>
      <c r="F61" s="87">
        <v>19974.006990000002</v>
      </c>
      <c r="G61" s="87">
        <v>256.29611</v>
      </c>
      <c r="H61" s="87">
        <v>20230.303100000001</v>
      </c>
      <c r="I61" s="87">
        <v>0</v>
      </c>
      <c r="J61" s="87">
        <v>0</v>
      </c>
      <c r="K61" s="87">
        <v>0</v>
      </c>
      <c r="L61" s="87">
        <v>0</v>
      </c>
      <c r="M61" s="87">
        <v>0</v>
      </c>
      <c r="N61" s="87">
        <v>0</v>
      </c>
      <c r="O61" s="87">
        <v>0</v>
      </c>
      <c r="P61" s="87">
        <v>0</v>
      </c>
      <c r="Q61" s="87">
        <v>0</v>
      </c>
      <c r="R61" s="87">
        <v>0</v>
      </c>
      <c r="S61" s="87">
        <v>0</v>
      </c>
      <c r="T61" s="87">
        <v>0</v>
      </c>
      <c r="U61" s="87">
        <v>0</v>
      </c>
      <c r="V61" s="87">
        <v>0</v>
      </c>
      <c r="W61" s="87">
        <v>0</v>
      </c>
      <c r="X61" s="87">
        <v>0</v>
      </c>
      <c r="Y61" s="87">
        <v>0</v>
      </c>
      <c r="Z61" s="87">
        <v>0</v>
      </c>
      <c r="AA61" s="87">
        <v>0</v>
      </c>
      <c r="AB61" s="87">
        <v>0</v>
      </c>
      <c r="AC61" s="87">
        <v>0</v>
      </c>
      <c r="AD61" s="87">
        <v>0</v>
      </c>
      <c r="AE61" s="87">
        <v>20230.303100000001</v>
      </c>
      <c r="AF61" s="87">
        <v>0</v>
      </c>
      <c r="AG61" s="87">
        <v>0</v>
      </c>
      <c r="AH61" s="87">
        <v>0</v>
      </c>
      <c r="AI61" s="87">
        <v>0</v>
      </c>
      <c r="AJ61" s="361">
        <v>20230.303100000001</v>
      </c>
    </row>
    <row r="62" spans="1:38" ht="13.5" customHeight="1" x14ac:dyDescent="0.25">
      <c r="A62" s="182">
        <v>63</v>
      </c>
      <c r="B62" s="83">
        <v>2602</v>
      </c>
      <c r="C62" s="82" t="s">
        <v>305</v>
      </c>
      <c r="D62" s="87">
        <v>7666.6670000000004</v>
      </c>
      <c r="E62" s="87">
        <v>69791.666580000005</v>
      </c>
      <c r="F62" s="87">
        <v>0</v>
      </c>
      <c r="G62" s="87">
        <v>0</v>
      </c>
      <c r="H62" s="87">
        <v>77458.333580000006</v>
      </c>
      <c r="I62" s="87">
        <v>0</v>
      </c>
      <c r="J62" s="87">
        <v>0</v>
      </c>
      <c r="K62" s="87">
        <v>0</v>
      </c>
      <c r="L62" s="87">
        <v>35000</v>
      </c>
      <c r="M62" s="87">
        <v>30354.797500000001</v>
      </c>
      <c r="N62" s="87">
        <v>0</v>
      </c>
      <c r="O62" s="87">
        <v>0</v>
      </c>
      <c r="P62" s="87">
        <v>0</v>
      </c>
      <c r="Q62" s="87">
        <v>0</v>
      </c>
      <c r="R62" s="87">
        <v>65354.797500000001</v>
      </c>
      <c r="S62" s="87">
        <v>0</v>
      </c>
      <c r="T62" s="87">
        <v>3830.4817800000001</v>
      </c>
      <c r="U62" s="87">
        <v>0</v>
      </c>
      <c r="V62" s="87">
        <v>0</v>
      </c>
      <c r="W62" s="87">
        <v>0</v>
      </c>
      <c r="X62" s="87">
        <v>0</v>
      </c>
      <c r="Y62" s="87">
        <v>2778.5447800000002</v>
      </c>
      <c r="Z62" s="87">
        <v>0</v>
      </c>
      <c r="AA62" s="87">
        <v>1260.04494</v>
      </c>
      <c r="AB62" s="87">
        <v>1781.9924900000001</v>
      </c>
      <c r="AC62" s="87">
        <v>0</v>
      </c>
      <c r="AD62" s="87">
        <v>9651.0639900000006</v>
      </c>
      <c r="AE62" s="87">
        <v>152464.19507000002</v>
      </c>
      <c r="AF62" s="87">
        <v>0</v>
      </c>
      <c r="AG62" s="87">
        <v>65354.797500000001</v>
      </c>
      <c r="AH62" s="87">
        <v>0</v>
      </c>
      <c r="AI62" s="87">
        <v>4038.5897199999999</v>
      </c>
      <c r="AJ62" s="361">
        <v>83070.807850000012</v>
      </c>
    </row>
    <row r="63" spans="1:38" ht="13.5" customHeight="1" x14ac:dyDescent="0.25">
      <c r="A63" s="64">
        <v>64</v>
      </c>
      <c r="B63" s="83">
        <v>2603</v>
      </c>
      <c r="C63" s="82" t="s">
        <v>306</v>
      </c>
      <c r="D63" s="87">
        <v>395416.66499999998</v>
      </c>
      <c r="E63" s="87">
        <v>402103.47</v>
      </c>
      <c r="F63" s="87">
        <v>264916.66665000003</v>
      </c>
      <c r="G63" s="87">
        <v>237326.49573</v>
      </c>
      <c r="H63" s="87">
        <v>1299763.2973800001</v>
      </c>
      <c r="I63" s="87">
        <v>0</v>
      </c>
      <c r="J63" s="87">
        <v>140362.52908000001</v>
      </c>
      <c r="K63" s="87">
        <v>0</v>
      </c>
      <c r="L63" s="87">
        <v>6025</v>
      </c>
      <c r="M63" s="87">
        <v>0</v>
      </c>
      <c r="N63" s="87">
        <v>79583.333369999993</v>
      </c>
      <c r="O63" s="87">
        <v>0</v>
      </c>
      <c r="P63" s="87">
        <v>4200.3</v>
      </c>
      <c r="Q63" s="87">
        <v>213604.91028000001</v>
      </c>
      <c r="R63" s="87">
        <v>443776.07273000001</v>
      </c>
      <c r="S63" s="87">
        <v>30000</v>
      </c>
      <c r="T63" s="87">
        <v>0</v>
      </c>
      <c r="U63" s="87">
        <v>0</v>
      </c>
      <c r="V63" s="87">
        <v>0</v>
      </c>
      <c r="W63" s="87">
        <v>0</v>
      </c>
      <c r="X63" s="87">
        <v>0</v>
      </c>
      <c r="Y63" s="87">
        <v>1000</v>
      </c>
      <c r="Z63" s="87">
        <v>0</v>
      </c>
      <c r="AA63" s="87">
        <v>45871.45033</v>
      </c>
      <c r="AB63" s="87">
        <v>18369.885030000001</v>
      </c>
      <c r="AC63" s="87">
        <v>50414.396739999996</v>
      </c>
      <c r="AD63" s="87">
        <v>145655.73209999999</v>
      </c>
      <c r="AE63" s="87">
        <v>1889195.1022099999</v>
      </c>
      <c r="AF63" s="87">
        <v>79583.333369999993</v>
      </c>
      <c r="AG63" s="87">
        <v>6025</v>
      </c>
      <c r="AH63" s="87">
        <v>0</v>
      </c>
      <c r="AI63" s="87">
        <v>97285.847069999989</v>
      </c>
      <c r="AJ63" s="361">
        <v>1706300.9217700001</v>
      </c>
    </row>
    <row r="64" spans="1:38" ht="13.5" customHeight="1" x14ac:dyDescent="0.25">
      <c r="A64" s="182">
        <v>65</v>
      </c>
      <c r="B64" s="83">
        <v>2604</v>
      </c>
      <c r="C64" s="82" t="s">
        <v>307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5000</v>
      </c>
      <c r="P64" s="87">
        <v>0</v>
      </c>
      <c r="Q64" s="87">
        <v>0</v>
      </c>
      <c r="R64" s="87">
        <v>5000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X64" s="87">
        <v>0</v>
      </c>
      <c r="Y64" s="87">
        <v>0</v>
      </c>
      <c r="Z64" s="87">
        <v>0</v>
      </c>
      <c r="AA64" s="87">
        <v>0</v>
      </c>
      <c r="AB64" s="87">
        <v>0</v>
      </c>
      <c r="AC64" s="87">
        <v>0</v>
      </c>
      <c r="AD64" s="87">
        <v>0</v>
      </c>
      <c r="AE64" s="87">
        <v>5000</v>
      </c>
      <c r="AF64" s="87">
        <v>0</v>
      </c>
      <c r="AG64" s="87">
        <v>0</v>
      </c>
      <c r="AH64" s="87">
        <v>0</v>
      </c>
      <c r="AI64" s="87">
        <v>0</v>
      </c>
      <c r="AJ64" s="361">
        <v>5000</v>
      </c>
    </row>
    <row r="65" spans="1:38" ht="13.5" customHeight="1" x14ac:dyDescent="0.25">
      <c r="A65" s="64">
        <v>66</v>
      </c>
      <c r="B65" s="83">
        <v>2605</v>
      </c>
      <c r="C65" s="82" t="s">
        <v>308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X65" s="87">
        <v>0</v>
      </c>
      <c r="Y65" s="87">
        <v>0</v>
      </c>
      <c r="Z65" s="87">
        <v>0</v>
      </c>
      <c r="AA65" s="87">
        <v>0</v>
      </c>
      <c r="AB65" s="87">
        <v>0</v>
      </c>
      <c r="AC65" s="87">
        <v>0</v>
      </c>
      <c r="AD65" s="87">
        <v>0</v>
      </c>
      <c r="AE65" s="87">
        <v>0</v>
      </c>
      <c r="AF65" s="87">
        <v>0</v>
      </c>
      <c r="AG65" s="87">
        <v>0</v>
      </c>
      <c r="AH65" s="87">
        <v>0</v>
      </c>
      <c r="AI65" s="87">
        <v>0</v>
      </c>
      <c r="AJ65" s="361">
        <v>0</v>
      </c>
    </row>
    <row r="66" spans="1:38" ht="13.5" customHeight="1" x14ac:dyDescent="0.25">
      <c r="A66" s="182">
        <v>67</v>
      </c>
      <c r="B66" s="83">
        <v>2606</v>
      </c>
      <c r="C66" s="82" t="s">
        <v>309</v>
      </c>
      <c r="D66" s="87">
        <v>0</v>
      </c>
      <c r="E66" s="87">
        <v>15819.50713</v>
      </c>
      <c r="F66" s="87">
        <v>0</v>
      </c>
      <c r="G66" s="87">
        <v>176.87432999999999</v>
      </c>
      <c r="H66" s="87">
        <v>15996.381460000001</v>
      </c>
      <c r="I66" s="87">
        <v>807.56858</v>
      </c>
      <c r="J66" s="87">
        <v>0</v>
      </c>
      <c r="K66" s="87">
        <v>0</v>
      </c>
      <c r="L66" s="87">
        <v>0</v>
      </c>
      <c r="M66" s="87">
        <v>139.60730000000001</v>
      </c>
      <c r="N66" s="87">
        <v>0</v>
      </c>
      <c r="O66" s="87">
        <v>234.58995999999999</v>
      </c>
      <c r="P66" s="87">
        <v>20000</v>
      </c>
      <c r="Q66" s="87">
        <v>0</v>
      </c>
      <c r="R66" s="87">
        <v>21181.76584</v>
      </c>
      <c r="S66" s="87">
        <v>13763.271000000001</v>
      </c>
      <c r="T66" s="87">
        <v>9616.2999999999993</v>
      </c>
      <c r="U66" s="87">
        <v>0</v>
      </c>
      <c r="V66" s="87">
        <v>0</v>
      </c>
      <c r="W66" s="87">
        <v>0</v>
      </c>
      <c r="X66" s="87">
        <v>0</v>
      </c>
      <c r="Y66" s="87">
        <v>2909.0520000000001</v>
      </c>
      <c r="Z66" s="87">
        <v>0</v>
      </c>
      <c r="AA66" s="87">
        <v>0</v>
      </c>
      <c r="AB66" s="87">
        <v>0</v>
      </c>
      <c r="AC66" s="87">
        <v>1000</v>
      </c>
      <c r="AD66" s="87">
        <v>27288.623</v>
      </c>
      <c r="AE66" s="87">
        <v>64466.770299999996</v>
      </c>
      <c r="AF66" s="87">
        <v>0</v>
      </c>
      <c r="AG66" s="87">
        <v>139.60730000000001</v>
      </c>
      <c r="AH66" s="87">
        <v>0</v>
      </c>
      <c r="AI66" s="87">
        <v>3909.0520000000001</v>
      </c>
      <c r="AJ66" s="361">
        <v>60418.111000000004</v>
      </c>
    </row>
    <row r="67" spans="1:38" ht="13.5" customHeight="1" x14ac:dyDescent="0.25">
      <c r="A67" s="64">
        <v>68</v>
      </c>
      <c r="B67" s="83">
        <v>2607</v>
      </c>
      <c r="C67" s="82" t="s">
        <v>310</v>
      </c>
      <c r="D67" s="87">
        <v>52833.333440000002</v>
      </c>
      <c r="E67" s="87">
        <v>32000</v>
      </c>
      <c r="F67" s="87">
        <v>0</v>
      </c>
      <c r="G67" s="87">
        <v>168625</v>
      </c>
      <c r="H67" s="87">
        <v>253458.33344000002</v>
      </c>
      <c r="I67" s="87">
        <v>0</v>
      </c>
      <c r="J67" s="87">
        <v>114500</v>
      </c>
      <c r="K67" s="87">
        <v>0</v>
      </c>
      <c r="L67" s="87">
        <v>0</v>
      </c>
      <c r="M67" s="87">
        <v>0</v>
      </c>
      <c r="N67" s="87">
        <v>43000.000010000003</v>
      </c>
      <c r="O67" s="87">
        <v>0</v>
      </c>
      <c r="P67" s="87">
        <v>0</v>
      </c>
      <c r="Q67" s="87">
        <v>0</v>
      </c>
      <c r="R67" s="87">
        <v>157500.00001000002</v>
      </c>
      <c r="S67" s="87">
        <v>0</v>
      </c>
      <c r="T67" s="87">
        <v>0</v>
      </c>
      <c r="U67" s="87">
        <v>0</v>
      </c>
      <c r="V67" s="87">
        <v>0</v>
      </c>
      <c r="W67" s="87">
        <v>0</v>
      </c>
      <c r="X67" s="87">
        <v>0</v>
      </c>
      <c r="Y67" s="87">
        <v>0</v>
      </c>
      <c r="Z67" s="87">
        <v>0</v>
      </c>
      <c r="AA67" s="87">
        <v>0</v>
      </c>
      <c r="AB67" s="87">
        <v>0</v>
      </c>
      <c r="AC67" s="87">
        <v>0</v>
      </c>
      <c r="AD67" s="87">
        <v>0</v>
      </c>
      <c r="AE67" s="87">
        <v>410958.33345000003</v>
      </c>
      <c r="AF67" s="87">
        <v>43000.000010000003</v>
      </c>
      <c r="AG67" s="87">
        <v>0</v>
      </c>
      <c r="AH67" s="87">
        <v>0</v>
      </c>
      <c r="AI67" s="87">
        <v>0</v>
      </c>
      <c r="AJ67" s="361">
        <v>367958.33344000002</v>
      </c>
    </row>
    <row r="68" spans="1:38" ht="13.5" customHeight="1" x14ac:dyDescent="0.25">
      <c r="A68" s="182">
        <v>69</v>
      </c>
      <c r="B68" s="83">
        <v>2608</v>
      </c>
      <c r="C68" s="82" t="s">
        <v>311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Z68" s="87">
        <v>0</v>
      </c>
      <c r="AA68" s="87">
        <v>0</v>
      </c>
      <c r="AB68" s="87">
        <v>0</v>
      </c>
      <c r="AC68" s="87">
        <v>0</v>
      </c>
      <c r="AD68" s="87">
        <v>0</v>
      </c>
      <c r="AE68" s="87">
        <v>0</v>
      </c>
      <c r="AF68" s="87">
        <v>0</v>
      </c>
      <c r="AG68" s="87">
        <v>0</v>
      </c>
      <c r="AH68" s="87">
        <v>0</v>
      </c>
      <c r="AI68" s="87">
        <v>0</v>
      </c>
      <c r="AJ68" s="361">
        <v>0</v>
      </c>
    </row>
    <row r="69" spans="1:38" ht="13.5" customHeight="1" x14ac:dyDescent="0.25">
      <c r="A69" s="64">
        <v>70</v>
      </c>
      <c r="B69" s="83">
        <v>2609</v>
      </c>
      <c r="C69" s="82" t="s">
        <v>312</v>
      </c>
      <c r="D69" s="87">
        <v>0</v>
      </c>
      <c r="E69" s="87">
        <v>0</v>
      </c>
      <c r="F69" s="87">
        <v>0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  <c r="L69" s="87">
        <v>0</v>
      </c>
      <c r="M69" s="87">
        <v>0</v>
      </c>
      <c r="N69" s="87">
        <v>0</v>
      </c>
      <c r="O69" s="87">
        <v>0</v>
      </c>
      <c r="P69" s="87">
        <v>0</v>
      </c>
      <c r="Q69" s="87">
        <v>0</v>
      </c>
      <c r="R69" s="87">
        <v>0</v>
      </c>
      <c r="S69" s="87">
        <v>0</v>
      </c>
      <c r="T69" s="87">
        <v>0</v>
      </c>
      <c r="U69" s="87">
        <v>0</v>
      </c>
      <c r="V69" s="87">
        <v>0</v>
      </c>
      <c r="W69" s="87">
        <v>0</v>
      </c>
      <c r="X69" s="87">
        <v>0</v>
      </c>
      <c r="Y69" s="87">
        <v>0</v>
      </c>
      <c r="Z69" s="87">
        <v>0</v>
      </c>
      <c r="AA69" s="87">
        <v>0</v>
      </c>
      <c r="AB69" s="87">
        <v>0</v>
      </c>
      <c r="AC69" s="87">
        <v>0</v>
      </c>
      <c r="AD69" s="87">
        <v>0</v>
      </c>
      <c r="AE69" s="87">
        <v>0</v>
      </c>
      <c r="AF69" s="87">
        <v>0</v>
      </c>
      <c r="AG69" s="87">
        <v>0</v>
      </c>
      <c r="AH69" s="87">
        <v>0</v>
      </c>
      <c r="AI69" s="87">
        <v>0</v>
      </c>
      <c r="AJ69" s="361">
        <v>0</v>
      </c>
    </row>
    <row r="70" spans="1:38" ht="13.5" customHeight="1" x14ac:dyDescent="0.25">
      <c r="A70" s="182">
        <v>71</v>
      </c>
      <c r="B70" s="81">
        <v>2610</v>
      </c>
      <c r="C70" s="311" t="s">
        <v>828</v>
      </c>
      <c r="D70" s="87">
        <v>0</v>
      </c>
      <c r="E70" s="87">
        <v>0</v>
      </c>
      <c r="F70" s="87">
        <v>0</v>
      </c>
      <c r="G70" s="87">
        <v>0</v>
      </c>
      <c r="H70" s="87">
        <v>0</v>
      </c>
      <c r="I70" s="87">
        <v>0</v>
      </c>
      <c r="J70" s="87">
        <v>0</v>
      </c>
      <c r="K70" s="87">
        <v>0</v>
      </c>
      <c r="L70" s="87">
        <v>0</v>
      </c>
      <c r="M70" s="87">
        <v>0</v>
      </c>
      <c r="N70" s="87">
        <v>0</v>
      </c>
      <c r="O70" s="87">
        <v>0</v>
      </c>
      <c r="P70" s="87">
        <v>0</v>
      </c>
      <c r="Q70" s="87">
        <v>0</v>
      </c>
      <c r="R70" s="87">
        <v>0</v>
      </c>
      <c r="S70" s="87">
        <v>0</v>
      </c>
      <c r="T70" s="87">
        <v>0</v>
      </c>
      <c r="U70" s="87">
        <v>0</v>
      </c>
      <c r="V70" s="87">
        <v>0</v>
      </c>
      <c r="W70" s="87">
        <v>0</v>
      </c>
      <c r="X70" s="87">
        <v>0</v>
      </c>
      <c r="Y70" s="87">
        <v>0</v>
      </c>
      <c r="Z70" s="87">
        <v>0</v>
      </c>
      <c r="AA70" s="87">
        <v>0</v>
      </c>
      <c r="AB70" s="87">
        <v>0</v>
      </c>
      <c r="AC70" s="87">
        <v>0</v>
      </c>
      <c r="AD70" s="87">
        <v>0</v>
      </c>
      <c r="AE70" s="87">
        <v>0</v>
      </c>
      <c r="AF70" s="87">
        <v>0</v>
      </c>
      <c r="AG70" s="87">
        <v>0</v>
      </c>
      <c r="AH70" s="87">
        <v>0</v>
      </c>
      <c r="AI70" s="87">
        <v>0</v>
      </c>
      <c r="AJ70" s="361">
        <v>0</v>
      </c>
    </row>
    <row r="71" spans="1:38" ht="13.5" customHeight="1" x14ac:dyDescent="0.25">
      <c r="A71" s="64">
        <v>72</v>
      </c>
      <c r="B71" s="81">
        <v>2690</v>
      </c>
      <c r="C71" s="311" t="s">
        <v>313</v>
      </c>
      <c r="D71" s="87">
        <v>0</v>
      </c>
      <c r="E71" s="87">
        <v>0</v>
      </c>
      <c r="F71" s="87">
        <v>0</v>
      </c>
      <c r="G71" s="87">
        <v>15712.575000000001</v>
      </c>
      <c r="H71" s="87">
        <v>15712.575000000001</v>
      </c>
      <c r="I71" s="87">
        <v>0</v>
      </c>
      <c r="J71" s="87">
        <v>0</v>
      </c>
      <c r="K71" s="87">
        <v>0</v>
      </c>
      <c r="L71" s="87">
        <v>0</v>
      </c>
      <c r="M71" s="87">
        <v>0</v>
      </c>
      <c r="N71" s="87">
        <v>0</v>
      </c>
      <c r="O71" s="87">
        <v>0</v>
      </c>
      <c r="P71" s="87">
        <v>0</v>
      </c>
      <c r="Q71" s="87">
        <v>0</v>
      </c>
      <c r="R71" s="87">
        <v>0</v>
      </c>
      <c r="S71" s="87">
        <v>136500</v>
      </c>
      <c r="T71" s="87">
        <v>0</v>
      </c>
      <c r="U71" s="87">
        <v>0</v>
      </c>
      <c r="V71" s="87">
        <v>0</v>
      </c>
      <c r="W71" s="87">
        <v>0</v>
      </c>
      <c r="X71" s="87">
        <v>0</v>
      </c>
      <c r="Y71" s="87">
        <v>4175</v>
      </c>
      <c r="Z71" s="87">
        <v>0</v>
      </c>
      <c r="AA71" s="87">
        <v>0</v>
      </c>
      <c r="AB71" s="87">
        <v>6575.5833300000004</v>
      </c>
      <c r="AC71" s="87">
        <v>0</v>
      </c>
      <c r="AD71" s="87">
        <v>147250.58332999999</v>
      </c>
      <c r="AE71" s="87">
        <v>162963.15833000001</v>
      </c>
      <c r="AF71" s="87">
        <v>0</v>
      </c>
      <c r="AG71" s="87">
        <v>0</v>
      </c>
      <c r="AH71" s="87">
        <v>0</v>
      </c>
      <c r="AI71" s="87">
        <v>4175</v>
      </c>
      <c r="AJ71" s="361">
        <v>158788.15833000001</v>
      </c>
    </row>
    <row r="72" spans="1:38" ht="13.5" customHeight="1" x14ac:dyDescent="0.25">
      <c r="A72" s="182">
        <v>73</v>
      </c>
      <c r="B72" s="83">
        <v>27</v>
      </c>
      <c r="C72" s="82" t="s">
        <v>831</v>
      </c>
      <c r="D72" s="87">
        <v>20004.022000000001</v>
      </c>
      <c r="E72" s="87">
        <v>0</v>
      </c>
      <c r="F72" s="87">
        <v>131250</v>
      </c>
      <c r="G72" s="87">
        <v>0</v>
      </c>
      <c r="H72" s="87">
        <v>151254.022</v>
      </c>
      <c r="I72" s="87">
        <v>0</v>
      </c>
      <c r="J72" s="87">
        <v>0</v>
      </c>
      <c r="K72" s="87">
        <v>0</v>
      </c>
      <c r="L72" s="87">
        <v>0</v>
      </c>
      <c r="M72" s="87">
        <v>0</v>
      </c>
      <c r="N72" s="87">
        <v>0</v>
      </c>
      <c r="O72" s="87">
        <v>0</v>
      </c>
      <c r="P72" s="87">
        <v>0</v>
      </c>
      <c r="Q72" s="87">
        <v>0</v>
      </c>
      <c r="R72" s="87">
        <v>0</v>
      </c>
      <c r="S72" s="87">
        <v>0</v>
      </c>
      <c r="T72" s="87">
        <v>0</v>
      </c>
      <c r="U72" s="87">
        <v>0</v>
      </c>
      <c r="V72" s="87">
        <v>0</v>
      </c>
      <c r="W72" s="87">
        <v>0</v>
      </c>
      <c r="X72" s="87">
        <v>0</v>
      </c>
      <c r="Y72" s="87">
        <v>0</v>
      </c>
      <c r="Z72" s="87">
        <v>0</v>
      </c>
      <c r="AA72" s="87">
        <v>0</v>
      </c>
      <c r="AB72" s="87">
        <v>0</v>
      </c>
      <c r="AC72" s="87">
        <v>0</v>
      </c>
      <c r="AD72" s="87">
        <v>0</v>
      </c>
      <c r="AE72" s="87">
        <v>151254.022</v>
      </c>
      <c r="AF72" s="87">
        <v>0</v>
      </c>
      <c r="AG72" s="87">
        <v>0</v>
      </c>
      <c r="AH72" s="87">
        <v>0</v>
      </c>
      <c r="AI72" s="87">
        <v>0</v>
      </c>
      <c r="AJ72" s="361">
        <v>151254.022</v>
      </c>
    </row>
    <row r="73" spans="1:38" ht="13.5" customHeight="1" x14ac:dyDescent="0.25">
      <c r="A73" s="64">
        <v>74</v>
      </c>
      <c r="B73" s="83">
        <v>28</v>
      </c>
      <c r="C73" s="82" t="s">
        <v>832</v>
      </c>
      <c r="D73" s="87">
        <v>49974.712879999999</v>
      </c>
      <c r="E73" s="87">
        <v>0</v>
      </c>
      <c r="F73" s="87">
        <v>242500</v>
      </c>
      <c r="G73" s="87">
        <v>118500</v>
      </c>
      <c r="H73" s="87">
        <v>410974.71288000001</v>
      </c>
      <c r="I73" s="87">
        <v>0</v>
      </c>
      <c r="J73" s="87">
        <v>30010.29016</v>
      </c>
      <c r="K73" s="87">
        <v>0</v>
      </c>
      <c r="L73" s="87">
        <v>0</v>
      </c>
      <c r="M73" s="87">
        <v>9832.5926999999992</v>
      </c>
      <c r="N73" s="87">
        <v>0</v>
      </c>
      <c r="O73" s="87">
        <v>0</v>
      </c>
      <c r="P73" s="87">
        <v>15000</v>
      </c>
      <c r="Q73" s="87">
        <v>0</v>
      </c>
      <c r="R73" s="87">
        <v>54842.882859999998</v>
      </c>
      <c r="S73" s="87">
        <v>10000</v>
      </c>
      <c r="T73" s="87">
        <v>0</v>
      </c>
      <c r="U73" s="87">
        <v>0</v>
      </c>
      <c r="V73" s="87">
        <v>1E-3</v>
      </c>
      <c r="W73" s="87">
        <v>0</v>
      </c>
      <c r="X73" s="87">
        <v>0</v>
      </c>
      <c r="Y73" s="87">
        <v>0</v>
      </c>
      <c r="Z73" s="87">
        <v>0</v>
      </c>
      <c r="AA73" s="87">
        <v>0</v>
      </c>
      <c r="AB73" s="87">
        <v>4.3796900000000001</v>
      </c>
      <c r="AC73" s="87">
        <v>0</v>
      </c>
      <c r="AD73" s="87">
        <v>10004.38069</v>
      </c>
      <c r="AE73" s="87">
        <v>475821.97643000004</v>
      </c>
      <c r="AF73" s="87">
        <v>0</v>
      </c>
      <c r="AG73" s="87">
        <v>9832.5936999999994</v>
      </c>
      <c r="AH73" s="87">
        <v>0</v>
      </c>
      <c r="AI73" s="87">
        <v>0</v>
      </c>
      <c r="AJ73" s="361">
        <v>465989.38272999995</v>
      </c>
    </row>
    <row r="74" spans="1:38" ht="13.5" customHeight="1" x14ac:dyDescent="0.25">
      <c r="A74" s="182">
        <v>75</v>
      </c>
      <c r="B74" s="83">
        <v>29</v>
      </c>
      <c r="C74" s="82" t="s">
        <v>326</v>
      </c>
      <c r="D74" s="87">
        <v>1557.46333</v>
      </c>
      <c r="E74" s="87">
        <v>46496.371659999997</v>
      </c>
      <c r="F74" s="87">
        <v>65983.697520000002</v>
      </c>
      <c r="G74" s="87">
        <v>26410.393459999999</v>
      </c>
      <c r="H74" s="87">
        <v>140447.92596999998</v>
      </c>
      <c r="I74" s="87">
        <v>5279.3334800000002</v>
      </c>
      <c r="J74" s="87">
        <v>7671.43379</v>
      </c>
      <c r="K74" s="87">
        <v>465.68799999999999</v>
      </c>
      <c r="L74" s="87">
        <v>79954.656780000005</v>
      </c>
      <c r="M74" s="87">
        <v>5809.0312700000004</v>
      </c>
      <c r="N74" s="87">
        <v>4388.9822299999996</v>
      </c>
      <c r="O74" s="87">
        <v>8696.1516599999995</v>
      </c>
      <c r="P74" s="87">
        <v>3963.7746299999999</v>
      </c>
      <c r="Q74" s="87">
        <v>2096.4820399999999</v>
      </c>
      <c r="R74" s="87">
        <v>118325.53388000002</v>
      </c>
      <c r="S74" s="87">
        <v>214.57454999999999</v>
      </c>
      <c r="T74" s="87">
        <v>578.17097000000001</v>
      </c>
      <c r="U74" s="87">
        <v>309.45353</v>
      </c>
      <c r="V74" s="87">
        <v>157.0924</v>
      </c>
      <c r="W74" s="87">
        <v>33.210459999999998</v>
      </c>
      <c r="X74" s="87">
        <v>651.47796000000005</v>
      </c>
      <c r="Y74" s="87">
        <v>600.40580999999997</v>
      </c>
      <c r="Z74" s="87">
        <v>429.33208999999999</v>
      </c>
      <c r="AA74" s="87">
        <v>331.19110999999998</v>
      </c>
      <c r="AB74" s="87">
        <v>339.52247999999997</v>
      </c>
      <c r="AC74" s="87">
        <v>120.51826</v>
      </c>
      <c r="AD74" s="87">
        <v>3764.9496199999999</v>
      </c>
      <c r="AE74" s="87">
        <v>262538.40947000001</v>
      </c>
      <c r="AF74" s="87">
        <v>4854.6702299999997</v>
      </c>
      <c r="AG74" s="87">
        <v>85920.780450000006</v>
      </c>
      <c r="AH74" s="87">
        <v>0</v>
      </c>
      <c r="AI74" s="87">
        <v>1052.11518</v>
      </c>
      <c r="AJ74" s="361">
        <v>170710.84361000001</v>
      </c>
    </row>
    <row r="75" spans="1:38" s="14" customFormat="1" ht="13.5" customHeight="1" x14ac:dyDescent="0.25">
      <c r="A75" s="64">
        <v>76</v>
      </c>
      <c r="B75" s="13"/>
      <c r="C75" s="14" t="s">
        <v>841</v>
      </c>
      <c r="D75" s="26">
        <v>5639754.9807799999</v>
      </c>
      <c r="E75" s="26">
        <v>6234507.0519399997</v>
      </c>
      <c r="F75" s="26">
        <v>11226591.80883</v>
      </c>
      <c r="G75" s="26">
        <v>5368798.99914</v>
      </c>
      <c r="H75" s="26">
        <v>28469652.840690002</v>
      </c>
      <c r="I75" s="26">
        <v>2098426.4857100002</v>
      </c>
      <c r="J75" s="26">
        <v>3935381.7616900001</v>
      </c>
      <c r="K75" s="26">
        <v>596268.52899999998</v>
      </c>
      <c r="L75" s="26">
        <v>1793956.7777100001</v>
      </c>
      <c r="M75" s="26">
        <v>928180.22415999998</v>
      </c>
      <c r="N75" s="26">
        <v>3774321.3389400002</v>
      </c>
      <c r="O75" s="26">
        <v>566585.59225999995</v>
      </c>
      <c r="P75" s="26">
        <v>880069.77190000005</v>
      </c>
      <c r="Q75" s="26">
        <v>635513.15341000003</v>
      </c>
      <c r="R75" s="26">
        <v>15208703.634780003</v>
      </c>
      <c r="S75" s="26">
        <v>504035.20782000001</v>
      </c>
      <c r="T75" s="26">
        <v>227140.86295000001</v>
      </c>
      <c r="U75" s="26">
        <v>48841.366139999998</v>
      </c>
      <c r="V75" s="26">
        <v>26152.248230000001</v>
      </c>
      <c r="W75" s="26">
        <v>161769.47609000001</v>
      </c>
      <c r="X75" s="26">
        <v>26928.869910000001</v>
      </c>
      <c r="Y75" s="26">
        <v>82100.049650000001</v>
      </c>
      <c r="Z75" s="26">
        <v>21227.251240000001</v>
      </c>
      <c r="AA75" s="26">
        <v>93578.508719999998</v>
      </c>
      <c r="AB75" s="26">
        <v>196973.37570999999</v>
      </c>
      <c r="AC75" s="26">
        <v>69860.019539999994</v>
      </c>
      <c r="AD75" s="26">
        <v>1458607.236</v>
      </c>
      <c r="AE75" s="26">
        <v>45136963.711470008</v>
      </c>
      <c r="AF75" s="26">
        <v>4370589.8679400003</v>
      </c>
      <c r="AG75" s="26">
        <v>2748289.2500999998</v>
      </c>
      <c r="AH75" s="26">
        <v>0</v>
      </c>
      <c r="AI75" s="26">
        <v>245538.57790999999</v>
      </c>
      <c r="AJ75" s="368">
        <v>37772546.015520006</v>
      </c>
      <c r="AL75" s="64"/>
    </row>
    <row r="76" spans="1:38" s="14" customFormat="1" ht="13.5" customHeight="1" x14ac:dyDescent="0.25">
      <c r="A76" s="182">
        <v>77</v>
      </c>
      <c r="B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368"/>
      <c r="AL76" s="64"/>
    </row>
    <row r="77" spans="1:38" s="14" customFormat="1" ht="13.5" customHeight="1" x14ac:dyDescent="0.25">
      <c r="A77" s="64">
        <v>78</v>
      </c>
      <c r="B77" s="13"/>
      <c r="C77" s="14" t="s">
        <v>7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368">
        <v>0</v>
      </c>
      <c r="AL77" s="64"/>
    </row>
    <row r="78" spans="1:38" ht="13.5" customHeight="1" x14ac:dyDescent="0.25">
      <c r="A78" s="182">
        <v>79</v>
      </c>
      <c r="B78" s="83">
        <v>31</v>
      </c>
      <c r="C78" s="82" t="s">
        <v>338</v>
      </c>
      <c r="D78" s="87">
        <v>449900</v>
      </c>
      <c r="E78" s="87">
        <v>582479.73600000003</v>
      </c>
      <c r="F78" s="87">
        <v>919241.6</v>
      </c>
      <c r="G78" s="87">
        <v>394760</v>
      </c>
      <c r="H78" s="87">
        <v>2346381.3360000001</v>
      </c>
      <c r="I78" s="87">
        <v>146000</v>
      </c>
      <c r="J78" s="87">
        <v>300000</v>
      </c>
      <c r="K78" s="87">
        <v>68559.042000000001</v>
      </c>
      <c r="L78" s="87">
        <v>220000</v>
      </c>
      <c r="M78" s="87">
        <v>70334.804999999993</v>
      </c>
      <c r="N78" s="87">
        <v>310159.20899999997</v>
      </c>
      <c r="O78" s="87">
        <v>46700</v>
      </c>
      <c r="P78" s="87">
        <v>56300</v>
      </c>
      <c r="Q78" s="87">
        <v>95457.728000000003</v>
      </c>
      <c r="R78" s="87">
        <v>1313510.784</v>
      </c>
      <c r="S78" s="87">
        <v>51748</v>
      </c>
      <c r="T78" s="87">
        <v>21083.922999999999</v>
      </c>
      <c r="U78" s="87">
        <v>11000</v>
      </c>
      <c r="V78" s="87">
        <v>11090.785</v>
      </c>
      <c r="W78" s="87">
        <v>21738.120999999999</v>
      </c>
      <c r="X78" s="87">
        <v>14000</v>
      </c>
      <c r="Y78" s="87">
        <v>18663.2</v>
      </c>
      <c r="Z78" s="87">
        <v>11271.944649999999</v>
      </c>
      <c r="AA78" s="87">
        <v>20968.599999999999</v>
      </c>
      <c r="AB78" s="87">
        <v>19470.599999999999</v>
      </c>
      <c r="AC78" s="87">
        <v>16701.099999999999</v>
      </c>
      <c r="AD78" s="87">
        <v>217736.27365000002</v>
      </c>
      <c r="AE78" s="87">
        <v>3877628.39365</v>
      </c>
      <c r="AF78" s="87">
        <v>378718.25099999999</v>
      </c>
      <c r="AG78" s="87">
        <v>301425.58999999997</v>
      </c>
      <c r="AH78" s="87">
        <v>0</v>
      </c>
      <c r="AI78" s="87">
        <v>56332.9</v>
      </c>
      <c r="AJ78" s="361">
        <v>3141151.6526500001</v>
      </c>
    </row>
    <row r="79" spans="1:38" ht="13.5" customHeight="1" x14ac:dyDescent="0.25">
      <c r="A79" s="64">
        <v>80</v>
      </c>
      <c r="B79" s="83">
        <v>32</v>
      </c>
      <c r="C79" s="82" t="s">
        <v>842</v>
      </c>
      <c r="D79" s="87">
        <v>0</v>
      </c>
      <c r="E79" s="87">
        <v>0</v>
      </c>
      <c r="F79" s="87">
        <v>0</v>
      </c>
      <c r="G79" s="87">
        <v>1104.7742000000001</v>
      </c>
      <c r="H79" s="87">
        <v>1104.7742000000001</v>
      </c>
      <c r="I79" s="87">
        <v>0</v>
      </c>
      <c r="J79" s="87">
        <v>0</v>
      </c>
      <c r="K79" s="87">
        <v>0</v>
      </c>
      <c r="L79" s="87">
        <v>0</v>
      </c>
      <c r="M79" s="87">
        <v>0</v>
      </c>
      <c r="N79" s="87">
        <v>0</v>
      </c>
      <c r="O79" s="87">
        <v>0</v>
      </c>
      <c r="P79" s="87">
        <v>0</v>
      </c>
      <c r="Q79" s="87">
        <v>1107.9844000000001</v>
      </c>
      <c r="R79" s="87">
        <v>1107.9844000000001</v>
      </c>
      <c r="S79" s="87">
        <v>0</v>
      </c>
      <c r="T79" s="87">
        <v>0</v>
      </c>
      <c r="U79" s="87">
        <v>0</v>
      </c>
      <c r="V79" s="87">
        <v>0</v>
      </c>
      <c r="W79" s="87">
        <v>0</v>
      </c>
      <c r="X79" s="87">
        <v>0</v>
      </c>
      <c r="Y79" s="87">
        <v>0</v>
      </c>
      <c r="Z79" s="87">
        <v>0</v>
      </c>
      <c r="AA79" s="87">
        <v>0</v>
      </c>
      <c r="AB79" s="87">
        <v>0</v>
      </c>
      <c r="AC79" s="87">
        <v>0</v>
      </c>
      <c r="AD79" s="87">
        <v>0</v>
      </c>
      <c r="AE79" s="87">
        <v>2212.7586000000001</v>
      </c>
      <c r="AF79" s="87">
        <v>0</v>
      </c>
      <c r="AG79" s="87">
        <v>0</v>
      </c>
      <c r="AH79" s="87">
        <v>0</v>
      </c>
      <c r="AI79" s="87">
        <v>0</v>
      </c>
      <c r="AJ79" s="361">
        <v>2212.7586000000001</v>
      </c>
    </row>
    <row r="80" spans="1:38" ht="13.5" customHeight="1" x14ac:dyDescent="0.25">
      <c r="A80" s="182">
        <v>81</v>
      </c>
      <c r="B80" s="83">
        <v>33</v>
      </c>
      <c r="C80" s="82" t="s">
        <v>343</v>
      </c>
      <c r="D80" s="87">
        <v>72784.288660000006</v>
      </c>
      <c r="E80" s="87">
        <v>148771.15104</v>
      </c>
      <c r="F80" s="87">
        <v>213197.36512</v>
      </c>
      <c r="G80" s="87">
        <v>58100.995510000001</v>
      </c>
      <c r="H80" s="87">
        <v>492853.80032999994</v>
      </c>
      <c r="I80" s="87">
        <v>33863.243139999999</v>
      </c>
      <c r="J80" s="87">
        <v>47910.101060000001</v>
      </c>
      <c r="K80" s="87">
        <v>11670.269</v>
      </c>
      <c r="L80" s="87">
        <v>198164.24119999999</v>
      </c>
      <c r="M80" s="87">
        <v>10224.346649999999</v>
      </c>
      <c r="N80" s="87">
        <v>50875.199840000001</v>
      </c>
      <c r="O80" s="87">
        <v>9425.7691599999998</v>
      </c>
      <c r="P80" s="87">
        <v>4597.8224099999998</v>
      </c>
      <c r="Q80" s="87">
        <v>20914.71571</v>
      </c>
      <c r="R80" s="87">
        <v>387645.70817000006</v>
      </c>
      <c r="S80" s="87">
        <v>5842.27171</v>
      </c>
      <c r="T80" s="87">
        <v>1648.58664</v>
      </c>
      <c r="U80" s="87">
        <v>1475.4078</v>
      </c>
      <c r="V80" s="87">
        <v>449.26413000000002</v>
      </c>
      <c r="W80" s="87">
        <v>7585.9768299999996</v>
      </c>
      <c r="X80" s="87">
        <v>0</v>
      </c>
      <c r="Y80" s="87">
        <v>2.6579999999999999E-2</v>
      </c>
      <c r="Z80" s="87">
        <v>102.71679</v>
      </c>
      <c r="AA80" s="87">
        <v>1082.1643899999999</v>
      </c>
      <c r="AB80" s="87">
        <v>2929.73477</v>
      </c>
      <c r="AC80" s="87">
        <v>849.16792999999996</v>
      </c>
      <c r="AD80" s="87">
        <v>21965.317569999999</v>
      </c>
      <c r="AE80" s="87">
        <v>902464.82606999995</v>
      </c>
      <c r="AF80" s="87">
        <v>62545.468840000001</v>
      </c>
      <c r="AG80" s="87">
        <v>208837.85197999998</v>
      </c>
      <c r="AH80" s="87">
        <v>0</v>
      </c>
      <c r="AI80" s="87">
        <v>1931.3588999999997</v>
      </c>
      <c r="AJ80" s="361">
        <v>629150.14635000005</v>
      </c>
    </row>
    <row r="81" spans="1:38" ht="13.5" customHeight="1" x14ac:dyDescent="0.25">
      <c r="A81" s="64">
        <v>82</v>
      </c>
      <c r="B81" s="83">
        <v>34</v>
      </c>
      <c r="C81" s="82" t="s">
        <v>352</v>
      </c>
      <c r="D81" s="87">
        <v>0</v>
      </c>
      <c r="E81" s="87">
        <v>0</v>
      </c>
      <c r="F81" s="87">
        <v>0</v>
      </c>
      <c r="G81" s="87">
        <v>0</v>
      </c>
      <c r="H81" s="87">
        <v>0</v>
      </c>
      <c r="I81" s="87">
        <v>0</v>
      </c>
      <c r="J81" s="87">
        <v>0</v>
      </c>
      <c r="K81" s="87">
        <v>0</v>
      </c>
      <c r="L81" s="87">
        <v>0</v>
      </c>
      <c r="M81" s="87">
        <v>0</v>
      </c>
      <c r="N81" s="87">
        <v>0</v>
      </c>
      <c r="O81" s="87">
        <v>0</v>
      </c>
      <c r="P81" s="87">
        <v>0</v>
      </c>
      <c r="Q81" s="87">
        <v>15.588520000000001</v>
      </c>
      <c r="R81" s="87">
        <v>15.588520000000001</v>
      </c>
      <c r="S81" s="87">
        <v>52.196089999999998</v>
      </c>
      <c r="T81" s="87">
        <v>0</v>
      </c>
      <c r="U81" s="87">
        <v>0</v>
      </c>
      <c r="V81" s="87">
        <v>0</v>
      </c>
      <c r="W81" s="87">
        <v>3.1697099999999998</v>
      </c>
      <c r="X81" s="87">
        <v>0</v>
      </c>
      <c r="Y81" s="87">
        <v>0</v>
      </c>
      <c r="Z81" s="87">
        <v>0</v>
      </c>
      <c r="AA81" s="87">
        <v>0</v>
      </c>
      <c r="AB81" s="87">
        <v>1535.0610200000001</v>
      </c>
      <c r="AC81" s="87">
        <v>18.31118</v>
      </c>
      <c r="AD81" s="87">
        <v>1608.7380000000001</v>
      </c>
      <c r="AE81" s="87">
        <v>1624.3265200000001</v>
      </c>
      <c r="AF81" s="87">
        <v>0</v>
      </c>
      <c r="AG81" s="87">
        <v>0</v>
      </c>
      <c r="AH81" s="87">
        <v>0</v>
      </c>
      <c r="AI81" s="87">
        <v>18.31118</v>
      </c>
      <c r="AJ81" s="361">
        <v>1606.0153400000002</v>
      </c>
    </row>
    <row r="82" spans="1:38" ht="13.5" customHeight="1" x14ac:dyDescent="0.25">
      <c r="A82" s="182">
        <v>83</v>
      </c>
      <c r="B82" s="83">
        <v>35</v>
      </c>
      <c r="C82" s="82" t="s">
        <v>851</v>
      </c>
      <c r="D82" s="87">
        <v>5290.7575800000004</v>
      </c>
      <c r="E82" s="87">
        <v>47071.042650000003</v>
      </c>
      <c r="F82" s="87">
        <v>94162.096820000006</v>
      </c>
      <c r="G82" s="87">
        <v>-9001.3241600000001</v>
      </c>
      <c r="H82" s="87">
        <v>137522.57289000001</v>
      </c>
      <c r="I82" s="87">
        <v>19198.324189999999</v>
      </c>
      <c r="J82" s="87">
        <v>3531.8766500000002</v>
      </c>
      <c r="K82" s="87">
        <v>765.18299999999999</v>
      </c>
      <c r="L82" s="87">
        <v>22259.82805</v>
      </c>
      <c r="M82" s="87">
        <v>317.28298999999998</v>
      </c>
      <c r="N82" s="87">
        <v>18279.006140000001</v>
      </c>
      <c r="O82" s="87">
        <v>2130.5706300000002</v>
      </c>
      <c r="P82" s="87">
        <v>2655.4767400000001</v>
      </c>
      <c r="Q82" s="87">
        <v>652.40308000000005</v>
      </c>
      <c r="R82" s="87">
        <v>69789.95147</v>
      </c>
      <c r="S82" s="87">
        <v>1137.7880600000001</v>
      </c>
      <c r="T82" s="87">
        <v>1380.63797</v>
      </c>
      <c r="U82" s="87">
        <v>200.37203</v>
      </c>
      <c r="V82" s="87">
        <v>86.926649999999995</v>
      </c>
      <c r="W82" s="87">
        <v>1225.2123999999999</v>
      </c>
      <c r="X82" s="87">
        <v>45.632370000000002</v>
      </c>
      <c r="Y82" s="87">
        <v>39.545549999999999</v>
      </c>
      <c r="Z82" s="87">
        <v>10.91986</v>
      </c>
      <c r="AA82" s="87">
        <v>577.65291999999999</v>
      </c>
      <c r="AB82" s="87">
        <v>1359.1134300000001</v>
      </c>
      <c r="AC82" s="87">
        <v>0</v>
      </c>
      <c r="AD82" s="87">
        <v>6063.8012399999998</v>
      </c>
      <c r="AE82" s="87">
        <v>213376.32560000001</v>
      </c>
      <c r="AF82" s="87">
        <v>19044.189140000002</v>
      </c>
      <c r="AG82" s="87">
        <v>22664.037690000001</v>
      </c>
      <c r="AH82" s="87">
        <v>0</v>
      </c>
      <c r="AI82" s="87">
        <v>617.19847000000004</v>
      </c>
      <c r="AJ82" s="361">
        <v>171050.90030000001</v>
      </c>
    </row>
    <row r="83" spans="1:38" ht="13.5" customHeight="1" x14ac:dyDescent="0.25">
      <c r="A83" s="64">
        <v>84</v>
      </c>
      <c r="B83" s="83">
        <v>36</v>
      </c>
      <c r="C83" s="82" t="s">
        <v>6</v>
      </c>
      <c r="D83" s="87">
        <v>1E-4</v>
      </c>
      <c r="E83" s="87">
        <v>12262.70406</v>
      </c>
      <c r="F83" s="87">
        <v>19669.374629999998</v>
      </c>
      <c r="G83" s="87">
        <v>7.16472</v>
      </c>
      <c r="H83" s="87">
        <v>31939.24351</v>
      </c>
      <c r="I83" s="87">
        <v>13.746639999999999</v>
      </c>
      <c r="J83" s="87">
        <v>85.334500000000006</v>
      </c>
      <c r="K83" s="87">
        <v>0</v>
      </c>
      <c r="L83" s="87">
        <v>0</v>
      </c>
      <c r="M83" s="87">
        <v>307.22066000000001</v>
      </c>
      <c r="N83" s="87">
        <v>420.35550000000001</v>
      </c>
      <c r="O83" s="87">
        <v>1161.3447699999999</v>
      </c>
      <c r="P83" s="87">
        <v>374.62936999999999</v>
      </c>
      <c r="Q83" s="87">
        <v>32773.494180000002</v>
      </c>
      <c r="R83" s="87">
        <v>35136.125619999999</v>
      </c>
      <c r="S83" s="87">
        <v>-1147.54324</v>
      </c>
      <c r="T83" s="87">
        <v>0</v>
      </c>
      <c r="U83" s="87">
        <v>13.312239999999999</v>
      </c>
      <c r="V83" s="87">
        <v>-376.71541000000002</v>
      </c>
      <c r="W83" s="87">
        <v>0</v>
      </c>
      <c r="X83" s="87">
        <v>-6850.9202800000003</v>
      </c>
      <c r="Y83" s="87">
        <v>-2973.6381500000002</v>
      </c>
      <c r="Z83" s="87">
        <v>0</v>
      </c>
      <c r="AA83" s="87">
        <v>-2706.1307499999998</v>
      </c>
      <c r="AB83" s="87">
        <v>0</v>
      </c>
      <c r="AC83" s="87">
        <v>0</v>
      </c>
      <c r="AD83" s="87">
        <v>-14041.635590000002</v>
      </c>
      <c r="AE83" s="87">
        <v>53033.733540000001</v>
      </c>
      <c r="AF83" s="87">
        <v>420.35550000000001</v>
      </c>
      <c r="AG83" s="87">
        <v>-69.49475000000001</v>
      </c>
      <c r="AH83" s="87">
        <v>0</v>
      </c>
      <c r="AI83" s="87">
        <v>-5679.7689</v>
      </c>
      <c r="AJ83" s="361">
        <v>58362.641690000011</v>
      </c>
    </row>
    <row r="84" spans="1:38" ht="13.5" customHeight="1" x14ac:dyDescent="0.25">
      <c r="A84" s="182">
        <v>85</v>
      </c>
      <c r="B84" s="83">
        <v>3601</v>
      </c>
      <c r="C84" s="82" t="s">
        <v>1582</v>
      </c>
      <c r="D84" s="87">
        <v>1E-4</v>
      </c>
      <c r="E84" s="87">
        <v>12262.70406</v>
      </c>
      <c r="F84" s="87">
        <v>19669.374629999998</v>
      </c>
      <c r="G84" s="87">
        <v>7.16472</v>
      </c>
      <c r="H84" s="87">
        <v>31939.24351</v>
      </c>
      <c r="I84" s="87">
        <v>13.746639999999999</v>
      </c>
      <c r="J84" s="87">
        <v>85.334500000000006</v>
      </c>
      <c r="K84" s="87">
        <v>0</v>
      </c>
      <c r="L84" s="87">
        <v>0</v>
      </c>
      <c r="M84" s="87">
        <v>307.22066000000001</v>
      </c>
      <c r="N84" s="87">
        <v>420.35550000000001</v>
      </c>
      <c r="O84" s="87">
        <v>1161.3447699999999</v>
      </c>
      <c r="P84" s="87">
        <v>374.62936999999999</v>
      </c>
      <c r="Q84" s="87">
        <v>32773.494180000002</v>
      </c>
      <c r="R84" s="87">
        <v>35136.125619999999</v>
      </c>
      <c r="S84" s="87">
        <v>398.30937999999998</v>
      </c>
      <c r="T84" s="87">
        <v>0</v>
      </c>
      <c r="U84" s="87">
        <v>13.312239999999999</v>
      </c>
      <c r="V84" s="87">
        <v>0</v>
      </c>
      <c r="W84" s="87">
        <v>0</v>
      </c>
      <c r="X84" s="87">
        <v>0</v>
      </c>
      <c r="Y84" s="87">
        <v>0.23927000000000001</v>
      </c>
      <c r="Z84" s="87">
        <v>0</v>
      </c>
      <c r="AA84" s="87">
        <v>0</v>
      </c>
      <c r="AB84" s="87">
        <v>0</v>
      </c>
      <c r="AC84" s="87">
        <v>0</v>
      </c>
      <c r="AD84" s="87">
        <v>411.86088999999993</v>
      </c>
      <c r="AE84" s="87">
        <v>67487.230020000003</v>
      </c>
      <c r="AF84" s="87">
        <v>420.35550000000001</v>
      </c>
      <c r="AG84" s="87">
        <v>307.22066000000001</v>
      </c>
      <c r="AH84" s="87">
        <v>0</v>
      </c>
      <c r="AI84" s="87">
        <v>0.23927000000000001</v>
      </c>
      <c r="AJ84" s="361">
        <v>66759.414590000015</v>
      </c>
    </row>
    <row r="85" spans="1:38" ht="13.5" customHeight="1" x14ac:dyDescent="0.25">
      <c r="A85" s="64">
        <v>86</v>
      </c>
      <c r="B85" s="83">
        <v>3602</v>
      </c>
      <c r="C85" s="82" t="s">
        <v>358</v>
      </c>
      <c r="D85" s="87">
        <v>0</v>
      </c>
      <c r="E85" s="87">
        <v>0</v>
      </c>
      <c r="F85" s="87">
        <v>0</v>
      </c>
      <c r="G85" s="87">
        <v>0</v>
      </c>
      <c r="H85" s="87">
        <v>0</v>
      </c>
      <c r="I85" s="87">
        <v>0</v>
      </c>
      <c r="J85" s="87">
        <v>0</v>
      </c>
      <c r="K85" s="87">
        <v>0</v>
      </c>
      <c r="L85" s="87">
        <v>0</v>
      </c>
      <c r="M85" s="87">
        <v>0</v>
      </c>
      <c r="N85" s="87">
        <v>0</v>
      </c>
      <c r="O85" s="87">
        <v>0</v>
      </c>
      <c r="P85" s="87">
        <v>0</v>
      </c>
      <c r="Q85" s="87">
        <v>0</v>
      </c>
      <c r="R85" s="87">
        <v>0</v>
      </c>
      <c r="S85" s="87">
        <v>-1545.8526199999999</v>
      </c>
      <c r="T85" s="87">
        <v>0</v>
      </c>
      <c r="U85" s="87">
        <v>0</v>
      </c>
      <c r="V85" s="87">
        <v>-376.71541000000002</v>
      </c>
      <c r="W85" s="87">
        <v>0</v>
      </c>
      <c r="X85" s="87">
        <v>-6850.9202800000003</v>
      </c>
      <c r="Y85" s="87">
        <v>-2973.8774199999998</v>
      </c>
      <c r="Z85" s="87">
        <v>0</v>
      </c>
      <c r="AA85" s="87">
        <v>-2706.1307499999998</v>
      </c>
      <c r="AB85" s="87">
        <v>0</v>
      </c>
      <c r="AC85" s="87">
        <v>0</v>
      </c>
      <c r="AD85" s="87">
        <v>-14453.496480000002</v>
      </c>
      <c r="AE85" s="87">
        <v>-14453.496480000002</v>
      </c>
      <c r="AF85" s="87">
        <v>0</v>
      </c>
      <c r="AG85" s="87">
        <v>-376.71541000000002</v>
      </c>
      <c r="AH85" s="87">
        <v>0</v>
      </c>
      <c r="AI85" s="87">
        <v>-5680.0081699999992</v>
      </c>
      <c r="AJ85" s="361">
        <v>-8396.7728999999999</v>
      </c>
    </row>
    <row r="86" spans="1:38" ht="13.5" customHeight="1" x14ac:dyDescent="0.25">
      <c r="A86" s="182">
        <v>87</v>
      </c>
      <c r="B86" s="83">
        <v>3603</v>
      </c>
      <c r="C86" s="82" t="s">
        <v>854</v>
      </c>
      <c r="D86" s="87">
        <v>0</v>
      </c>
      <c r="E86" s="87">
        <v>0</v>
      </c>
      <c r="F86" s="87">
        <v>0</v>
      </c>
      <c r="G86" s="87">
        <v>0</v>
      </c>
      <c r="H86" s="87">
        <v>0</v>
      </c>
      <c r="I86" s="87">
        <v>0</v>
      </c>
      <c r="J86" s="87">
        <v>0</v>
      </c>
      <c r="K86" s="87">
        <v>0</v>
      </c>
      <c r="L86" s="87">
        <v>0</v>
      </c>
      <c r="M86" s="87">
        <v>0</v>
      </c>
      <c r="N86" s="87">
        <v>0</v>
      </c>
      <c r="O86" s="87">
        <v>0</v>
      </c>
      <c r="P86" s="87">
        <v>0</v>
      </c>
      <c r="Q86" s="87">
        <v>0</v>
      </c>
      <c r="R86" s="87">
        <v>0</v>
      </c>
      <c r="S86" s="87">
        <v>0</v>
      </c>
      <c r="T86" s="87">
        <v>0</v>
      </c>
      <c r="U86" s="87">
        <v>0</v>
      </c>
      <c r="V86" s="87">
        <v>0</v>
      </c>
      <c r="W86" s="87">
        <v>0</v>
      </c>
      <c r="X86" s="87">
        <v>0</v>
      </c>
      <c r="Y86" s="87">
        <v>0</v>
      </c>
      <c r="Z86" s="87">
        <v>0</v>
      </c>
      <c r="AA86" s="87">
        <v>0</v>
      </c>
      <c r="AB86" s="87">
        <v>0</v>
      </c>
      <c r="AC86" s="87">
        <v>0</v>
      </c>
      <c r="AD86" s="87">
        <v>0</v>
      </c>
      <c r="AE86" s="87">
        <v>0</v>
      </c>
      <c r="AF86" s="87">
        <v>0</v>
      </c>
      <c r="AG86" s="87">
        <v>0</v>
      </c>
      <c r="AH86" s="87">
        <v>0</v>
      </c>
      <c r="AI86" s="87">
        <v>0</v>
      </c>
      <c r="AJ86" s="361">
        <v>0</v>
      </c>
    </row>
    <row r="87" spans="1:38" ht="13.5" customHeight="1" x14ac:dyDescent="0.25">
      <c r="A87" s="64">
        <v>88</v>
      </c>
      <c r="B87" s="83">
        <v>3604</v>
      </c>
      <c r="C87" s="82" t="s">
        <v>359</v>
      </c>
      <c r="D87" s="87">
        <v>0</v>
      </c>
      <c r="E87" s="87">
        <v>0</v>
      </c>
      <c r="F87" s="87">
        <v>0</v>
      </c>
      <c r="G87" s="87">
        <v>0</v>
      </c>
      <c r="H87" s="87">
        <v>0</v>
      </c>
      <c r="I87" s="87">
        <v>0</v>
      </c>
      <c r="J87" s="87">
        <v>0</v>
      </c>
      <c r="K87" s="87">
        <v>0</v>
      </c>
      <c r="L87" s="87">
        <v>0</v>
      </c>
      <c r="M87" s="87">
        <v>0</v>
      </c>
      <c r="N87" s="87">
        <v>0</v>
      </c>
      <c r="O87" s="87">
        <v>0</v>
      </c>
      <c r="P87" s="87">
        <v>0</v>
      </c>
      <c r="Q87" s="87">
        <v>0</v>
      </c>
      <c r="R87" s="87">
        <v>0</v>
      </c>
      <c r="S87" s="87">
        <v>0</v>
      </c>
      <c r="T87" s="87">
        <v>0</v>
      </c>
      <c r="U87" s="87">
        <v>0</v>
      </c>
      <c r="V87" s="87">
        <v>0</v>
      </c>
      <c r="W87" s="87">
        <v>0</v>
      </c>
      <c r="X87" s="87">
        <v>0</v>
      </c>
      <c r="Y87" s="87">
        <v>0</v>
      </c>
      <c r="Z87" s="87">
        <v>0</v>
      </c>
      <c r="AA87" s="87">
        <v>0</v>
      </c>
      <c r="AB87" s="87">
        <v>0</v>
      </c>
      <c r="AC87" s="87">
        <v>0</v>
      </c>
      <c r="AD87" s="87">
        <v>0</v>
      </c>
      <c r="AE87" s="87">
        <v>0</v>
      </c>
      <c r="AF87" s="87">
        <v>0</v>
      </c>
      <c r="AG87" s="87">
        <v>0</v>
      </c>
      <c r="AH87" s="87">
        <v>0</v>
      </c>
      <c r="AI87" s="87">
        <v>0</v>
      </c>
      <c r="AJ87" s="361">
        <v>0</v>
      </c>
    </row>
    <row r="88" spans="1:38" ht="13.5" customHeight="1" x14ac:dyDescent="0.25">
      <c r="A88" s="182">
        <v>89</v>
      </c>
      <c r="B88" s="83">
        <v>37</v>
      </c>
      <c r="C88" s="82" t="s">
        <v>855</v>
      </c>
      <c r="D88" s="87">
        <v>0</v>
      </c>
      <c r="E88" s="87">
        <v>0</v>
      </c>
      <c r="F88" s="87">
        <v>0</v>
      </c>
      <c r="G88" s="87">
        <v>0</v>
      </c>
      <c r="H88" s="87">
        <v>0</v>
      </c>
      <c r="I88" s="87">
        <v>0</v>
      </c>
      <c r="J88" s="87">
        <v>0</v>
      </c>
      <c r="K88" s="87">
        <v>0</v>
      </c>
      <c r="L88" s="87">
        <v>0</v>
      </c>
      <c r="M88" s="87">
        <v>0</v>
      </c>
      <c r="N88" s="87">
        <v>0</v>
      </c>
      <c r="O88" s="87">
        <v>0</v>
      </c>
      <c r="P88" s="87">
        <v>0</v>
      </c>
      <c r="Q88" s="87">
        <v>0</v>
      </c>
      <c r="R88" s="87">
        <v>0</v>
      </c>
      <c r="S88" s="87">
        <v>0</v>
      </c>
      <c r="T88" s="87">
        <v>0</v>
      </c>
      <c r="U88" s="87">
        <v>0</v>
      </c>
      <c r="V88" s="87">
        <v>0</v>
      </c>
      <c r="W88" s="87">
        <v>0</v>
      </c>
      <c r="X88" s="87">
        <v>0</v>
      </c>
      <c r="Y88" s="87">
        <v>0</v>
      </c>
      <c r="Z88" s="87">
        <v>0</v>
      </c>
      <c r="AA88" s="87">
        <v>0</v>
      </c>
      <c r="AB88" s="87">
        <v>0</v>
      </c>
      <c r="AC88" s="87">
        <v>0</v>
      </c>
      <c r="AD88" s="87">
        <v>0</v>
      </c>
      <c r="AE88" s="87">
        <v>0</v>
      </c>
      <c r="AF88" s="87">
        <v>0</v>
      </c>
      <c r="AG88" s="87">
        <v>0</v>
      </c>
      <c r="AH88" s="87">
        <v>0</v>
      </c>
      <c r="AI88" s="87">
        <v>0</v>
      </c>
      <c r="AJ88" s="361">
        <v>0</v>
      </c>
    </row>
    <row r="89" spans="1:38" s="14" customFormat="1" ht="13.5" customHeight="1" x14ac:dyDescent="0.25">
      <c r="A89" s="64">
        <v>90</v>
      </c>
      <c r="B89" s="13"/>
      <c r="C89" s="14" t="s">
        <v>360</v>
      </c>
      <c r="D89" s="26">
        <v>527975.04634</v>
      </c>
      <c r="E89" s="26">
        <v>790584.63375000004</v>
      </c>
      <c r="F89" s="26">
        <v>1246270.4365699999</v>
      </c>
      <c r="G89" s="26">
        <v>444971.61027</v>
      </c>
      <c r="H89" s="26">
        <v>3009801.7269299999</v>
      </c>
      <c r="I89" s="26">
        <v>199075.31396999999</v>
      </c>
      <c r="J89" s="26">
        <v>351527.31221</v>
      </c>
      <c r="K89" s="26">
        <v>80994.494000000006</v>
      </c>
      <c r="L89" s="26">
        <v>440424.06925</v>
      </c>
      <c r="M89" s="26">
        <v>81183.655299999999</v>
      </c>
      <c r="N89" s="26">
        <v>379733.77048000001</v>
      </c>
      <c r="O89" s="26">
        <v>59417.684560000002</v>
      </c>
      <c r="P89" s="26">
        <v>63927.928520000001</v>
      </c>
      <c r="Q89" s="26">
        <v>150921.91389</v>
      </c>
      <c r="R89" s="26">
        <v>1807206.14218</v>
      </c>
      <c r="S89" s="26">
        <v>57632.712619999998</v>
      </c>
      <c r="T89" s="26">
        <v>24113.14761</v>
      </c>
      <c r="U89" s="26">
        <v>12689.092070000001</v>
      </c>
      <c r="V89" s="26">
        <v>11250.26037</v>
      </c>
      <c r="W89" s="26">
        <v>30552.479940000001</v>
      </c>
      <c r="X89" s="26">
        <v>7194.71209</v>
      </c>
      <c r="Y89" s="26">
        <v>15729.133980000001</v>
      </c>
      <c r="Z89" s="26">
        <v>11385.5813</v>
      </c>
      <c r="AA89" s="26">
        <v>19922.28656</v>
      </c>
      <c r="AB89" s="26">
        <v>25294.50922</v>
      </c>
      <c r="AC89" s="26">
        <v>17568.579109999999</v>
      </c>
      <c r="AD89" s="26">
        <v>233332.49486999999</v>
      </c>
      <c r="AE89" s="26">
        <v>5050340.363979999</v>
      </c>
      <c r="AF89" s="26">
        <v>460728.26448000001</v>
      </c>
      <c r="AG89" s="26">
        <v>532857.98491999996</v>
      </c>
      <c r="AH89" s="26">
        <v>0</v>
      </c>
      <c r="AI89" s="26">
        <v>53219.999649999998</v>
      </c>
      <c r="AJ89" s="368">
        <v>4003534.1149299997</v>
      </c>
      <c r="AL89" s="64"/>
    </row>
    <row r="90" spans="1:38" s="14" customFormat="1" ht="13.5" customHeight="1" x14ac:dyDescent="0.25">
      <c r="A90" s="64">
        <v>90</v>
      </c>
      <c r="B90" s="13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368"/>
      <c r="AL90" s="64"/>
    </row>
    <row r="91" spans="1:38" s="14" customFormat="1" ht="13.5" customHeight="1" x14ac:dyDescent="0.25">
      <c r="A91" s="61">
        <v>91</v>
      </c>
      <c r="B91" s="13"/>
      <c r="C91" s="14" t="s">
        <v>361</v>
      </c>
      <c r="D91" s="26">
        <v>6167730.0271199998</v>
      </c>
      <c r="E91" s="26">
        <v>7025091.6856899997</v>
      </c>
      <c r="F91" s="26">
        <v>12472862.2454</v>
      </c>
      <c r="G91" s="26">
        <v>5813770.60941</v>
      </c>
      <c r="H91" s="26">
        <v>31479454.567619998</v>
      </c>
      <c r="I91" s="26">
        <v>2297501.7996800002</v>
      </c>
      <c r="J91" s="26">
        <v>4286909.0739000002</v>
      </c>
      <c r="K91" s="26">
        <v>677263.02300000004</v>
      </c>
      <c r="L91" s="26">
        <v>2234380.8469600002</v>
      </c>
      <c r="M91" s="26">
        <v>1009363.87946</v>
      </c>
      <c r="N91" s="26">
        <v>4154055.1094200001</v>
      </c>
      <c r="O91" s="26">
        <v>626003.27682000003</v>
      </c>
      <c r="P91" s="26">
        <v>943997.70042000001</v>
      </c>
      <c r="Q91" s="26">
        <v>786435.0673</v>
      </c>
      <c r="R91" s="26">
        <v>17015909.77696</v>
      </c>
      <c r="S91" s="26">
        <v>561667.92044000002</v>
      </c>
      <c r="T91" s="26">
        <v>251254.01056</v>
      </c>
      <c r="U91" s="26">
        <v>61530.458209999997</v>
      </c>
      <c r="V91" s="26">
        <v>37402.508600000001</v>
      </c>
      <c r="W91" s="26">
        <v>192321.95603</v>
      </c>
      <c r="X91" s="26">
        <v>34123.582000000002</v>
      </c>
      <c r="Y91" s="26">
        <v>97829.18363</v>
      </c>
      <c r="Z91" s="26">
        <v>32612.832539999999</v>
      </c>
      <c r="AA91" s="26">
        <v>113500.79528000001</v>
      </c>
      <c r="AB91" s="26">
        <v>222267.88493</v>
      </c>
      <c r="AC91" s="26">
        <v>87428.59865</v>
      </c>
      <c r="AD91" s="26">
        <v>1691939.7308700001</v>
      </c>
      <c r="AE91" s="26">
        <v>50187304.075449996</v>
      </c>
      <c r="AF91" s="26">
        <v>4831318.1324199997</v>
      </c>
      <c r="AG91" s="26">
        <v>3281147.23502</v>
      </c>
      <c r="AH91" s="26">
        <v>0</v>
      </c>
      <c r="AI91" s="26">
        <v>298758.57756000001</v>
      </c>
      <c r="AJ91" s="368">
        <v>41776080.130449988</v>
      </c>
      <c r="AL91" s="64"/>
    </row>
    <row r="92" spans="1:38" s="14" customFormat="1" ht="13.5" customHeight="1" x14ac:dyDescent="0.25">
      <c r="A92" s="64">
        <v>92</v>
      </c>
      <c r="B92" s="13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368"/>
      <c r="AL92" s="64"/>
    </row>
    <row r="93" spans="1:38" s="14" customFormat="1" ht="13.5" customHeight="1" x14ac:dyDescent="0.25">
      <c r="A93" s="64">
        <v>93</v>
      </c>
      <c r="B93" s="13"/>
      <c r="C93" s="14" t="s">
        <v>362</v>
      </c>
      <c r="D93" s="26">
        <v>503295.20795000001</v>
      </c>
      <c r="E93" s="26">
        <v>609310.01827999996</v>
      </c>
      <c r="F93" s="26">
        <v>1184961.7050600001</v>
      </c>
      <c r="G93" s="26">
        <v>450525.98732999997</v>
      </c>
      <c r="H93" s="26">
        <v>2748092.9186199997</v>
      </c>
      <c r="I93" s="26">
        <v>185196.80376000001</v>
      </c>
      <c r="J93" s="26">
        <v>263571.30335</v>
      </c>
      <c r="K93" s="26">
        <v>31092.383999999998</v>
      </c>
      <c r="L93" s="26">
        <v>378818.25676000002</v>
      </c>
      <c r="M93" s="26">
        <v>93605.536559999993</v>
      </c>
      <c r="N93" s="26">
        <v>264766.87463999999</v>
      </c>
      <c r="O93" s="26">
        <v>50727.43159</v>
      </c>
      <c r="P93" s="26">
        <v>64372.23388</v>
      </c>
      <c r="Q93" s="26">
        <v>119338.24976000001</v>
      </c>
      <c r="R93" s="26">
        <v>1451489.0743</v>
      </c>
      <c r="S93" s="26">
        <v>40803.264349999998</v>
      </c>
      <c r="T93" s="26">
        <v>18321.352559999999</v>
      </c>
      <c r="U93" s="26">
        <v>4512.1004400000002</v>
      </c>
      <c r="V93" s="26">
        <v>3831.3006500000001</v>
      </c>
      <c r="W93" s="26">
        <v>9866.7937600000005</v>
      </c>
      <c r="X93" s="26">
        <v>2555.8586</v>
      </c>
      <c r="Y93" s="26">
        <v>13879.274240000001</v>
      </c>
      <c r="Z93" s="26">
        <v>5818.2740400000002</v>
      </c>
      <c r="AA93" s="26">
        <v>17725.25735</v>
      </c>
      <c r="AB93" s="26">
        <v>29331.108459999999</v>
      </c>
      <c r="AC93" s="26">
        <v>15385.056210000001</v>
      </c>
      <c r="AD93" s="26">
        <v>162029.64066</v>
      </c>
      <c r="AE93" s="26">
        <v>4361611.6335800001</v>
      </c>
      <c r="AF93" s="26">
        <v>295859.25864000001</v>
      </c>
      <c r="AG93" s="26">
        <v>476255.09396999999</v>
      </c>
      <c r="AH93" s="26">
        <v>0</v>
      </c>
      <c r="AI93" s="26">
        <v>46989.587800000001</v>
      </c>
      <c r="AJ93" s="368">
        <v>3542507.6931699999</v>
      </c>
      <c r="AL93" s="64"/>
    </row>
    <row r="94" spans="1:38" s="14" customFormat="1" ht="13.5" customHeight="1" x14ac:dyDescent="0.25">
      <c r="A94" s="64">
        <v>94</v>
      </c>
      <c r="B94" s="13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368"/>
      <c r="AL94" s="64"/>
    </row>
    <row r="95" spans="1:38" s="14" customFormat="1" ht="13.5" customHeight="1" x14ac:dyDescent="0.25">
      <c r="A95" s="64">
        <v>95</v>
      </c>
      <c r="B95" s="13"/>
      <c r="C95" s="14" t="s">
        <v>363</v>
      </c>
      <c r="D95" s="26">
        <v>6671025.2350700004</v>
      </c>
      <c r="E95" s="26">
        <v>7634401.7039700001</v>
      </c>
      <c r="F95" s="26">
        <v>13657823.95046</v>
      </c>
      <c r="G95" s="26">
        <v>6264296.5967399999</v>
      </c>
      <c r="H95" s="26">
        <v>34227547.48624</v>
      </c>
      <c r="I95" s="26">
        <v>2482698.6034400002</v>
      </c>
      <c r="J95" s="26">
        <v>4550480.3772499999</v>
      </c>
      <c r="K95" s="26">
        <v>708355.40700000001</v>
      </c>
      <c r="L95" s="26">
        <v>2613199.10372</v>
      </c>
      <c r="M95" s="26">
        <v>1102969.4160199999</v>
      </c>
      <c r="N95" s="26">
        <v>4418821.9840599997</v>
      </c>
      <c r="O95" s="26">
        <v>676730.70840999996</v>
      </c>
      <c r="P95" s="26">
        <v>1008369.9343</v>
      </c>
      <c r="Q95" s="26">
        <v>905773.31706000003</v>
      </c>
      <c r="R95" s="26">
        <v>18467398.851260003</v>
      </c>
      <c r="S95" s="26">
        <v>602471.18478999997</v>
      </c>
      <c r="T95" s="26">
        <v>269575.36311999999</v>
      </c>
      <c r="U95" s="26">
        <v>66042.558650000006</v>
      </c>
      <c r="V95" s="26">
        <v>41233.809249999998</v>
      </c>
      <c r="W95" s="26">
        <v>202188.74979</v>
      </c>
      <c r="X95" s="26">
        <v>36679.440600000002</v>
      </c>
      <c r="Y95" s="26">
        <v>111708.45787</v>
      </c>
      <c r="Z95" s="26">
        <v>38431.10658</v>
      </c>
      <c r="AA95" s="26">
        <v>131226.05262999999</v>
      </c>
      <c r="AB95" s="26">
        <v>251598.99338999999</v>
      </c>
      <c r="AC95" s="26">
        <v>102813.65486</v>
      </c>
      <c r="AD95" s="26">
        <v>1853969.3715299999</v>
      </c>
      <c r="AE95" s="26">
        <v>54548915.709030002</v>
      </c>
      <c r="AF95" s="26">
        <v>5127177.3910599994</v>
      </c>
      <c r="AG95" s="26">
        <v>3757402.3289899998</v>
      </c>
      <c r="AH95" s="26">
        <v>0</v>
      </c>
      <c r="AI95" s="26">
        <v>345748.16535999998</v>
      </c>
      <c r="AJ95" s="368">
        <v>45318587.823619992</v>
      </c>
      <c r="AL95" s="64"/>
    </row>
    <row r="96" spans="1:38" ht="13.5" customHeight="1" x14ac:dyDescent="0.25">
      <c r="A96" s="147">
        <v>96</v>
      </c>
      <c r="B96" s="83"/>
      <c r="C96" s="14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361"/>
    </row>
    <row r="97" spans="1:38" ht="13.5" customHeight="1" x14ac:dyDescent="0.25">
      <c r="A97" s="60">
        <v>97</v>
      </c>
      <c r="B97" s="83">
        <v>6</v>
      </c>
      <c r="C97" s="82" t="s">
        <v>365</v>
      </c>
      <c r="D97" s="87">
        <v>1734859.6828699999</v>
      </c>
      <c r="E97" s="87">
        <v>2073605.3279800001</v>
      </c>
      <c r="F97" s="87">
        <v>3893531.2390100001</v>
      </c>
      <c r="G97" s="87">
        <v>1424886.0784100001</v>
      </c>
      <c r="H97" s="87">
        <v>9126882.3282699995</v>
      </c>
      <c r="I97" s="87">
        <v>350479.66869000002</v>
      </c>
      <c r="J97" s="87">
        <v>1028437.63335</v>
      </c>
      <c r="K97" s="87">
        <v>163477.62100000001</v>
      </c>
      <c r="L97" s="87">
        <v>3032001.6713999999</v>
      </c>
      <c r="M97" s="87">
        <v>141461.61582000001</v>
      </c>
      <c r="N97" s="87">
        <v>826427.66492000001</v>
      </c>
      <c r="O97" s="87">
        <v>43958.745040000002</v>
      </c>
      <c r="P97" s="87">
        <v>63782.00722</v>
      </c>
      <c r="Q97" s="87">
        <v>380108.67077000003</v>
      </c>
      <c r="R97" s="87">
        <v>6030135.2982100006</v>
      </c>
      <c r="S97" s="87">
        <v>7013.0966200000003</v>
      </c>
      <c r="T97" s="87">
        <v>21527.66718</v>
      </c>
      <c r="U97" s="87">
        <v>2372.11897</v>
      </c>
      <c r="V97" s="87">
        <v>40</v>
      </c>
      <c r="W97" s="87">
        <v>0</v>
      </c>
      <c r="X97" s="87">
        <v>55.185569999999998</v>
      </c>
      <c r="Y97" s="87">
        <v>0</v>
      </c>
      <c r="Z97" s="87">
        <v>0</v>
      </c>
      <c r="AA97" s="87">
        <v>0</v>
      </c>
      <c r="AB97" s="87">
        <v>1177.1777500000001</v>
      </c>
      <c r="AC97" s="87">
        <v>0</v>
      </c>
      <c r="AD97" s="87">
        <v>32185.246090000001</v>
      </c>
      <c r="AE97" s="87">
        <v>15189202.872570001</v>
      </c>
      <c r="AF97" s="87">
        <v>989905.28592000005</v>
      </c>
      <c r="AG97" s="87">
        <v>3173503.2872199998</v>
      </c>
      <c r="AH97" s="87">
        <v>0</v>
      </c>
      <c r="AI97" s="87">
        <v>0</v>
      </c>
      <c r="AJ97" s="361">
        <v>11025794.29943</v>
      </c>
    </row>
    <row r="98" spans="1:38" ht="13.5" customHeight="1" x14ac:dyDescent="0.25">
      <c r="A98" s="60">
        <v>98</v>
      </c>
      <c r="B98" s="83"/>
      <c r="C98" s="14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361"/>
    </row>
    <row r="99" spans="1:38" ht="13.5" customHeight="1" x14ac:dyDescent="0.25">
      <c r="A99" s="60">
        <v>99</v>
      </c>
      <c r="B99" s="83">
        <v>7</v>
      </c>
      <c r="C99" s="82" t="s">
        <v>402</v>
      </c>
      <c r="D99" s="87">
        <v>14802347.96865</v>
      </c>
      <c r="E99" s="87">
        <v>15105439.27373</v>
      </c>
      <c r="F99" s="87">
        <v>33823721.23612</v>
      </c>
      <c r="G99" s="87">
        <v>10902681.36551</v>
      </c>
      <c r="H99" s="87">
        <v>74634189.844009995</v>
      </c>
      <c r="I99" s="87">
        <v>7883929.1412300002</v>
      </c>
      <c r="J99" s="87">
        <v>5228527.2815899998</v>
      </c>
      <c r="K99" s="87">
        <v>2315374.9479999999</v>
      </c>
      <c r="L99" s="87">
        <v>6558142.81281</v>
      </c>
      <c r="M99" s="87">
        <v>4200338.7956699999</v>
      </c>
      <c r="N99" s="87">
        <v>14223514.01698</v>
      </c>
      <c r="O99" s="87">
        <v>1542149.6262000001</v>
      </c>
      <c r="P99" s="87">
        <v>1832573.0415699999</v>
      </c>
      <c r="Q99" s="87">
        <v>1648303.8389099999</v>
      </c>
      <c r="R99" s="87">
        <v>45432853.502959996</v>
      </c>
      <c r="S99" s="87">
        <v>1924043.81213</v>
      </c>
      <c r="T99" s="87">
        <v>823264.90083000006</v>
      </c>
      <c r="U99" s="87">
        <v>169970.60668999999</v>
      </c>
      <c r="V99" s="87">
        <v>127975.40968</v>
      </c>
      <c r="W99" s="87">
        <v>177306.09645000001</v>
      </c>
      <c r="X99" s="87">
        <v>106411.14986</v>
      </c>
      <c r="Y99" s="87">
        <v>130049.36641</v>
      </c>
      <c r="Z99" s="87">
        <v>116486.50251000001</v>
      </c>
      <c r="AA99" s="87">
        <v>226115.48473</v>
      </c>
      <c r="AB99" s="87">
        <v>783901.73138000001</v>
      </c>
      <c r="AC99" s="87">
        <v>244259.01345</v>
      </c>
      <c r="AD99" s="87">
        <v>4829784.07412</v>
      </c>
      <c r="AE99" s="87">
        <v>124896827.42108999</v>
      </c>
      <c r="AF99" s="87">
        <v>16538888.964979999</v>
      </c>
      <c r="AG99" s="87">
        <v>10886457.01816</v>
      </c>
      <c r="AH99" s="87">
        <v>0</v>
      </c>
      <c r="AI99" s="87">
        <v>600423.86459000001</v>
      </c>
      <c r="AJ99" s="361">
        <v>96871057.573359996</v>
      </c>
    </row>
    <row r="100" spans="1:38" ht="13.5" customHeight="1" x14ac:dyDescent="0.25">
      <c r="B100" s="88"/>
      <c r="C100" s="315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362"/>
    </row>
    <row r="102" spans="1:38" s="14" customFormat="1" ht="13.5" customHeight="1" x14ac:dyDescent="0.25">
      <c r="A102" s="60"/>
      <c r="B102" s="40" t="s">
        <v>723</v>
      </c>
      <c r="D102" s="105"/>
      <c r="AL102" s="64"/>
    </row>
    <row r="103" spans="1:38" s="14" customFormat="1" ht="13.5" customHeight="1" x14ac:dyDescent="0.25">
      <c r="A103" s="60"/>
      <c r="B103" s="40" t="s">
        <v>1214</v>
      </c>
      <c r="D103" s="105"/>
      <c r="AL103" s="64"/>
    </row>
    <row r="104" spans="1:38" s="14" customFormat="1" ht="13.5" customHeight="1" x14ac:dyDescent="0.25">
      <c r="A104" s="60"/>
      <c r="B104" s="40" t="s">
        <v>1220</v>
      </c>
      <c r="D104" s="105"/>
      <c r="AL104" s="64"/>
    </row>
    <row r="105" spans="1:38" ht="13.5" customHeight="1" x14ac:dyDescent="0.25">
      <c r="B105" s="42" t="s">
        <v>1217</v>
      </c>
    </row>
    <row r="106" spans="1:38" ht="13.5" customHeight="1" x14ac:dyDescent="0.25">
      <c r="B106" s="42" t="s">
        <v>1218</v>
      </c>
    </row>
    <row r="107" spans="1:38" ht="13.5" customHeight="1" x14ac:dyDescent="0.25">
      <c r="B107" s="42" t="s">
        <v>1219</v>
      </c>
    </row>
    <row r="108" spans="1:38" ht="13.5" customHeight="1" x14ac:dyDescent="0.25">
      <c r="B108" s="42" t="s">
        <v>1279</v>
      </c>
    </row>
    <row r="109" spans="1:38" ht="13.5" customHeight="1" x14ac:dyDescent="0.25">
      <c r="B109" s="42" t="s">
        <v>1226</v>
      </c>
    </row>
    <row r="110" spans="1:38" ht="13.5" customHeight="1" x14ac:dyDescent="0.25">
      <c r="B110" s="2"/>
    </row>
    <row r="111" spans="1:38" ht="13.5" customHeight="1" x14ac:dyDescent="0.25">
      <c r="B111" s="2"/>
    </row>
    <row r="112" spans="1:38" ht="13.5" customHeight="1" x14ac:dyDescent="0.25">
      <c r="B112" s="20" t="s">
        <v>548</v>
      </c>
      <c r="D112" s="115">
        <v>0</v>
      </c>
      <c r="E112" s="115">
        <v>0</v>
      </c>
      <c r="F112" s="115">
        <v>0</v>
      </c>
      <c r="G112" s="115">
        <v>-3.7834979593753815E-10</v>
      </c>
      <c r="H112" s="115">
        <v>0</v>
      </c>
      <c r="I112" s="115">
        <v>0</v>
      </c>
      <c r="J112" s="115">
        <v>0</v>
      </c>
      <c r="K112" s="115">
        <v>0</v>
      </c>
      <c r="L112" s="115">
        <v>-3.2014213502407074E-10</v>
      </c>
      <c r="M112" s="115">
        <v>8.7311491370201111E-11</v>
      </c>
      <c r="N112" s="115">
        <v>0</v>
      </c>
      <c r="O112" s="115">
        <v>-6.5483618527650833E-11</v>
      </c>
      <c r="P112" s="115">
        <v>7.6397554948925972E-11</v>
      </c>
      <c r="Q112" s="115">
        <v>0</v>
      </c>
      <c r="R112" s="115">
        <v>0</v>
      </c>
      <c r="S112" s="115">
        <v>4.9112713895738125E-11</v>
      </c>
      <c r="T112" s="115">
        <v>9.5496943686157465E-12</v>
      </c>
      <c r="U112" s="115">
        <v>5.9117155615240335E-12</v>
      </c>
      <c r="V112" s="115">
        <v>0</v>
      </c>
      <c r="W112" s="115">
        <v>-3.637978807091713E-12</v>
      </c>
      <c r="X112" s="115">
        <v>0</v>
      </c>
      <c r="Y112" s="115">
        <v>0</v>
      </c>
      <c r="Z112" s="115">
        <v>1.0231815394945443E-12</v>
      </c>
      <c r="AA112" s="115">
        <v>2.7284841053187847E-11</v>
      </c>
      <c r="AB112" s="115">
        <v>-2.7284841053187847E-11</v>
      </c>
      <c r="AC112" s="115">
        <v>8.1854523159563541E-12</v>
      </c>
      <c r="AD112" s="115">
        <v>2.3283064365386963E-10</v>
      </c>
      <c r="AE112" s="115">
        <v>4.1909515857696533E-9</v>
      </c>
      <c r="AF112" s="115">
        <v>0</v>
      </c>
      <c r="AG112" s="115">
        <v>5.8207660913467407E-10</v>
      </c>
      <c r="AH112" s="115">
        <v>0</v>
      </c>
      <c r="AI112" s="115">
        <v>2.5465851649641991E-11</v>
      </c>
      <c r="AJ112" s="115">
        <v>-3.9581209421157837E-9</v>
      </c>
    </row>
    <row r="113" spans="2:36" ht="13.5" customHeight="1" x14ac:dyDescent="0.25">
      <c r="B113" s="20" t="s">
        <v>549</v>
      </c>
      <c r="D113" s="115">
        <v>-1.4006218407303095E-10</v>
      </c>
      <c r="E113" s="115">
        <v>2.1373125491663814E-11</v>
      </c>
      <c r="F113" s="115">
        <v>0</v>
      </c>
      <c r="G113" s="115">
        <v>-1.0388134796812665E-10</v>
      </c>
      <c r="H113" s="115">
        <v>0</v>
      </c>
      <c r="I113" s="115">
        <v>4.2632564145606011E-11</v>
      </c>
      <c r="J113" s="115">
        <v>6.8212102632969618E-12</v>
      </c>
      <c r="K113" s="115">
        <v>2.9103830456733704E-11</v>
      </c>
      <c r="L113" s="115">
        <v>-7.2759576141834259E-12</v>
      </c>
      <c r="M113" s="115">
        <v>-1.0004441719502211E-11</v>
      </c>
      <c r="N113" s="115">
        <v>5.8682836368006974E-11</v>
      </c>
      <c r="O113" s="115">
        <v>0</v>
      </c>
      <c r="P113" s="115">
        <v>1.659827830735594E-11</v>
      </c>
      <c r="Q113" s="115">
        <v>-1.4551915228366852E-11</v>
      </c>
      <c r="R113" s="115">
        <v>2.2282620193436742E-10</v>
      </c>
      <c r="S113" s="115">
        <v>0</v>
      </c>
      <c r="T113" s="115">
        <v>-2.7284841053187847E-12</v>
      </c>
      <c r="U113" s="115">
        <v>6.9633188104489818E-13</v>
      </c>
      <c r="V113" s="115">
        <v>0</v>
      </c>
      <c r="W113" s="115">
        <v>1.3500311979441904E-12</v>
      </c>
      <c r="X113" s="115">
        <v>8.5265128291212022E-13</v>
      </c>
      <c r="Y113" s="115">
        <v>-9.0949470177292824E-13</v>
      </c>
      <c r="Z113" s="115">
        <v>0</v>
      </c>
      <c r="AA113" s="115">
        <v>-2.2737367544323206E-12</v>
      </c>
      <c r="AB113" s="115">
        <v>5.1159076974727213E-13</v>
      </c>
      <c r="AC113" s="115"/>
      <c r="AD113" s="115">
        <v>-1.7962520360015333E-11</v>
      </c>
      <c r="AE113" s="115">
        <v>-5.8207660913467407E-10</v>
      </c>
      <c r="AF113" s="115">
        <v>1.1689049728147438E-10</v>
      </c>
      <c r="AG113" s="115">
        <v>-3.1832314562052488E-11</v>
      </c>
      <c r="AH113" s="115">
        <v>0</v>
      </c>
      <c r="AI113" s="115">
        <v>0</v>
      </c>
      <c r="AJ113" s="115">
        <v>1.3678800314664841E-9</v>
      </c>
    </row>
    <row r="114" spans="2:36" ht="13.5" customHeight="1" x14ac:dyDescent="0.25">
      <c r="B114" s="20" t="s">
        <v>550</v>
      </c>
      <c r="D114" s="115">
        <v>0</v>
      </c>
      <c r="E114" s="115">
        <v>0</v>
      </c>
      <c r="F114" s="115">
        <v>0</v>
      </c>
      <c r="G114" s="115">
        <v>3.2014213502407074E-10</v>
      </c>
      <c r="H114" s="115">
        <v>0</v>
      </c>
      <c r="I114" s="115">
        <v>0</v>
      </c>
      <c r="J114" s="115">
        <v>0</v>
      </c>
      <c r="K114" s="115">
        <v>4.6611603465862572E-11</v>
      </c>
      <c r="L114" s="115">
        <v>-2.3646862246096134E-11</v>
      </c>
      <c r="M114" s="115">
        <v>4.5634607204192434E-11</v>
      </c>
      <c r="N114" s="115">
        <v>1.8917489796876907E-10</v>
      </c>
      <c r="O114" s="115">
        <v>5.588418616753188E-12</v>
      </c>
      <c r="P114" s="115">
        <v>0</v>
      </c>
      <c r="Q114" s="115">
        <v>2.5920599000528455E-11</v>
      </c>
      <c r="R114" s="115">
        <v>2.5029294192790985E-9</v>
      </c>
      <c r="S114" s="115">
        <v>1.4551915228366852E-11</v>
      </c>
      <c r="T114" s="115">
        <v>0</v>
      </c>
      <c r="U114" s="115">
        <v>-2.7284841053187847E-12</v>
      </c>
      <c r="V114" s="115">
        <v>-1.2505552149377763E-12</v>
      </c>
      <c r="W114" s="115">
        <v>1.4551915228366852E-11</v>
      </c>
      <c r="X114" s="115">
        <v>0</v>
      </c>
      <c r="Y114" s="115">
        <v>-7.2759576141834259E-12</v>
      </c>
      <c r="Z114" s="115">
        <v>9.0949470177292824E-13</v>
      </c>
      <c r="AA114" s="115">
        <v>-7.2759576141834259E-12</v>
      </c>
      <c r="AB114" s="115">
        <v>0</v>
      </c>
      <c r="AC114" s="115"/>
      <c r="AD114" s="115">
        <v>1.8189894035458565E-10</v>
      </c>
      <c r="AE114" s="115">
        <v>-2.5611370801925659E-9</v>
      </c>
      <c r="AF114" s="115">
        <v>0</v>
      </c>
      <c r="AG114" s="115">
        <v>1.3096723705530167E-10</v>
      </c>
      <c r="AH114" s="115">
        <v>0</v>
      </c>
      <c r="AI114" s="115">
        <v>-1.7955414932657732E-11</v>
      </c>
      <c r="AJ114" s="115">
        <v>2.0954757928848267E-9</v>
      </c>
    </row>
    <row r="115" spans="2:36" ht="13.5" customHeight="1" x14ac:dyDescent="0.25">
      <c r="B115" s="20" t="s">
        <v>551</v>
      </c>
      <c r="D115" s="115">
        <v>0</v>
      </c>
      <c r="E115" s="115">
        <v>0</v>
      </c>
      <c r="F115" s="115">
        <v>0</v>
      </c>
      <c r="G115" s="115">
        <v>0</v>
      </c>
      <c r="H115" s="115">
        <v>0</v>
      </c>
      <c r="I115" s="115">
        <v>0</v>
      </c>
      <c r="J115" s="115">
        <v>0</v>
      </c>
      <c r="K115" s="115">
        <v>0</v>
      </c>
      <c r="L115" s="115">
        <v>0</v>
      </c>
      <c r="M115" s="115">
        <v>0</v>
      </c>
      <c r="N115" s="115">
        <v>0</v>
      </c>
      <c r="O115" s="115">
        <v>0</v>
      </c>
      <c r="P115" s="115">
        <v>0</v>
      </c>
      <c r="Q115" s="115">
        <v>0</v>
      </c>
      <c r="R115" s="115">
        <v>0</v>
      </c>
      <c r="S115" s="115">
        <v>0</v>
      </c>
      <c r="T115" s="115">
        <v>0</v>
      </c>
      <c r="U115" s="115">
        <v>0</v>
      </c>
      <c r="V115" s="115">
        <v>0</v>
      </c>
      <c r="W115" s="115">
        <v>0</v>
      </c>
      <c r="X115" s="115">
        <v>0</v>
      </c>
      <c r="Y115" s="115">
        <v>0</v>
      </c>
      <c r="Z115" s="115">
        <v>0</v>
      </c>
      <c r="AA115" s="115">
        <v>0</v>
      </c>
      <c r="AB115" s="115">
        <v>0</v>
      </c>
      <c r="AC115" s="115"/>
      <c r="AD115" s="115">
        <v>0</v>
      </c>
      <c r="AE115" s="115">
        <v>0</v>
      </c>
      <c r="AF115" s="115">
        <v>0</v>
      </c>
      <c r="AG115" s="115">
        <v>0</v>
      </c>
      <c r="AH115" s="115">
        <v>0</v>
      </c>
      <c r="AI115" s="115">
        <v>0</v>
      </c>
      <c r="AJ115" s="115">
        <v>0</v>
      </c>
    </row>
    <row r="116" spans="2:36" ht="13.5" customHeight="1" x14ac:dyDescent="0.25">
      <c r="B116" s="18" t="s">
        <v>552</v>
      </c>
      <c r="C116" s="28"/>
      <c r="D116" s="117">
        <v>52910.340859999764</v>
      </c>
      <c r="E116" s="117">
        <v>4917.3723900001496</v>
      </c>
      <c r="F116" s="117">
        <v>83618.373530000448</v>
      </c>
      <c r="G116" s="117">
        <v>32676.360270000121</v>
      </c>
      <c r="H116" s="117">
        <v>174122.44704999775</v>
      </c>
      <c r="I116" s="117">
        <v>9101.8081999998831</v>
      </c>
      <c r="J116" s="117">
        <v>31610.634569999878</v>
      </c>
      <c r="K116" s="117">
        <v>2711.7339999999967</v>
      </c>
      <c r="L116" s="117">
        <v>31969.095249999955</v>
      </c>
      <c r="M116" s="117">
        <v>8339.5935799999716</v>
      </c>
      <c r="N116" s="117">
        <v>34366.503299999924</v>
      </c>
      <c r="O116" s="117">
        <v>3611.1745900000315</v>
      </c>
      <c r="P116" s="117">
        <v>2835.879599999942</v>
      </c>
      <c r="Q116" s="117">
        <v>5278.5237099999504</v>
      </c>
      <c r="R116" s="117">
        <v>129824.94679999491</v>
      </c>
      <c r="S116" s="117">
        <v>-205.995869999977</v>
      </c>
      <c r="T116" s="117">
        <v>33.458999999988009</v>
      </c>
      <c r="U116" s="117">
        <v>45.651060000001962</v>
      </c>
      <c r="V116" s="117">
        <v>258.05952000000252</v>
      </c>
      <c r="W116" s="117">
        <v>818.59502999998585</v>
      </c>
      <c r="X116" s="117">
        <v>-1727.1316300000026</v>
      </c>
      <c r="Y116" s="117">
        <v>-6287.3234700000048</v>
      </c>
      <c r="Z116" s="117">
        <v>228.69025999999758</v>
      </c>
      <c r="AA116" s="117">
        <v>589.76365000000078</v>
      </c>
      <c r="AB116" s="117">
        <v>1897.1402900000176</v>
      </c>
      <c r="AC116" s="117"/>
      <c r="AD116" s="117">
        <v>-3425.068610000133</v>
      </c>
      <c r="AE116" s="117">
        <v>300522.32523998991</v>
      </c>
      <c r="AF116" s="117">
        <v>37078.237299999571</v>
      </c>
      <c r="AG116" s="117">
        <v>40566.748350000242</v>
      </c>
      <c r="AH116" s="117">
        <v>0</v>
      </c>
      <c r="AI116" s="117">
        <v>-4773.536270000026</v>
      </c>
      <c r="AJ116" s="117">
        <v>227650.87585998746</v>
      </c>
    </row>
    <row r="129" s="82" customFormat="1" ht="13.5" customHeight="1" x14ac:dyDescent="0.25"/>
    <row r="130" s="82" customFormat="1" ht="13.5" customHeight="1" x14ac:dyDescent="0.25"/>
    <row r="131" s="82" customFormat="1" ht="13.5" customHeight="1" x14ac:dyDescent="0.25"/>
    <row r="132" s="82" customFormat="1" ht="13.5" customHeight="1" x14ac:dyDescent="0.25"/>
    <row r="133" s="82" customFormat="1" ht="13.5" customHeight="1" x14ac:dyDescent="0.25"/>
    <row r="134" s="82" customFormat="1" ht="13.5" customHeight="1" x14ac:dyDescent="0.25"/>
    <row r="135" s="82" customFormat="1" ht="13.5" customHeight="1" x14ac:dyDescent="0.25"/>
    <row r="136" s="82" customFormat="1" ht="13.5" customHeight="1" x14ac:dyDescent="0.25"/>
    <row r="137" s="82" customFormat="1" ht="13.5" customHeight="1" x14ac:dyDescent="0.25"/>
    <row r="138" s="82" customFormat="1" ht="13.5" customHeight="1" x14ac:dyDescent="0.25"/>
    <row r="139" s="82" customFormat="1" ht="13.5" customHeight="1" x14ac:dyDescent="0.25"/>
    <row r="140" s="82" customFormat="1" ht="13.5" customHeight="1" x14ac:dyDescent="0.25"/>
    <row r="141" s="82" customFormat="1" ht="13.5" customHeight="1" x14ac:dyDescent="0.25"/>
    <row r="142" s="82" customFormat="1" ht="13.5" customHeight="1" x14ac:dyDescent="0.25"/>
    <row r="143" s="82" customFormat="1" ht="13.5" customHeight="1" x14ac:dyDescent="0.25"/>
    <row r="144" s="82" customFormat="1" ht="13.5" customHeight="1" x14ac:dyDescent="0.25"/>
    <row r="145" s="82" customFormat="1" ht="13.5" customHeight="1" x14ac:dyDescent="0.25"/>
    <row r="146" s="82" customFormat="1" ht="13.5" customHeight="1" x14ac:dyDescent="0.25"/>
    <row r="147" s="82" customFormat="1" ht="13.5" customHeight="1" x14ac:dyDescent="0.25"/>
    <row r="148" s="82" customFormat="1" ht="13.5" customHeight="1" x14ac:dyDescent="0.25"/>
    <row r="149" s="82" customFormat="1" ht="13.5" customHeight="1" x14ac:dyDescent="0.25"/>
    <row r="150" s="82" customFormat="1" ht="13.5" customHeight="1" x14ac:dyDescent="0.25"/>
    <row r="151" s="82" customFormat="1" ht="13.5" customHeight="1" x14ac:dyDescent="0.25"/>
    <row r="152" s="82" customFormat="1" ht="13.5" customHeight="1" x14ac:dyDescent="0.25"/>
    <row r="153" s="82" customFormat="1" ht="13.5" customHeight="1" x14ac:dyDescent="0.25"/>
    <row r="154" s="82" customFormat="1" ht="13.5" customHeight="1" x14ac:dyDescent="0.25"/>
    <row r="155" s="82" customFormat="1" ht="13.5" customHeight="1" x14ac:dyDescent="0.25"/>
    <row r="156" s="82" customFormat="1" ht="13.5" customHeight="1" x14ac:dyDescent="0.25"/>
    <row r="157" s="82" customFormat="1" ht="13.5" customHeight="1" x14ac:dyDescent="0.25"/>
    <row r="158" s="82" customFormat="1" ht="13.5" customHeight="1" x14ac:dyDescent="0.25"/>
    <row r="159" s="82" customFormat="1" ht="13.5" customHeight="1" x14ac:dyDescent="0.25"/>
    <row r="160" s="82" customFormat="1" ht="13.5" customHeight="1" x14ac:dyDescent="0.25"/>
    <row r="161" s="82" customFormat="1" ht="13.5" customHeight="1" x14ac:dyDescent="0.25"/>
    <row r="162" s="82" customFormat="1" ht="13.5" customHeight="1" x14ac:dyDescent="0.25"/>
    <row r="163" s="82" customFormat="1" ht="13.5" customHeight="1" x14ac:dyDescent="0.25"/>
    <row r="164" s="82" customFormat="1" ht="13.5" customHeight="1" x14ac:dyDescent="0.25"/>
    <row r="165" s="82" customFormat="1" ht="13.5" customHeight="1" x14ac:dyDescent="0.25"/>
    <row r="166" s="82" customFormat="1" ht="13.5" customHeight="1" x14ac:dyDescent="0.25"/>
    <row r="167" s="82" customFormat="1" ht="13.5" customHeight="1" x14ac:dyDescent="0.25"/>
    <row r="168" s="82" customFormat="1" ht="13.5" customHeight="1" x14ac:dyDescent="0.25"/>
    <row r="169" s="82" customFormat="1" ht="13.5" customHeight="1" x14ac:dyDescent="0.25"/>
    <row r="170" s="82" customFormat="1" ht="13.5" customHeight="1" x14ac:dyDescent="0.25"/>
    <row r="171" s="82" customFormat="1" ht="13.5" customHeight="1" x14ac:dyDescent="0.25"/>
    <row r="172" s="82" customFormat="1" ht="13.5" customHeight="1" x14ac:dyDescent="0.25"/>
    <row r="173" s="82" customFormat="1" ht="13.5" customHeight="1" x14ac:dyDescent="0.25"/>
    <row r="174" s="82" customFormat="1" ht="13.5" customHeight="1" x14ac:dyDescent="0.25"/>
    <row r="175" s="82" customFormat="1" ht="13.5" customHeight="1" x14ac:dyDescent="0.25"/>
    <row r="176" s="82" customFormat="1" ht="13.5" customHeight="1" x14ac:dyDescent="0.25"/>
    <row r="177" s="82" customFormat="1" ht="13.5" customHeight="1" x14ac:dyDescent="0.25"/>
    <row r="178" s="82" customFormat="1" ht="13.5" customHeight="1" x14ac:dyDescent="0.25"/>
    <row r="179" s="82" customFormat="1" ht="13.5" customHeight="1" x14ac:dyDescent="0.25"/>
    <row r="180" s="82" customFormat="1" ht="13.5" customHeight="1" x14ac:dyDescent="0.25"/>
    <row r="181" s="82" customFormat="1" ht="13.5" customHeight="1" x14ac:dyDescent="0.25"/>
    <row r="182" s="82" customFormat="1" ht="13.5" customHeight="1" x14ac:dyDescent="0.25"/>
    <row r="183" s="82" customFormat="1" ht="13.5" customHeight="1" x14ac:dyDescent="0.25"/>
    <row r="184" s="82" customFormat="1" ht="13.5" customHeight="1" x14ac:dyDescent="0.25"/>
    <row r="185" s="82" customFormat="1" ht="13.5" customHeight="1" x14ac:dyDescent="0.25"/>
    <row r="186" s="82" customFormat="1" ht="13.5" customHeight="1" x14ac:dyDescent="0.25"/>
    <row r="187" s="82" customFormat="1" ht="13.5" customHeight="1" x14ac:dyDescent="0.25"/>
    <row r="188" s="82" customFormat="1" ht="13.5" customHeight="1" x14ac:dyDescent="0.25"/>
    <row r="189" s="82" customFormat="1" ht="13.5" customHeight="1" x14ac:dyDescent="0.25"/>
    <row r="190" s="82" customFormat="1" ht="13.5" customHeight="1" x14ac:dyDescent="0.25"/>
    <row r="191" s="82" customFormat="1" ht="13.5" customHeight="1" x14ac:dyDescent="0.25"/>
    <row r="192" s="82" customFormat="1" ht="13.5" customHeight="1" x14ac:dyDescent="0.25"/>
    <row r="193" s="82" customFormat="1" ht="13.5" customHeight="1" x14ac:dyDescent="0.25"/>
    <row r="194" s="82" customFormat="1" ht="13.5" customHeight="1" x14ac:dyDescent="0.25"/>
    <row r="195" s="82" customFormat="1" ht="13.5" customHeight="1" x14ac:dyDescent="0.25"/>
    <row r="196" s="82" customFormat="1" ht="13.5" customHeight="1" x14ac:dyDescent="0.25"/>
    <row r="197" s="82" customFormat="1" ht="13.5" customHeight="1" x14ac:dyDescent="0.25"/>
    <row r="198" s="82" customFormat="1" ht="13.5" customHeight="1" x14ac:dyDescent="0.25"/>
    <row r="199" s="82" customFormat="1" ht="13.5" customHeight="1" x14ac:dyDescent="0.25"/>
    <row r="200" s="82" customFormat="1" ht="13.5" customHeight="1" x14ac:dyDescent="0.25"/>
    <row r="201" s="82" customFormat="1" ht="13.5" customHeight="1" x14ac:dyDescent="0.25"/>
    <row r="202" s="82" customFormat="1" ht="13.5" customHeight="1" x14ac:dyDescent="0.25"/>
    <row r="203" s="82" customFormat="1" ht="13.5" customHeight="1" x14ac:dyDescent="0.25"/>
    <row r="204" s="82" customFormat="1" ht="13.5" customHeight="1" x14ac:dyDescent="0.25"/>
    <row r="205" s="82" customFormat="1" ht="13.5" customHeight="1" x14ac:dyDescent="0.25"/>
    <row r="206" s="82" customFormat="1" ht="13.5" customHeight="1" x14ac:dyDescent="0.25"/>
    <row r="207" s="82" customFormat="1" ht="13.5" customHeight="1" x14ac:dyDescent="0.25"/>
    <row r="208" s="82" customFormat="1" ht="13.5" customHeight="1" x14ac:dyDescent="0.25"/>
    <row r="209" s="82" customFormat="1" ht="13.5" customHeight="1" x14ac:dyDescent="0.25"/>
    <row r="210" s="82" customFormat="1" ht="13.5" customHeight="1" x14ac:dyDescent="0.25"/>
    <row r="211" s="82" customFormat="1" ht="13.5" customHeight="1" x14ac:dyDescent="0.25"/>
    <row r="212" s="82" customFormat="1" ht="13.5" customHeight="1" x14ac:dyDescent="0.25"/>
    <row r="213" s="82" customFormat="1" ht="13.5" customHeight="1" x14ac:dyDescent="0.25"/>
    <row r="214" s="82" customFormat="1" ht="13.5" customHeight="1" x14ac:dyDescent="0.25"/>
    <row r="215" s="82" customFormat="1" ht="13.5" customHeight="1" x14ac:dyDescent="0.25"/>
    <row r="216" s="82" customFormat="1" ht="13.5" customHeight="1" x14ac:dyDescent="0.25"/>
    <row r="217" s="82" customFormat="1" ht="13.5" customHeight="1" x14ac:dyDescent="0.25"/>
    <row r="218" s="82" customFormat="1" ht="13.5" customHeight="1" x14ac:dyDescent="0.25"/>
    <row r="219" s="82" customFormat="1" ht="13.5" customHeight="1" x14ac:dyDescent="0.25"/>
    <row r="220" s="82" customFormat="1" ht="13.5" customHeight="1" x14ac:dyDescent="0.25"/>
    <row r="221" s="82" customFormat="1" ht="13.5" customHeight="1" x14ac:dyDescent="0.25"/>
    <row r="222" s="82" customFormat="1" ht="13.5" customHeight="1" x14ac:dyDescent="0.25"/>
    <row r="223" s="82" customFormat="1" ht="13.5" customHeight="1" x14ac:dyDescent="0.25"/>
    <row r="224" s="82" customFormat="1" ht="13.5" customHeight="1" x14ac:dyDescent="0.25"/>
    <row r="225" s="82" customFormat="1" ht="13.5" customHeight="1" x14ac:dyDescent="0.25"/>
    <row r="226" s="82" customFormat="1" ht="13.5" customHeight="1" x14ac:dyDescent="0.25"/>
    <row r="227" s="82" customFormat="1" ht="13.5" customHeight="1" x14ac:dyDescent="0.25"/>
    <row r="228" s="82" customFormat="1" ht="13.5" customHeight="1" x14ac:dyDescent="0.25"/>
    <row r="229" s="82" customFormat="1" ht="13.5" customHeight="1" x14ac:dyDescent="0.25"/>
    <row r="230" s="82" customFormat="1" ht="13.5" customHeight="1" x14ac:dyDescent="0.25"/>
    <row r="231" s="82" customFormat="1" ht="13.5" customHeight="1" x14ac:dyDescent="0.25"/>
    <row r="232" s="82" customFormat="1" ht="13.5" customHeight="1" x14ac:dyDescent="0.25"/>
    <row r="233" s="82" customFormat="1" ht="13.5" customHeight="1" x14ac:dyDescent="0.25"/>
    <row r="234" s="82" customFormat="1" ht="13.5" customHeight="1" x14ac:dyDescent="0.25"/>
    <row r="235" s="82" customFormat="1" ht="13.5" customHeight="1" x14ac:dyDescent="0.25"/>
    <row r="236" s="82" customFormat="1" ht="13.5" customHeight="1" x14ac:dyDescent="0.25"/>
    <row r="237" s="82" customFormat="1" ht="13.5" customHeight="1" x14ac:dyDescent="0.25"/>
    <row r="238" s="82" customFormat="1" ht="13.5" customHeight="1" x14ac:dyDescent="0.25"/>
    <row r="239" s="82" customFormat="1" ht="13.5" customHeight="1" x14ac:dyDescent="0.25"/>
    <row r="240" s="82" customFormat="1" ht="13.5" customHeight="1" x14ac:dyDescent="0.25"/>
    <row r="241" s="82" customFormat="1" ht="13.5" customHeight="1" x14ac:dyDescent="0.25"/>
    <row r="242" s="82" customFormat="1" ht="13.5" customHeight="1" x14ac:dyDescent="0.25"/>
    <row r="243" s="82" customFormat="1" ht="13.5" customHeight="1" x14ac:dyDescent="0.25"/>
    <row r="244" s="82" customFormat="1" ht="13.5" customHeight="1" x14ac:dyDescent="0.25"/>
    <row r="245" s="82" customFormat="1" ht="13.5" customHeight="1" x14ac:dyDescent="0.25"/>
    <row r="246" s="82" customFormat="1" ht="13.5" customHeight="1" x14ac:dyDescent="0.25"/>
    <row r="247" s="82" customFormat="1" ht="13.5" customHeight="1" x14ac:dyDescent="0.25"/>
    <row r="248" s="82" customFormat="1" ht="13.5" customHeight="1" x14ac:dyDescent="0.25"/>
    <row r="249" s="82" customFormat="1" ht="13.5" customHeight="1" x14ac:dyDescent="0.25"/>
    <row r="250" s="82" customFormat="1" ht="13.5" customHeight="1" x14ac:dyDescent="0.25"/>
    <row r="251" s="82" customFormat="1" ht="13.5" customHeight="1" x14ac:dyDescent="0.25"/>
    <row r="252" s="82" customFormat="1" ht="13.5" customHeight="1" x14ac:dyDescent="0.25"/>
    <row r="253" s="82" customFormat="1" ht="13.5" customHeight="1" x14ac:dyDescent="0.25"/>
    <row r="254" s="82" customFormat="1" ht="13.5" customHeight="1" x14ac:dyDescent="0.25"/>
    <row r="255" s="82" customFormat="1" ht="13.5" customHeight="1" x14ac:dyDescent="0.25"/>
    <row r="256" s="82" customFormat="1" ht="13.5" customHeight="1" x14ac:dyDescent="0.25"/>
    <row r="257" s="82" customFormat="1" ht="13.5" customHeight="1" x14ac:dyDescent="0.25"/>
    <row r="258" s="82" customFormat="1" ht="13.5" customHeight="1" x14ac:dyDescent="0.25"/>
    <row r="259" s="82" customFormat="1" ht="13.5" customHeight="1" x14ac:dyDescent="0.25"/>
    <row r="260" s="82" customFormat="1" ht="13.5" customHeight="1" x14ac:dyDescent="0.25"/>
    <row r="261" s="82" customFormat="1" ht="13.5" customHeight="1" x14ac:dyDescent="0.25"/>
    <row r="262" s="82" customFormat="1" ht="13.5" customHeight="1" x14ac:dyDescent="0.25"/>
    <row r="263" s="82" customFormat="1" ht="13.5" customHeight="1" x14ac:dyDescent="0.25"/>
    <row r="264" s="82" customFormat="1" ht="13.5" customHeight="1" x14ac:dyDescent="0.25"/>
    <row r="265" s="82" customFormat="1" ht="13.5" customHeight="1" x14ac:dyDescent="0.25"/>
    <row r="266" s="82" customFormat="1" ht="13.5" customHeight="1" x14ac:dyDescent="0.25"/>
    <row r="267" s="82" customFormat="1" ht="13.5" customHeight="1" x14ac:dyDescent="0.25"/>
    <row r="268" s="82" customFormat="1" ht="13.5" customHeight="1" x14ac:dyDescent="0.25"/>
    <row r="269" s="82" customFormat="1" ht="13.5" customHeight="1" x14ac:dyDescent="0.25"/>
    <row r="270" s="82" customFormat="1" ht="13.5" customHeight="1" x14ac:dyDescent="0.25"/>
    <row r="271" s="82" customFormat="1" ht="13.5" customHeight="1" x14ac:dyDescent="0.25"/>
    <row r="272" s="82" customFormat="1" ht="13.5" customHeight="1" x14ac:dyDescent="0.25"/>
    <row r="273" s="82" customFormat="1" ht="13.5" customHeight="1" x14ac:dyDescent="0.25"/>
    <row r="274" s="82" customFormat="1" ht="13.5" customHeight="1" x14ac:dyDescent="0.25"/>
    <row r="275" s="82" customFormat="1" ht="13.5" customHeight="1" x14ac:dyDescent="0.25"/>
    <row r="276" s="82" customFormat="1" ht="13.5" customHeight="1" x14ac:dyDescent="0.25"/>
    <row r="277" s="82" customFormat="1" ht="13.5" customHeight="1" x14ac:dyDescent="0.25"/>
    <row r="278" s="82" customFormat="1" ht="13.5" customHeight="1" x14ac:dyDescent="0.25"/>
    <row r="279" s="82" customFormat="1" ht="13.5" customHeight="1" x14ac:dyDescent="0.25"/>
    <row r="280" s="82" customFormat="1" ht="13.5" customHeight="1" x14ac:dyDescent="0.25"/>
    <row r="281" s="82" customFormat="1" ht="13.5" customHeight="1" x14ac:dyDescent="0.25"/>
    <row r="282" s="82" customFormat="1" ht="13.5" customHeight="1" x14ac:dyDescent="0.25"/>
    <row r="283" s="82" customFormat="1" ht="13.5" customHeight="1" x14ac:dyDescent="0.25"/>
    <row r="284" s="82" customFormat="1" ht="13.5" customHeight="1" x14ac:dyDescent="0.25"/>
    <row r="285" s="82" customFormat="1" ht="13.5" customHeight="1" x14ac:dyDescent="0.25"/>
    <row r="286" s="82" customFormat="1" ht="13.5" customHeight="1" x14ac:dyDescent="0.25"/>
    <row r="287" s="82" customFormat="1" ht="13.5" customHeight="1" x14ac:dyDescent="0.25"/>
    <row r="288" s="82" customFormat="1" ht="13.5" customHeight="1" x14ac:dyDescent="0.25"/>
    <row r="289" s="82" customFormat="1" ht="13.5" customHeight="1" x14ac:dyDescent="0.25"/>
    <row r="290" s="82" customFormat="1" ht="13.5" customHeight="1" x14ac:dyDescent="0.25"/>
    <row r="291" s="82" customFormat="1" ht="13.5" customHeight="1" x14ac:dyDescent="0.25"/>
    <row r="292" s="82" customFormat="1" ht="13.5" customHeight="1" x14ac:dyDescent="0.25"/>
    <row r="293" s="82" customFormat="1" ht="13.5" customHeight="1" x14ac:dyDescent="0.25"/>
    <row r="294" s="82" customFormat="1" ht="13.5" customHeight="1" x14ac:dyDescent="0.25"/>
    <row r="295" s="82" customFormat="1" ht="13.5" customHeight="1" x14ac:dyDescent="0.25"/>
    <row r="296" s="82" customFormat="1" ht="13.5" customHeight="1" x14ac:dyDescent="0.25"/>
    <row r="297" s="82" customFormat="1" ht="13.5" customHeight="1" x14ac:dyDescent="0.25"/>
    <row r="298" s="82" customFormat="1" ht="13.5" customHeight="1" x14ac:dyDescent="0.25"/>
    <row r="299" s="82" customFormat="1" ht="13.5" customHeight="1" x14ac:dyDescent="0.25"/>
    <row r="300" s="82" customFormat="1" ht="13.5" customHeight="1" x14ac:dyDescent="0.25"/>
    <row r="301" s="82" customFormat="1" ht="13.5" customHeight="1" x14ac:dyDescent="0.25"/>
    <row r="302" s="82" customFormat="1" ht="13.5" customHeight="1" x14ac:dyDescent="0.25"/>
    <row r="303" s="82" customFormat="1" ht="13.5" customHeight="1" x14ac:dyDescent="0.25"/>
    <row r="304" s="82" customFormat="1" ht="13.5" customHeight="1" x14ac:dyDescent="0.25"/>
    <row r="305" s="82" customFormat="1" ht="13.5" customHeight="1" x14ac:dyDescent="0.25"/>
    <row r="306" s="82" customFormat="1" ht="13.5" customHeight="1" x14ac:dyDescent="0.25"/>
    <row r="307" s="82" customFormat="1" ht="13.5" customHeight="1" x14ac:dyDescent="0.25"/>
    <row r="308" s="82" customFormat="1" ht="13.5" customHeight="1" x14ac:dyDescent="0.25"/>
    <row r="309" s="82" customFormat="1" ht="13.5" customHeight="1" x14ac:dyDescent="0.25"/>
    <row r="310" s="82" customFormat="1" ht="13.5" customHeight="1" x14ac:dyDescent="0.25"/>
    <row r="311" s="82" customFormat="1" ht="13.5" customHeight="1" x14ac:dyDescent="0.25"/>
    <row r="312" s="82" customFormat="1" ht="13.5" customHeight="1" x14ac:dyDescent="0.25"/>
    <row r="313" s="82" customFormat="1" ht="13.5" customHeight="1" x14ac:dyDescent="0.25"/>
    <row r="314" s="82" customFormat="1" ht="13.5" customHeight="1" x14ac:dyDescent="0.25"/>
    <row r="315" s="82" customFormat="1" ht="13.5" customHeight="1" x14ac:dyDescent="0.25"/>
    <row r="316" s="82" customFormat="1" ht="13.5" customHeight="1" x14ac:dyDescent="0.25"/>
    <row r="317" s="82" customFormat="1" ht="13.5" customHeight="1" x14ac:dyDescent="0.25"/>
    <row r="318" s="82" customFormat="1" ht="13.5" customHeight="1" x14ac:dyDescent="0.25"/>
    <row r="319" s="82" customFormat="1" ht="13.5" customHeight="1" x14ac:dyDescent="0.25"/>
    <row r="320" s="82" customFormat="1" ht="13.5" customHeight="1" x14ac:dyDescent="0.25"/>
    <row r="321" s="82" customFormat="1" ht="13.5" customHeight="1" x14ac:dyDescent="0.25"/>
    <row r="322" s="82" customFormat="1" ht="13.5" customHeight="1" x14ac:dyDescent="0.25"/>
    <row r="323" s="82" customFormat="1" ht="13.5" customHeight="1" x14ac:dyDescent="0.25"/>
    <row r="324" s="82" customFormat="1" ht="13.5" customHeight="1" x14ac:dyDescent="0.25"/>
    <row r="325" s="82" customFormat="1" ht="13.5" customHeight="1" x14ac:dyDescent="0.25"/>
    <row r="326" s="82" customFormat="1" ht="13.5" customHeight="1" x14ac:dyDescent="0.25"/>
    <row r="327" s="82" customFormat="1" ht="13.5" customHeight="1" x14ac:dyDescent="0.25"/>
    <row r="328" s="82" customFormat="1" ht="13.5" customHeight="1" x14ac:dyDescent="0.25"/>
    <row r="329" s="82" customFormat="1" ht="13.5" customHeight="1" x14ac:dyDescent="0.25"/>
    <row r="330" s="82" customFormat="1" ht="13.5" customHeight="1" x14ac:dyDescent="0.25"/>
    <row r="331" s="82" customFormat="1" ht="13.5" customHeight="1" x14ac:dyDescent="0.25"/>
    <row r="332" s="82" customFormat="1" ht="13.5" customHeight="1" x14ac:dyDescent="0.25"/>
    <row r="333" s="82" customFormat="1" ht="13.5" customHeight="1" x14ac:dyDescent="0.25"/>
    <row r="334" s="82" customFormat="1" ht="13.5" customHeight="1" x14ac:dyDescent="0.25"/>
    <row r="335" s="82" customFormat="1" ht="13.5" customHeight="1" x14ac:dyDescent="0.25"/>
    <row r="336" s="82" customFormat="1" ht="13.5" customHeight="1" x14ac:dyDescent="0.25"/>
    <row r="337" s="82" customFormat="1" ht="13.5" customHeight="1" x14ac:dyDescent="0.25"/>
    <row r="338" s="82" customFormat="1" ht="13.5" customHeight="1" x14ac:dyDescent="0.25"/>
    <row r="339" s="82" customFormat="1" ht="13.5" customHeight="1" x14ac:dyDescent="0.25"/>
    <row r="340" s="82" customFormat="1" ht="13.5" customHeight="1" x14ac:dyDescent="0.25"/>
    <row r="341" s="82" customFormat="1" ht="13.5" customHeight="1" x14ac:dyDescent="0.25"/>
    <row r="342" s="82" customFormat="1" ht="13.5" customHeight="1" x14ac:dyDescent="0.25"/>
    <row r="343" s="82" customFormat="1" ht="13.5" customHeight="1" x14ac:dyDescent="0.25"/>
    <row r="344" s="82" customFormat="1" ht="13.5" customHeight="1" x14ac:dyDescent="0.25"/>
    <row r="345" s="82" customFormat="1" ht="13.5" customHeight="1" x14ac:dyDescent="0.25"/>
    <row r="346" s="82" customFormat="1" ht="13.5" customHeight="1" x14ac:dyDescent="0.25"/>
    <row r="347" s="82" customFormat="1" ht="13.5" customHeight="1" x14ac:dyDescent="0.25"/>
    <row r="348" s="82" customFormat="1" ht="13.5" customHeight="1" x14ac:dyDescent="0.25"/>
    <row r="349" s="82" customFormat="1" ht="13.5" customHeight="1" x14ac:dyDescent="0.25"/>
    <row r="350" s="82" customFormat="1" ht="13.5" customHeight="1" x14ac:dyDescent="0.25"/>
    <row r="351" s="82" customFormat="1" ht="13.5" customHeight="1" x14ac:dyDescent="0.25"/>
    <row r="352" s="82" customFormat="1" ht="13.5" customHeight="1" x14ac:dyDescent="0.25"/>
    <row r="353" s="82" customFormat="1" ht="13.5" customHeight="1" x14ac:dyDescent="0.25"/>
    <row r="354" s="82" customFormat="1" ht="13.5" customHeight="1" x14ac:dyDescent="0.25"/>
    <row r="355" s="82" customFormat="1" ht="13.5" customHeight="1" x14ac:dyDescent="0.25"/>
    <row r="356" s="82" customFormat="1" ht="13.5" customHeight="1" x14ac:dyDescent="0.25"/>
    <row r="357" s="82" customFormat="1" ht="13.5" customHeight="1" x14ac:dyDescent="0.25"/>
    <row r="358" s="82" customFormat="1" ht="13.5" customHeight="1" x14ac:dyDescent="0.25"/>
    <row r="359" s="82" customFormat="1" ht="13.5" customHeight="1" x14ac:dyDescent="0.25"/>
    <row r="360" s="82" customFormat="1" ht="13.5" customHeight="1" x14ac:dyDescent="0.25"/>
    <row r="361" s="82" customFormat="1" ht="13.5" customHeight="1" x14ac:dyDescent="0.25"/>
    <row r="362" s="82" customFormat="1" ht="13.5" customHeight="1" x14ac:dyDescent="0.25"/>
    <row r="363" s="82" customFormat="1" ht="13.5" customHeight="1" x14ac:dyDescent="0.25"/>
    <row r="364" s="82" customFormat="1" ht="13.5" customHeight="1" x14ac:dyDescent="0.25"/>
    <row r="365" s="82" customFormat="1" ht="13.5" customHeight="1" x14ac:dyDescent="0.25"/>
    <row r="366" s="82" customFormat="1" ht="13.5" customHeight="1" x14ac:dyDescent="0.25"/>
    <row r="367" s="82" customFormat="1" ht="13.5" customHeight="1" x14ac:dyDescent="0.25"/>
    <row r="368" s="82" customFormat="1" ht="13.5" customHeight="1" x14ac:dyDescent="0.25"/>
    <row r="369" s="82" customFormat="1" ht="13.5" customHeight="1" x14ac:dyDescent="0.25"/>
    <row r="370" s="82" customFormat="1" ht="13.5" customHeight="1" x14ac:dyDescent="0.25"/>
    <row r="371" s="82" customFormat="1" ht="13.5" customHeight="1" x14ac:dyDescent="0.25"/>
    <row r="372" s="82" customFormat="1" ht="13.5" customHeight="1" x14ac:dyDescent="0.25"/>
    <row r="373" s="82" customFormat="1" ht="13.5" customHeight="1" x14ac:dyDescent="0.25"/>
    <row r="374" s="82" customFormat="1" ht="13.5" customHeight="1" x14ac:dyDescent="0.25"/>
    <row r="375" s="82" customFormat="1" ht="13.5" customHeight="1" x14ac:dyDescent="0.25"/>
    <row r="376" s="82" customFormat="1" ht="13.5" customHeight="1" x14ac:dyDescent="0.25"/>
    <row r="377" s="82" customFormat="1" ht="13.5" customHeight="1" x14ac:dyDescent="0.25"/>
    <row r="378" s="82" customFormat="1" ht="13.5" customHeight="1" x14ac:dyDescent="0.25"/>
    <row r="379" s="82" customFormat="1" ht="13.5" customHeight="1" x14ac:dyDescent="0.25"/>
    <row r="380" s="82" customFormat="1" ht="13.5" customHeight="1" x14ac:dyDescent="0.25"/>
    <row r="381" s="82" customFormat="1" ht="13.5" customHeight="1" x14ac:dyDescent="0.25"/>
    <row r="382" s="82" customFormat="1" ht="13.5" customHeight="1" x14ac:dyDescent="0.25"/>
    <row r="383" s="82" customFormat="1" ht="13.5" customHeight="1" x14ac:dyDescent="0.25"/>
    <row r="384" s="82" customFormat="1" ht="13.5" customHeight="1" x14ac:dyDescent="0.25"/>
    <row r="385" s="82" customFormat="1" ht="13.5" customHeight="1" x14ac:dyDescent="0.25"/>
    <row r="386" s="82" customFormat="1" ht="13.5" customHeight="1" x14ac:dyDescent="0.25"/>
    <row r="387" s="82" customFormat="1" ht="13.5" customHeight="1" x14ac:dyDescent="0.25"/>
    <row r="388" s="82" customFormat="1" ht="13.5" customHeight="1" x14ac:dyDescent="0.25"/>
    <row r="389" s="82" customFormat="1" ht="13.5" customHeight="1" x14ac:dyDescent="0.25"/>
    <row r="390" s="82" customFormat="1" ht="13.5" customHeight="1" x14ac:dyDescent="0.25"/>
    <row r="391" s="82" customFormat="1" ht="13.5" customHeight="1" x14ac:dyDescent="0.25"/>
    <row r="392" s="82" customFormat="1" ht="13.5" customHeight="1" x14ac:dyDescent="0.25"/>
    <row r="393" s="82" customFormat="1" ht="13.5" customHeight="1" x14ac:dyDescent="0.25"/>
    <row r="394" s="82" customFormat="1" ht="13.5" customHeight="1" x14ac:dyDescent="0.25"/>
    <row r="395" s="82" customFormat="1" ht="13.5" customHeight="1" x14ac:dyDescent="0.25"/>
    <row r="396" s="82" customFormat="1" ht="13.5" customHeight="1" x14ac:dyDescent="0.25"/>
    <row r="397" s="82" customFormat="1" ht="13.5" customHeight="1" x14ac:dyDescent="0.25"/>
    <row r="398" s="82" customFormat="1" ht="13.5" customHeight="1" x14ac:dyDescent="0.25"/>
    <row r="399" s="82" customFormat="1" ht="13.5" customHeight="1" x14ac:dyDescent="0.25"/>
    <row r="400" s="82" customFormat="1" ht="13.5" customHeight="1" x14ac:dyDescent="0.25"/>
    <row r="401" s="82" customFormat="1" ht="13.5" customHeight="1" x14ac:dyDescent="0.25"/>
    <row r="402" s="82" customFormat="1" ht="13.5" customHeight="1" x14ac:dyDescent="0.25"/>
    <row r="403" s="82" customFormat="1" ht="13.5" customHeight="1" x14ac:dyDescent="0.25"/>
    <row r="404" s="82" customFormat="1" ht="13.5" customHeight="1" x14ac:dyDescent="0.25"/>
    <row r="405" s="82" customFormat="1" ht="13.5" customHeight="1" x14ac:dyDescent="0.25"/>
    <row r="406" s="82" customFormat="1" ht="13.5" customHeight="1" x14ac:dyDescent="0.25"/>
    <row r="407" s="82" customFormat="1" ht="13.5" customHeight="1" x14ac:dyDescent="0.25"/>
    <row r="408" s="82" customFormat="1" ht="13.5" customHeight="1" x14ac:dyDescent="0.25"/>
    <row r="409" s="82" customFormat="1" ht="13.5" customHeight="1" x14ac:dyDescent="0.25"/>
    <row r="410" s="82" customFormat="1" ht="13.5" customHeight="1" x14ac:dyDescent="0.25"/>
    <row r="411" s="82" customFormat="1" ht="13.5" customHeight="1" x14ac:dyDescent="0.25"/>
    <row r="412" s="82" customFormat="1" ht="13.5" customHeight="1" x14ac:dyDescent="0.25"/>
    <row r="413" s="82" customFormat="1" ht="13.5" customHeight="1" x14ac:dyDescent="0.25"/>
    <row r="414" s="82" customFormat="1" ht="13.5" customHeight="1" x14ac:dyDescent="0.25"/>
    <row r="415" s="82" customFormat="1" ht="13.5" customHeight="1" x14ac:dyDescent="0.25"/>
    <row r="416" s="82" customFormat="1" ht="13.5" customHeight="1" x14ac:dyDescent="0.25"/>
    <row r="417" s="82" customFormat="1" ht="13.5" customHeight="1" x14ac:dyDescent="0.25"/>
    <row r="418" s="82" customFormat="1" ht="13.5" customHeight="1" x14ac:dyDescent="0.25"/>
    <row r="419" s="82" customFormat="1" ht="13.5" customHeight="1" x14ac:dyDescent="0.25"/>
    <row r="420" s="82" customFormat="1" ht="13.5" customHeight="1" x14ac:dyDescent="0.25"/>
    <row r="421" s="82" customFormat="1" ht="13.5" customHeight="1" x14ac:dyDescent="0.25"/>
    <row r="422" s="82" customFormat="1" ht="13.5" customHeight="1" x14ac:dyDescent="0.25"/>
    <row r="423" s="82" customFormat="1" ht="13.5" customHeight="1" x14ac:dyDescent="0.25"/>
    <row r="424" s="82" customFormat="1" ht="13.5" customHeight="1" x14ac:dyDescent="0.25"/>
    <row r="425" s="82" customFormat="1" ht="13.5" customHeight="1" x14ac:dyDescent="0.25"/>
    <row r="426" s="82" customFormat="1" ht="13.5" customHeight="1" x14ac:dyDescent="0.25"/>
    <row r="427" s="82" customFormat="1" ht="13.5" customHeight="1" x14ac:dyDescent="0.25"/>
    <row r="428" s="82" customFormat="1" ht="13.5" customHeight="1" x14ac:dyDescent="0.25"/>
    <row r="429" s="82" customFormat="1" ht="13.5" customHeight="1" x14ac:dyDescent="0.25"/>
    <row r="430" s="82" customFormat="1" ht="13.5" customHeight="1" x14ac:dyDescent="0.25"/>
    <row r="431" s="82" customFormat="1" ht="13.5" customHeight="1" x14ac:dyDescent="0.25"/>
    <row r="432" s="82" customFormat="1" ht="13.5" customHeight="1" x14ac:dyDescent="0.25"/>
    <row r="433" s="82" customFormat="1" ht="13.5" customHeight="1" x14ac:dyDescent="0.25"/>
    <row r="434" s="82" customFormat="1" ht="13.5" customHeight="1" x14ac:dyDescent="0.25"/>
    <row r="435" s="82" customFormat="1" ht="13.5" customHeight="1" x14ac:dyDescent="0.25"/>
    <row r="436" s="82" customFormat="1" ht="13.5" customHeight="1" x14ac:dyDescent="0.25"/>
    <row r="437" s="82" customFormat="1" ht="13.5" customHeight="1" x14ac:dyDescent="0.25"/>
    <row r="438" s="82" customFormat="1" ht="13.5" customHeight="1" x14ac:dyDescent="0.25"/>
    <row r="439" s="82" customFormat="1" ht="13.5" customHeight="1" x14ac:dyDescent="0.25"/>
    <row r="440" s="82" customFormat="1" ht="13.5" customHeight="1" x14ac:dyDescent="0.25"/>
    <row r="441" s="82" customFormat="1" ht="13.5" customHeight="1" x14ac:dyDescent="0.25"/>
    <row r="442" s="82" customFormat="1" ht="13.5" customHeight="1" x14ac:dyDescent="0.25"/>
    <row r="443" s="82" customFormat="1" ht="13.5" customHeight="1" x14ac:dyDescent="0.25"/>
    <row r="444" s="82" customFormat="1" ht="13.5" customHeight="1" x14ac:dyDescent="0.25"/>
    <row r="445" s="82" customFormat="1" ht="13.5" customHeight="1" x14ac:dyDescent="0.25"/>
    <row r="446" s="82" customFormat="1" ht="13.5" customHeight="1" x14ac:dyDescent="0.25"/>
    <row r="447" s="82" customFormat="1" ht="13.5" customHeight="1" x14ac:dyDescent="0.25"/>
    <row r="448" s="82" customFormat="1" ht="13.5" customHeight="1" x14ac:dyDescent="0.25"/>
    <row r="449" s="82" customFormat="1" ht="13.5" customHeight="1" x14ac:dyDescent="0.25"/>
    <row r="450" s="82" customFormat="1" ht="13.5" customHeight="1" x14ac:dyDescent="0.25"/>
    <row r="451" s="82" customFormat="1" ht="13.5" customHeight="1" x14ac:dyDescent="0.25"/>
    <row r="452" s="82" customFormat="1" ht="13.5" customHeight="1" x14ac:dyDescent="0.25"/>
    <row r="453" s="82" customFormat="1" ht="13.5" customHeight="1" x14ac:dyDescent="0.25"/>
    <row r="454" s="82" customFormat="1" ht="13.5" customHeight="1" x14ac:dyDescent="0.25"/>
    <row r="455" s="82" customFormat="1" ht="13.5" customHeight="1" x14ac:dyDescent="0.25"/>
    <row r="456" s="82" customFormat="1" ht="13.5" customHeight="1" x14ac:dyDescent="0.25"/>
    <row r="457" s="82" customFormat="1" ht="13.5" customHeight="1" x14ac:dyDescent="0.25"/>
    <row r="458" s="82" customFormat="1" ht="13.5" customHeight="1" x14ac:dyDescent="0.25"/>
    <row r="459" s="82" customFormat="1" ht="13.5" customHeight="1" x14ac:dyDescent="0.25"/>
    <row r="460" s="82" customFormat="1" ht="13.5" customHeight="1" x14ac:dyDescent="0.25"/>
    <row r="461" s="82" customFormat="1" ht="13.5" customHeight="1" x14ac:dyDescent="0.25"/>
    <row r="462" s="82" customFormat="1" ht="13.5" customHeight="1" x14ac:dyDescent="0.25"/>
    <row r="463" s="82" customFormat="1" ht="13.5" customHeight="1" x14ac:dyDescent="0.25"/>
    <row r="464" s="82" customFormat="1" ht="13.5" customHeight="1" x14ac:dyDescent="0.25"/>
    <row r="465" s="82" customFormat="1" ht="13.5" customHeight="1" x14ac:dyDescent="0.25"/>
    <row r="466" s="82" customFormat="1" ht="13.5" customHeight="1" x14ac:dyDescent="0.25"/>
    <row r="467" s="82" customFormat="1" ht="13.5" customHeight="1" x14ac:dyDescent="0.25"/>
    <row r="468" s="82" customFormat="1" ht="13.5" customHeight="1" x14ac:dyDescent="0.25"/>
    <row r="469" s="82" customFormat="1" ht="13.5" customHeight="1" x14ac:dyDescent="0.25"/>
    <row r="470" s="82" customFormat="1" ht="13.5" customHeight="1" x14ac:dyDescent="0.25"/>
    <row r="471" s="82" customFormat="1" ht="13.5" customHeight="1" x14ac:dyDescent="0.25"/>
    <row r="472" s="82" customFormat="1" ht="13.5" customHeight="1" x14ac:dyDescent="0.25"/>
    <row r="473" s="82" customFormat="1" ht="13.5" customHeight="1" x14ac:dyDescent="0.25"/>
    <row r="474" s="82" customFormat="1" ht="13.5" customHeight="1" x14ac:dyDescent="0.25"/>
    <row r="475" s="82" customFormat="1" ht="13.5" customHeight="1" x14ac:dyDescent="0.25"/>
    <row r="476" s="82" customFormat="1" ht="13.5" customHeight="1" x14ac:dyDescent="0.25"/>
    <row r="477" s="82" customFormat="1" ht="13.5" customHeight="1" x14ac:dyDescent="0.25"/>
    <row r="478" s="82" customFormat="1" ht="13.5" customHeight="1" x14ac:dyDescent="0.25"/>
    <row r="479" s="82" customFormat="1" ht="13.5" customHeight="1" x14ac:dyDescent="0.25"/>
    <row r="480" s="82" customFormat="1" ht="13.5" customHeight="1" x14ac:dyDescent="0.25"/>
    <row r="481" s="82" customFormat="1" ht="13.5" customHeight="1" x14ac:dyDescent="0.25"/>
    <row r="482" s="82" customFormat="1" ht="13.5" customHeight="1" x14ac:dyDescent="0.25"/>
    <row r="483" s="82" customFormat="1" ht="13.5" customHeight="1" x14ac:dyDescent="0.25"/>
    <row r="484" s="82" customFormat="1" ht="13.5" customHeight="1" x14ac:dyDescent="0.25"/>
    <row r="485" s="82" customFormat="1" ht="13.5" customHeight="1" x14ac:dyDescent="0.25"/>
    <row r="486" s="82" customFormat="1" ht="13.5" customHeight="1" x14ac:dyDescent="0.25"/>
    <row r="487" s="82" customFormat="1" ht="13.5" customHeight="1" x14ac:dyDescent="0.25"/>
    <row r="488" s="82" customFormat="1" ht="13.5" customHeight="1" x14ac:dyDescent="0.25"/>
    <row r="489" s="82" customFormat="1" ht="13.5" customHeight="1" x14ac:dyDescent="0.25"/>
    <row r="490" s="82" customFormat="1" ht="13.5" customHeight="1" x14ac:dyDescent="0.25"/>
    <row r="491" s="82" customFormat="1" ht="13.5" customHeight="1" x14ac:dyDescent="0.25"/>
    <row r="492" s="82" customFormat="1" ht="13.5" customHeight="1" x14ac:dyDescent="0.25"/>
    <row r="493" s="82" customFormat="1" ht="13.5" customHeight="1" x14ac:dyDescent="0.25"/>
    <row r="494" s="82" customFormat="1" ht="13.5" customHeight="1" x14ac:dyDescent="0.25"/>
    <row r="495" s="82" customFormat="1" ht="13.5" customHeight="1" x14ac:dyDescent="0.25"/>
    <row r="496" s="82" customFormat="1" ht="13.5" customHeight="1" x14ac:dyDescent="0.25"/>
    <row r="497" s="82" customFormat="1" ht="13.5" customHeight="1" x14ac:dyDescent="0.25"/>
    <row r="498" s="82" customFormat="1" ht="13.5" customHeight="1" x14ac:dyDescent="0.25"/>
    <row r="499" s="82" customFormat="1" ht="13.5" customHeight="1" x14ac:dyDescent="0.25"/>
    <row r="500" s="82" customFormat="1" ht="13.5" customHeight="1" x14ac:dyDescent="0.25"/>
    <row r="501" s="82" customFormat="1" ht="13.5" customHeight="1" x14ac:dyDescent="0.25"/>
    <row r="502" s="82" customFormat="1" ht="13.5" customHeight="1" x14ac:dyDescent="0.25"/>
    <row r="503" s="82" customFormat="1" ht="13.5" customHeight="1" x14ac:dyDescent="0.25"/>
    <row r="504" s="82" customFormat="1" ht="13.5" customHeight="1" x14ac:dyDescent="0.25"/>
    <row r="505" s="82" customFormat="1" ht="13.5" customHeight="1" x14ac:dyDescent="0.25"/>
    <row r="506" s="82" customFormat="1" ht="13.5" customHeight="1" x14ac:dyDescent="0.25"/>
    <row r="507" s="82" customFormat="1" ht="13.5" customHeight="1" x14ac:dyDescent="0.25"/>
    <row r="508" s="82" customFormat="1" ht="13.5" customHeight="1" x14ac:dyDescent="0.25"/>
    <row r="509" s="82" customFormat="1" ht="13.5" customHeight="1" x14ac:dyDescent="0.25"/>
    <row r="510" s="82" customFormat="1" ht="13.5" customHeight="1" x14ac:dyDescent="0.25"/>
    <row r="511" s="82" customFormat="1" ht="13.5" customHeight="1" x14ac:dyDescent="0.25"/>
    <row r="512" s="82" customFormat="1" ht="13.5" customHeight="1" x14ac:dyDescent="0.25"/>
    <row r="513" s="82" customFormat="1" ht="13.5" customHeight="1" x14ac:dyDescent="0.25"/>
    <row r="514" s="82" customFormat="1" ht="13.5" customHeight="1" x14ac:dyDescent="0.25"/>
    <row r="515" s="82" customFormat="1" ht="13.5" customHeight="1" x14ac:dyDescent="0.25"/>
    <row r="516" s="82" customFormat="1" ht="13.5" customHeight="1" x14ac:dyDescent="0.25"/>
    <row r="517" s="82" customFormat="1" ht="13.5" customHeight="1" x14ac:dyDescent="0.25"/>
    <row r="518" s="82" customFormat="1" ht="13.5" customHeight="1" x14ac:dyDescent="0.25"/>
    <row r="519" s="82" customFormat="1" ht="13.5" customHeight="1" x14ac:dyDescent="0.25"/>
    <row r="520" s="82" customFormat="1" ht="13.5" customHeight="1" x14ac:dyDescent="0.25"/>
    <row r="521" s="82" customFormat="1" ht="13.5" customHeight="1" x14ac:dyDescent="0.25"/>
    <row r="522" s="82" customFormat="1" ht="13.5" customHeight="1" x14ac:dyDescent="0.25"/>
    <row r="523" s="82" customFormat="1" ht="13.5" customHeight="1" x14ac:dyDescent="0.25"/>
    <row r="524" s="82" customFormat="1" ht="13.5" customHeight="1" x14ac:dyDescent="0.25"/>
    <row r="525" s="82" customFormat="1" ht="13.5" customHeight="1" x14ac:dyDescent="0.25"/>
    <row r="526" s="82" customFormat="1" ht="13.5" customHeight="1" x14ac:dyDescent="0.25"/>
    <row r="527" s="82" customFormat="1" ht="13.5" customHeight="1" x14ac:dyDescent="0.25"/>
    <row r="528" s="82" customFormat="1" ht="13.5" customHeight="1" x14ac:dyDescent="0.25"/>
    <row r="529" s="82" customFormat="1" ht="13.5" customHeight="1" x14ac:dyDescent="0.25"/>
    <row r="530" s="82" customFormat="1" ht="13.5" customHeight="1" x14ac:dyDescent="0.25"/>
    <row r="531" s="82" customFormat="1" ht="13.5" customHeight="1" x14ac:dyDescent="0.25"/>
    <row r="532" s="82" customFormat="1" ht="13.5" customHeight="1" x14ac:dyDescent="0.25"/>
    <row r="533" s="82" customFormat="1" ht="13.5" customHeight="1" x14ac:dyDescent="0.25"/>
    <row r="534" s="82" customFormat="1" ht="13.5" customHeight="1" x14ac:dyDescent="0.25"/>
    <row r="535" s="82" customFormat="1" ht="13.5" customHeight="1" x14ac:dyDescent="0.25"/>
    <row r="536" s="82" customFormat="1" ht="13.5" customHeight="1" x14ac:dyDescent="0.25"/>
    <row r="537" s="82" customFormat="1" ht="13.5" customHeight="1" x14ac:dyDescent="0.25"/>
    <row r="538" s="82" customFormat="1" ht="13.5" customHeight="1" x14ac:dyDescent="0.25"/>
    <row r="539" s="82" customFormat="1" ht="13.5" customHeight="1" x14ac:dyDescent="0.25"/>
    <row r="540" s="82" customFormat="1" ht="13.5" customHeight="1" x14ac:dyDescent="0.25"/>
    <row r="541" s="82" customFormat="1" ht="13.5" customHeight="1" x14ac:dyDescent="0.25"/>
    <row r="542" s="82" customFormat="1" ht="13.5" customHeight="1" x14ac:dyDescent="0.25"/>
    <row r="543" s="82" customFormat="1" ht="13.5" customHeight="1" x14ac:dyDescent="0.25"/>
    <row r="544" s="82" customFormat="1" ht="13.5" customHeight="1" x14ac:dyDescent="0.25"/>
    <row r="545" s="82" customFormat="1" ht="13.5" customHeight="1" x14ac:dyDescent="0.25"/>
    <row r="546" s="82" customFormat="1" ht="13.5" customHeight="1" x14ac:dyDescent="0.25"/>
    <row r="547" s="82" customFormat="1" ht="13.5" customHeight="1" x14ac:dyDescent="0.25"/>
    <row r="548" s="82" customFormat="1" ht="13.5" customHeight="1" x14ac:dyDescent="0.25"/>
    <row r="549" s="82" customFormat="1" ht="13.5" customHeight="1" x14ac:dyDescent="0.25"/>
    <row r="550" s="82" customFormat="1" ht="13.5" customHeight="1" x14ac:dyDescent="0.25"/>
    <row r="551" s="82" customFormat="1" ht="13.5" customHeight="1" x14ac:dyDescent="0.25"/>
    <row r="552" s="82" customFormat="1" ht="13.5" customHeight="1" x14ac:dyDescent="0.25"/>
    <row r="553" s="82" customFormat="1" ht="13.5" customHeight="1" x14ac:dyDescent="0.25"/>
    <row r="554" s="82" customFormat="1" ht="13.5" customHeight="1" x14ac:dyDescent="0.25"/>
    <row r="555" s="82" customFormat="1" ht="13.5" customHeight="1" x14ac:dyDescent="0.25"/>
    <row r="556" s="82" customFormat="1" ht="13.5" customHeight="1" x14ac:dyDescent="0.25"/>
    <row r="557" s="82" customFormat="1" ht="13.5" customHeight="1" x14ac:dyDescent="0.25"/>
    <row r="558" s="82" customFormat="1" ht="13.5" customHeight="1" x14ac:dyDescent="0.25"/>
    <row r="559" s="82" customFormat="1" ht="13.5" customHeight="1" x14ac:dyDescent="0.25"/>
    <row r="560" s="82" customFormat="1" ht="13.5" customHeight="1" x14ac:dyDescent="0.25"/>
    <row r="561" s="82" customFormat="1" ht="13.5" customHeight="1" x14ac:dyDescent="0.25"/>
    <row r="562" s="82" customFormat="1" ht="13.5" customHeight="1" x14ac:dyDescent="0.25"/>
    <row r="563" s="82" customFormat="1" ht="13.5" customHeight="1" x14ac:dyDescent="0.25"/>
    <row r="564" s="82" customFormat="1" ht="13.5" customHeight="1" x14ac:dyDescent="0.25"/>
    <row r="565" s="82" customFormat="1" ht="13.5" customHeight="1" x14ac:dyDescent="0.25"/>
    <row r="566" s="82" customFormat="1" ht="13.5" customHeight="1" x14ac:dyDescent="0.25"/>
    <row r="567" s="82" customFormat="1" ht="13.5" customHeight="1" x14ac:dyDescent="0.25"/>
    <row r="568" s="82" customFormat="1" ht="13.5" customHeight="1" x14ac:dyDescent="0.25"/>
    <row r="569" s="82" customFormat="1" ht="13.5" customHeight="1" x14ac:dyDescent="0.25"/>
    <row r="570" s="82" customFormat="1" ht="13.5" customHeight="1" x14ac:dyDescent="0.25"/>
    <row r="571" s="82" customFormat="1" ht="13.5" customHeight="1" x14ac:dyDescent="0.25"/>
    <row r="572" s="82" customFormat="1" ht="13.5" customHeight="1" x14ac:dyDescent="0.25"/>
    <row r="573" s="82" customFormat="1" ht="13.5" customHeight="1" x14ac:dyDescent="0.25"/>
    <row r="574" s="82" customFormat="1" ht="13.5" customHeight="1" x14ac:dyDescent="0.25"/>
    <row r="575" s="82" customFormat="1" ht="13.5" customHeight="1" x14ac:dyDescent="0.25"/>
    <row r="576" s="82" customFormat="1" ht="13.5" customHeight="1" x14ac:dyDescent="0.25"/>
    <row r="577" s="82" customFormat="1" ht="13.5" customHeight="1" x14ac:dyDescent="0.25"/>
    <row r="578" s="82" customFormat="1" ht="13.5" customHeight="1" x14ac:dyDescent="0.25"/>
    <row r="579" s="82" customFormat="1" ht="13.5" customHeight="1" x14ac:dyDescent="0.25"/>
    <row r="580" s="82" customFormat="1" ht="13.5" customHeight="1" x14ac:dyDescent="0.25"/>
    <row r="581" s="82" customFormat="1" ht="13.5" customHeight="1" x14ac:dyDescent="0.25"/>
    <row r="582" s="82" customFormat="1" ht="13.5" customHeight="1" x14ac:dyDescent="0.25"/>
    <row r="583" s="82" customFormat="1" ht="13.5" customHeight="1" x14ac:dyDescent="0.25"/>
    <row r="584" s="82" customFormat="1" ht="13.5" customHeight="1" x14ac:dyDescent="0.25"/>
    <row r="585" s="82" customFormat="1" ht="13.5" customHeight="1" x14ac:dyDescent="0.25"/>
    <row r="586" s="82" customFormat="1" ht="13.5" customHeight="1" x14ac:dyDescent="0.25"/>
    <row r="587" s="82" customFormat="1" ht="13.5" customHeight="1" x14ac:dyDescent="0.25"/>
    <row r="588" s="82" customFormat="1" ht="13.5" customHeight="1" x14ac:dyDescent="0.25"/>
    <row r="589" s="82" customFormat="1" ht="13.5" customHeight="1" x14ac:dyDescent="0.25"/>
    <row r="590" s="82" customFormat="1" ht="13.5" customHeight="1" x14ac:dyDescent="0.25"/>
    <row r="591" s="82" customFormat="1" ht="13.5" customHeight="1" x14ac:dyDescent="0.25"/>
    <row r="592" s="82" customFormat="1" ht="13.5" customHeight="1" x14ac:dyDescent="0.25"/>
    <row r="593" s="82" customFormat="1" ht="13.5" customHeight="1" x14ac:dyDescent="0.25"/>
    <row r="594" s="82" customFormat="1" ht="13.5" customHeight="1" x14ac:dyDescent="0.25"/>
    <row r="595" s="82" customFormat="1" ht="13.5" customHeight="1" x14ac:dyDescent="0.25"/>
    <row r="596" s="82" customFormat="1" ht="13.5" customHeight="1" x14ac:dyDescent="0.25"/>
    <row r="597" s="82" customFormat="1" ht="13.5" customHeight="1" x14ac:dyDescent="0.25"/>
    <row r="598" s="82" customFormat="1" ht="13.5" customHeight="1" x14ac:dyDescent="0.25"/>
    <row r="599" s="82" customFormat="1" ht="13.5" customHeight="1" x14ac:dyDescent="0.25"/>
    <row r="600" s="82" customFormat="1" ht="13.5" customHeight="1" x14ac:dyDescent="0.25"/>
    <row r="601" s="82" customFormat="1" ht="13.5" customHeight="1" x14ac:dyDescent="0.25"/>
    <row r="602" s="82" customFormat="1" ht="13.5" customHeight="1" x14ac:dyDescent="0.25"/>
    <row r="603" s="82" customFormat="1" ht="13.5" customHeight="1" x14ac:dyDescent="0.25"/>
    <row r="604" s="82" customFormat="1" ht="13.5" customHeight="1" x14ac:dyDescent="0.25"/>
    <row r="605" s="82" customFormat="1" ht="13.5" customHeight="1" x14ac:dyDescent="0.25"/>
    <row r="606" s="82" customFormat="1" ht="13.5" customHeight="1" x14ac:dyDescent="0.25"/>
    <row r="607" s="82" customFormat="1" ht="13.5" customHeight="1" x14ac:dyDescent="0.25"/>
    <row r="608" s="82" customFormat="1" ht="13.5" customHeight="1" x14ac:dyDescent="0.25"/>
    <row r="609" s="82" customFormat="1" ht="13.5" customHeight="1" x14ac:dyDescent="0.25"/>
    <row r="610" s="82" customFormat="1" ht="13.5" customHeight="1" x14ac:dyDescent="0.25"/>
    <row r="611" s="82" customFormat="1" ht="13.5" customHeight="1" x14ac:dyDescent="0.25"/>
    <row r="612" s="82" customFormat="1" ht="13.5" customHeight="1" x14ac:dyDescent="0.25"/>
    <row r="613" s="82" customFormat="1" ht="13.5" customHeight="1" x14ac:dyDescent="0.25"/>
    <row r="614" s="82" customFormat="1" ht="13.5" customHeight="1" x14ac:dyDescent="0.25"/>
    <row r="615" s="82" customFormat="1" ht="13.5" customHeight="1" x14ac:dyDescent="0.25"/>
    <row r="616" s="82" customFormat="1" ht="13.5" customHeight="1" x14ac:dyDescent="0.25"/>
    <row r="617" s="82" customFormat="1" ht="13.5" customHeight="1" x14ac:dyDescent="0.25"/>
    <row r="618" s="82" customFormat="1" ht="13.5" customHeight="1" x14ac:dyDescent="0.25"/>
    <row r="619" s="82" customFormat="1" ht="13.5" customHeight="1" x14ac:dyDescent="0.25"/>
    <row r="620" s="82" customFormat="1" ht="13.5" customHeight="1" x14ac:dyDescent="0.25"/>
    <row r="621" s="82" customFormat="1" ht="13.5" customHeight="1" x14ac:dyDescent="0.25"/>
    <row r="622" s="82" customFormat="1" ht="13.5" customHeight="1" x14ac:dyDescent="0.25"/>
    <row r="623" s="82" customFormat="1" ht="13.5" customHeight="1" x14ac:dyDescent="0.25"/>
    <row r="624" s="82" customFormat="1" ht="13.5" customHeight="1" x14ac:dyDescent="0.25"/>
    <row r="625" s="82" customFormat="1" ht="13.5" customHeight="1" x14ac:dyDescent="0.25"/>
    <row r="626" s="82" customFormat="1" ht="13.5" customHeight="1" x14ac:dyDescent="0.25"/>
    <row r="627" s="82" customFormat="1" ht="13.5" customHeight="1" x14ac:dyDescent="0.25"/>
    <row r="628" s="82" customFormat="1" ht="13.5" customHeight="1" x14ac:dyDescent="0.25"/>
    <row r="629" s="82" customFormat="1" ht="13.5" customHeight="1" x14ac:dyDescent="0.25"/>
    <row r="630" s="82" customFormat="1" ht="13.5" customHeight="1" x14ac:dyDescent="0.25"/>
    <row r="631" s="82" customFormat="1" ht="13.5" customHeight="1" x14ac:dyDescent="0.25"/>
    <row r="632" s="82" customFormat="1" ht="13.5" customHeight="1" x14ac:dyDescent="0.25"/>
    <row r="633" s="82" customFormat="1" ht="13.5" customHeight="1" x14ac:dyDescent="0.25"/>
    <row r="634" s="82" customFormat="1" ht="13.5" customHeight="1" x14ac:dyDescent="0.25"/>
    <row r="635" s="82" customFormat="1" ht="13.5" customHeight="1" x14ac:dyDescent="0.25"/>
    <row r="636" s="82" customFormat="1" ht="13.5" customHeight="1" x14ac:dyDescent="0.25"/>
    <row r="637" s="82" customFormat="1" ht="13.5" customHeight="1" x14ac:dyDescent="0.25"/>
    <row r="638" s="82" customFormat="1" ht="13.5" customHeight="1" x14ac:dyDescent="0.25"/>
    <row r="639" s="82" customFormat="1" ht="13.5" customHeight="1" x14ac:dyDescent="0.25"/>
    <row r="640" s="82" customFormat="1" ht="13.5" customHeight="1" x14ac:dyDescent="0.25"/>
    <row r="641" s="82" customFormat="1" ht="13.5" customHeight="1" x14ac:dyDescent="0.25"/>
    <row r="642" s="82" customFormat="1" ht="13.5" customHeight="1" x14ac:dyDescent="0.25"/>
    <row r="643" s="82" customFormat="1" ht="13.5" customHeight="1" x14ac:dyDescent="0.25"/>
    <row r="644" s="82" customFormat="1" ht="13.5" customHeight="1" x14ac:dyDescent="0.25"/>
    <row r="645" s="82" customFormat="1" ht="13.5" customHeight="1" x14ac:dyDescent="0.25"/>
    <row r="646" s="82" customFormat="1" ht="13.5" customHeight="1" x14ac:dyDescent="0.25"/>
    <row r="647" s="82" customFormat="1" ht="13.5" customHeight="1" x14ac:dyDescent="0.25"/>
    <row r="648" s="82" customFormat="1" ht="13.5" customHeight="1" x14ac:dyDescent="0.25"/>
    <row r="649" s="82" customFormat="1" ht="13.5" customHeight="1" x14ac:dyDescent="0.25"/>
    <row r="650" s="82" customFormat="1" ht="13.5" customHeight="1" x14ac:dyDescent="0.25"/>
    <row r="651" s="82" customFormat="1" ht="13.5" customHeight="1" x14ac:dyDescent="0.25"/>
    <row r="652" s="82" customFormat="1" ht="13.5" customHeight="1" x14ac:dyDescent="0.25"/>
    <row r="653" s="82" customFormat="1" ht="13.5" customHeight="1" x14ac:dyDescent="0.25"/>
    <row r="654" s="82" customFormat="1" ht="13.5" customHeight="1" x14ac:dyDescent="0.25"/>
    <row r="655" s="82" customFormat="1" ht="13.5" customHeight="1" x14ac:dyDescent="0.25"/>
    <row r="656" s="82" customFormat="1" ht="13.5" customHeight="1" x14ac:dyDescent="0.25"/>
    <row r="657" s="82" customFormat="1" ht="13.5" customHeight="1" x14ac:dyDescent="0.25"/>
    <row r="658" s="82" customFormat="1" ht="13.5" customHeight="1" x14ac:dyDescent="0.25"/>
    <row r="659" s="82" customFormat="1" ht="13.5" customHeight="1" x14ac:dyDescent="0.25"/>
    <row r="660" s="82" customFormat="1" ht="13.5" customHeight="1" x14ac:dyDescent="0.25"/>
    <row r="661" s="82" customFormat="1" ht="13.5" customHeight="1" x14ac:dyDescent="0.25"/>
    <row r="662" s="82" customFormat="1" ht="13.5" customHeight="1" x14ac:dyDescent="0.25"/>
    <row r="663" s="82" customFormat="1" ht="13.5" customHeight="1" x14ac:dyDescent="0.25"/>
    <row r="664" s="82" customFormat="1" ht="13.5" customHeight="1" x14ac:dyDescent="0.25"/>
    <row r="665" s="82" customFormat="1" ht="13.5" customHeight="1" x14ac:dyDescent="0.25"/>
    <row r="666" s="82" customFormat="1" ht="13.5" customHeight="1" x14ac:dyDescent="0.25"/>
    <row r="667" s="82" customFormat="1" ht="13.5" customHeight="1" x14ac:dyDescent="0.25"/>
    <row r="668" s="82" customFormat="1" ht="13.5" customHeight="1" x14ac:dyDescent="0.25"/>
    <row r="669" s="82" customFormat="1" ht="13.5" customHeight="1" x14ac:dyDescent="0.25"/>
    <row r="670" s="82" customFormat="1" ht="13.5" customHeight="1" x14ac:dyDescent="0.25"/>
    <row r="671" s="82" customFormat="1" ht="13.5" customHeight="1" x14ac:dyDescent="0.25"/>
    <row r="672" s="82" customFormat="1" ht="13.5" customHeight="1" x14ac:dyDescent="0.25"/>
    <row r="673" s="82" customFormat="1" ht="13.5" customHeight="1" x14ac:dyDescent="0.25"/>
    <row r="674" s="82" customFormat="1" ht="13.5" customHeight="1" x14ac:dyDescent="0.25"/>
    <row r="675" s="82" customFormat="1" ht="13.5" customHeight="1" x14ac:dyDescent="0.25"/>
    <row r="676" s="82" customFormat="1" ht="13.5" customHeight="1" x14ac:dyDescent="0.25"/>
    <row r="677" s="82" customFormat="1" ht="13.5" customHeight="1" x14ac:dyDescent="0.25"/>
    <row r="678" s="82" customFormat="1" ht="13.5" customHeight="1" x14ac:dyDescent="0.25"/>
    <row r="679" s="82" customFormat="1" ht="13.5" customHeight="1" x14ac:dyDescent="0.25"/>
    <row r="680" s="82" customFormat="1" ht="13.5" customHeight="1" x14ac:dyDescent="0.25"/>
    <row r="681" s="82" customFormat="1" ht="13.5" customHeight="1" x14ac:dyDescent="0.25"/>
    <row r="682" s="82" customFormat="1" ht="13.5" customHeight="1" x14ac:dyDescent="0.25"/>
    <row r="683" s="82" customFormat="1" ht="13.5" customHeight="1" x14ac:dyDescent="0.25"/>
    <row r="684" s="82" customFormat="1" ht="13.5" customHeight="1" x14ac:dyDescent="0.25"/>
    <row r="685" s="82" customFormat="1" ht="13.5" customHeight="1" x14ac:dyDescent="0.25"/>
    <row r="686" s="82" customFormat="1" ht="13.5" customHeight="1" x14ac:dyDescent="0.25"/>
    <row r="687" s="82" customFormat="1" ht="13.5" customHeight="1" x14ac:dyDescent="0.25"/>
    <row r="688" s="82" customFormat="1" ht="13.5" customHeight="1" x14ac:dyDescent="0.25"/>
    <row r="689" s="82" customFormat="1" ht="13.5" customHeight="1" x14ac:dyDescent="0.25"/>
    <row r="690" s="82" customFormat="1" ht="13.5" customHeight="1" x14ac:dyDescent="0.25"/>
    <row r="691" s="82" customFormat="1" ht="13.5" customHeight="1" x14ac:dyDescent="0.25"/>
    <row r="692" s="82" customFormat="1" ht="13.5" customHeight="1" x14ac:dyDescent="0.25"/>
    <row r="693" s="82" customFormat="1" ht="13.5" customHeight="1" x14ac:dyDescent="0.25"/>
    <row r="694" s="82" customFormat="1" ht="13.5" customHeight="1" x14ac:dyDescent="0.25"/>
    <row r="695" s="82" customFormat="1" ht="13.5" customHeight="1" x14ac:dyDescent="0.25"/>
    <row r="696" s="82" customFormat="1" ht="13.5" customHeight="1" x14ac:dyDescent="0.25"/>
    <row r="697" s="82" customFormat="1" ht="13.5" customHeight="1" x14ac:dyDescent="0.25"/>
    <row r="698" s="82" customFormat="1" ht="13.5" customHeight="1" x14ac:dyDescent="0.25"/>
    <row r="699" s="82" customFormat="1" ht="13.5" customHeight="1" x14ac:dyDescent="0.25"/>
    <row r="700" s="82" customFormat="1" ht="13.5" customHeight="1" x14ac:dyDescent="0.25"/>
    <row r="701" s="82" customFormat="1" ht="13.5" customHeight="1" x14ac:dyDescent="0.25"/>
    <row r="702" s="82" customFormat="1" ht="13.5" customHeight="1" x14ac:dyDescent="0.25"/>
    <row r="703" s="82" customFormat="1" ht="13.5" customHeight="1" x14ac:dyDescent="0.25"/>
    <row r="704" s="82" customFormat="1" ht="13.5" customHeight="1" x14ac:dyDescent="0.25"/>
    <row r="705" s="82" customFormat="1" ht="13.5" customHeight="1" x14ac:dyDescent="0.25"/>
    <row r="706" s="82" customFormat="1" ht="13.5" customHeight="1" x14ac:dyDescent="0.25"/>
    <row r="707" s="82" customFormat="1" ht="13.5" customHeight="1" x14ac:dyDescent="0.25"/>
    <row r="708" s="82" customFormat="1" ht="13.5" customHeight="1" x14ac:dyDescent="0.25"/>
    <row r="709" s="82" customFormat="1" ht="13.5" customHeight="1" x14ac:dyDescent="0.25"/>
    <row r="710" s="82" customFormat="1" ht="13.5" customHeight="1" x14ac:dyDescent="0.25"/>
    <row r="711" s="82" customFormat="1" ht="13.5" customHeight="1" x14ac:dyDescent="0.25"/>
    <row r="712" s="82" customFormat="1" ht="13.5" customHeight="1" x14ac:dyDescent="0.25"/>
    <row r="713" s="82" customFormat="1" ht="13.5" customHeight="1" x14ac:dyDescent="0.25"/>
    <row r="714" s="82" customFormat="1" ht="13.5" customHeight="1" x14ac:dyDescent="0.25"/>
    <row r="715" s="82" customFormat="1" ht="13.5" customHeight="1" x14ac:dyDescent="0.25"/>
    <row r="716" s="82" customFormat="1" ht="13.5" customHeight="1" x14ac:dyDescent="0.25"/>
    <row r="717" s="82" customFormat="1" ht="13.5" customHeight="1" x14ac:dyDescent="0.25"/>
    <row r="718" s="82" customFormat="1" ht="13.5" customHeight="1" x14ac:dyDescent="0.25"/>
    <row r="719" s="82" customFormat="1" ht="13.5" customHeight="1" x14ac:dyDescent="0.25"/>
    <row r="720" s="82" customFormat="1" ht="13.5" customHeight="1" x14ac:dyDescent="0.25"/>
    <row r="721" s="82" customFormat="1" ht="13.5" customHeight="1" x14ac:dyDescent="0.25"/>
    <row r="722" s="82" customFormat="1" ht="13.5" customHeight="1" x14ac:dyDescent="0.25"/>
    <row r="723" s="82" customFormat="1" ht="13.5" customHeight="1" x14ac:dyDescent="0.25"/>
    <row r="724" s="82" customFormat="1" ht="13.5" customHeight="1" x14ac:dyDescent="0.25"/>
    <row r="725" s="82" customFormat="1" ht="13.5" customHeight="1" x14ac:dyDescent="0.25"/>
    <row r="726" s="82" customFormat="1" ht="13.5" customHeight="1" x14ac:dyDescent="0.25"/>
    <row r="727" s="82" customFormat="1" ht="13.5" customHeight="1" x14ac:dyDescent="0.25"/>
    <row r="728" s="82" customFormat="1" ht="13.5" customHeight="1" x14ac:dyDescent="0.25"/>
    <row r="729" s="82" customFormat="1" ht="13.5" customHeight="1" x14ac:dyDescent="0.25"/>
    <row r="730" s="82" customFormat="1" ht="13.5" customHeight="1" x14ac:dyDescent="0.25"/>
    <row r="731" s="82" customFormat="1" ht="13.5" customHeight="1" x14ac:dyDescent="0.25"/>
    <row r="732" s="82" customFormat="1" ht="13.5" customHeight="1" x14ac:dyDescent="0.25"/>
    <row r="733" s="82" customFormat="1" ht="13.5" customHeight="1" x14ac:dyDescent="0.25"/>
    <row r="734" s="82" customFormat="1" ht="13.5" customHeight="1" x14ac:dyDescent="0.25"/>
    <row r="735" s="82" customFormat="1" ht="13.5" customHeight="1" x14ac:dyDescent="0.25"/>
    <row r="736" s="82" customFormat="1" ht="13.5" customHeight="1" x14ac:dyDescent="0.25"/>
    <row r="737" s="82" customFormat="1" ht="13.5" customHeight="1" x14ac:dyDescent="0.25"/>
    <row r="738" s="82" customFormat="1" ht="13.5" customHeight="1" x14ac:dyDescent="0.25"/>
    <row r="739" s="82" customFormat="1" ht="13.5" customHeight="1" x14ac:dyDescent="0.25"/>
    <row r="740" s="82" customFormat="1" ht="13.5" customHeight="1" x14ac:dyDescent="0.25"/>
    <row r="741" s="82" customFormat="1" ht="13.5" customHeight="1" x14ac:dyDescent="0.25"/>
    <row r="742" s="82" customFormat="1" ht="13.5" customHeight="1" x14ac:dyDescent="0.25"/>
    <row r="743" s="82" customFormat="1" ht="13.5" customHeight="1" x14ac:dyDescent="0.25"/>
    <row r="744" s="82" customFormat="1" ht="13.5" customHeight="1" x14ac:dyDescent="0.25"/>
    <row r="745" s="82" customFormat="1" ht="13.5" customHeight="1" x14ac:dyDescent="0.25"/>
    <row r="746" s="82" customFormat="1" ht="13.5" customHeight="1" x14ac:dyDescent="0.25"/>
    <row r="747" s="82" customFormat="1" ht="13.5" customHeight="1" x14ac:dyDescent="0.25"/>
    <row r="748" s="82" customFormat="1" ht="13.5" customHeight="1" x14ac:dyDescent="0.25"/>
    <row r="749" s="82" customFormat="1" ht="13.5" customHeight="1" x14ac:dyDescent="0.25"/>
    <row r="750" s="82" customFormat="1" ht="13.5" customHeight="1" x14ac:dyDescent="0.25"/>
    <row r="751" s="82" customFormat="1" ht="13.5" customHeight="1" x14ac:dyDescent="0.25"/>
    <row r="752" s="82" customFormat="1" ht="13.5" customHeight="1" x14ac:dyDescent="0.25"/>
    <row r="753" s="82" customFormat="1" ht="13.5" customHeight="1" x14ac:dyDescent="0.25"/>
    <row r="754" s="82" customFormat="1" ht="13.5" customHeight="1" x14ac:dyDescent="0.25"/>
    <row r="755" s="82" customFormat="1" ht="13.5" customHeight="1" x14ac:dyDescent="0.25"/>
    <row r="756" s="82" customFormat="1" ht="13.5" customHeight="1" x14ac:dyDescent="0.25"/>
    <row r="757" s="82" customFormat="1" ht="13.5" customHeight="1" x14ac:dyDescent="0.25"/>
    <row r="758" s="82" customFormat="1" ht="13.5" customHeight="1" x14ac:dyDescent="0.25"/>
    <row r="759" s="82" customFormat="1" ht="13.5" customHeight="1" x14ac:dyDescent="0.25"/>
    <row r="760" s="82" customFormat="1" ht="13.5" customHeight="1" x14ac:dyDescent="0.25"/>
    <row r="761" s="82" customFormat="1" ht="13.5" customHeight="1" x14ac:dyDescent="0.25"/>
    <row r="762" s="82" customFormat="1" ht="13.5" customHeight="1" x14ac:dyDescent="0.25"/>
    <row r="763" s="82" customFormat="1" ht="13.5" customHeight="1" x14ac:dyDescent="0.25"/>
    <row r="764" s="82" customFormat="1" ht="13.5" customHeight="1" x14ac:dyDescent="0.25"/>
    <row r="765" s="82" customFormat="1" ht="13.5" customHeight="1" x14ac:dyDescent="0.25"/>
    <row r="766" s="82" customFormat="1" ht="13.5" customHeight="1" x14ac:dyDescent="0.25"/>
    <row r="767" s="82" customFormat="1" ht="13.5" customHeight="1" x14ac:dyDescent="0.25"/>
    <row r="768" s="82" customFormat="1" ht="13.5" customHeight="1" x14ac:dyDescent="0.25"/>
    <row r="769" s="82" customFormat="1" ht="13.5" customHeight="1" x14ac:dyDescent="0.25"/>
    <row r="770" s="82" customFormat="1" ht="13.5" customHeight="1" x14ac:dyDescent="0.25"/>
    <row r="771" s="82" customFormat="1" ht="13.5" customHeight="1" x14ac:dyDescent="0.25"/>
    <row r="772" s="82" customFormat="1" ht="13.5" customHeight="1" x14ac:dyDescent="0.25"/>
    <row r="773" s="82" customFormat="1" ht="13.5" customHeight="1" x14ac:dyDescent="0.25"/>
    <row r="774" s="82" customFormat="1" ht="13.5" customHeight="1" x14ac:dyDescent="0.25"/>
    <row r="775" s="82" customFormat="1" ht="13.5" customHeight="1" x14ac:dyDescent="0.25"/>
    <row r="776" s="82" customFormat="1" ht="13.5" customHeight="1" x14ac:dyDescent="0.25"/>
    <row r="777" s="82" customFormat="1" ht="13.5" customHeight="1" x14ac:dyDescent="0.25"/>
    <row r="778" s="82" customFormat="1" ht="13.5" customHeight="1" x14ac:dyDescent="0.25"/>
    <row r="779" s="82" customFormat="1" ht="13.5" customHeight="1" x14ac:dyDescent="0.25"/>
    <row r="780" s="82" customFormat="1" ht="13.5" customHeight="1" x14ac:dyDescent="0.25"/>
    <row r="781" s="82" customFormat="1" ht="13.5" customHeight="1" x14ac:dyDescent="0.25"/>
    <row r="782" s="82" customFormat="1" ht="13.5" customHeight="1" x14ac:dyDescent="0.25"/>
    <row r="783" s="82" customFormat="1" ht="13.5" customHeight="1" x14ac:dyDescent="0.25"/>
    <row r="784" s="82" customFormat="1" ht="13.5" customHeight="1" x14ac:dyDescent="0.25"/>
    <row r="785" s="82" customFormat="1" ht="13.5" customHeight="1" x14ac:dyDescent="0.25"/>
    <row r="786" s="82" customFormat="1" ht="13.5" customHeight="1" x14ac:dyDescent="0.25"/>
    <row r="787" s="82" customFormat="1" ht="13.5" customHeight="1" x14ac:dyDescent="0.25"/>
    <row r="788" s="82" customFormat="1" ht="13.5" customHeight="1" x14ac:dyDescent="0.25"/>
    <row r="789" s="82" customFormat="1" ht="13.5" customHeight="1" x14ac:dyDescent="0.25"/>
    <row r="790" s="82" customFormat="1" ht="13.5" customHeight="1" x14ac:dyDescent="0.25"/>
    <row r="791" s="82" customFormat="1" ht="13.5" customHeight="1" x14ac:dyDescent="0.25"/>
    <row r="792" s="82" customFormat="1" ht="13.5" customHeight="1" x14ac:dyDescent="0.25"/>
    <row r="793" s="82" customFormat="1" ht="13.5" customHeight="1" x14ac:dyDescent="0.25"/>
    <row r="794" s="82" customFormat="1" ht="13.5" customHeight="1" x14ac:dyDescent="0.25"/>
    <row r="795" s="82" customFormat="1" ht="13.5" customHeight="1" x14ac:dyDescent="0.25"/>
    <row r="796" s="82" customFormat="1" ht="13.5" customHeight="1" x14ac:dyDescent="0.25"/>
    <row r="797" s="82" customFormat="1" ht="13.5" customHeight="1" x14ac:dyDescent="0.25"/>
    <row r="798" s="82" customFormat="1" ht="13.5" customHeight="1" x14ac:dyDescent="0.25"/>
    <row r="799" s="82" customFormat="1" ht="13.5" customHeight="1" x14ac:dyDescent="0.25"/>
    <row r="800" s="82" customFormat="1" ht="13.5" customHeight="1" x14ac:dyDescent="0.25"/>
    <row r="801" s="82" customFormat="1" ht="13.5" customHeight="1" x14ac:dyDescent="0.25"/>
    <row r="802" s="82" customFormat="1" ht="13.5" customHeight="1" x14ac:dyDescent="0.25"/>
    <row r="803" s="82" customFormat="1" ht="13.5" customHeight="1" x14ac:dyDescent="0.25"/>
    <row r="804" s="82" customFormat="1" ht="13.5" customHeight="1" x14ac:dyDescent="0.25"/>
    <row r="805" s="82" customFormat="1" ht="13.5" customHeight="1" x14ac:dyDescent="0.25"/>
    <row r="806" s="82" customFormat="1" ht="13.5" customHeight="1" x14ac:dyDescent="0.25"/>
    <row r="807" s="82" customFormat="1" ht="13.5" customHeight="1" x14ac:dyDescent="0.25"/>
    <row r="808" s="82" customFormat="1" ht="13.5" customHeight="1" x14ac:dyDescent="0.25"/>
    <row r="809" s="82" customFormat="1" ht="13.5" customHeight="1" x14ac:dyDescent="0.25"/>
    <row r="810" s="82" customFormat="1" ht="13.5" customHeight="1" x14ac:dyDescent="0.25"/>
    <row r="811" s="82" customFormat="1" ht="13.5" customHeight="1" x14ac:dyDescent="0.25"/>
    <row r="812" s="82" customFormat="1" ht="13.5" customHeight="1" x14ac:dyDescent="0.25"/>
    <row r="813" s="82" customFormat="1" ht="13.5" customHeight="1" x14ac:dyDescent="0.25"/>
    <row r="814" s="82" customFormat="1" ht="13.5" customHeight="1" x14ac:dyDescent="0.25"/>
    <row r="815" s="82" customFormat="1" ht="13.5" customHeight="1" x14ac:dyDescent="0.25"/>
    <row r="816" s="82" customFormat="1" ht="13.5" customHeight="1" x14ac:dyDescent="0.25"/>
    <row r="817" s="82" customFormat="1" ht="13.5" customHeight="1" x14ac:dyDescent="0.25"/>
    <row r="818" s="82" customFormat="1" ht="13.5" customHeight="1" x14ac:dyDescent="0.25"/>
    <row r="819" s="82" customFormat="1" ht="13.5" customHeight="1" x14ac:dyDescent="0.25"/>
    <row r="820" s="82" customFormat="1" ht="13.5" customHeight="1" x14ac:dyDescent="0.25"/>
    <row r="821" s="82" customFormat="1" ht="13.5" customHeight="1" x14ac:dyDescent="0.25"/>
    <row r="822" s="82" customFormat="1" ht="13.5" customHeight="1" x14ac:dyDescent="0.25"/>
    <row r="823" s="82" customFormat="1" ht="13.5" customHeight="1" x14ac:dyDescent="0.25"/>
    <row r="824" s="82" customFormat="1" ht="13.5" customHeight="1" x14ac:dyDescent="0.25"/>
    <row r="825" s="82" customFormat="1" ht="13.5" customHeight="1" x14ac:dyDescent="0.25"/>
    <row r="826" s="82" customFormat="1" ht="13.5" customHeight="1" x14ac:dyDescent="0.25"/>
    <row r="827" s="82" customFormat="1" ht="13.5" customHeight="1" x14ac:dyDescent="0.25"/>
    <row r="828" s="82" customFormat="1" ht="13.5" customHeight="1" x14ac:dyDescent="0.25"/>
    <row r="829" s="82" customFormat="1" ht="13.5" customHeight="1" x14ac:dyDescent="0.25"/>
    <row r="830" s="82" customFormat="1" ht="13.5" customHeight="1" x14ac:dyDescent="0.25"/>
    <row r="831" s="82" customFormat="1" ht="13.5" customHeight="1" x14ac:dyDescent="0.25"/>
    <row r="832" s="82" customFormat="1" ht="13.5" customHeight="1" x14ac:dyDescent="0.25"/>
    <row r="833" s="82" customFormat="1" ht="13.5" customHeight="1" x14ac:dyDescent="0.25"/>
    <row r="834" s="82" customFormat="1" ht="13.5" customHeight="1" x14ac:dyDescent="0.25"/>
    <row r="835" s="82" customFormat="1" ht="13.5" customHeight="1" x14ac:dyDescent="0.25"/>
    <row r="836" s="82" customFormat="1" ht="13.5" customHeight="1" x14ac:dyDescent="0.25"/>
    <row r="837" s="82" customFormat="1" ht="13.5" customHeight="1" x14ac:dyDescent="0.25"/>
    <row r="838" s="82" customFormat="1" ht="13.5" customHeight="1" x14ac:dyDescent="0.25"/>
    <row r="839" s="82" customFormat="1" ht="13.5" customHeight="1" x14ac:dyDescent="0.25"/>
    <row r="840" s="82" customFormat="1" ht="13.5" customHeight="1" x14ac:dyDescent="0.25"/>
    <row r="841" s="82" customFormat="1" ht="13.5" customHeight="1" x14ac:dyDescent="0.25"/>
    <row r="842" s="82" customFormat="1" ht="13.5" customHeight="1" x14ac:dyDescent="0.25"/>
    <row r="843" s="82" customFormat="1" ht="13.5" customHeight="1" x14ac:dyDescent="0.25"/>
    <row r="844" s="82" customFormat="1" ht="13.5" customHeight="1" x14ac:dyDescent="0.25"/>
    <row r="845" s="82" customFormat="1" ht="13.5" customHeight="1" x14ac:dyDescent="0.25"/>
    <row r="846" s="82" customFormat="1" ht="13.5" customHeight="1" x14ac:dyDescent="0.25"/>
    <row r="847" s="82" customFormat="1" ht="13.5" customHeight="1" x14ac:dyDescent="0.25"/>
    <row r="848" s="82" customFormat="1" ht="13.5" customHeight="1" x14ac:dyDescent="0.25"/>
    <row r="849" s="82" customFormat="1" ht="13.5" customHeight="1" x14ac:dyDescent="0.25"/>
    <row r="850" s="82" customFormat="1" ht="13.5" customHeight="1" x14ac:dyDescent="0.25"/>
    <row r="851" s="82" customFormat="1" ht="13.5" customHeight="1" x14ac:dyDescent="0.25"/>
    <row r="852" s="82" customFormat="1" ht="13.5" customHeight="1" x14ac:dyDescent="0.25"/>
    <row r="853" s="82" customFormat="1" ht="13.5" customHeight="1" x14ac:dyDescent="0.25"/>
    <row r="854" s="82" customFormat="1" ht="13.5" customHeight="1" x14ac:dyDescent="0.25"/>
    <row r="855" s="82" customFormat="1" ht="13.5" customHeight="1" x14ac:dyDescent="0.25"/>
    <row r="856" s="82" customFormat="1" ht="13.5" customHeight="1" x14ac:dyDescent="0.25"/>
    <row r="857" s="82" customFormat="1" ht="13.5" customHeight="1" x14ac:dyDescent="0.25"/>
    <row r="858" s="82" customFormat="1" ht="13.5" customHeight="1" x14ac:dyDescent="0.25"/>
    <row r="859" s="82" customFormat="1" ht="13.5" customHeight="1" x14ac:dyDescent="0.25"/>
    <row r="860" s="82" customFormat="1" ht="13.5" customHeight="1" x14ac:dyDescent="0.25"/>
    <row r="861" s="82" customFormat="1" ht="13.5" customHeight="1" x14ac:dyDescent="0.25"/>
    <row r="862" s="82" customFormat="1" ht="13.5" customHeight="1" x14ac:dyDescent="0.25"/>
    <row r="863" s="82" customFormat="1" ht="13.5" customHeight="1" x14ac:dyDescent="0.25"/>
    <row r="864" s="82" customFormat="1" ht="13.5" customHeight="1" x14ac:dyDescent="0.25"/>
    <row r="865" spans="4:4" ht="13.5" customHeight="1" x14ac:dyDescent="0.25">
      <c r="D865" s="113"/>
    </row>
    <row r="881" s="82" customFormat="1" ht="13.5" customHeight="1" x14ac:dyDescent="0.25"/>
    <row r="882" s="82" customFormat="1" ht="13.5" customHeight="1" x14ac:dyDescent="0.25"/>
    <row r="883" s="82" customFormat="1" ht="13.5" customHeight="1" x14ac:dyDescent="0.25"/>
    <row r="884" s="82" customFormat="1" ht="13.5" customHeight="1" x14ac:dyDescent="0.25"/>
    <row r="885" s="82" customFormat="1" ht="13.5" customHeight="1" x14ac:dyDescent="0.25"/>
    <row r="886" s="82" customFormat="1" ht="13.5" customHeight="1" x14ac:dyDescent="0.25"/>
    <row r="887" s="82" customFormat="1" ht="13.5" customHeight="1" x14ac:dyDescent="0.25"/>
    <row r="888" s="82" customFormat="1" ht="13.5" customHeight="1" x14ac:dyDescent="0.25"/>
    <row r="889" s="82" customFormat="1" ht="13.5" customHeight="1" x14ac:dyDescent="0.25"/>
    <row r="890" s="82" customFormat="1" ht="13.5" customHeight="1" x14ac:dyDescent="0.25"/>
    <row r="891" s="82" customFormat="1" ht="13.5" customHeight="1" x14ac:dyDescent="0.25"/>
    <row r="892" s="82" customFormat="1" ht="13.5" customHeight="1" x14ac:dyDescent="0.25"/>
    <row r="893" s="82" customFormat="1" ht="13.5" customHeight="1" x14ac:dyDescent="0.25"/>
    <row r="894" s="82" customFormat="1" ht="13.5" customHeight="1" x14ac:dyDescent="0.25"/>
    <row r="895" s="82" customFormat="1" ht="13.5" customHeight="1" x14ac:dyDescent="0.25"/>
    <row r="896" s="82" customFormat="1" ht="13.5" customHeight="1" x14ac:dyDescent="0.25"/>
    <row r="897" s="82" customFormat="1" ht="13.5" customHeight="1" x14ac:dyDescent="0.25"/>
    <row r="898" s="82" customFormat="1" ht="13.5" customHeight="1" x14ac:dyDescent="0.25"/>
    <row r="899" s="82" customFormat="1" ht="13.5" customHeight="1" x14ac:dyDescent="0.25"/>
    <row r="900" s="82" customFormat="1" ht="13.5" customHeight="1" x14ac:dyDescent="0.25"/>
    <row r="901" s="82" customFormat="1" ht="13.5" customHeight="1" x14ac:dyDescent="0.25"/>
    <row r="902" s="82" customFormat="1" ht="13.5" customHeight="1" x14ac:dyDescent="0.25"/>
    <row r="903" s="82" customFormat="1" ht="13.5" customHeight="1" x14ac:dyDescent="0.25"/>
    <row r="904" s="82" customFormat="1" ht="13.5" customHeight="1" x14ac:dyDescent="0.25"/>
    <row r="905" s="82" customFormat="1" ht="13.5" customHeight="1" x14ac:dyDescent="0.25"/>
    <row r="906" s="82" customFormat="1" ht="13.5" customHeight="1" x14ac:dyDescent="0.25"/>
    <row r="907" s="82" customFormat="1" ht="13.5" customHeight="1" x14ac:dyDescent="0.25"/>
    <row r="908" s="82" customFormat="1" ht="13.5" customHeight="1" x14ac:dyDescent="0.25"/>
    <row r="909" s="82" customFormat="1" ht="13.5" customHeight="1" x14ac:dyDescent="0.25"/>
    <row r="910" s="82" customFormat="1" ht="13.5" customHeight="1" x14ac:dyDescent="0.25"/>
    <row r="911" s="82" customFormat="1" ht="13.5" customHeight="1" x14ac:dyDescent="0.25"/>
    <row r="912" s="82" customFormat="1" ht="13.5" customHeight="1" x14ac:dyDescent="0.25"/>
    <row r="913" s="82" customFormat="1" ht="13.5" customHeight="1" x14ac:dyDescent="0.25"/>
    <row r="914" s="82" customFormat="1" ht="13.5" customHeight="1" x14ac:dyDescent="0.25"/>
    <row r="915" s="82" customFormat="1" ht="13.5" customHeight="1" x14ac:dyDescent="0.25"/>
    <row r="916" s="82" customFormat="1" ht="13.5" customHeight="1" x14ac:dyDescent="0.25"/>
    <row r="917" s="82" customFormat="1" ht="13.5" customHeight="1" x14ac:dyDescent="0.25"/>
    <row r="918" s="82" customFormat="1" ht="13.5" customHeight="1" x14ac:dyDescent="0.25"/>
    <row r="919" s="82" customFormat="1" ht="13.5" customHeight="1" x14ac:dyDescent="0.25"/>
    <row r="920" s="82" customFormat="1" ht="13.5" customHeight="1" x14ac:dyDescent="0.25"/>
    <row r="921" s="82" customFormat="1" ht="13.5" customHeight="1" x14ac:dyDescent="0.25"/>
    <row r="922" s="82" customFormat="1" ht="13.5" customHeight="1" x14ac:dyDescent="0.25"/>
    <row r="923" s="82" customFormat="1" ht="13.5" customHeight="1" x14ac:dyDescent="0.25"/>
    <row r="924" s="82" customFormat="1" ht="13.5" customHeight="1" x14ac:dyDescent="0.25"/>
    <row r="925" s="82" customFormat="1" ht="13.5" customHeight="1" x14ac:dyDescent="0.25"/>
    <row r="926" s="82" customFormat="1" ht="13.5" customHeight="1" x14ac:dyDescent="0.25"/>
    <row r="927" s="82" customFormat="1" ht="13.5" customHeight="1" x14ac:dyDescent="0.25"/>
    <row r="928" s="82" customFormat="1" ht="13.5" customHeight="1" x14ac:dyDescent="0.25"/>
    <row r="929" s="82" customFormat="1" ht="13.5" customHeight="1" x14ac:dyDescent="0.25"/>
    <row r="930" s="82" customFormat="1" ht="13.5" customHeight="1" x14ac:dyDescent="0.25"/>
    <row r="931" s="82" customFormat="1" ht="13.5" customHeight="1" x14ac:dyDescent="0.25"/>
    <row r="932" s="82" customFormat="1" ht="13.5" customHeight="1" x14ac:dyDescent="0.25"/>
    <row r="933" s="82" customFormat="1" ht="13.5" customHeight="1" x14ac:dyDescent="0.25"/>
    <row r="934" s="82" customFormat="1" ht="13.5" customHeight="1" x14ac:dyDescent="0.25"/>
    <row r="935" s="82" customFormat="1" ht="13.5" customHeight="1" x14ac:dyDescent="0.25"/>
    <row r="936" s="82" customFormat="1" ht="13.5" customHeight="1" x14ac:dyDescent="0.25"/>
    <row r="937" s="82" customFormat="1" ht="13.5" customHeight="1" x14ac:dyDescent="0.25"/>
    <row r="938" s="82" customFormat="1" ht="13.5" customHeight="1" x14ac:dyDescent="0.25"/>
    <row r="939" s="82" customFormat="1" ht="13.5" customHeight="1" x14ac:dyDescent="0.25"/>
    <row r="940" s="82" customFormat="1" ht="13.5" customHeight="1" x14ac:dyDescent="0.25"/>
    <row r="941" s="82" customFormat="1" ht="13.5" customHeight="1" x14ac:dyDescent="0.25"/>
    <row r="942" s="82" customFormat="1" ht="13.5" customHeight="1" x14ac:dyDescent="0.25"/>
    <row r="943" s="82" customFormat="1" ht="13.5" customHeight="1" x14ac:dyDescent="0.25"/>
    <row r="944" s="82" customFormat="1" ht="13.5" customHeight="1" x14ac:dyDescent="0.25"/>
    <row r="945" s="82" customFormat="1" ht="13.5" customHeight="1" x14ac:dyDescent="0.25"/>
    <row r="946" s="82" customFormat="1" ht="13.5" customHeight="1" x14ac:dyDescent="0.25"/>
    <row r="947" s="82" customFormat="1" ht="13.5" customHeight="1" x14ac:dyDescent="0.25"/>
    <row r="948" s="82" customFormat="1" ht="13.5" customHeight="1" x14ac:dyDescent="0.25"/>
    <row r="949" s="82" customFormat="1" ht="13.5" customHeight="1" x14ac:dyDescent="0.25"/>
    <row r="950" s="82" customFormat="1" ht="13.5" customHeight="1" x14ac:dyDescent="0.25"/>
    <row r="951" s="82" customFormat="1" ht="13.5" customHeight="1" x14ac:dyDescent="0.25"/>
    <row r="952" s="82" customFormat="1" ht="13.5" customHeight="1" x14ac:dyDescent="0.25"/>
    <row r="953" s="82" customFormat="1" ht="13.5" customHeight="1" x14ac:dyDescent="0.25"/>
    <row r="954" s="82" customFormat="1" ht="13.5" customHeight="1" x14ac:dyDescent="0.25"/>
    <row r="955" s="82" customFormat="1" ht="13.5" customHeight="1" x14ac:dyDescent="0.25"/>
    <row r="956" s="82" customFormat="1" ht="13.5" customHeight="1" x14ac:dyDescent="0.25"/>
    <row r="957" s="82" customFormat="1" ht="13.5" customHeight="1" x14ac:dyDescent="0.25"/>
    <row r="958" s="82" customFormat="1" ht="13.5" customHeight="1" x14ac:dyDescent="0.25"/>
    <row r="959" s="82" customFormat="1" ht="13.5" customHeight="1" x14ac:dyDescent="0.25"/>
    <row r="960" s="82" customFormat="1" ht="13.5" customHeight="1" x14ac:dyDescent="0.25"/>
    <row r="961" s="82" customFormat="1" ht="13.5" customHeight="1" x14ac:dyDescent="0.25"/>
    <row r="962" s="82" customFormat="1" ht="13.5" customHeight="1" x14ac:dyDescent="0.25"/>
    <row r="963" s="82" customFormat="1" ht="13.5" customHeight="1" x14ac:dyDescent="0.25"/>
    <row r="964" s="82" customFormat="1" ht="13.5" customHeight="1" x14ac:dyDescent="0.25"/>
    <row r="965" s="82" customFormat="1" ht="13.5" customHeight="1" x14ac:dyDescent="0.25"/>
    <row r="966" s="82" customFormat="1" ht="13.5" customHeight="1" x14ac:dyDescent="0.25"/>
    <row r="967" s="82" customFormat="1" ht="13.5" customHeight="1" x14ac:dyDescent="0.25"/>
    <row r="968" s="82" customFormat="1" ht="13.5" customHeight="1" x14ac:dyDescent="0.25"/>
    <row r="969" s="82" customFormat="1" ht="13.5" customHeight="1" x14ac:dyDescent="0.25"/>
    <row r="970" s="82" customFormat="1" ht="13.5" customHeight="1" x14ac:dyDescent="0.25"/>
    <row r="971" s="82" customFormat="1" ht="13.5" customHeight="1" x14ac:dyDescent="0.25"/>
    <row r="972" s="82" customFormat="1" ht="13.5" customHeight="1" x14ac:dyDescent="0.25"/>
    <row r="973" s="82" customFormat="1" ht="13.5" customHeight="1" x14ac:dyDescent="0.25"/>
    <row r="974" s="82" customFormat="1" ht="13.5" customHeight="1" x14ac:dyDescent="0.25"/>
    <row r="975" s="82" customFormat="1" ht="13.5" customHeight="1" x14ac:dyDescent="0.25"/>
    <row r="976" s="82" customFormat="1" ht="13.5" customHeight="1" x14ac:dyDescent="0.25"/>
    <row r="977" s="82" customFormat="1" ht="13.5" customHeight="1" x14ac:dyDescent="0.25"/>
    <row r="978" s="82" customFormat="1" ht="13.5" customHeight="1" x14ac:dyDescent="0.25"/>
    <row r="979" s="82" customFormat="1" ht="13.5" customHeight="1" x14ac:dyDescent="0.25"/>
    <row r="980" s="82" customFormat="1" ht="13.5" customHeight="1" x14ac:dyDescent="0.25"/>
    <row r="981" s="82" customFormat="1" ht="13.5" customHeight="1" x14ac:dyDescent="0.25"/>
    <row r="982" s="82" customFormat="1" ht="13.5" customHeight="1" x14ac:dyDescent="0.25"/>
    <row r="983" s="82" customFormat="1" ht="13.5" customHeight="1" x14ac:dyDescent="0.25"/>
    <row r="984" s="82" customFormat="1" ht="13.5" customHeight="1" x14ac:dyDescent="0.25"/>
    <row r="985" s="82" customFormat="1" ht="13.5" customHeight="1" x14ac:dyDescent="0.25"/>
    <row r="986" s="82" customFormat="1" ht="13.5" customHeight="1" x14ac:dyDescent="0.25"/>
    <row r="987" s="82" customFormat="1" ht="13.5" customHeight="1" x14ac:dyDescent="0.25"/>
    <row r="988" s="82" customFormat="1" ht="13.5" customHeight="1" x14ac:dyDescent="0.25"/>
    <row r="989" s="82" customFormat="1" ht="13.5" customHeight="1" x14ac:dyDescent="0.25"/>
    <row r="990" s="82" customFormat="1" ht="13.5" customHeight="1" x14ac:dyDescent="0.25"/>
    <row r="991" s="82" customFormat="1" ht="13.5" customHeight="1" x14ac:dyDescent="0.25"/>
    <row r="992" s="82" customFormat="1" ht="13.5" customHeight="1" x14ac:dyDescent="0.25"/>
    <row r="993" s="82" customFormat="1" ht="13.5" customHeight="1" x14ac:dyDescent="0.25"/>
    <row r="994" s="82" customFormat="1" ht="13.5" customHeight="1" x14ac:dyDescent="0.25"/>
    <row r="995" s="82" customFormat="1" ht="13.5" customHeight="1" x14ac:dyDescent="0.25"/>
    <row r="996" s="82" customFormat="1" ht="13.5" customHeight="1" x14ac:dyDescent="0.25"/>
    <row r="997" s="82" customFormat="1" ht="13.5" customHeight="1" x14ac:dyDescent="0.25"/>
    <row r="998" s="82" customFormat="1" ht="13.5" customHeight="1" x14ac:dyDescent="0.25"/>
    <row r="999" s="82" customFormat="1" ht="13.5" customHeight="1" x14ac:dyDescent="0.25"/>
    <row r="1000" s="82" customFormat="1" ht="13.5" customHeight="1" x14ac:dyDescent="0.25"/>
    <row r="1001" s="82" customFormat="1" ht="13.5" customHeight="1" x14ac:dyDescent="0.25"/>
    <row r="1002" s="82" customFormat="1" ht="13.5" customHeight="1" x14ac:dyDescent="0.25"/>
    <row r="1003" s="82" customFormat="1" ht="13.5" customHeight="1" x14ac:dyDescent="0.25"/>
    <row r="1004" s="82" customFormat="1" ht="13.5" customHeight="1" x14ac:dyDescent="0.25"/>
    <row r="1005" s="82" customFormat="1" ht="13.5" customHeight="1" x14ac:dyDescent="0.25"/>
    <row r="1006" s="82" customFormat="1" ht="13.5" customHeight="1" x14ac:dyDescent="0.25"/>
    <row r="1007" s="82" customFormat="1" ht="13.5" customHeight="1" x14ac:dyDescent="0.25"/>
    <row r="1008" s="82" customFormat="1" ht="13.5" customHeight="1" x14ac:dyDescent="0.25"/>
    <row r="1009" s="82" customFormat="1" ht="13.5" customHeight="1" x14ac:dyDescent="0.25"/>
    <row r="1010" s="82" customFormat="1" ht="13.5" customHeight="1" x14ac:dyDescent="0.25"/>
    <row r="1011" s="82" customFormat="1" ht="13.5" customHeight="1" x14ac:dyDescent="0.25"/>
    <row r="1012" s="82" customFormat="1" ht="13.5" customHeight="1" x14ac:dyDescent="0.25"/>
    <row r="1013" s="82" customFormat="1" ht="13.5" customHeight="1" x14ac:dyDescent="0.25"/>
    <row r="1014" s="82" customFormat="1" ht="13.5" customHeight="1" x14ac:dyDescent="0.25"/>
    <row r="1015" s="82" customFormat="1" ht="13.5" customHeight="1" x14ac:dyDescent="0.25"/>
    <row r="1016" s="82" customFormat="1" ht="13.5" customHeight="1" x14ac:dyDescent="0.25"/>
    <row r="1017" s="82" customFormat="1" ht="13.5" customHeight="1" x14ac:dyDescent="0.25"/>
    <row r="1018" s="82" customFormat="1" ht="13.5" customHeight="1" x14ac:dyDescent="0.25"/>
    <row r="1019" s="82" customFormat="1" ht="13.5" customHeight="1" x14ac:dyDescent="0.25"/>
    <row r="1020" s="82" customFormat="1" ht="13.5" customHeight="1" x14ac:dyDescent="0.25"/>
    <row r="1021" s="82" customFormat="1" ht="13.5" customHeight="1" x14ac:dyDescent="0.25"/>
    <row r="1022" s="82" customFormat="1" ht="13.5" customHeight="1" x14ac:dyDescent="0.25"/>
    <row r="1023" s="82" customFormat="1" ht="13.5" customHeight="1" x14ac:dyDescent="0.25"/>
    <row r="1024" s="82" customFormat="1" ht="13.5" customHeight="1" x14ac:dyDescent="0.25"/>
    <row r="1025" s="82" customFormat="1" ht="13.5" customHeight="1" x14ac:dyDescent="0.25"/>
    <row r="1026" s="82" customFormat="1" ht="13.5" customHeight="1" x14ac:dyDescent="0.25"/>
    <row r="1027" s="82" customFormat="1" ht="13.5" customHeight="1" x14ac:dyDescent="0.25"/>
    <row r="1028" s="82" customFormat="1" ht="13.5" customHeight="1" x14ac:dyDescent="0.25"/>
    <row r="1029" s="82" customFormat="1" ht="13.5" customHeight="1" x14ac:dyDescent="0.25"/>
    <row r="1030" s="82" customFormat="1" ht="13.5" customHeight="1" x14ac:dyDescent="0.25"/>
    <row r="1031" s="82" customFormat="1" ht="13.5" customHeight="1" x14ac:dyDescent="0.25"/>
    <row r="1032" s="82" customFormat="1" ht="13.5" customHeight="1" x14ac:dyDescent="0.25"/>
    <row r="1033" s="82" customFormat="1" ht="13.5" customHeight="1" x14ac:dyDescent="0.25"/>
    <row r="1034" s="82" customFormat="1" ht="13.5" customHeight="1" x14ac:dyDescent="0.25"/>
    <row r="1035" s="82" customFormat="1" ht="13.5" customHeight="1" x14ac:dyDescent="0.25"/>
    <row r="1036" s="82" customFormat="1" ht="13.5" customHeight="1" x14ac:dyDescent="0.25"/>
    <row r="1037" s="82" customFormat="1" ht="13.5" customHeight="1" x14ac:dyDescent="0.25"/>
    <row r="1038" s="82" customFormat="1" ht="13.5" customHeight="1" x14ac:dyDescent="0.25"/>
    <row r="1039" s="82" customFormat="1" ht="13.5" customHeight="1" x14ac:dyDescent="0.25"/>
    <row r="1040" s="82" customFormat="1" ht="13.5" customHeight="1" x14ac:dyDescent="0.25"/>
    <row r="1041" s="82" customFormat="1" ht="13.5" customHeight="1" x14ac:dyDescent="0.25"/>
    <row r="1042" s="82" customFormat="1" ht="13.5" customHeight="1" x14ac:dyDescent="0.25"/>
    <row r="1043" s="82" customFormat="1" ht="13.5" customHeight="1" x14ac:dyDescent="0.25"/>
    <row r="1044" s="82" customFormat="1" ht="13.5" customHeight="1" x14ac:dyDescent="0.25"/>
    <row r="1045" s="82" customFormat="1" ht="13.5" customHeight="1" x14ac:dyDescent="0.25"/>
    <row r="1046" s="82" customFormat="1" ht="13.5" customHeight="1" x14ac:dyDescent="0.25"/>
    <row r="1047" s="82" customFormat="1" ht="13.5" customHeight="1" x14ac:dyDescent="0.25"/>
    <row r="1048" s="82" customFormat="1" ht="13.5" customHeight="1" x14ac:dyDescent="0.25"/>
    <row r="1049" s="82" customFormat="1" ht="13.5" customHeight="1" x14ac:dyDescent="0.25"/>
    <row r="1050" s="82" customFormat="1" ht="13.5" customHeight="1" x14ac:dyDescent="0.25"/>
    <row r="1051" s="82" customFormat="1" ht="13.5" customHeight="1" x14ac:dyDescent="0.25"/>
    <row r="1052" s="82" customFormat="1" ht="13.5" customHeight="1" x14ac:dyDescent="0.25"/>
    <row r="1053" s="82" customFormat="1" ht="13.5" customHeight="1" x14ac:dyDescent="0.25"/>
    <row r="1054" s="82" customFormat="1" ht="13.5" customHeight="1" x14ac:dyDescent="0.25"/>
    <row r="1055" s="82" customFormat="1" ht="13.5" customHeight="1" x14ac:dyDescent="0.25"/>
    <row r="1056" s="82" customFormat="1" ht="13.5" customHeight="1" x14ac:dyDescent="0.25"/>
    <row r="1066" spans="4:4" ht="13.5" customHeight="1" x14ac:dyDescent="0.25">
      <c r="D1066" s="113"/>
    </row>
    <row r="1073" s="82" customFormat="1" ht="13.5" customHeight="1" x14ac:dyDescent="0.25"/>
    <row r="1074" s="82" customFormat="1" ht="13.5" customHeight="1" x14ac:dyDescent="0.25"/>
    <row r="1075" s="82" customFormat="1" ht="13.5" customHeight="1" x14ac:dyDescent="0.25"/>
    <row r="1076" s="82" customFormat="1" ht="13.5" customHeight="1" x14ac:dyDescent="0.25"/>
    <row r="1077" s="82" customFormat="1" ht="13.5" customHeight="1" x14ac:dyDescent="0.25"/>
    <row r="1078" s="82" customFormat="1" ht="13.5" customHeight="1" x14ac:dyDescent="0.25"/>
    <row r="1079" s="82" customFormat="1" ht="13.5" customHeight="1" x14ac:dyDescent="0.25"/>
    <row r="1080" s="82" customFormat="1" ht="13.5" customHeight="1" x14ac:dyDescent="0.25"/>
    <row r="1081" s="82" customFormat="1" ht="13.5" customHeight="1" x14ac:dyDescent="0.25"/>
    <row r="1082" s="82" customFormat="1" ht="13.5" customHeight="1" x14ac:dyDescent="0.25"/>
    <row r="1083" s="82" customFormat="1" ht="13.5" customHeight="1" x14ac:dyDescent="0.25"/>
    <row r="1084" s="82" customFormat="1" ht="13.5" customHeight="1" x14ac:dyDescent="0.25"/>
    <row r="1085" s="82" customFormat="1" ht="13.5" customHeight="1" x14ac:dyDescent="0.25"/>
    <row r="1086" s="82" customFormat="1" ht="13.5" customHeight="1" x14ac:dyDescent="0.25"/>
    <row r="1087" s="82" customFormat="1" ht="13.5" customHeight="1" x14ac:dyDescent="0.25"/>
    <row r="1088" s="82" customFormat="1" ht="13.5" customHeight="1" x14ac:dyDescent="0.25"/>
    <row r="1089" s="82" customFormat="1" ht="13.5" customHeight="1" x14ac:dyDescent="0.25"/>
    <row r="1090" s="82" customFormat="1" ht="13.5" customHeight="1" x14ac:dyDescent="0.25"/>
    <row r="1091" s="82" customFormat="1" ht="13.5" customHeight="1" x14ac:dyDescent="0.25"/>
    <row r="1092" s="82" customFormat="1" ht="13.5" customHeight="1" x14ac:dyDescent="0.25"/>
    <row r="1093" s="82" customFormat="1" ht="13.5" customHeight="1" x14ac:dyDescent="0.25"/>
    <row r="1094" s="82" customFormat="1" ht="13.5" customHeight="1" x14ac:dyDescent="0.25"/>
    <row r="1095" s="82" customFormat="1" ht="13.5" customHeight="1" x14ac:dyDescent="0.25"/>
    <row r="1096" s="82" customFormat="1" ht="13.5" customHeight="1" x14ac:dyDescent="0.25"/>
    <row r="1097" s="82" customFormat="1" ht="13.5" customHeight="1" x14ac:dyDescent="0.25"/>
    <row r="1098" s="82" customFormat="1" ht="13.5" customHeight="1" x14ac:dyDescent="0.25"/>
    <row r="1099" s="82" customFormat="1" ht="13.5" customHeight="1" x14ac:dyDescent="0.25"/>
    <row r="1100" s="82" customFormat="1" ht="13.5" customHeight="1" x14ac:dyDescent="0.25"/>
    <row r="1101" s="82" customFormat="1" ht="13.5" customHeight="1" x14ac:dyDescent="0.25"/>
    <row r="1102" s="82" customFormat="1" ht="13.5" customHeight="1" x14ac:dyDescent="0.25"/>
    <row r="1103" s="82" customFormat="1" ht="13.5" customHeight="1" x14ac:dyDescent="0.25"/>
    <row r="1104" s="82" customFormat="1" ht="13.5" customHeight="1" x14ac:dyDescent="0.25"/>
    <row r="1115" spans="4:4" ht="13.5" customHeight="1" x14ac:dyDescent="0.25">
      <c r="D1115" s="113"/>
    </row>
    <row r="1137" s="82" customFormat="1" ht="13.5" customHeight="1" x14ac:dyDescent="0.25"/>
    <row r="1138" s="82" customFormat="1" ht="13.5" customHeight="1" x14ac:dyDescent="0.25"/>
    <row r="1139" s="82" customFormat="1" ht="13.5" customHeight="1" x14ac:dyDescent="0.25"/>
    <row r="1140" s="82" customFormat="1" ht="13.5" customHeight="1" x14ac:dyDescent="0.25"/>
    <row r="1141" s="82" customFormat="1" ht="13.5" customHeight="1" x14ac:dyDescent="0.25"/>
    <row r="1142" s="82" customFormat="1" ht="13.5" customHeight="1" x14ac:dyDescent="0.25"/>
    <row r="1143" s="82" customFormat="1" ht="13.5" customHeight="1" x14ac:dyDescent="0.25"/>
    <row r="1144" s="82" customFormat="1" ht="13.5" customHeight="1" x14ac:dyDescent="0.25"/>
    <row r="1145" s="82" customFormat="1" ht="13.5" customHeight="1" x14ac:dyDescent="0.25"/>
    <row r="1146" s="82" customFormat="1" ht="13.5" customHeight="1" x14ac:dyDescent="0.25"/>
    <row r="1147" s="82" customFormat="1" ht="13.5" customHeight="1" x14ac:dyDescent="0.25"/>
    <row r="1148" s="82" customFormat="1" ht="13.5" customHeight="1" x14ac:dyDescent="0.25"/>
    <row r="1149" s="82" customFormat="1" ht="13.5" customHeight="1" x14ac:dyDescent="0.25"/>
    <row r="1150" s="82" customFormat="1" ht="13.5" customHeight="1" x14ac:dyDescent="0.25"/>
    <row r="1151" s="82" customFormat="1" ht="13.5" customHeight="1" x14ac:dyDescent="0.25"/>
    <row r="1152" s="82" customFormat="1" ht="13.5" customHeight="1" x14ac:dyDescent="0.25"/>
    <row r="1153" s="82" customFormat="1" ht="13.5" customHeight="1" x14ac:dyDescent="0.25"/>
    <row r="1154" s="82" customFormat="1" ht="13.5" customHeight="1" x14ac:dyDescent="0.25"/>
    <row r="1155" s="82" customFormat="1" ht="13.5" customHeight="1" x14ac:dyDescent="0.25"/>
    <row r="1156" s="82" customFormat="1" ht="13.5" customHeight="1" x14ac:dyDescent="0.25"/>
    <row r="1157" s="82" customFormat="1" ht="13.5" customHeight="1" x14ac:dyDescent="0.25"/>
    <row r="1158" s="82" customFormat="1" ht="13.5" customHeight="1" x14ac:dyDescent="0.25"/>
    <row r="1159" s="82" customFormat="1" ht="13.5" customHeight="1" x14ac:dyDescent="0.25"/>
    <row r="1160" s="82" customFormat="1" ht="13.5" customHeight="1" x14ac:dyDescent="0.25"/>
    <row r="1161" s="82" customFormat="1" ht="13.5" customHeight="1" x14ac:dyDescent="0.25"/>
    <row r="1162" s="82" customFormat="1" ht="13.5" customHeight="1" x14ac:dyDescent="0.25"/>
    <row r="1163" s="82" customFormat="1" ht="13.5" customHeight="1" x14ac:dyDescent="0.25"/>
    <row r="1164" s="82" customFormat="1" ht="13.5" customHeight="1" x14ac:dyDescent="0.25"/>
    <row r="1165" s="82" customFormat="1" ht="13.5" customHeight="1" x14ac:dyDescent="0.25"/>
    <row r="1166" s="82" customFormat="1" ht="13.5" customHeight="1" x14ac:dyDescent="0.25"/>
    <row r="1167" s="82" customFormat="1" ht="13.5" customHeight="1" x14ac:dyDescent="0.25"/>
    <row r="1168" s="82" customFormat="1" ht="13.5" customHeight="1" x14ac:dyDescent="0.25"/>
    <row r="1169" s="82" customFormat="1" ht="13.5" customHeight="1" x14ac:dyDescent="0.25"/>
    <row r="1170" s="82" customFormat="1" ht="13.5" customHeight="1" x14ac:dyDescent="0.25"/>
    <row r="1171" s="82" customFormat="1" ht="13.5" customHeight="1" x14ac:dyDescent="0.25"/>
    <row r="1172" s="82" customFormat="1" ht="13.5" customHeight="1" x14ac:dyDescent="0.25"/>
    <row r="1173" s="82" customFormat="1" ht="13.5" customHeight="1" x14ac:dyDescent="0.25"/>
    <row r="1174" s="82" customFormat="1" ht="13.5" customHeight="1" x14ac:dyDescent="0.25"/>
    <row r="1175" s="82" customFormat="1" ht="13.5" customHeight="1" x14ac:dyDescent="0.25"/>
    <row r="1176" s="82" customFormat="1" ht="13.5" customHeight="1" x14ac:dyDescent="0.25"/>
    <row r="1177" s="82" customFormat="1" ht="13.5" customHeight="1" x14ac:dyDescent="0.25"/>
    <row r="1178" s="82" customFormat="1" ht="13.5" customHeight="1" x14ac:dyDescent="0.25"/>
    <row r="1179" s="82" customFormat="1" ht="13.5" customHeight="1" x14ac:dyDescent="0.25"/>
    <row r="1180" s="82" customFormat="1" ht="13.5" customHeight="1" x14ac:dyDescent="0.25"/>
    <row r="1181" s="82" customFormat="1" ht="13.5" customHeight="1" x14ac:dyDescent="0.25"/>
    <row r="1182" s="82" customFormat="1" ht="13.5" customHeight="1" x14ac:dyDescent="0.25"/>
    <row r="1183" s="82" customFormat="1" ht="13.5" customHeight="1" x14ac:dyDescent="0.25"/>
    <row r="1184" s="82" customFormat="1" ht="13.5" customHeight="1" x14ac:dyDescent="0.25"/>
    <row r="1185" s="82" customFormat="1" ht="13.5" customHeight="1" x14ac:dyDescent="0.25"/>
    <row r="1186" s="82" customFormat="1" ht="13.5" customHeight="1" x14ac:dyDescent="0.25"/>
    <row r="1187" s="82" customFormat="1" ht="13.5" customHeight="1" x14ac:dyDescent="0.25"/>
    <row r="1188" s="82" customFormat="1" ht="13.5" customHeight="1" x14ac:dyDescent="0.25"/>
    <row r="1189" s="82" customFormat="1" ht="13.5" customHeight="1" x14ac:dyDescent="0.25"/>
    <row r="1190" s="82" customFormat="1" ht="13.5" customHeight="1" x14ac:dyDescent="0.25"/>
    <row r="1191" s="82" customFormat="1" ht="13.5" customHeight="1" x14ac:dyDescent="0.25"/>
    <row r="1192" s="82" customFormat="1" ht="13.5" customHeight="1" x14ac:dyDescent="0.25"/>
    <row r="1193" s="82" customFormat="1" ht="13.5" customHeight="1" x14ac:dyDescent="0.25"/>
    <row r="1194" s="82" customFormat="1" ht="13.5" customHeight="1" x14ac:dyDescent="0.25"/>
    <row r="1195" s="82" customFormat="1" ht="13.5" customHeight="1" x14ac:dyDescent="0.25"/>
    <row r="1196" s="82" customFormat="1" ht="13.5" customHeight="1" x14ac:dyDescent="0.25"/>
    <row r="1197" s="82" customFormat="1" ht="13.5" customHeight="1" x14ac:dyDescent="0.25"/>
    <row r="1198" s="82" customFormat="1" ht="13.5" customHeight="1" x14ac:dyDescent="0.25"/>
    <row r="1199" s="82" customFormat="1" ht="13.5" customHeight="1" x14ac:dyDescent="0.25"/>
    <row r="1200" s="82" customFormat="1" ht="13.5" customHeight="1" x14ac:dyDescent="0.25"/>
    <row r="1201" s="82" customFormat="1" ht="13.5" customHeight="1" x14ac:dyDescent="0.25"/>
    <row r="1202" s="82" customFormat="1" ht="13.5" customHeight="1" x14ac:dyDescent="0.25"/>
    <row r="1203" s="82" customFormat="1" ht="13.5" customHeight="1" x14ac:dyDescent="0.25"/>
    <row r="1204" s="82" customFormat="1" ht="13.5" customHeight="1" x14ac:dyDescent="0.25"/>
    <row r="1205" s="82" customFormat="1" ht="13.5" customHeight="1" x14ac:dyDescent="0.25"/>
    <row r="1206" s="82" customFormat="1" ht="13.5" customHeight="1" x14ac:dyDescent="0.25"/>
    <row r="1207" s="82" customFormat="1" ht="13.5" customHeight="1" x14ac:dyDescent="0.25"/>
    <row r="1208" s="82" customFormat="1" ht="13.5" customHeight="1" x14ac:dyDescent="0.25"/>
    <row r="1209" s="82" customFormat="1" ht="13.5" customHeight="1" x14ac:dyDescent="0.25"/>
    <row r="1210" s="82" customFormat="1" ht="13.5" customHeight="1" x14ac:dyDescent="0.25"/>
    <row r="1211" s="82" customFormat="1" ht="13.5" customHeight="1" x14ac:dyDescent="0.25"/>
    <row r="1212" s="82" customFormat="1" ht="13.5" customHeight="1" x14ac:dyDescent="0.25"/>
    <row r="1213" s="82" customFormat="1" ht="13.5" customHeight="1" x14ac:dyDescent="0.25"/>
    <row r="1214" s="82" customFormat="1" ht="13.5" customHeight="1" x14ac:dyDescent="0.25"/>
    <row r="1215" s="82" customFormat="1" ht="13.5" customHeight="1" x14ac:dyDescent="0.25"/>
    <row r="1216" s="82" customFormat="1" ht="13.5" customHeight="1" x14ac:dyDescent="0.25"/>
    <row r="1217" s="82" customFormat="1" ht="13.5" customHeight="1" x14ac:dyDescent="0.25"/>
    <row r="1218" s="82" customFormat="1" ht="13.5" customHeight="1" x14ac:dyDescent="0.25"/>
    <row r="1219" s="82" customFormat="1" ht="13.5" customHeight="1" x14ac:dyDescent="0.25"/>
    <row r="1220" s="82" customFormat="1" ht="13.5" customHeight="1" x14ac:dyDescent="0.25"/>
    <row r="1221" s="82" customFormat="1" ht="13.5" customHeight="1" x14ac:dyDescent="0.25"/>
    <row r="1222" s="82" customFormat="1" ht="13.5" customHeight="1" x14ac:dyDescent="0.25"/>
    <row r="1223" s="82" customFormat="1" ht="13.5" customHeight="1" x14ac:dyDescent="0.25"/>
    <row r="1224" s="82" customFormat="1" ht="13.5" customHeight="1" x14ac:dyDescent="0.25"/>
    <row r="1225" s="82" customFormat="1" ht="13.5" customHeight="1" x14ac:dyDescent="0.25"/>
    <row r="1226" s="82" customFormat="1" ht="13.5" customHeight="1" x14ac:dyDescent="0.25"/>
    <row r="1227" s="82" customFormat="1" ht="13.5" customHeight="1" x14ac:dyDescent="0.25"/>
    <row r="1228" s="82" customFormat="1" ht="13.5" customHeight="1" x14ac:dyDescent="0.25"/>
    <row r="1229" s="82" customFormat="1" ht="13.5" customHeight="1" x14ac:dyDescent="0.25"/>
    <row r="1230" s="82" customFormat="1" ht="13.5" customHeight="1" x14ac:dyDescent="0.25"/>
    <row r="1231" s="82" customFormat="1" ht="13.5" customHeight="1" x14ac:dyDescent="0.25"/>
    <row r="1232" s="82" customFormat="1" ht="13.5" customHeight="1" x14ac:dyDescent="0.25"/>
    <row r="1233" s="82" customFormat="1" ht="13.5" customHeight="1" x14ac:dyDescent="0.25"/>
    <row r="1234" s="82" customFormat="1" ht="13.5" customHeight="1" x14ac:dyDescent="0.25"/>
    <row r="1235" s="82" customFormat="1" ht="13.5" customHeight="1" x14ac:dyDescent="0.25"/>
    <row r="1236" s="82" customFormat="1" ht="13.5" customHeight="1" x14ac:dyDescent="0.25"/>
    <row r="1237" s="82" customFormat="1" ht="13.5" customHeight="1" x14ac:dyDescent="0.25"/>
    <row r="1238" s="82" customFormat="1" ht="13.5" customHeight="1" x14ac:dyDescent="0.25"/>
    <row r="1239" s="82" customFormat="1" ht="13.5" customHeight="1" x14ac:dyDescent="0.25"/>
    <row r="1240" s="82" customFormat="1" ht="13.5" customHeight="1" x14ac:dyDescent="0.25"/>
    <row r="1241" s="82" customFormat="1" ht="13.5" customHeight="1" x14ac:dyDescent="0.25"/>
    <row r="1242" s="82" customFormat="1" ht="13.5" customHeight="1" x14ac:dyDescent="0.25"/>
    <row r="1243" s="82" customFormat="1" ht="13.5" customHeight="1" x14ac:dyDescent="0.25"/>
    <row r="1244" s="82" customFormat="1" ht="13.5" customHeight="1" x14ac:dyDescent="0.25"/>
    <row r="1245" s="82" customFormat="1" ht="13.5" customHeight="1" x14ac:dyDescent="0.25"/>
    <row r="1246" s="82" customFormat="1" ht="13.5" customHeight="1" x14ac:dyDescent="0.25"/>
    <row r="1247" s="82" customFormat="1" ht="13.5" customHeight="1" x14ac:dyDescent="0.25"/>
    <row r="1248" s="82" customFormat="1" ht="13.5" customHeight="1" x14ac:dyDescent="0.25"/>
    <row r="1249" s="82" customFormat="1" ht="13.5" customHeight="1" x14ac:dyDescent="0.25"/>
    <row r="1250" s="82" customFormat="1" ht="13.5" customHeight="1" x14ac:dyDescent="0.25"/>
    <row r="1251" s="82" customFormat="1" ht="13.5" customHeight="1" x14ac:dyDescent="0.25"/>
    <row r="1252" s="82" customFormat="1" ht="13.5" customHeight="1" x14ac:dyDescent="0.25"/>
    <row r="1253" s="82" customFormat="1" ht="13.5" customHeight="1" x14ac:dyDescent="0.25"/>
    <row r="1254" s="82" customFormat="1" ht="13.5" customHeight="1" x14ac:dyDescent="0.25"/>
    <row r="1255" s="82" customFormat="1" ht="13.5" customHeight="1" x14ac:dyDescent="0.25"/>
    <row r="1256" s="82" customFormat="1" ht="13.5" customHeight="1" x14ac:dyDescent="0.25"/>
    <row r="1257" s="82" customFormat="1" ht="13.5" customHeight="1" x14ac:dyDescent="0.25"/>
    <row r="1258" s="82" customFormat="1" ht="13.5" customHeight="1" x14ac:dyDescent="0.25"/>
    <row r="1259" s="82" customFormat="1" ht="13.5" customHeight="1" x14ac:dyDescent="0.25"/>
    <row r="1260" s="82" customFormat="1" ht="13.5" customHeight="1" x14ac:dyDescent="0.25"/>
    <row r="1261" s="82" customFormat="1" ht="13.5" customHeight="1" x14ac:dyDescent="0.25"/>
    <row r="1262" s="82" customFormat="1" ht="13.5" customHeight="1" x14ac:dyDescent="0.25"/>
    <row r="1263" s="82" customFormat="1" ht="13.5" customHeight="1" x14ac:dyDescent="0.25"/>
    <row r="1264" s="82" customFormat="1" ht="13.5" customHeight="1" x14ac:dyDescent="0.25"/>
    <row r="1265" s="82" customFormat="1" ht="13.5" customHeight="1" x14ac:dyDescent="0.25"/>
    <row r="1266" s="82" customFormat="1" ht="13.5" customHeight="1" x14ac:dyDescent="0.25"/>
    <row r="1267" s="82" customFormat="1" ht="13.5" customHeight="1" x14ac:dyDescent="0.25"/>
    <row r="1268" s="82" customFormat="1" ht="13.5" customHeight="1" x14ac:dyDescent="0.25"/>
    <row r="1269" s="82" customFormat="1" ht="13.5" customHeight="1" x14ac:dyDescent="0.25"/>
    <row r="1270" s="82" customFormat="1" ht="13.5" customHeight="1" x14ac:dyDescent="0.25"/>
    <row r="1271" s="82" customFormat="1" ht="13.5" customHeight="1" x14ac:dyDescent="0.25"/>
    <row r="1272" s="82" customFormat="1" ht="13.5" customHeight="1" x14ac:dyDescent="0.25"/>
    <row r="1273" s="82" customFormat="1" ht="13.5" customHeight="1" x14ac:dyDescent="0.25"/>
    <row r="1274" s="82" customFormat="1" ht="13.5" customHeight="1" x14ac:dyDescent="0.25"/>
    <row r="1275" s="82" customFormat="1" ht="13.5" customHeight="1" x14ac:dyDescent="0.25"/>
    <row r="1276" s="82" customFormat="1" ht="13.5" customHeight="1" x14ac:dyDescent="0.25"/>
    <row r="1277" s="82" customFormat="1" ht="13.5" customHeight="1" x14ac:dyDescent="0.25"/>
    <row r="1278" s="82" customFormat="1" ht="13.5" customHeight="1" x14ac:dyDescent="0.25"/>
    <row r="1279" s="82" customFormat="1" ht="13.5" customHeight="1" x14ac:dyDescent="0.25"/>
    <row r="1280" s="82" customFormat="1" ht="13.5" customHeight="1" x14ac:dyDescent="0.25"/>
    <row r="1281" s="82" customFormat="1" ht="13.5" customHeight="1" x14ac:dyDescent="0.25"/>
    <row r="1282" s="82" customFormat="1" ht="13.5" customHeight="1" x14ac:dyDescent="0.25"/>
    <row r="1283" s="82" customFormat="1" ht="13.5" customHeight="1" x14ac:dyDescent="0.25"/>
    <row r="1284" s="82" customFormat="1" ht="13.5" customHeight="1" x14ac:dyDescent="0.25"/>
    <row r="1285" s="82" customFormat="1" ht="13.5" customHeight="1" x14ac:dyDescent="0.25"/>
    <row r="1286" s="82" customFormat="1" ht="13.5" customHeight="1" x14ac:dyDescent="0.25"/>
    <row r="1287" s="82" customFormat="1" ht="13.5" customHeight="1" x14ac:dyDescent="0.25"/>
    <row r="1288" s="82" customFormat="1" ht="13.5" customHeight="1" x14ac:dyDescent="0.25"/>
    <row r="1289" s="82" customFormat="1" ht="13.5" customHeight="1" x14ac:dyDescent="0.25"/>
    <row r="1290" s="82" customFormat="1" ht="13.5" customHeight="1" x14ac:dyDescent="0.25"/>
    <row r="1291" s="82" customFormat="1" ht="13.5" customHeight="1" x14ac:dyDescent="0.25"/>
    <row r="1292" s="82" customFormat="1" ht="13.5" customHeight="1" x14ac:dyDescent="0.25"/>
    <row r="1293" s="82" customFormat="1" ht="13.5" customHeight="1" x14ac:dyDescent="0.25"/>
    <row r="1294" s="82" customFormat="1" ht="13.5" customHeight="1" x14ac:dyDescent="0.25"/>
    <row r="1295" s="82" customFormat="1" ht="13.5" customHeight="1" x14ac:dyDescent="0.25"/>
    <row r="1296" s="82" customFormat="1" ht="13.5" customHeight="1" x14ac:dyDescent="0.25"/>
    <row r="1297" s="82" customFormat="1" ht="13.5" customHeight="1" x14ac:dyDescent="0.25"/>
    <row r="1298" s="82" customFormat="1" ht="13.5" customHeight="1" x14ac:dyDescent="0.25"/>
    <row r="1299" s="82" customFormat="1" ht="13.5" customHeight="1" x14ac:dyDescent="0.25"/>
    <row r="1300" s="82" customFormat="1" ht="13.5" customHeight="1" x14ac:dyDescent="0.25"/>
    <row r="1301" s="82" customFormat="1" ht="13.5" customHeight="1" x14ac:dyDescent="0.25"/>
    <row r="1302" s="82" customFormat="1" ht="13.5" customHeight="1" x14ac:dyDescent="0.25"/>
    <row r="1303" s="82" customFormat="1" ht="13.5" customHeight="1" x14ac:dyDescent="0.25"/>
    <row r="1304" s="82" customFormat="1" ht="13.5" customHeight="1" x14ac:dyDescent="0.25"/>
    <row r="1305" s="82" customFormat="1" ht="13.5" customHeight="1" x14ac:dyDescent="0.25"/>
    <row r="1306" s="82" customFormat="1" ht="13.5" customHeight="1" x14ac:dyDescent="0.25"/>
    <row r="1307" s="82" customFormat="1" ht="13.5" customHeight="1" x14ac:dyDescent="0.25"/>
    <row r="1308" s="82" customFormat="1" ht="13.5" customHeight="1" x14ac:dyDescent="0.25"/>
    <row r="1309" s="82" customFormat="1" ht="13.5" customHeight="1" x14ac:dyDescent="0.25"/>
    <row r="1310" s="82" customFormat="1" ht="13.5" customHeight="1" x14ac:dyDescent="0.25"/>
    <row r="1311" s="82" customFormat="1" ht="13.5" customHeight="1" x14ac:dyDescent="0.25"/>
    <row r="1312" s="82" customFormat="1" ht="13.5" customHeight="1" x14ac:dyDescent="0.25"/>
    <row r="1313" s="82" customFormat="1" ht="13.5" customHeight="1" x14ac:dyDescent="0.25"/>
    <row r="1314" s="82" customFormat="1" ht="13.5" customHeight="1" x14ac:dyDescent="0.25"/>
    <row r="1315" s="82" customFormat="1" ht="13.5" customHeight="1" x14ac:dyDescent="0.25"/>
    <row r="1316" s="82" customFormat="1" ht="13.5" customHeight="1" x14ac:dyDescent="0.25"/>
    <row r="1317" s="82" customFormat="1" ht="13.5" customHeight="1" x14ac:dyDescent="0.25"/>
    <row r="1318" s="82" customFormat="1" ht="13.5" customHeight="1" x14ac:dyDescent="0.25"/>
    <row r="1319" s="82" customFormat="1" ht="13.5" customHeight="1" x14ac:dyDescent="0.25"/>
    <row r="1320" s="82" customFormat="1" ht="13.5" customHeight="1" x14ac:dyDescent="0.25"/>
    <row r="1321" s="82" customFormat="1" ht="13.5" customHeight="1" x14ac:dyDescent="0.25"/>
    <row r="1322" s="82" customFormat="1" ht="13.5" customHeight="1" x14ac:dyDescent="0.25"/>
    <row r="1323" s="82" customFormat="1" ht="13.5" customHeight="1" x14ac:dyDescent="0.25"/>
    <row r="1324" s="82" customFormat="1" ht="13.5" customHeight="1" x14ac:dyDescent="0.25"/>
    <row r="1325" s="82" customFormat="1" ht="13.5" customHeight="1" x14ac:dyDescent="0.25"/>
    <row r="1326" s="82" customFormat="1" ht="13.5" customHeight="1" x14ac:dyDescent="0.25"/>
    <row r="1327" s="82" customFormat="1" ht="13.5" customHeight="1" x14ac:dyDescent="0.25"/>
    <row r="1328" s="82" customFormat="1" ht="13.5" customHeight="1" x14ac:dyDescent="0.25"/>
    <row r="1329" s="82" customFormat="1" ht="13.5" customHeight="1" x14ac:dyDescent="0.25"/>
    <row r="1330" s="82" customFormat="1" ht="13.5" customHeight="1" x14ac:dyDescent="0.25"/>
    <row r="1331" s="82" customFormat="1" ht="13.5" customHeight="1" x14ac:dyDescent="0.25"/>
    <row r="1332" s="82" customFormat="1" ht="13.5" customHeight="1" x14ac:dyDescent="0.25"/>
    <row r="1333" s="82" customFormat="1" ht="13.5" customHeight="1" x14ac:dyDescent="0.25"/>
    <row r="1334" s="82" customFormat="1" ht="13.5" customHeight="1" x14ac:dyDescent="0.25"/>
    <row r="1335" s="82" customFormat="1" ht="13.5" customHeight="1" x14ac:dyDescent="0.25"/>
    <row r="1336" s="82" customFormat="1" ht="13.5" customHeight="1" x14ac:dyDescent="0.25"/>
    <row r="1337" s="82" customFormat="1" ht="13.5" customHeight="1" x14ac:dyDescent="0.25"/>
    <row r="1338" s="82" customFormat="1" ht="13.5" customHeight="1" x14ac:dyDescent="0.25"/>
    <row r="1339" s="82" customFormat="1" ht="13.5" customHeight="1" x14ac:dyDescent="0.25"/>
    <row r="1340" s="82" customFormat="1" ht="13.5" customHeight="1" x14ac:dyDescent="0.25"/>
    <row r="1341" s="82" customFormat="1" ht="13.5" customHeight="1" x14ac:dyDescent="0.25"/>
    <row r="1342" s="82" customFormat="1" ht="13.5" customHeight="1" x14ac:dyDescent="0.25"/>
    <row r="1343" s="82" customFormat="1" ht="13.5" customHeight="1" x14ac:dyDescent="0.25"/>
    <row r="1344" s="82" customFormat="1" ht="13.5" customHeight="1" x14ac:dyDescent="0.25"/>
    <row r="1345" s="82" customFormat="1" ht="13.5" customHeight="1" x14ac:dyDescent="0.25"/>
    <row r="1346" s="82" customFormat="1" ht="13.5" customHeight="1" x14ac:dyDescent="0.25"/>
    <row r="1347" s="82" customFormat="1" ht="13.5" customHeight="1" x14ac:dyDescent="0.25"/>
    <row r="1348" s="82" customFormat="1" ht="13.5" customHeight="1" x14ac:dyDescent="0.25"/>
    <row r="1349" s="82" customFormat="1" ht="13.5" customHeight="1" x14ac:dyDescent="0.25"/>
    <row r="1350" s="82" customFormat="1" ht="13.5" customHeight="1" x14ac:dyDescent="0.25"/>
    <row r="1351" s="82" customFormat="1" ht="13.5" customHeight="1" x14ac:dyDescent="0.25"/>
    <row r="1352" s="82" customFormat="1" ht="13.5" customHeight="1" x14ac:dyDescent="0.25"/>
    <row r="1353" s="82" customFormat="1" ht="13.5" customHeight="1" x14ac:dyDescent="0.25"/>
    <row r="1354" s="82" customFormat="1" ht="13.5" customHeight="1" x14ac:dyDescent="0.25"/>
    <row r="1355" s="82" customFormat="1" ht="13.5" customHeight="1" x14ac:dyDescent="0.25"/>
    <row r="1356" s="82" customFormat="1" ht="13.5" customHeight="1" x14ac:dyDescent="0.25"/>
    <row r="1357" s="82" customFormat="1" ht="13.5" customHeight="1" x14ac:dyDescent="0.25"/>
    <row r="1358" s="82" customFormat="1" ht="13.5" customHeight="1" x14ac:dyDescent="0.25"/>
    <row r="1359" s="82" customFormat="1" ht="13.5" customHeight="1" x14ac:dyDescent="0.25"/>
    <row r="1360" s="82" customFormat="1" ht="13.5" customHeight="1" x14ac:dyDescent="0.25"/>
    <row r="1361" s="82" customFormat="1" ht="13.5" customHeight="1" x14ac:dyDescent="0.25"/>
    <row r="1362" s="82" customFormat="1" ht="13.5" customHeight="1" x14ac:dyDescent="0.25"/>
    <row r="1363" s="82" customFormat="1" ht="13.5" customHeight="1" x14ac:dyDescent="0.25"/>
    <row r="1364" s="82" customFormat="1" ht="13.5" customHeight="1" x14ac:dyDescent="0.25"/>
    <row r="1365" s="82" customFormat="1" ht="13.5" customHeight="1" x14ac:dyDescent="0.25"/>
    <row r="1366" s="82" customFormat="1" ht="13.5" customHeight="1" x14ac:dyDescent="0.25"/>
    <row r="1367" s="82" customFormat="1" ht="13.5" customHeight="1" x14ac:dyDescent="0.25"/>
    <row r="1368" s="82" customFormat="1" ht="13.5" customHeight="1" x14ac:dyDescent="0.25"/>
    <row r="1369" s="82" customFormat="1" ht="13.5" customHeight="1" x14ac:dyDescent="0.25"/>
    <row r="1370" s="82" customFormat="1" ht="13.5" customHeight="1" x14ac:dyDescent="0.25"/>
    <row r="1371" s="82" customFormat="1" ht="13.5" customHeight="1" x14ac:dyDescent="0.25"/>
    <row r="1372" s="82" customFormat="1" ht="13.5" customHeight="1" x14ac:dyDescent="0.25"/>
    <row r="1373" s="82" customFormat="1" ht="13.5" customHeight="1" x14ac:dyDescent="0.25"/>
    <row r="1374" s="82" customFormat="1" ht="13.5" customHeight="1" x14ac:dyDescent="0.25"/>
    <row r="1375" s="82" customFormat="1" ht="13.5" customHeight="1" x14ac:dyDescent="0.25"/>
    <row r="1376" s="82" customFormat="1" ht="13.5" customHeight="1" x14ac:dyDescent="0.25"/>
    <row r="1377" s="82" customFormat="1" ht="13.5" customHeight="1" x14ac:dyDescent="0.25"/>
    <row r="1378" s="82" customFormat="1" ht="13.5" customHeight="1" x14ac:dyDescent="0.25"/>
    <row r="1379" s="82" customFormat="1" ht="13.5" customHeight="1" x14ac:dyDescent="0.25"/>
    <row r="1380" s="82" customFormat="1" ht="13.5" customHeight="1" x14ac:dyDescent="0.25"/>
    <row r="1381" s="82" customFormat="1" ht="13.5" customHeight="1" x14ac:dyDescent="0.25"/>
    <row r="1382" s="82" customFormat="1" ht="13.5" customHeight="1" x14ac:dyDescent="0.25"/>
    <row r="1383" s="82" customFormat="1" ht="13.5" customHeight="1" x14ac:dyDescent="0.25"/>
    <row r="1384" s="82" customFormat="1" ht="13.5" customHeight="1" x14ac:dyDescent="0.25"/>
    <row r="1385" s="82" customFormat="1" ht="13.5" customHeight="1" x14ac:dyDescent="0.25"/>
    <row r="1386" s="82" customFormat="1" ht="13.5" customHeight="1" x14ac:dyDescent="0.25"/>
    <row r="1387" s="82" customFormat="1" ht="13.5" customHeight="1" x14ac:dyDescent="0.25"/>
    <row r="1388" s="82" customFormat="1" ht="13.5" customHeight="1" x14ac:dyDescent="0.25"/>
    <row r="1389" s="82" customFormat="1" ht="13.5" customHeight="1" x14ac:dyDescent="0.25"/>
    <row r="1390" s="82" customFormat="1" ht="13.5" customHeight="1" x14ac:dyDescent="0.25"/>
    <row r="1391" s="82" customFormat="1" ht="13.5" customHeight="1" x14ac:dyDescent="0.25"/>
    <row r="1392" s="82" customFormat="1" ht="13.5" customHeight="1" x14ac:dyDescent="0.25"/>
    <row r="1393" s="82" customFormat="1" ht="13.5" customHeight="1" x14ac:dyDescent="0.25"/>
    <row r="1394" s="82" customFormat="1" ht="13.5" customHeight="1" x14ac:dyDescent="0.25"/>
    <row r="1395" s="82" customFormat="1" ht="13.5" customHeight="1" x14ac:dyDescent="0.25"/>
    <row r="1396" s="82" customFormat="1" ht="13.5" customHeight="1" x14ac:dyDescent="0.25"/>
    <row r="1397" s="82" customFormat="1" ht="13.5" customHeight="1" x14ac:dyDescent="0.25"/>
    <row r="1398" s="82" customFormat="1" ht="13.5" customHeight="1" x14ac:dyDescent="0.25"/>
    <row r="1399" s="82" customFormat="1" ht="13.5" customHeight="1" x14ac:dyDescent="0.25"/>
    <row r="1400" s="82" customFormat="1" ht="13.5" customHeight="1" x14ac:dyDescent="0.25"/>
    <row r="1401" s="82" customFormat="1" ht="13.5" customHeight="1" x14ac:dyDescent="0.25"/>
    <row r="1402" s="82" customFormat="1" ht="13.5" customHeight="1" x14ac:dyDescent="0.25"/>
    <row r="1403" s="82" customFormat="1" ht="13.5" customHeight="1" x14ac:dyDescent="0.25"/>
    <row r="1404" s="82" customFormat="1" ht="13.5" customHeight="1" x14ac:dyDescent="0.25"/>
    <row r="1405" s="82" customFormat="1" ht="13.5" customHeight="1" x14ac:dyDescent="0.25"/>
    <row r="1406" s="82" customFormat="1" ht="13.5" customHeight="1" x14ac:dyDescent="0.25"/>
    <row r="1407" s="82" customFormat="1" ht="13.5" customHeight="1" x14ac:dyDescent="0.25"/>
    <row r="1408" s="82" customFormat="1" ht="13.5" customHeight="1" x14ac:dyDescent="0.25"/>
    <row r="1409" s="82" customFormat="1" ht="13.5" customHeight="1" x14ac:dyDescent="0.25"/>
    <row r="1410" s="82" customFormat="1" ht="13.5" customHeight="1" x14ac:dyDescent="0.25"/>
    <row r="1411" s="82" customFormat="1" ht="13.5" customHeight="1" x14ac:dyDescent="0.25"/>
    <row r="1412" s="82" customFormat="1" ht="13.5" customHeight="1" x14ac:dyDescent="0.25"/>
    <row r="1413" s="82" customFormat="1" ht="13.5" customHeight="1" x14ac:dyDescent="0.25"/>
    <row r="1414" s="82" customFormat="1" ht="13.5" customHeight="1" x14ac:dyDescent="0.25"/>
    <row r="1415" s="82" customFormat="1" ht="13.5" customHeight="1" x14ac:dyDescent="0.25"/>
    <row r="1416" s="82" customFormat="1" ht="13.5" customHeight="1" x14ac:dyDescent="0.25"/>
    <row r="1417" s="82" customFormat="1" ht="13.5" customHeight="1" x14ac:dyDescent="0.25"/>
    <row r="1418" s="82" customFormat="1" ht="13.5" customHeight="1" x14ac:dyDescent="0.25"/>
    <row r="1419" s="82" customFormat="1" ht="13.5" customHeight="1" x14ac:dyDescent="0.25"/>
    <row r="1420" s="82" customFormat="1" ht="13.5" customHeight="1" x14ac:dyDescent="0.25"/>
    <row r="1421" s="82" customFormat="1" ht="13.5" customHeight="1" x14ac:dyDescent="0.25"/>
    <row r="1422" s="82" customFormat="1" ht="13.5" customHeight="1" x14ac:dyDescent="0.25"/>
    <row r="1423" s="82" customFormat="1" ht="13.5" customHeight="1" x14ac:dyDescent="0.25"/>
    <row r="1424" s="82" customFormat="1" ht="13.5" customHeight="1" x14ac:dyDescent="0.25"/>
    <row r="1425" s="82" customFormat="1" ht="13.5" customHeight="1" x14ac:dyDescent="0.25"/>
    <row r="1426" s="82" customFormat="1" ht="13.5" customHeight="1" x14ac:dyDescent="0.25"/>
    <row r="1427" s="82" customFormat="1" ht="13.5" customHeight="1" x14ac:dyDescent="0.25"/>
    <row r="1428" s="82" customFormat="1" ht="13.5" customHeight="1" x14ac:dyDescent="0.25"/>
    <row r="1429" s="82" customFormat="1" ht="13.5" customHeight="1" x14ac:dyDescent="0.25"/>
    <row r="1430" s="82" customFormat="1" ht="13.5" customHeight="1" x14ac:dyDescent="0.25"/>
    <row r="1431" s="82" customFormat="1" ht="13.5" customHeight="1" x14ac:dyDescent="0.25"/>
    <row r="1432" s="82" customFormat="1" ht="13.5" customHeight="1" x14ac:dyDescent="0.25"/>
    <row r="1433" s="82" customFormat="1" ht="13.5" customHeight="1" x14ac:dyDescent="0.25"/>
    <row r="1434" s="82" customFormat="1" ht="13.5" customHeight="1" x14ac:dyDescent="0.25"/>
    <row r="1435" s="82" customFormat="1" ht="13.5" customHeight="1" x14ac:dyDescent="0.25"/>
    <row r="1436" s="82" customFormat="1" ht="13.5" customHeight="1" x14ac:dyDescent="0.25"/>
    <row r="1437" s="82" customFormat="1" ht="13.5" customHeight="1" x14ac:dyDescent="0.25"/>
    <row r="1438" s="82" customFormat="1" ht="13.5" customHeight="1" x14ac:dyDescent="0.25"/>
    <row r="1439" s="82" customFormat="1" ht="13.5" customHeight="1" x14ac:dyDescent="0.25"/>
    <row r="1440" s="82" customFormat="1" ht="13.5" customHeight="1" x14ac:dyDescent="0.25"/>
    <row r="1441" s="82" customFormat="1" ht="13.5" customHeight="1" x14ac:dyDescent="0.25"/>
    <row r="1442" s="82" customFormat="1" ht="13.5" customHeight="1" x14ac:dyDescent="0.25"/>
    <row r="1443" s="82" customFormat="1" ht="13.5" customHeight="1" x14ac:dyDescent="0.25"/>
    <row r="1444" s="82" customFormat="1" ht="13.5" customHeight="1" x14ac:dyDescent="0.25"/>
    <row r="1445" s="82" customFormat="1" ht="13.5" customHeight="1" x14ac:dyDescent="0.25"/>
    <row r="1446" s="82" customFormat="1" ht="13.5" customHeight="1" x14ac:dyDescent="0.25"/>
    <row r="1447" s="82" customFormat="1" ht="13.5" customHeight="1" x14ac:dyDescent="0.25"/>
    <row r="1448" s="82" customFormat="1" ht="13.5" customHeight="1" x14ac:dyDescent="0.25"/>
    <row r="1449" s="82" customFormat="1" ht="13.5" customHeight="1" x14ac:dyDescent="0.25"/>
    <row r="1450" s="82" customFormat="1" ht="13.5" customHeight="1" x14ac:dyDescent="0.25"/>
    <row r="1451" s="82" customFormat="1" ht="13.5" customHeight="1" x14ac:dyDescent="0.25"/>
    <row r="1452" s="82" customFormat="1" ht="13.5" customHeight="1" x14ac:dyDescent="0.25"/>
    <row r="1453" s="82" customFormat="1" ht="13.5" customHeight="1" x14ac:dyDescent="0.25"/>
    <row r="1454" s="82" customFormat="1" ht="13.5" customHeight="1" x14ac:dyDescent="0.25"/>
    <row r="1455" s="82" customFormat="1" ht="13.5" customHeight="1" x14ac:dyDescent="0.25"/>
    <row r="1456" s="82" customFormat="1" ht="13.5" customHeight="1" x14ac:dyDescent="0.25"/>
    <row r="1457" s="82" customFormat="1" ht="13.5" customHeight="1" x14ac:dyDescent="0.25"/>
    <row r="1458" s="82" customFormat="1" ht="13.5" customHeight="1" x14ac:dyDescent="0.25"/>
    <row r="1459" s="82" customFormat="1" ht="13.5" customHeight="1" x14ac:dyDescent="0.25"/>
    <row r="1460" s="82" customFormat="1" ht="13.5" customHeight="1" x14ac:dyDescent="0.25"/>
    <row r="1461" s="82" customFormat="1" ht="13.5" customHeight="1" x14ac:dyDescent="0.25"/>
    <row r="1462" s="82" customFormat="1" ht="13.5" customHeight="1" x14ac:dyDescent="0.25"/>
    <row r="1463" s="82" customFormat="1" ht="13.5" customHeight="1" x14ac:dyDescent="0.25"/>
    <row r="1464" s="82" customFormat="1" ht="13.5" customHeight="1" x14ac:dyDescent="0.25"/>
    <row r="1465" s="82" customFormat="1" ht="13.5" customHeight="1" x14ac:dyDescent="0.25"/>
    <row r="1466" s="82" customFormat="1" ht="13.5" customHeight="1" x14ac:dyDescent="0.25"/>
    <row r="1467" s="82" customFormat="1" ht="13.5" customHeight="1" x14ac:dyDescent="0.25"/>
    <row r="1468" s="82" customFormat="1" ht="13.5" customHeight="1" x14ac:dyDescent="0.25"/>
    <row r="1469" s="82" customFormat="1" ht="13.5" customHeight="1" x14ac:dyDescent="0.25"/>
    <row r="1470" s="82" customFormat="1" ht="13.5" customHeight="1" x14ac:dyDescent="0.25"/>
    <row r="1471" s="82" customFormat="1" ht="13.5" customHeight="1" x14ac:dyDescent="0.25"/>
    <row r="1472" s="82" customFormat="1" ht="13.5" customHeight="1" x14ac:dyDescent="0.25"/>
    <row r="1473" s="82" customFormat="1" ht="13.5" customHeight="1" x14ac:dyDescent="0.25"/>
    <row r="1474" s="82" customFormat="1" ht="13.5" customHeight="1" x14ac:dyDescent="0.25"/>
    <row r="1475" s="82" customFormat="1" ht="13.5" customHeight="1" x14ac:dyDescent="0.25"/>
    <row r="1476" s="82" customFormat="1" ht="13.5" customHeight="1" x14ac:dyDescent="0.25"/>
    <row r="1477" s="82" customFormat="1" ht="13.5" customHeight="1" x14ac:dyDescent="0.25"/>
    <row r="1478" s="82" customFormat="1" ht="13.5" customHeight="1" x14ac:dyDescent="0.25"/>
    <row r="1479" s="82" customFormat="1" ht="13.5" customHeight="1" x14ac:dyDescent="0.25"/>
    <row r="1480" s="82" customFormat="1" ht="13.5" customHeight="1" x14ac:dyDescent="0.25"/>
    <row r="1481" s="82" customFormat="1" ht="13.5" customHeight="1" x14ac:dyDescent="0.25"/>
    <row r="1482" s="82" customFormat="1" ht="13.5" customHeight="1" x14ac:dyDescent="0.25"/>
    <row r="1483" s="82" customFormat="1" ht="13.5" customHeight="1" x14ac:dyDescent="0.25"/>
    <row r="1484" s="82" customFormat="1" ht="13.5" customHeight="1" x14ac:dyDescent="0.25"/>
    <row r="1485" s="82" customFormat="1" ht="13.5" customHeight="1" x14ac:dyDescent="0.25"/>
    <row r="1486" s="82" customFormat="1" ht="13.5" customHeight="1" x14ac:dyDescent="0.25"/>
    <row r="1487" s="82" customFormat="1" ht="13.5" customHeight="1" x14ac:dyDescent="0.25"/>
    <row r="1488" s="82" customFormat="1" ht="13.5" customHeight="1" x14ac:dyDescent="0.25"/>
    <row r="1489" s="82" customFormat="1" ht="13.5" customHeight="1" x14ac:dyDescent="0.25"/>
    <row r="1490" s="82" customFormat="1" ht="13.5" customHeight="1" x14ac:dyDescent="0.25"/>
    <row r="1491" s="82" customFormat="1" ht="13.5" customHeight="1" x14ac:dyDescent="0.25"/>
    <row r="1492" s="82" customFormat="1" ht="13.5" customHeight="1" x14ac:dyDescent="0.25"/>
    <row r="1493" s="82" customFormat="1" ht="13.5" customHeight="1" x14ac:dyDescent="0.25"/>
    <row r="1494" s="82" customFormat="1" ht="13.5" customHeight="1" x14ac:dyDescent="0.25"/>
    <row r="1495" s="82" customFormat="1" ht="13.5" customHeight="1" x14ac:dyDescent="0.25"/>
    <row r="1496" s="82" customFormat="1" ht="13.5" customHeight="1" x14ac:dyDescent="0.25"/>
    <row r="1497" s="82" customFormat="1" ht="13.5" customHeight="1" x14ac:dyDescent="0.25"/>
    <row r="1498" s="82" customFormat="1" ht="13.5" customHeight="1" x14ac:dyDescent="0.25"/>
    <row r="1499" s="82" customFormat="1" ht="13.5" customHeight="1" x14ac:dyDescent="0.25"/>
    <row r="1500" s="82" customFormat="1" ht="13.5" customHeight="1" x14ac:dyDescent="0.25"/>
    <row r="1501" s="82" customFormat="1" ht="13.5" customHeight="1" x14ac:dyDescent="0.25"/>
    <row r="1502" s="82" customFormat="1" ht="13.5" customHeight="1" x14ac:dyDescent="0.25"/>
    <row r="1503" s="82" customFormat="1" ht="13.5" customHeight="1" x14ac:dyDescent="0.25"/>
    <row r="1504" s="82" customFormat="1" ht="13.5" customHeight="1" x14ac:dyDescent="0.25"/>
    <row r="1505" s="82" customFormat="1" ht="13.5" customHeight="1" x14ac:dyDescent="0.25"/>
    <row r="1506" s="82" customFormat="1" ht="13.5" customHeight="1" x14ac:dyDescent="0.25"/>
    <row r="1507" s="82" customFormat="1" ht="13.5" customHeight="1" x14ac:dyDescent="0.25"/>
    <row r="1508" s="82" customFormat="1" ht="13.5" customHeight="1" x14ac:dyDescent="0.25"/>
    <row r="1509" s="82" customFormat="1" ht="13.5" customHeight="1" x14ac:dyDescent="0.25"/>
    <row r="1510" s="82" customFormat="1" ht="13.5" customHeight="1" x14ac:dyDescent="0.25"/>
    <row r="1511" s="82" customFormat="1" ht="13.5" customHeight="1" x14ac:dyDescent="0.25"/>
    <row r="1512" s="82" customFormat="1" ht="13.5" customHeight="1" x14ac:dyDescent="0.25"/>
    <row r="1513" s="82" customFormat="1" ht="13.5" customHeight="1" x14ac:dyDescent="0.25"/>
    <row r="1514" s="82" customFormat="1" ht="13.5" customHeight="1" x14ac:dyDescent="0.25"/>
    <row r="1515" s="82" customFormat="1" ht="13.5" customHeight="1" x14ac:dyDescent="0.25"/>
    <row r="1516" s="82" customFormat="1" ht="13.5" customHeight="1" x14ac:dyDescent="0.25"/>
    <row r="1517" s="82" customFormat="1" ht="13.5" customHeight="1" x14ac:dyDescent="0.25"/>
    <row r="1518" s="82" customFormat="1" ht="13.5" customHeight="1" x14ac:dyDescent="0.25"/>
    <row r="1519" s="82" customFormat="1" ht="13.5" customHeight="1" x14ac:dyDescent="0.25"/>
    <row r="1520" s="82" customFormat="1" ht="13.5" customHeight="1" x14ac:dyDescent="0.25"/>
    <row r="1521" s="82" customFormat="1" ht="13.5" customHeight="1" x14ac:dyDescent="0.25"/>
    <row r="1522" s="82" customFormat="1" ht="13.5" customHeight="1" x14ac:dyDescent="0.25"/>
    <row r="1523" s="82" customFormat="1" ht="13.5" customHeight="1" x14ac:dyDescent="0.25"/>
    <row r="1524" s="82" customFormat="1" ht="13.5" customHeight="1" x14ac:dyDescent="0.25"/>
    <row r="1525" s="82" customFormat="1" ht="13.5" customHeight="1" x14ac:dyDescent="0.25"/>
    <row r="1526" s="82" customFormat="1" ht="13.5" customHeight="1" x14ac:dyDescent="0.25"/>
    <row r="1527" s="82" customFormat="1" ht="13.5" customHeight="1" x14ac:dyDescent="0.25"/>
    <row r="1528" s="82" customFormat="1" ht="13.5" customHeight="1" x14ac:dyDescent="0.25"/>
    <row r="1529" s="82" customFormat="1" ht="13.5" customHeight="1" x14ac:dyDescent="0.25"/>
    <row r="1530" s="82" customFormat="1" ht="13.5" customHeight="1" x14ac:dyDescent="0.25"/>
    <row r="1531" s="82" customFormat="1" ht="13.5" customHeight="1" x14ac:dyDescent="0.25"/>
    <row r="1532" s="82" customFormat="1" ht="13.5" customHeight="1" x14ac:dyDescent="0.25"/>
    <row r="1533" s="82" customFormat="1" ht="13.5" customHeight="1" x14ac:dyDescent="0.25"/>
    <row r="1534" s="82" customFormat="1" ht="13.5" customHeight="1" x14ac:dyDescent="0.25"/>
    <row r="1535" s="82" customFormat="1" ht="13.5" customHeight="1" x14ac:dyDescent="0.25"/>
    <row r="1536" s="82" customFormat="1" ht="13.5" customHeight="1" x14ac:dyDescent="0.25"/>
    <row r="1537" s="82" customFormat="1" ht="13.5" customHeight="1" x14ac:dyDescent="0.25"/>
    <row r="1538" s="82" customFormat="1" ht="13.5" customHeight="1" x14ac:dyDescent="0.25"/>
    <row r="1539" s="82" customFormat="1" ht="13.5" customHeight="1" x14ac:dyDescent="0.25"/>
    <row r="1540" s="82" customFormat="1" ht="13.5" customHeight="1" x14ac:dyDescent="0.25"/>
    <row r="1541" s="82" customFormat="1" ht="13.5" customHeight="1" x14ac:dyDescent="0.25"/>
    <row r="1542" s="82" customFormat="1" ht="13.5" customHeight="1" x14ac:dyDescent="0.25"/>
    <row r="1543" s="82" customFormat="1" ht="13.5" customHeight="1" x14ac:dyDescent="0.25"/>
    <row r="1544" s="82" customFormat="1" ht="13.5" customHeight="1" x14ac:dyDescent="0.25"/>
    <row r="1545" s="82" customFormat="1" ht="13.5" customHeight="1" x14ac:dyDescent="0.25"/>
    <row r="1546" s="82" customFormat="1" ht="13.5" customHeight="1" x14ac:dyDescent="0.25"/>
    <row r="1547" s="82" customFormat="1" ht="13.5" customHeight="1" x14ac:dyDescent="0.25"/>
    <row r="1548" s="82" customFormat="1" ht="13.5" customHeight="1" x14ac:dyDescent="0.25"/>
    <row r="1549" s="82" customFormat="1" ht="13.5" customHeight="1" x14ac:dyDescent="0.25"/>
    <row r="1550" s="82" customFormat="1" ht="13.5" customHeight="1" x14ac:dyDescent="0.25"/>
    <row r="1551" s="82" customFormat="1" ht="13.5" customHeight="1" x14ac:dyDescent="0.25"/>
    <row r="1552" s="82" customFormat="1" ht="13.5" customHeight="1" x14ac:dyDescent="0.25"/>
    <row r="1553" s="82" customFormat="1" ht="13.5" customHeight="1" x14ac:dyDescent="0.25"/>
    <row r="1554" s="82" customFormat="1" ht="13.5" customHeight="1" x14ac:dyDescent="0.25"/>
    <row r="1555" s="82" customFormat="1" ht="13.5" customHeight="1" x14ac:dyDescent="0.25"/>
    <row r="1556" s="82" customFormat="1" ht="13.5" customHeight="1" x14ac:dyDescent="0.25"/>
    <row r="1557" s="82" customFormat="1" ht="13.5" customHeight="1" x14ac:dyDescent="0.25"/>
    <row r="1558" s="82" customFormat="1" ht="13.5" customHeight="1" x14ac:dyDescent="0.25"/>
    <row r="1559" s="82" customFormat="1" ht="13.5" customHeight="1" x14ac:dyDescent="0.25"/>
    <row r="1560" s="82" customFormat="1" ht="13.5" customHeight="1" x14ac:dyDescent="0.25"/>
    <row r="1561" s="82" customFormat="1" ht="13.5" customHeight="1" x14ac:dyDescent="0.25"/>
    <row r="1562" s="82" customFormat="1" ht="13.5" customHeight="1" x14ac:dyDescent="0.25"/>
    <row r="1563" s="82" customFormat="1" ht="13.5" customHeight="1" x14ac:dyDescent="0.25"/>
    <row r="1564" s="82" customFormat="1" ht="13.5" customHeight="1" x14ac:dyDescent="0.25"/>
    <row r="1565" s="82" customFormat="1" ht="13.5" customHeight="1" x14ac:dyDescent="0.25"/>
    <row r="1566" s="82" customFormat="1" ht="13.5" customHeight="1" x14ac:dyDescent="0.25"/>
    <row r="1567" s="82" customFormat="1" ht="13.5" customHeight="1" x14ac:dyDescent="0.25"/>
    <row r="1568" s="82" customFormat="1" ht="13.5" customHeight="1" x14ac:dyDescent="0.25"/>
    <row r="1569" s="82" customFormat="1" ht="13.5" customHeight="1" x14ac:dyDescent="0.25"/>
    <row r="1570" s="82" customFormat="1" ht="13.5" customHeight="1" x14ac:dyDescent="0.25"/>
    <row r="1571" s="82" customFormat="1" ht="13.5" customHeight="1" x14ac:dyDescent="0.25"/>
    <row r="1572" s="82" customFormat="1" ht="13.5" customHeight="1" x14ac:dyDescent="0.25"/>
    <row r="1573" s="82" customFormat="1" ht="13.5" customHeight="1" x14ac:dyDescent="0.25"/>
    <row r="1574" s="82" customFormat="1" ht="13.5" customHeight="1" x14ac:dyDescent="0.25"/>
    <row r="1575" s="82" customFormat="1" ht="13.5" customHeight="1" x14ac:dyDescent="0.25"/>
    <row r="1576" s="82" customFormat="1" ht="13.5" customHeight="1" x14ac:dyDescent="0.25"/>
    <row r="1577" s="82" customFormat="1" ht="13.5" customHeight="1" x14ac:dyDescent="0.25"/>
    <row r="1578" s="82" customFormat="1" ht="13.5" customHeight="1" x14ac:dyDescent="0.25"/>
    <row r="1579" s="82" customFormat="1" ht="13.5" customHeight="1" x14ac:dyDescent="0.25"/>
    <row r="1580" s="82" customFormat="1" ht="13.5" customHeight="1" x14ac:dyDescent="0.25"/>
    <row r="1581" s="82" customFormat="1" ht="13.5" customHeight="1" x14ac:dyDescent="0.25"/>
    <row r="1582" s="82" customFormat="1" ht="13.5" customHeight="1" x14ac:dyDescent="0.25"/>
    <row r="1583" s="82" customFormat="1" ht="13.5" customHeight="1" x14ac:dyDescent="0.25"/>
    <row r="1584" s="82" customFormat="1" ht="13.5" customHeight="1" x14ac:dyDescent="0.25"/>
    <row r="1585" s="82" customFormat="1" ht="13.5" customHeight="1" x14ac:dyDescent="0.25"/>
    <row r="1586" s="82" customFormat="1" ht="13.5" customHeight="1" x14ac:dyDescent="0.25"/>
    <row r="1587" s="82" customFormat="1" ht="13.5" customHeight="1" x14ac:dyDescent="0.25"/>
    <row r="1588" s="82" customFormat="1" ht="13.5" customHeight="1" x14ac:dyDescent="0.25"/>
    <row r="1589" s="82" customFormat="1" ht="13.5" customHeight="1" x14ac:dyDescent="0.25"/>
    <row r="1590" s="82" customFormat="1" ht="13.5" customHeight="1" x14ac:dyDescent="0.25"/>
    <row r="1591" s="82" customFormat="1" ht="13.5" customHeight="1" x14ac:dyDescent="0.25"/>
    <row r="1592" s="82" customFormat="1" ht="13.5" customHeight="1" x14ac:dyDescent="0.25"/>
    <row r="1593" s="82" customFormat="1" ht="13.5" customHeight="1" x14ac:dyDescent="0.25"/>
    <row r="1594" s="82" customFormat="1" ht="13.5" customHeight="1" x14ac:dyDescent="0.25"/>
    <row r="1595" s="82" customFormat="1" ht="13.5" customHeight="1" x14ac:dyDescent="0.25"/>
    <row r="1596" s="82" customFormat="1" ht="13.5" customHeight="1" x14ac:dyDescent="0.25"/>
    <row r="1597" s="82" customFormat="1" ht="13.5" customHeight="1" x14ac:dyDescent="0.25"/>
    <row r="1598" s="82" customFormat="1" ht="13.5" customHeight="1" x14ac:dyDescent="0.25"/>
    <row r="1599" s="82" customFormat="1" ht="13.5" customHeight="1" x14ac:dyDescent="0.25"/>
    <row r="1600" s="82" customFormat="1" ht="13.5" customHeight="1" x14ac:dyDescent="0.25"/>
    <row r="1601" s="82" customFormat="1" ht="13.5" customHeight="1" x14ac:dyDescent="0.25"/>
    <row r="1602" s="82" customFormat="1" ht="13.5" customHeight="1" x14ac:dyDescent="0.25"/>
    <row r="1603" s="82" customFormat="1" ht="13.5" customHeight="1" x14ac:dyDescent="0.25"/>
    <row r="1604" s="82" customFormat="1" ht="13.5" customHeight="1" x14ac:dyDescent="0.25"/>
    <row r="1605" s="82" customFormat="1" ht="13.5" customHeight="1" x14ac:dyDescent="0.25"/>
    <row r="1606" s="82" customFormat="1" ht="13.5" customHeight="1" x14ac:dyDescent="0.25"/>
    <row r="1607" s="82" customFormat="1" ht="13.5" customHeight="1" x14ac:dyDescent="0.25"/>
    <row r="1608" s="82" customFormat="1" ht="13.5" customHeight="1" x14ac:dyDescent="0.25"/>
    <row r="1609" s="82" customFormat="1" ht="13.5" customHeight="1" x14ac:dyDescent="0.25"/>
    <row r="1610" s="82" customFormat="1" ht="13.5" customHeight="1" x14ac:dyDescent="0.25"/>
    <row r="1611" s="82" customFormat="1" ht="13.5" customHeight="1" x14ac:dyDescent="0.25"/>
    <row r="1612" s="82" customFormat="1" ht="13.5" customHeight="1" x14ac:dyDescent="0.25"/>
    <row r="1613" s="82" customFormat="1" ht="13.5" customHeight="1" x14ac:dyDescent="0.25"/>
    <row r="1614" s="82" customFormat="1" ht="13.5" customHeight="1" x14ac:dyDescent="0.25"/>
    <row r="1615" s="82" customFormat="1" ht="13.5" customHeight="1" x14ac:dyDescent="0.25"/>
    <row r="1616" s="82" customFormat="1" ht="13.5" customHeight="1" x14ac:dyDescent="0.25"/>
    <row r="1617" s="82" customFormat="1" ht="13.5" customHeight="1" x14ac:dyDescent="0.25"/>
    <row r="1618" s="82" customFormat="1" ht="13.5" customHeight="1" x14ac:dyDescent="0.25"/>
    <row r="1619" s="82" customFormat="1" ht="13.5" customHeight="1" x14ac:dyDescent="0.25"/>
    <row r="1620" s="82" customFormat="1" ht="13.5" customHeight="1" x14ac:dyDescent="0.25"/>
    <row r="1621" s="82" customFormat="1" ht="13.5" customHeight="1" x14ac:dyDescent="0.25"/>
    <row r="1622" s="82" customFormat="1" ht="13.5" customHeight="1" x14ac:dyDescent="0.25"/>
    <row r="1623" s="82" customFormat="1" ht="13.5" customHeight="1" x14ac:dyDescent="0.25"/>
    <row r="1624" s="82" customFormat="1" ht="13.5" customHeight="1" x14ac:dyDescent="0.25"/>
    <row r="1625" s="82" customFormat="1" ht="13.5" customHeight="1" x14ac:dyDescent="0.25"/>
    <row r="1626" s="82" customFormat="1" ht="13.5" customHeight="1" x14ac:dyDescent="0.25"/>
    <row r="1627" s="82" customFormat="1" ht="13.5" customHeight="1" x14ac:dyDescent="0.25"/>
    <row r="1628" s="82" customFormat="1" ht="13.5" customHeight="1" x14ac:dyDescent="0.25"/>
    <row r="1629" s="82" customFormat="1" ht="13.5" customHeight="1" x14ac:dyDescent="0.25"/>
    <row r="1630" s="82" customFormat="1" ht="13.5" customHeight="1" x14ac:dyDescent="0.25"/>
    <row r="1631" s="82" customFormat="1" ht="13.5" customHeight="1" x14ac:dyDescent="0.25"/>
    <row r="1632" s="82" customFormat="1" ht="13.5" customHeight="1" x14ac:dyDescent="0.25"/>
    <row r="1633" s="82" customFormat="1" ht="13.5" customHeight="1" x14ac:dyDescent="0.25"/>
    <row r="1634" s="82" customFormat="1" ht="13.5" customHeight="1" x14ac:dyDescent="0.25"/>
    <row r="1635" s="82" customFormat="1" ht="13.5" customHeight="1" x14ac:dyDescent="0.25"/>
    <row r="1636" s="82" customFormat="1" ht="13.5" customHeight="1" x14ac:dyDescent="0.25"/>
    <row r="1637" s="82" customFormat="1" ht="13.5" customHeight="1" x14ac:dyDescent="0.25"/>
    <row r="1638" s="82" customFormat="1" ht="13.5" customHeight="1" x14ac:dyDescent="0.25"/>
    <row r="1639" s="82" customFormat="1" ht="13.5" customHeight="1" x14ac:dyDescent="0.25"/>
    <row r="1640" s="82" customFormat="1" ht="13.5" customHeight="1" x14ac:dyDescent="0.25"/>
    <row r="1641" s="82" customFormat="1" ht="13.5" customHeight="1" x14ac:dyDescent="0.25"/>
    <row r="1642" s="82" customFormat="1" ht="13.5" customHeight="1" x14ac:dyDescent="0.25"/>
    <row r="1643" s="82" customFormat="1" ht="13.5" customHeight="1" x14ac:dyDescent="0.25"/>
    <row r="1644" s="82" customFormat="1" ht="13.5" customHeight="1" x14ac:dyDescent="0.25"/>
    <row r="1645" s="82" customFormat="1" ht="13.5" customHeight="1" x14ac:dyDescent="0.25"/>
    <row r="1646" s="82" customFormat="1" ht="13.5" customHeight="1" x14ac:dyDescent="0.25"/>
    <row r="1647" s="82" customFormat="1" ht="13.5" customHeight="1" x14ac:dyDescent="0.25"/>
    <row r="1648" s="82" customFormat="1" ht="13.5" customHeight="1" x14ac:dyDescent="0.25"/>
    <row r="1649" s="82" customFormat="1" ht="13.5" customHeight="1" x14ac:dyDescent="0.25"/>
    <row r="1650" s="82" customFormat="1" ht="13.5" customHeight="1" x14ac:dyDescent="0.25"/>
    <row r="1651" s="82" customFormat="1" ht="13.5" customHeight="1" x14ac:dyDescent="0.25"/>
    <row r="1652" s="82" customFormat="1" ht="13.5" customHeight="1" x14ac:dyDescent="0.25"/>
    <row r="1653" s="82" customFormat="1" ht="13.5" customHeight="1" x14ac:dyDescent="0.25"/>
    <row r="1654" s="82" customFormat="1" ht="13.5" customHeight="1" x14ac:dyDescent="0.25"/>
    <row r="1655" s="82" customFormat="1" ht="13.5" customHeight="1" x14ac:dyDescent="0.25"/>
    <row r="1656" s="82" customFormat="1" ht="13.5" customHeight="1" x14ac:dyDescent="0.25"/>
    <row r="1657" s="82" customFormat="1" ht="13.5" customHeight="1" x14ac:dyDescent="0.25"/>
    <row r="1658" s="82" customFormat="1" ht="13.5" customHeight="1" x14ac:dyDescent="0.25"/>
    <row r="1659" s="82" customFormat="1" ht="13.5" customHeight="1" x14ac:dyDescent="0.25"/>
    <row r="1660" s="82" customFormat="1" ht="13.5" customHeight="1" x14ac:dyDescent="0.25"/>
    <row r="1661" s="82" customFormat="1" ht="13.5" customHeight="1" x14ac:dyDescent="0.25"/>
    <row r="1662" s="82" customFormat="1" ht="13.5" customHeight="1" x14ac:dyDescent="0.25"/>
    <row r="1663" s="82" customFormat="1" ht="13.5" customHeight="1" x14ac:dyDescent="0.25"/>
    <row r="1664" s="82" customFormat="1" ht="13.5" customHeight="1" x14ac:dyDescent="0.25"/>
    <row r="1665" s="82" customFormat="1" ht="13.5" customHeight="1" x14ac:dyDescent="0.25"/>
    <row r="1666" s="82" customFormat="1" ht="13.5" customHeight="1" x14ac:dyDescent="0.25"/>
    <row r="1667" s="82" customFormat="1" ht="13.5" customHeight="1" x14ac:dyDescent="0.25"/>
    <row r="1668" s="82" customFormat="1" ht="13.5" customHeight="1" x14ac:dyDescent="0.25"/>
    <row r="1669" s="82" customFormat="1" ht="13.5" customHeight="1" x14ac:dyDescent="0.25"/>
    <row r="1670" s="82" customFormat="1" ht="13.5" customHeight="1" x14ac:dyDescent="0.25"/>
    <row r="1671" s="82" customFormat="1" ht="13.5" customHeight="1" x14ac:dyDescent="0.25"/>
    <row r="1672" s="82" customFormat="1" ht="13.5" customHeight="1" x14ac:dyDescent="0.25"/>
    <row r="1673" s="82" customFormat="1" ht="13.5" customHeight="1" x14ac:dyDescent="0.25"/>
    <row r="1674" s="82" customFormat="1" ht="13.5" customHeight="1" x14ac:dyDescent="0.25"/>
    <row r="1675" s="82" customFormat="1" ht="13.5" customHeight="1" x14ac:dyDescent="0.25"/>
    <row r="1676" s="82" customFormat="1" ht="13.5" customHeight="1" x14ac:dyDescent="0.25"/>
    <row r="1677" s="82" customFormat="1" ht="13.5" customHeight="1" x14ac:dyDescent="0.25"/>
    <row r="1678" s="82" customFormat="1" ht="13.5" customHeight="1" x14ac:dyDescent="0.25"/>
    <row r="1679" s="82" customFormat="1" ht="13.5" customHeight="1" x14ac:dyDescent="0.25"/>
    <row r="1680" s="82" customFormat="1" ht="13.5" customHeight="1" x14ac:dyDescent="0.25"/>
    <row r="1681" s="82" customFormat="1" ht="13.5" customHeight="1" x14ac:dyDescent="0.25"/>
    <row r="1682" s="82" customFormat="1" ht="13.5" customHeight="1" x14ac:dyDescent="0.25"/>
    <row r="1683" s="82" customFormat="1" ht="13.5" customHeight="1" x14ac:dyDescent="0.25"/>
    <row r="1684" s="82" customFormat="1" ht="13.5" customHeight="1" x14ac:dyDescent="0.25"/>
    <row r="1685" s="82" customFormat="1" ht="13.5" customHeight="1" x14ac:dyDescent="0.25"/>
    <row r="1686" s="82" customFormat="1" ht="13.5" customHeight="1" x14ac:dyDescent="0.25"/>
    <row r="1687" s="82" customFormat="1" ht="13.5" customHeight="1" x14ac:dyDescent="0.25"/>
    <row r="1688" s="82" customFormat="1" ht="13.5" customHeight="1" x14ac:dyDescent="0.25"/>
    <row r="1689" s="82" customFormat="1" ht="13.5" customHeight="1" x14ac:dyDescent="0.25"/>
    <row r="1690" s="82" customFormat="1" ht="13.5" customHeight="1" x14ac:dyDescent="0.25"/>
    <row r="1691" s="82" customFormat="1" ht="13.5" customHeight="1" x14ac:dyDescent="0.25"/>
    <row r="1692" s="82" customFormat="1" ht="13.5" customHeight="1" x14ac:dyDescent="0.25"/>
    <row r="1693" s="82" customFormat="1" ht="13.5" customHeight="1" x14ac:dyDescent="0.25"/>
    <row r="1694" s="82" customFormat="1" ht="13.5" customHeight="1" x14ac:dyDescent="0.25"/>
    <row r="1695" s="82" customFormat="1" ht="13.5" customHeight="1" x14ac:dyDescent="0.25"/>
    <row r="1696" s="82" customFormat="1" ht="13.5" customHeight="1" x14ac:dyDescent="0.25"/>
    <row r="1697" s="82" customFormat="1" ht="13.5" customHeight="1" x14ac:dyDescent="0.25"/>
    <row r="1698" s="82" customFormat="1" ht="13.5" customHeight="1" x14ac:dyDescent="0.25"/>
    <row r="1699" s="82" customFormat="1" ht="13.5" customHeight="1" x14ac:dyDescent="0.25"/>
    <row r="1700" s="82" customFormat="1" ht="13.5" customHeight="1" x14ac:dyDescent="0.25"/>
    <row r="1701" s="82" customFormat="1" ht="13.5" customHeight="1" x14ac:dyDescent="0.25"/>
    <row r="1702" s="82" customFormat="1" ht="13.5" customHeight="1" x14ac:dyDescent="0.25"/>
    <row r="1703" s="82" customFormat="1" ht="13.5" customHeight="1" x14ac:dyDescent="0.25"/>
    <row r="1704" s="82" customFormat="1" ht="13.5" customHeight="1" x14ac:dyDescent="0.25"/>
    <row r="1705" s="82" customFormat="1" ht="13.5" customHeight="1" x14ac:dyDescent="0.25"/>
    <row r="1706" s="82" customFormat="1" ht="13.5" customHeight="1" x14ac:dyDescent="0.25"/>
    <row r="1707" s="82" customFormat="1" ht="13.5" customHeight="1" x14ac:dyDescent="0.25"/>
    <row r="1708" s="82" customFormat="1" ht="13.5" customHeight="1" x14ac:dyDescent="0.25"/>
    <row r="1709" s="82" customFormat="1" ht="13.5" customHeight="1" x14ac:dyDescent="0.25"/>
    <row r="1710" s="82" customFormat="1" ht="13.5" customHeight="1" x14ac:dyDescent="0.25"/>
    <row r="1711" s="82" customFormat="1" ht="13.5" customHeight="1" x14ac:dyDescent="0.25"/>
    <row r="1712" s="82" customFormat="1" ht="13.5" customHeight="1" x14ac:dyDescent="0.25"/>
    <row r="1713" s="82" customFormat="1" ht="13.5" customHeight="1" x14ac:dyDescent="0.25"/>
    <row r="1714" s="82" customFormat="1" ht="13.5" customHeight="1" x14ac:dyDescent="0.25"/>
    <row r="1715" s="82" customFormat="1" ht="13.5" customHeight="1" x14ac:dyDescent="0.25"/>
    <row r="1716" s="82" customFormat="1" ht="13.5" customHeight="1" x14ac:dyDescent="0.25"/>
    <row r="1717" s="82" customFormat="1" ht="13.5" customHeight="1" x14ac:dyDescent="0.25"/>
    <row r="1718" s="82" customFormat="1" ht="13.5" customHeight="1" x14ac:dyDescent="0.25"/>
    <row r="1719" s="82" customFormat="1" ht="13.5" customHeight="1" x14ac:dyDescent="0.25"/>
    <row r="1720" s="82" customFormat="1" ht="13.5" customHeight="1" x14ac:dyDescent="0.25"/>
    <row r="1721" s="82" customFormat="1" ht="13.5" customHeight="1" x14ac:dyDescent="0.25"/>
    <row r="1722" s="82" customFormat="1" ht="13.5" customHeight="1" x14ac:dyDescent="0.25"/>
    <row r="1723" s="82" customFormat="1" ht="13.5" customHeight="1" x14ac:dyDescent="0.25"/>
    <row r="1724" s="82" customFormat="1" ht="13.5" customHeight="1" x14ac:dyDescent="0.25"/>
    <row r="1725" s="82" customFormat="1" ht="13.5" customHeight="1" x14ac:dyDescent="0.25"/>
    <row r="1726" s="82" customFormat="1" ht="13.5" customHeight="1" x14ac:dyDescent="0.25"/>
    <row r="1727" s="82" customFormat="1" ht="13.5" customHeight="1" x14ac:dyDescent="0.25"/>
    <row r="1728" s="82" customFormat="1" ht="13.5" customHeight="1" x14ac:dyDescent="0.25"/>
    <row r="1729" s="82" customFormat="1" ht="13.5" customHeight="1" x14ac:dyDescent="0.25"/>
    <row r="1730" s="82" customFormat="1" ht="13.5" customHeight="1" x14ac:dyDescent="0.25"/>
    <row r="1731" s="82" customFormat="1" ht="13.5" customHeight="1" x14ac:dyDescent="0.25"/>
    <row r="1732" s="82" customFormat="1" ht="13.5" customHeight="1" x14ac:dyDescent="0.25"/>
    <row r="1733" s="82" customFormat="1" ht="13.5" customHeight="1" x14ac:dyDescent="0.25"/>
    <row r="1734" s="82" customFormat="1" ht="13.5" customHeight="1" x14ac:dyDescent="0.25"/>
    <row r="1735" s="82" customFormat="1" ht="13.5" customHeight="1" x14ac:dyDescent="0.25"/>
    <row r="1736" s="82" customFormat="1" ht="13.5" customHeight="1" x14ac:dyDescent="0.25"/>
    <row r="1737" s="82" customFormat="1" ht="13.5" customHeight="1" x14ac:dyDescent="0.25"/>
    <row r="1738" s="82" customFormat="1" ht="13.5" customHeight="1" x14ac:dyDescent="0.25"/>
    <row r="1739" s="82" customFormat="1" ht="13.5" customHeight="1" x14ac:dyDescent="0.25"/>
    <row r="1740" s="82" customFormat="1" ht="13.5" customHeight="1" x14ac:dyDescent="0.25"/>
  </sheetData>
  <customSheetViews>
    <customSheetView guid="{CFED1871-9B9D-472F-82C9-C68C06036B2E}" scale="75" showGridLines="0">
      <pane xSplit="3" ySplit="7" topLeftCell="D8" activePane="bottomRight" state="frozen"/>
      <selection pane="bottomRight" activeCell="B11" sqref="B11:C13"/>
      <pageMargins left="0.7" right="0.7" top="0.75" bottom="0.75" header="0.3" footer="0.3"/>
    </customSheetView>
  </customSheetViews>
  <conditionalFormatting sqref="D112:AJ115">
    <cfRule type="cellIs" dxfId="19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AK1120"/>
  <sheetViews>
    <sheetView showGridLines="0" zoomScale="70" zoomScaleNormal="70" workbookViewId="0">
      <selection activeCell="C6" sqref="C6"/>
    </sheetView>
  </sheetViews>
  <sheetFormatPr defaultColWidth="11.44140625" defaultRowHeight="13.5" customHeight="1" x14ac:dyDescent="0.25"/>
  <cols>
    <col min="1" max="1" width="2.77734375" style="42" customWidth="1"/>
    <col min="2" max="2" width="34.21875" style="42" customWidth="1"/>
    <col min="3" max="3" width="24.5546875" style="41" bestFit="1" customWidth="1"/>
    <col min="4" max="4" width="16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77734375" style="42" customWidth="1"/>
    <col min="9" max="9" width="24.5546875" style="41" bestFit="1" customWidth="1"/>
    <col min="10" max="10" width="16" style="42" bestFit="1" customWidth="1"/>
    <col min="11" max="11" width="24.5546875" style="42" bestFit="1" customWidth="1"/>
    <col min="12" max="12" width="16.44140625" style="42" bestFit="1" customWidth="1"/>
    <col min="13" max="13" width="15.77734375" style="42" customWidth="1"/>
    <col min="14" max="14" width="16.21875" style="42" customWidth="1"/>
    <col min="15" max="36" width="11.44140625" style="42"/>
    <col min="37" max="37" width="13.21875" style="42" bestFit="1" customWidth="1"/>
    <col min="38" max="16384" width="11.44140625" style="42"/>
  </cols>
  <sheetData>
    <row r="1" spans="2:12" ht="13.5" customHeight="1" x14ac:dyDescent="0.25">
      <c r="H1" s="60"/>
    </row>
    <row r="2" spans="2:12" ht="13.5" customHeight="1" x14ac:dyDescent="0.25">
      <c r="B2" s="40" t="s">
        <v>1211</v>
      </c>
      <c r="H2" s="40"/>
    </row>
    <row r="3" spans="2:12" ht="13.5" customHeight="1" x14ac:dyDescent="0.25">
      <c r="B3" s="43" t="s">
        <v>1160</v>
      </c>
      <c r="H3" s="76"/>
    </row>
    <row r="4" spans="2:12" ht="13.5" customHeight="1" x14ac:dyDescent="0.25">
      <c r="B4" s="44">
        <v>44500</v>
      </c>
      <c r="H4" s="40"/>
    </row>
    <row r="5" spans="2:12" ht="13.5" customHeight="1" x14ac:dyDescent="0.25">
      <c r="B5" s="40" t="s">
        <v>554</v>
      </c>
      <c r="F5" s="54"/>
      <c r="H5" s="101"/>
    </row>
    <row r="7" spans="2:12" ht="13.5" customHeight="1" x14ac:dyDescent="0.25">
      <c r="B7" s="560" t="s">
        <v>555</v>
      </c>
      <c r="C7" s="560"/>
      <c r="D7" s="560"/>
      <c r="E7" s="560"/>
      <c r="F7" s="560"/>
      <c r="H7" s="560" t="s">
        <v>556</v>
      </c>
      <c r="I7" s="560"/>
      <c r="J7" s="560"/>
      <c r="K7" s="560"/>
      <c r="L7" s="560"/>
    </row>
    <row r="8" spans="2:12" ht="13.5" customHeight="1" x14ac:dyDescent="0.25">
      <c r="B8" s="560"/>
      <c r="C8" s="560"/>
      <c r="D8" s="560"/>
      <c r="E8" s="560"/>
      <c r="F8" s="560"/>
      <c r="H8" s="560"/>
      <c r="I8" s="560"/>
      <c r="J8" s="560"/>
      <c r="K8" s="560"/>
      <c r="L8" s="560"/>
    </row>
    <row r="9" spans="2:12" s="46" customFormat="1" ht="13.5" customHeight="1" x14ac:dyDescent="0.25">
      <c r="B9" s="561" t="s">
        <v>558</v>
      </c>
      <c r="C9" s="164">
        <v>44469</v>
      </c>
      <c r="D9" s="164">
        <v>44469</v>
      </c>
      <c r="E9" s="164">
        <v>44500</v>
      </c>
      <c r="F9" s="165">
        <v>44500</v>
      </c>
      <c r="G9" s="45"/>
      <c r="H9" s="561" t="s">
        <v>558</v>
      </c>
      <c r="I9" s="164">
        <v>44469</v>
      </c>
      <c r="J9" s="164">
        <v>44469</v>
      </c>
      <c r="K9" s="164">
        <v>44500</v>
      </c>
      <c r="L9" s="165">
        <v>44500</v>
      </c>
    </row>
    <row r="10" spans="2:12" ht="13.5" customHeight="1" thickBot="1" x14ac:dyDescent="0.3">
      <c r="B10" s="562"/>
      <c r="C10" s="166" t="s">
        <v>559</v>
      </c>
      <c r="D10" s="166" t="s">
        <v>560</v>
      </c>
      <c r="E10" s="166" t="s">
        <v>559</v>
      </c>
      <c r="F10" s="167" t="s">
        <v>560</v>
      </c>
      <c r="H10" s="562"/>
      <c r="I10" s="166" t="s">
        <v>559</v>
      </c>
      <c r="J10" s="166" t="s">
        <v>560</v>
      </c>
      <c r="K10" s="166" t="s">
        <v>559</v>
      </c>
      <c r="L10" s="167" t="s">
        <v>560</v>
      </c>
    </row>
    <row r="11" spans="2:12" ht="13.5" customHeight="1" thickTop="1" x14ac:dyDescent="0.25">
      <c r="B11" s="47"/>
      <c r="C11" s="148"/>
      <c r="D11" s="148"/>
      <c r="E11" s="130"/>
      <c r="F11" s="154"/>
      <c r="H11" s="47"/>
      <c r="I11" s="148"/>
      <c r="J11" s="148"/>
      <c r="K11" s="130"/>
      <c r="L11" s="154"/>
    </row>
    <row r="12" spans="2:12" s="4" customFormat="1" ht="13.5" customHeight="1" x14ac:dyDescent="0.25">
      <c r="B12" s="48" t="s">
        <v>1135</v>
      </c>
      <c r="C12" s="148">
        <v>12880713.297010001</v>
      </c>
      <c r="D12" s="148">
        <v>25.788667971049023</v>
      </c>
      <c r="E12" s="148">
        <v>12556480.618930001</v>
      </c>
      <c r="F12" s="154">
        <v>24.870313329152147</v>
      </c>
      <c r="H12" s="172" t="s">
        <v>1135</v>
      </c>
      <c r="I12" s="148">
        <v>11559350.507889999</v>
      </c>
      <c r="J12" s="148">
        <v>25.899329989161362</v>
      </c>
      <c r="K12" s="148">
        <v>11226591.80883</v>
      </c>
      <c r="L12" s="154">
        <v>24.872279581307211</v>
      </c>
    </row>
    <row r="13" spans="2:12" s="4" customFormat="1" ht="13.5" customHeight="1" x14ac:dyDescent="0.25">
      <c r="B13" s="48" t="s">
        <v>1134</v>
      </c>
      <c r="C13" s="148">
        <v>6888763.8546500001</v>
      </c>
      <c r="D13" s="148">
        <v>13.792096732699658</v>
      </c>
      <c r="E13" s="148">
        <v>7030009.0580799999</v>
      </c>
      <c r="F13" s="154">
        <v>13.924166594709893</v>
      </c>
      <c r="H13" s="172" t="s">
        <v>1134</v>
      </c>
      <c r="I13" s="148">
        <v>6093640.8653899999</v>
      </c>
      <c r="J13" s="148">
        <v>13.653121384324432</v>
      </c>
      <c r="K13" s="148">
        <v>6234507.0519399997</v>
      </c>
      <c r="L13" s="154">
        <v>13.812420108257555</v>
      </c>
    </row>
    <row r="14" spans="2:12" s="4" customFormat="1" ht="13.5" customHeight="1" x14ac:dyDescent="0.25">
      <c r="B14" s="48" t="s">
        <v>1133</v>
      </c>
      <c r="C14" s="148">
        <v>6061894.2184600001</v>
      </c>
      <c r="D14" s="148">
        <v>12.136608716520001</v>
      </c>
      <c r="E14" s="148">
        <v>6220640.3679799996</v>
      </c>
      <c r="F14" s="154">
        <v>12.321069872588106</v>
      </c>
      <c r="H14" s="172" t="s">
        <v>1133</v>
      </c>
      <c r="I14" s="148">
        <v>5487269.3538899999</v>
      </c>
      <c r="J14" s="148">
        <v>12.294514266939622</v>
      </c>
      <c r="K14" s="148">
        <v>5639754.9807799999</v>
      </c>
      <c r="L14" s="154">
        <v>12.494759321497847</v>
      </c>
    </row>
    <row r="15" spans="2:12" s="4" customFormat="1" ht="13.5" customHeight="1" x14ac:dyDescent="0.25">
      <c r="B15" s="48" t="s">
        <v>1136</v>
      </c>
      <c r="C15" s="148">
        <v>5691673.0750700003</v>
      </c>
      <c r="D15" s="148">
        <v>11.395383450294792</v>
      </c>
      <c r="E15" s="148">
        <v>5846446.9696800001</v>
      </c>
      <c r="F15" s="154">
        <v>11.579914182243542</v>
      </c>
      <c r="H15" s="172" t="s">
        <v>1136</v>
      </c>
      <c r="I15" s="148">
        <v>5217343.6699200002</v>
      </c>
      <c r="J15" s="148">
        <v>11.689731640362346</v>
      </c>
      <c r="K15" s="148">
        <v>5368798.99914</v>
      </c>
      <c r="L15" s="154">
        <v>11.894462005594994</v>
      </c>
    </row>
    <row r="16" spans="2:12" s="4" customFormat="1" ht="13.5" customHeight="1" x14ac:dyDescent="0.25">
      <c r="B16" s="48" t="s">
        <v>1139</v>
      </c>
      <c r="C16" s="148">
        <v>4099041.9260999998</v>
      </c>
      <c r="D16" s="148">
        <v>8.2067529021191987</v>
      </c>
      <c r="E16" s="148">
        <v>4318519.70847</v>
      </c>
      <c r="F16" s="154">
        <v>8.5535861143964418</v>
      </c>
      <c r="H16" s="172" t="s">
        <v>1139</v>
      </c>
      <c r="I16" s="148">
        <v>3719769.50025</v>
      </c>
      <c r="J16" s="148">
        <v>8.3343383094780865</v>
      </c>
      <c r="K16" s="148">
        <v>3935381.7616900001</v>
      </c>
      <c r="L16" s="154">
        <v>8.7187560661949401</v>
      </c>
    </row>
    <row r="17" spans="2:12" s="4" customFormat="1" ht="13.5" customHeight="1" x14ac:dyDescent="0.25">
      <c r="B17" s="48" t="s">
        <v>1142</v>
      </c>
      <c r="C17" s="148">
        <v>4207516.2380900001</v>
      </c>
      <c r="D17" s="148">
        <v>8.4239309380551006</v>
      </c>
      <c r="E17" s="148">
        <v>4188421.6127200001</v>
      </c>
      <c r="F17" s="154">
        <v>8.2959040056094757</v>
      </c>
      <c r="H17" s="172" t="s">
        <v>1142</v>
      </c>
      <c r="I17" s="148">
        <v>3797407.6135499999</v>
      </c>
      <c r="J17" s="148">
        <v>8.5082905669790687</v>
      </c>
      <c r="K17" s="148">
        <v>3774321.3389400002</v>
      </c>
      <c r="L17" s="154">
        <v>8.36193006482819</v>
      </c>
    </row>
    <row r="18" spans="2:12" s="4" customFormat="1" ht="13.5" customHeight="1" x14ac:dyDescent="0.25">
      <c r="B18" s="48" t="s">
        <v>1138</v>
      </c>
      <c r="C18" s="87">
        <v>2240257.7233199999</v>
      </c>
      <c r="D18" s="148">
        <v>4.4852533601294109</v>
      </c>
      <c r="E18" s="148">
        <v>2306603.60788</v>
      </c>
      <c r="F18" s="154">
        <v>4.5686332177858953</v>
      </c>
      <c r="H18" s="172" t="s">
        <v>1138</v>
      </c>
      <c r="I18" s="87">
        <v>2033329.5766400001</v>
      </c>
      <c r="J18" s="148">
        <v>4.5557813690462989</v>
      </c>
      <c r="K18" s="148">
        <v>2098426.4857100002</v>
      </c>
      <c r="L18" s="154">
        <v>4.6490200340541676</v>
      </c>
    </row>
    <row r="19" spans="2:12" s="4" customFormat="1" ht="13.5" customHeight="1" x14ac:dyDescent="0.25">
      <c r="B19" s="48" t="s">
        <v>1205</v>
      </c>
      <c r="C19" s="148">
        <v>2238989.6919800001</v>
      </c>
      <c r="D19" s="148">
        <v>4.4827146156942153</v>
      </c>
      <c r="E19" s="148">
        <v>2266349.94221</v>
      </c>
      <c r="F19" s="154">
        <v>4.4889037690460505</v>
      </c>
      <c r="H19" s="48" t="s">
        <v>1205</v>
      </c>
      <c r="I19" s="87">
        <v>1770416.57972</v>
      </c>
      <c r="J19" s="148">
        <v>3.9667110349455483</v>
      </c>
      <c r="K19" s="148">
        <v>1793956.7777100001</v>
      </c>
      <c r="L19" s="154">
        <v>3.9744737576447293</v>
      </c>
    </row>
    <row r="20" spans="2:12" s="4" customFormat="1" ht="13.5" customHeight="1" x14ac:dyDescent="0.25">
      <c r="B20" s="48" t="s">
        <v>1141</v>
      </c>
      <c r="C20" s="148">
        <v>949460.82897999999</v>
      </c>
      <c r="D20" s="148">
        <v>1.9009296694590634</v>
      </c>
      <c r="E20" s="148">
        <v>1017703.47304</v>
      </c>
      <c r="F20" s="154">
        <v>2.0157403191873029</v>
      </c>
      <c r="H20" s="172" t="s">
        <v>1141</v>
      </c>
      <c r="I20" s="87">
        <v>860759.32299000002</v>
      </c>
      <c r="J20" s="148">
        <v>1.9285763272035634</v>
      </c>
      <c r="K20" s="148">
        <v>928180.22415999998</v>
      </c>
      <c r="L20" s="154">
        <v>2.0563638930018122</v>
      </c>
    </row>
    <row r="21" spans="2:12" s="4" customFormat="1" ht="13.5" customHeight="1" x14ac:dyDescent="0.25">
      <c r="B21" s="48" t="s">
        <v>1143</v>
      </c>
      <c r="C21" s="148">
        <v>928149.67972000001</v>
      </c>
      <c r="D21" s="148">
        <v>1.8582623000615017</v>
      </c>
      <c r="E21" s="148">
        <v>946833.58001999999</v>
      </c>
      <c r="F21" s="154">
        <v>1.8753700595180702</v>
      </c>
      <c r="H21" s="172" t="s">
        <v>1143</v>
      </c>
      <c r="I21" s="87">
        <v>861666.01242000004</v>
      </c>
      <c r="J21" s="148">
        <v>1.9306078123401398</v>
      </c>
      <c r="K21" s="148">
        <v>880069.77190000005</v>
      </c>
      <c r="L21" s="154">
        <v>1.9497761912513414</v>
      </c>
    </row>
    <row r="22" spans="2:12" s="4" customFormat="1" ht="13.5" customHeight="1" x14ac:dyDescent="0.25">
      <c r="B22" s="48" t="s">
        <v>1140</v>
      </c>
      <c r="C22" s="148">
        <v>778196.55292000005</v>
      </c>
      <c r="D22" s="148">
        <v>1.5580389111003112</v>
      </c>
      <c r="E22" s="148">
        <v>791713.59100999997</v>
      </c>
      <c r="F22" s="154">
        <v>1.5681277001839398</v>
      </c>
      <c r="H22" s="172" t="s">
        <v>1140</v>
      </c>
      <c r="I22" s="87">
        <v>624203.24028999999</v>
      </c>
      <c r="J22" s="148">
        <v>1.3985600392980433</v>
      </c>
      <c r="K22" s="148">
        <v>635513.15341000003</v>
      </c>
      <c r="L22" s="154">
        <v>1.4079661128125598</v>
      </c>
    </row>
    <row r="23" spans="2:12" s="4" customFormat="1" ht="13.5" customHeight="1" x14ac:dyDescent="0.25">
      <c r="B23" s="48" t="s">
        <v>1144</v>
      </c>
      <c r="C23" s="148">
        <v>697441.93200000003</v>
      </c>
      <c r="D23" s="148">
        <v>1.3963588815853905</v>
      </c>
      <c r="E23" s="148">
        <v>679974.75699999998</v>
      </c>
      <c r="F23" s="154">
        <v>1.346809331032534</v>
      </c>
      <c r="H23" s="172" t="s">
        <v>1144</v>
      </c>
      <c r="I23" s="148">
        <v>613459.21799999999</v>
      </c>
      <c r="J23" s="148">
        <v>1.3744874948666168</v>
      </c>
      <c r="K23" s="148">
        <v>596268.52899999998</v>
      </c>
      <c r="L23" s="154">
        <v>1.3210204674189878</v>
      </c>
    </row>
    <row r="24" spans="2:12" s="4" customFormat="1" ht="13.5" customHeight="1" x14ac:dyDescent="0.25">
      <c r="B24" s="48" t="s">
        <v>1145</v>
      </c>
      <c r="C24" s="148">
        <v>613242.22186000005</v>
      </c>
      <c r="D24" s="148">
        <v>1.2277813876229191</v>
      </c>
      <c r="E24" s="148">
        <v>629614.45140999998</v>
      </c>
      <c r="F24" s="154">
        <v>1.2470619083759868</v>
      </c>
      <c r="H24" s="172" t="s">
        <v>1145</v>
      </c>
      <c r="I24" s="148">
        <v>550593.48291999998</v>
      </c>
      <c r="J24" s="148">
        <v>1.2336335241580738</v>
      </c>
      <c r="K24" s="148">
        <v>566585.59225999995</v>
      </c>
      <c r="L24" s="154">
        <v>1.2552585412740593</v>
      </c>
    </row>
    <row r="25" spans="2:12" s="4" customFormat="1" ht="13.5" customHeight="1" x14ac:dyDescent="0.25">
      <c r="B25" s="48" t="s">
        <v>1146</v>
      </c>
      <c r="C25" s="148">
        <v>551560.27572000003</v>
      </c>
      <c r="D25" s="148">
        <v>1.1042870444034454</v>
      </c>
      <c r="E25" s="148">
        <v>561461.92457000003</v>
      </c>
      <c r="F25" s="154">
        <v>1.1120738692809455</v>
      </c>
      <c r="H25" s="172" t="s">
        <v>1146</v>
      </c>
      <c r="I25" s="148">
        <v>494367.10884</v>
      </c>
      <c r="J25" s="148">
        <v>1.1076553893659866</v>
      </c>
      <c r="K25" s="148">
        <v>504035.20782000001</v>
      </c>
      <c r="L25" s="154">
        <v>1.1166794714902739</v>
      </c>
    </row>
    <row r="26" spans="2:12" s="4" customFormat="1" ht="13.5" customHeight="1" x14ac:dyDescent="0.25">
      <c r="B26" s="48" t="s">
        <v>1148</v>
      </c>
      <c r="C26" s="148">
        <v>252427.05420000001</v>
      </c>
      <c r="D26" s="148">
        <v>0.50538796552399823</v>
      </c>
      <c r="E26" s="148">
        <v>251287.46956</v>
      </c>
      <c r="F26" s="154">
        <v>0.49771893043223925</v>
      </c>
      <c r="H26" s="172" t="s">
        <v>1148</v>
      </c>
      <c r="I26" s="148">
        <v>228403.31904</v>
      </c>
      <c r="J26" s="148">
        <v>0.5117495940969139</v>
      </c>
      <c r="K26" s="148">
        <v>227140.86295000001</v>
      </c>
      <c r="L26" s="154">
        <v>0.5032258359289683</v>
      </c>
    </row>
    <row r="27" spans="2:12" s="4" customFormat="1" ht="13.5" customHeight="1" x14ac:dyDescent="0.25">
      <c r="B27" s="48" t="s">
        <v>1154</v>
      </c>
      <c r="C27" s="148">
        <v>218180.07831000001</v>
      </c>
      <c r="D27" s="148">
        <v>0.43682158493040613</v>
      </c>
      <c r="E27" s="148">
        <v>224165.02522000001</v>
      </c>
      <c r="F27" s="154">
        <v>0.44399816985770735</v>
      </c>
      <c r="H27" s="172" t="s">
        <v>1154</v>
      </c>
      <c r="I27" s="148">
        <v>191227.21543000001</v>
      </c>
      <c r="J27" s="148">
        <v>0.42845458764742134</v>
      </c>
      <c r="K27" s="148">
        <v>196973.37570999999</v>
      </c>
      <c r="L27" s="154">
        <v>0.43639039827560666</v>
      </c>
    </row>
    <row r="28" spans="2:12" s="4" customFormat="1" ht="13.5" customHeight="1" x14ac:dyDescent="0.25">
      <c r="B28" s="48" t="s">
        <v>1151</v>
      </c>
      <c r="C28" s="148">
        <v>193439.72646999999</v>
      </c>
      <c r="D28" s="148">
        <v>0.38728855796389516</v>
      </c>
      <c r="E28" s="148">
        <v>193140.55106</v>
      </c>
      <c r="F28" s="154">
        <v>0.38254875448026898</v>
      </c>
      <c r="H28" s="172" t="s">
        <v>1151</v>
      </c>
      <c r="I28" s="148">
        <v>162109.89592000001</v>
      </c>
      <c r="J28" s="148">
        <v>0.36321570888216531</v>
      </c>
      <c r="K28" s="148">
        <v>161769.47609000001</v>
      </c>
      <c r="L28" s="154">
        <v>0.35839689422638737</v>
      </c>
    </row>
    <row r="29" spans="2:12" s="4" customFormat="1" ht="13.5" customHeight="1" x14ac:dyDescent="0.25">
      <c r="B29" s="48" t="s">
        <v>1285</v>
      </c>
      <c r="C29" s="148">
        <v>114101.43876</v>
      </c>
      <c r="D29" s="148">
        <v>0.22844419026729459</v>
      </c>
      <c r="E29" s="148">
        <v>114090.55893</v>
      </c>
      <c r="F29" s="154">
        <v>0.22597637304592058</v>
      </c>
      <c r="H29" s="172" t="s">
        <v>1285</v>
      </c>
      <c r="I29" s="148">
        <v>93683.88682</v>
      </c>
      <c r="J29" s="148">
        <v>0.20990365313018974</v>
      </c>
      <c r="K29" s="148">
        <v>93578.508719999998</v>
      </c>
      <c r="L29" s="154">
        <v>0.20732123081690637</v>
      </c>
    </row>
    <row r="30" spans="2:12" s="4" customFormat="1" ht="13.5" customHeight="1" x14ac:dyDescent="0.25">
      <c r="B30" s="48" t="s">
        <v>1284</v>
      </c>
      <c r="C30" s="148">
        <v>91848.920209999997</v>
      </c>
      <c r="D30" s="148">
        <v>0.18389209139100252</v>
      </c>
      <c r="E30" s="148">
        <v>91541.860159999997</v>
      </c>
      <c r="F30" s="154">
        <v>0.18131471819263928</v>
      </c>
      <c r="H30" s="172" t="s">
        <v>1284</v>
      </c>
      <c r="I30" s="148">
        <v>82431.404980000007</v>
      </c>
      <c r="J30" s="148">
        <v>0.18469187845718502</v>
      </c>
      <c r="K30" s="148">
        <v>82100.049650000001</v>
      </c>
      <c r="L30" s="154">
        <v>0.1818909445810532</v>
      </c>
    </row>
    <row r="31" spans="2:12" s="4" customFormat="1" ht="13.5" customHeight="1" x14ac:dyDescent="0.25">
      <c r="B31" s="48" t="s">
        <v>1286</v>
      </c>
      <c r="C31" s="148">
        <v>86184.543669999999</v>
      </c>
      <c r="D31" s="148">
        <v>0.1725513587401975</v>
      </c>
      <c r="E31" s="148">
        <v>88352.622199999998</v>
      </c>
      <c r="F31" s="154">
        <v>0.17499787275213835</v>
      </c>
      <c r="H31" s="48" t="s">
        <v>1286</v>
      </c>
      <c r="I31" s="148">
        <v>67785.132800000007</v>
      </c>
      <c r="J31" s="148">
        <v>0.15187613884949877</v>
      </c>
      <c r="K31" s="148">
        <v>69860.019539999994</v>
      </c>
      <c r="L31" s="154">
        <v>0.15477341361853161</v>
      </c>
    </row>
    <row r="32" spans="2:12" s="4" customFormat="1" ht="13.5" customHeight="1" x14ac:dyDescent="0.25">
      <c r="B32" s="48" t="s">
        <v>1149</v>
      </c>
      <c r="C32" s="148">
        <v>61060.399729999997</v>
      </c>
      <c r="D32" s="148">
        <v>0.12224993589307112</v>
      </c>
      <c r="E32" s="148">
        <v>61576.109270000001</v>
      </c>
      <c r="F32" s="154">
        <v>0.12196229004059177</v>
      </c>
      <c r="H32" s="172" t="s">
        <v>1149</v>
      </c>
      <c r="I32" s="148">
        <v>48326.72825</v>
      </c>
      <c r="J32" s="148">
        <v>0.10827856473328314</v>
      </c>
      <c r="K32" s="148">
        <v>48841.366139999998</v>
      </c>
      <c r="L32" s="154">
        <v>0.10820702617971763</v>
      </c>
    </row>
    <row r="33" spans="1:37" s="4" customFormat="1" ht="13.5" customHeight="1" x14ac:dyDescent="0.25">
      <c r="B33" s="48" t="s">
        <v>1150</v>
      </c>
      <c r="C33" s="148">
        <v>38814.605369999997</v>
      </c>
      <c r="D33" s="148">
        <v>7.7711299617745797E-2</v>
      </c>
      <c r="E33" s="148">
        <v>37660.568120000004</v>
      </c>
      <c r="F33" s="154">
        <v>7.4593363994543666E-2</v>
      </c>
      <c r="H33" s="172" t="s">
        <v>1152</v>
      </c>
      <c r="I33" s="148">
        <v>26421.54175</v>
      </c>
      <c r="J33" s="148">
        <v>5.9198847559694213E-2</v>
      </c>
      <c r="K33" s="148">
        <v>26928.869910000001</v>
      </c>
      <c r="L33" s="154">
        <v>5.9660348627209397E-2</v>
      </c>
    </row>
    <row r="34" spans="1:37" s="4" customFormat="1" ht="13.5" customHeight="1" x14ac:dyDescent="0.25">
      <c r="B34" s="48" t="s">
        <v>1153</v>
      </c>
      <c r="C34" s="148">
        <v>32180.250029999999</v>
      </c>
      <c r="D34" s="148">
        <v>6.4428557962054142E-2</v>
      </c>
      <c r="E34" s="148">
        <v>32841.522799999999</v>
      </c>
      <c r="F34" s="154">
        <v>6.5048399072199253E-2</v>
      </c>
      <c r="H34" s="172" t="s">
        <v>1150</v>
      </c>
      <c r="I34" s="148">
        <v>27321.4938</v>
      </c>
      <c r="J34" s="148">
        <v>6.1215237243652923E-2</v>
      </c>
      <c r="K34" s="148">
        <v>26152.248230000001</v>
      </c>
      <c r="L34" s="154">
        <v>5.7939759522092772E-2</v>
      </c>
    </row>
    <row r="35" spans="1:37" s="4" customFormat="1" ht="13.5" customHeight="1" x14ac:dyDescent="0.25">
      <c r="B35" s="48" t="s">
        <v>1152</v>
      </c>
      <c r="C35" s="148">
        <v>32044.90263</v>
      </c>
      <c r="D35" s="148">
        <v>6.4157576916295214E-2</v>
      </c>
      <c r="E35" s="148">
        <v>32396.450369999999</v>
      </c>
      <c r="F35" s="154">
        <v>6.4166855021426022E-2</v>
      </c>
      <c r="H35" s="172" t="s">
        <v>1153</v>
      </c>
      <c r="I35" s="148">
        <v>20564.857970000001</v>
      </c>
      <c r="J35" s="148">
        <v>4.6076640930796275E-2</v>
      </c>
      <c r="K35" s="148">
        <v>21227.251240000001</v>
      </c>
      <c r="L35" s="154">
        <v>4.7028531594839697E-2</v>
      </c>
    </row>
    <row r="36" spans="1:37" s="4" customFormat="1" ht="13.5" customHeight="1" x14ac:dyDescent="0.25">
      <c r="B36" s="48"/>
      <c r="C36" s="130"/>
      <c r="D36" s="148"/>
      <c r="E36" s="130"/>
      <c r="F36" s="154"/>
      <c r="H36" s="48"/>
      <c r="I36" s="148"/>
      <c r="J36" s="148"/>
      <c r="K36" s="148"/>
      <c r="L36" s="154"/>
    </row>
    <row r="37" spans="1:37" s="5" customFormat="1" ht="13.5" customHeight="1" x14ac:dyDescent="0.25">
      <c r="B37" s="150" t="s">
        <v>1156</v>
      </c>
      <c r="C37" s="156">
        <v>49947183.435260005</v>
      </c>
      <c r="D37" s="155">
        <v>100</v>
      </c>
      <c r="E37" s="156">
        <v>50487826.400689997</v>
      </c>
      <c r="F37" s="157">
        <v>100</v>
      </c>
      <c r="H37" s="150" t="s">
        <v>1156</v>
      </c>
      <c r="I37" s="156">
        <v>44631851.529470004</v>
      </c>
      <c r="J37" s="155">
        <v>100</v>
      </c>
      <c r="K37" s="156">
        <v>45136963.711470008</v>
      </c>
      <c r="L37" s="157">
        <v>100</v>
      </c>
    </row>
    <row r="38" spans="1:37" s="4" customFormat="1" ht="13.5" customHeight="1" x14ac:dyDescent="0.25">
      <c r="A38" s="8"/>
      <c r="B38" s="8"/>
      <c r="C38" s="130"/>
      <c r="D38" s="148"/>
      <c r="E38" s="130"/>
      <c r="F38" s="148"/>
      <c r="G38" s="8"/>
      <c r="H38" s="8"/>
      <c r="I38" s="148"/>
      <c r="J38" s="148"/>
      <c r="K38" s="148"/>
      <c r="L38" s="148"/>
    </row>
    <row r="39" spans="1:37" s="4" customFormat="1" ht="13.5" customHeight="1" x14ac:dyDescent="0.25">
      <c r="B39" s="149" t="s">
        <v>1137</v>
      </c>
      <c r="C39" s="159">
        <v>31523044.445190001</v>
      </c>
      <c r="D39" s="158">
        <v>63.11275687056348</v>
      </c>
      <c r="E39" s="159">
        <v>31653577.014669999</v>
      </c>
      <c r="F39" s="169">
        <v>62.695463978693688</v>
      </c>
      <c r="H39" s="149" t="s">
        <v>1137</v>
      </c>
      <c r="I39" s="159">
        <v>28357604.397089999</v>
      </c>
      <c r="J39" s="158">
        <v>63.536697280787756</v>
      </c>
      <c r="K39" s="159">
        <v>28469652.840690002</v>
      </c>
      <c r="L39" s="169">
        <v>63.073921016657621</v>
      </c>
    </row>
    <row r="40" spans="1:37" s="4" customFormat="1" ht="13.5" customHeight="1" x14ac:dyDescent="0.25">
      <c r="B40" s="48" t="s">
        <v>1147</v>
      </c>
      <c r="C40" s="148">
        <v>16752296.794970002</v>
      </c>
      <c r="D40" s="148">
        <v>33.540022965827113</v>
      </c>
      <c r="E40" s="148">
        <v>17145734.723759998</v>
      </c>
      <c r="F40" s="154">
        <v>33.960136425135687</v>
      </c>
      <c r="H40" s="48" t="s">
        <v>1147</v>
      </c>
      <c r="I40" s="148">
        <v>14831604.54678</v>
      </c>
      <c r="J40" s="148">
        <v>33.230986478315437</v>
      </c>
      <c r="K40" s="148">
        <v>15208703.634780003</v>
      </c>
      <c r="L40" s="154">
        <v>33.694565128480789</v>
      </c>
    </row>
    <row r="41" spans="1:37" s="4" customFormat="1" ht="13.5" customHeight="1" x14ac:dyDescent="0.25">
      <c r="B41" s="48" t="s">
        <v>1155</v>
      </c>
      <c r="C41" s="148">
        <v>1671842.1950999999</v>
      </c>
      <c r="D41" s="148">
        <v>3.3472201636094061</v>
      </c>
      <c r="E41" s="148">
        <v>1688514.6622599999</v>
      </c>
      <c r="F41" s="154">
        <v>3.3443995961706197</v>
      </c>
      <c r="H41" s="48" t="s">
        <v>1155</v>
      </c>
      <c r="I41" s="148">
        <v>1442642.5856000001</v>
      </c>
      <c r="J41" s="148">
        <v>3.2323162408967878</v>
      </c>
      <c r="K41" s="148">
        <v>1458607.236</v>
      </c>
      <c r="L41" s="154">
        <v>3.2315138548615869</v>
      </c>
    </row>
    <row r="42" spans="1:37" s="5" customFormat="1" ht="13.5" customHeight="1" x14ac:dyDescent="0.25">
      <c r="B42" s="161" t="s">
        <v>364</v>
      </c>
      <c r="C42" s="162">
        <v>2.0954757928848267E-9</v>
      </c>
      <c r="D42" s="162">
        <v>0</v>
      </c>
      <c r="E42" s="162">
        <v>0</v>
      </c>
      <c r="F42" s="163">
        <v>5.3290705182007514E-15</v>
      </c>
      <c r="H42" s="161" t="s">
        <v>364</v>
      </c>
      <c r="I42" s="162">
        <v>5.3551048040390015E-9</v>
      </c>
      <c r="J42" s="162">
        <v>1.9539925233402755E-14</v>
      </c>
      <c r="K42" s="162">
        <v>3.2596290111541748E-9</v>
      </c>
      <c r="L42" s="163">
        <v>0</v>
      </c>
      <c r="AK42" s="4"/>
    </row>
    <row r="43" spans="1:37" s="4" customFormat="1" ht="13.5" customHeigh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ht="13.5" customHeight="1" x14ac:dyDescent="0.25">
      <c r="B44" s="560" t="s">
        <v>7</v>
      </c>
      <c r="C44" s="560"/>
      <c r="D44" s="560"/>
      <c r="E44" s="560"/>
      <c r="F44" s="560"/>
      <c r="H44" s="560" t="s">
        <v>33</v>
      </c>
      <c r="I44" s="560"/>
      <c r="J44" s="560"/>
      <c r="K44" s="560"/>
      <c r="L44" s="560"/>
    </row>
    <row r="45" spans="1:37" s="4" customFormat="1" ht="13.5" customHeight="1" x14ac:dyDescent="0.25">
      <c r="B45" s="560"/>
      <c r="C45" s="560"/>
      <c r="D45" s="560"/>
      <c r="E45" s="560"/>
      <c r="F45" s="560"/>
      <c r="H45" s="560"/>
      <c r="I45" s="560"/>
      <c r="J45" s="560"/>
      <c r="K45" s="560"/>
      <c r="L45" s="560"/>
      <c r="AK45" s="4">
        <v>0</v>
      </c>
    </row>
    <row r="46" spans="1:37" s="4" customFormat="1" ht="13.5" customHeight="1" x14ac:dyDescent="0.25">
      <c r="B46" s="561" t="s">
        <v>558</v>
      </c>
      <c r="C46" s="164">
        <v>44469</v>
      </c>
      <c r="D46" s="164">
        <v>44469</v>
      </c>
      <c r="E46" s="164">
        <v>44500</v>
      </c>
      <c r="F46" s="165">
        <v>44500</v>
      </c>
      <c r="H46" s="561" t="s">
        <v>558</v>
      </c>
      <c r="I46" s="164">
        <v>44469</v>
      </c>
      <c r="J46" s="164">
        <v>44469</v>
      </c>
      <c r="K46" s="164">
        <v>44500</v>
      </c>
      <c r="L46" s="165">
        <v>44500</v>
      </c>
    </row>
    <row r="47" spans="1:37" s="4" customFormat="1" ht="13.5" customHeight="1" thickBot="1" x14ac:dyDescent="0.3">
      <c r="B47" s="562"/>
      <c r="C47" s="166" t="s">
        <v>559</v>
      </c>
      <c r="D47" s="166" t="s">
        <v>560</v>
      </c>
      <c r="E47" s="166" t="s">
        <v>559</v>
      </c>
      <c r="F47" s="167" t="s">
        <v>560</v>
      </c>
      <c r="H47" s="562"/>
      <c r="I47" s="166" t="s">
        <v>559</v>
      </c>
      <c r="J47" s="166" t="s">
        <v>560</v>
      </c>
      <c r="K47" s="166" t="s">
        <v>559</v>
      </c>
      <c r="L47" s="167" t="s">
        <v>560</v>
      </c>
    </row>
    <row r="48" spans="1:37" s="4" customFormat="1" ht="13.5" customHeight="1" thickTop="1" x14ac:dyDescent="0.25">
      <c r="B48" s="47"/>
      <c r="C48" s="148"/>
      <c r="D48" s="148"/>
      <c r="E48" s="130"/>
      <c r="F48" s="154"/>
      <c r="H48" s="47"/>
      <c r="I48" s="148"/>
      <c r="J48" s="148"/>
      <c r="K48" s="130"/>
      <c r="L48" s="154"/>
    </row>
    <row r="49" spans="2:12" s="4" customFormat="1" ht="13.5" customHeight="1" x14ac:dyDescent="0.25">
      <c r="B49" s="48" t="s">
        <v>1135</v>
      </c>
      <c r="C49" s="148">
        <v>1248072.39509</v>
      </c>
      <c r="D49" s="148">
        <v>24.70365005829548</v>
      </c>
      <c r="E49" s="148">
        <v>1246270.4365699999</v>
      </c>
      <c r="F49" s="154">
        <v>24.676959308696119</v>
      </c>
      <c r="H49" s="48" t="s">
        <v>1135</v>
      </c>
      <c r="I49" s="148">
        <v>2875314.7081199996</v>
      </c>
      <c r="J49" s="148">
        <v>33.832104401464967</v>
      </c>
      <c r="K49" s="148">
        <v>2307407.6286900002</v>
      </c>
      <c r="L49" s="154">
        <v>28.79026147270428</v>
      </c>
    </row>
    <row r="50" spans="2:12" s="4" customFormat="1" ht="13.5" customHeight="1" x14ac:dyDescent="0.25">
      <c r="B50" s="48" t="s">
        <v>1134</v>
      </c>
      <c r="C50" s="148">
        <v>790393.40914999996</v>
      </c>
      <c r="D50" s="148">
        <v>15.644607047507645</v>
      </c>
      <c r="E50" s="148">
        <v>790584.63375000004</v>
      </c>
      <c r="F50" s="154">
        <v>15.654086195627567</v>
      </c>
      <c r="H50" s="48" t="s">
        <v>1133</v>
      </c>
      <c r="I50" s="148">
        <v>1067877.67359</v>
      </c>
      <c r="J50" s="148">
        <v>12.565076385851606</v>
      </c>
      <c r="K50" s="148">
        <v>1035679.68155</v>
      </c>
      <c r="L50" s="154">
        <v>12.92250595995476</v>
      </c>
    </row>
    <row r="51" spans="2:12" s="4" customFormat="1" ht="13.5" customHeight="1" x14ac:dyDescent="0.25">
      <c r="B51" s="48" t="s">
        <v>1133</v>
      </c>
      <c r="C51" s="148">
        <v>527878.03732999996</v>
      </c>
      <c r="D51" s="148">
        <v>10.448523946978085</v>
      </c>
      <c r="E51" s="148">
        <v>527975.04634</v>
      </c>
      <c r="F51" s="154">
        <v>10.45424680890064</v>
      </c>
      <c r="H51" s="48" t="s">
        <v>1134</v>
      </c>
      <c r="I51" s="148">
        <v>959379.44521999999</v>
      </c>
      <c r="J51" s="148">
        <v>11.288442777981983</v>
      </c>
      <c r="K51" s="148">
        <v>968506.47279000003</v>
      </c>
      <c r="L51" s="154">
        <v>12.084364393586222</v>
      </c>
    </row>
    <row r="52" spans="2:12" s="4" customFormat="1" ht="13.5" customHeight="1" x14ac:dyDescent="0.25">
      <c r="B52" s="48" t="s">
        <v>1136</v>
      </c>
      <c r="C52" s="148">
        <v>445280.45551</v>
      </c>
      <c r="D52" s="148">
        <v>8.8136334029919983</v>
      </c>
      <c r="E52" s="148">
        <v>444971.61027</v>
      </c>
      <c r="F52" s="154">
        <v>8.8107251828732824</v>
      </c>
      <c r="H52" s="48" t="s">
        <v>1136</v>
      </c>
      <c r="I52" s="148">
        <v>764792.32331000001</v>
      </c>
      <c r="J52" s="148">
        <v>8.9988527706522667</v>
      </c>
      <c r="K52" s="148">
        <v>803033.85411999992</v>
      </c>
      <c r="L52" s="154">
        <v>10.019709714089004</v>
      </c>
    </row>
    <row r="53" spans="2:12" s="4" customFormat="1" ht="13.5" customHeight="1" x14ac:dyDescent="0.25">
      <c r="B53" s="48" t="s">
        <v>1205</v>
      </c>
      <c r="C53" s="148">
        <v>440517.09714999999</v>
      </c>
      <c r="D53" s="148">
        <v>8.7193501398650923</v>
      </c>
      <c r="E53" s="148">
        <v>440424.06925</v>
      </c>
      <c r="F53" s="154">
        <v>8.7206809345205603</v>
      </c>
      <c r="H53" s="48" t="s">
        <v>1142</v>
      </c>
      <c r="I53" s="148">
        <v>720021.08741000004</v>
      </c>
      <c r="J53" s="148">
        <v>8.472056478450293</v>
      </c>
      <c r="K53" s="148">
        <v>720139.55796000001</v>
      </c>
      <c r="L53" s="154">
        <v>8.9854111222978705</v>
      </c>
    </row>
    <row r="54" spans="2:12" s="4" customFormat="1" ht="13.5" customHeight="1" x14ac:dyDescent="0.25">
      <c r="B54" s="48" t="s">
        <v>1142</v>
      </c>
      <c r="C54" s="148">
        <v>379741.39387999999</v>
      </c>
      <c r="D54" s="148">
        <v>7.5163897094161696</v>
      </c>
      <c r="E54" s="148">
        <v>379733.77048000001</v>
      </c>
      <c r="F54" s="154">
        <v>7.51897383369118</v>
      </c>
      <c r="H54" s="48" t="s">
        <v>1139</v>
      </c>
      <c r="I54" s="148">
        <v>574444.50060999999</v>
      </c>
      <c r="J54" s="148">
        <v>6.7591440556404772</v>
      </c>
      <c r="K54" s="148">
        <v>598767.75110999995</v>
      </c>
      <c r="L54" s="154">
        <v>7.4710163481894396</v>
      </c>
    </row>
    <row r="55" spans="2:12" s="4" customFormat="1" ht="13.5" customHeight="1" x14ac:dyDescent="0.25">
      <c r="B55" s="48" t="s">
        <v>1139</v>
      </c>
      <c r="C55" s="148">
        <v>351682.93323999998</v>
      </c>
      <c r="D55" s="148">
        <v>6.9610161625354756</v>
      </c>
      <c r="E55" s="148">
        <v>351527.31221</v>
      </c>
      <c r="F55" s="154">
        <v>6.960467748216745</v>
      </c>
      <c r="H55" s="48" t="s">
        <v>1138</v>
      </c>
      <c r="I55" s="148">
        <v>430849.12926999998</v>
      </c>
      <c r="J55" s="148">
        <v>5.0695434073975365</v>
      </c>
      <c r="K55" s="148">
        <v>482884.34366000001</v>
      </c>
      <c r="L55" s="154">
        <v>6.0251020852087045</v>
      </c>
    </row>
    <row r="56" spans="2:12" s="4" customFormat="1" ht="13.5" customHeight="1" x14ac:dyDescent="0.25">
      <c r="B56" s="48" t="s">
        <v>1138</v>
      </c>
      <c r="C56" s="148">
        <v>199056.98032999999</v>
      </c>
      <c r="D56" s="148">
        <v>3.9400230331820816</v>
      </c>
      <c r="E56" s="148">
        <v>199075.31396999999</v>
      </c>
      <c r="F56" s="154">
        <v>3.9418197511962463</v>
      </c>
      <c r="H56" s="48" t="s">
        <v>1205</v>
      </c>
      <c r="I56" s="148">
        <v>205476.01522999999</v>
      </c>
      <c r="J56" s="148">
        <v>2.4177130870671433</v>
      </c>
      <c r="K56" s="148">
        <v>208623.0374</v>
      </c>
      <c r="L56" s="154">
        <v>2.6030562269510082</v>
      </c>
    </row>
    <row r="57" spans="2:12" s="4" customFormat="1" ht="13.5" customHeight="1" x14ac:dyDescent="0.25">
      <c r="B57" s="48" t="s">
        <v>1140</v>
      </c>
      <c r="C57" s="148">
        <v>150979.58699000001</v>
      </c>
      <c r="D57" s="148">
        <v>2.9884058790339521</v>
      </c>
      <c r="E57" s="148">
        <v>150921.91389</v>
      </c>
      <c r="F57" s="154">
        <v>2.9883513389791347</v>
      </c>
      <c r="H57" s="48" t="s">
        <v>1143</v>
      </c>
      <c r="I57" s="148">
        <v>178913.31375</v>
      </c>
      <c r="J57" s="148">
        <v>2.105165703256104</v>
      </c>
      <c r="K57" s="148">
        <v>185492.83961</v>
      </c>
      <c r="L57" s="154">
        <v>2.3144533663166538</v>
      </c>
    </row>
    <row r="58" spans="2:12" s="4" customFormat="1" ht="13.5" customHeight="1" x14ac:dyDescent="0.25">
      <c r="B58" s="48" t="s">
        <v>1141</v>
      </c>
      <c r="C58" s="148">
        <v>81188.17727</v>
      </c>
      <c r="D58" s="148">
        <v>1.6069935750836872</v>
      </c>
      <c r="E58" s="148">
        <v>81183.655299999999</v>
      </c>
      <c r="F58" s="154">
        <v>1.6074887918251506</v>
      </c>
      <c r="H58" s="48" t="s">
        <v>1141</v>
      </c>
      <c r="I58" s="148">
        <v>167440.17507</v>
      </c>
      <c r="J58" s="148">
        <v>1.9701681586262705</v>
      </c>
      <c r="K58" s="148">
        <v>164017.32107999999</v>
      </c>
      <c r="L58" s="154">
        <v>2.0464964669578567</v>
      </c>
    </row>
    <row r="59" spans="2:12" s="4" customFormat="1" ht="13.5" customHeight="1" x14ac:dyDescent="0.25">
      <c r="B59" s="48" t="s">
        <v>1144</v>
      </c>
      <c r="C59" s="148">
        <v>80794.254000000001</v>
      </c>
      <c r="D59" s="148">
        <v>1.5991964772148592</v>
      </c>
      <c r="E59" s="148">
        <v>80994.494000000006</v>
      </c>
      <c r="F59" s="154">
        <v>1.6037432759516239</v>
      </c>
      <c r="H59" s="48" t="s">
        <v>1144</v>
      </c>
      <c r="I59" s="148">
        <v>151978.61600000001</v>
      </c>
      <c r="J59" s="148">
        <v>1.7882412623500437</v>
      </c>
      <c r="K59" s="148">
        <v>142239.913</v>
      </c>
      <c r="L59" s="154">
        <v>1.774772795325142</v>
      </c>
    </row>
    <row r="60" spans="2:12" s="4" customFormat="1" ht="13.5" customHeight="1" x14ac:dyDescent="0.25">
      <c r="B60" s="48" t="s">
        <v>1143</v>
      </c>
      <c r="C60" s="148">
        <v>63951.881450000001</v>
      </c>
      <c r="D60" s="148">
        <v>1.2658279328391633</v>
      </c>
      <c r="E60" s="148">
        <v>63927.928520000001</v>
      </c>
      <c r="F60" s="154">
        <v>1.2658142602812734</v>
      </c>
      <c r="H60" s="48" t="s">
        <v>1140</v>
      </c>
      <c r="I60" s="148">
        <v>116836.90270000001</v>
      </c>
      <c r="J60" s="148">
        <v>1.3747497896238061</v>
      </c>
      <c r="K60" s="148">
        <v>110556.37725999999</v>
      </c>
      <c r="L60" s="154">
        <v>1.3794472069928163</v>
      </c>
    </row>
    <row r="61" spans="2:12" s="4" customFormat="1" ht="13.5" customHeight="1" x14ac:dyDescent="0.25">
      <c r="B61" s="48" t="s">
        <v>1145</v>
      </c>
      <c r="C61" s="148">
        <v>59416.467360000002</v>
      </c>
      <c r="D61" s="148">
        <v>1.1760564716726474</v>
      </c>
      <c r="E61" s="148">
        <v>59417.684560000002</v>
      </c>
      <c r="F61" s="154">
        <v>1.176508517797699</v>
      </c>
      <c r="H61" s="48" t="s">
        <v>1145</v>
      </c>
      <c r="I61" s="148">
        <v>75497.780669999993</v>
      </c>
      <c r="J61" s="148">
        <v>0.88833712375659146</v>
      </c>
      <c r="K61" s="148">
        <v>83038.271699999998</v>
      </c>
      <c r="L61" s="154">
        <v>1.036095020558524</v>
      </c>
    </row>
    <row r="62" spans="2:12" s="4" customFormat="1" ht="13.5" customHeight="1" x14ac:dyDescent="0.25">
      <c r="B62" s="48" t="s">
        <v>1146</v>
      </c>
      <c r="C62" s="148">
        <v>57632.712619999998</v>
      </c>
      <c r="D62" s="148">
        <v>1.1407498235485949</v>
      </c>
      <c r="E62" s="148">
        <v>57632.712619999998</v>
      </c>
      <c r="F62" s="154">
        <v>1.1411649209040962</v>
      </c>
      <c r="H62" s="48" t="s">
        <v>1148</v>
      </c>
      <c r="I62" s="148">
        <v>60143.624989999997</v>
      </c>
      <c r="J62" s="148">
        <v>0.70767397878149652</v>
      </c>
      <c r="K62" s="148">
        <v>55110.92282</v>
      </c>
      <c r="L62" s="154">
        <v>0.68763657459632699</v>
      </c>
    </row>
    <row r="63" spans="2:12" s="4" customFormat="1" ht="13.5" customHeight="1" x14ac:dyDescent="0.25">
      <c r="B63" s="48" t="s">
        <v>1151</v>
      </c>
      <c r="C63" s="148">
        <v>30559.164250000002</v>
      </c>
      <c r="D63" s="148">
        <v>0.60487108173843973</v>
      </c>
      <c r="E63" s="148">
        <v>30552.479940000001</v>
      </c>
      <c r="F63" s="154">
        <v>0.60495882926834355</v>
      </c>
      <c r="H63" s="48" t="s">
        <v>1151</v>
      </c>
      <c r="I63" s="148">
        <v>40140.983679999998</v>
      </c>
      <c r="J63" s="148">
        <v>0.47231489019412887</v>
      </c>
      <c r="K63" s="148">
        <v>40207.330500000004</v>
      </c>
      <c r="L63" s="154">
        <v>0.50167969621892872</v>
      </c>
    </row>
    <row r="64" spans="2:12" s="4" customFormat="1" ht="13.5" customHeight="1" x14ac:dyDescent="0.25">
      <c r="B64" s="48" t="s">
        <v>1154</v>
      </c>
      <c r="C64" s="148">
        <v>25286.065500000001</v>
      </c>
      <c r="D64" s="148">
        <v>0.50049830115671579</v>
      </c>
      <c r="E64" s="148">
        <v>25294.50922</v>
      </c>
      <c r="F64" s="154">
        <v>0.50084761416092505</v>
      </c>
      <c r="H64" s="48" t="s">
        <v>1146</v>
      </c>
      <c r="I64" s="148">
        <v>29967.773710000001</v>
      </c>
      <c r="J64" s="148">
        <v>0.35261282737954952</v>
      </c>
      <c r="K64" s="148">
        <v>30392.880690000002</v>
      </c>
      <c r="L64" s="154">
        <v>0.3792216733159478</v>
      </c>
    </row>
    <row r="65" spans="1:13" s="4" customFormat="1" ht="13.5" customHeight="1" x14ac:dyDescent="0.25">
      <c r="B65" s="48" t="s">
        <v>1148</v>
      </c>
      <c r="C65" s="148">
        <v>23993.310020000001</v>
      </c>
      <c r="D65" s="148">
        <v>0.47491021899537539</v>
      </c>
      <c r="E65" s="148">
        <v>24113.14761</v>
      </c>
      <c r="F65" s="154">
        <v>0.47745589152722495</v>
      </c>
      <c r="H65" s="48" t="s">
        <v>1154</v>
      </c>
      <c r="I65" s="148">
        <v>23503.507549999998</v>
      </c>
      <c r="J65" s="148">
        <v>0.27655168284244525</v>
      </c>
      <c r="K65" s="148">
        <v>25756.820810000001</v>
      </c>
      <c r="L65" s="154">
        <v>0.32137607443314797</v>
      </c>
    </row>
    <row r="66" spans="1:13" s="4" customFormat="1" ht="13.5" customHeight="1" x14ac:dyDescent="0.25">
      <c r="B66" s="48" t="s">
        <v>1285</v>
      </c>
      <c r="C66" s="148">
        <v>19910.98762</v>
      </c>
      <c r="D66" s="148">
        <v>0.39410700245802965</v>
      </c>
      <c r="E66" s="148">
        <v>19922.28656</v>
      </c>
      <c r="F66" s="154">
        <v>0.39447413687381527</v>
      </c>
      <c r="H66" s="48" t="s">
        <v>1285</v>
      </c>
      <c r="I66" s="148">
        <v>21658.01283</v>
      </c>
      <c r="J66" s="148">
        <v>0.25483685285772462</v>
      </c>
      <c r="K66" s="148">
        <v>20876.728009999999</v>
      </c>
      <c r="L66" s="154">
        <v>0.26048559891589912</v>
      </c>
    </row>
    <row r="67" spans="1:13" s="4" customFormat="1" ht="13.5" customHeight="1" x14ac:dyDescent="0.25">
      <c r="B67" s="48" t="s">
        <v>1286</v>
      </c>
      <c r="C67" s="148">
        <v>17568.579109999999</v>
      </c>
      <c r="D67" s="148">
        <v>0.34774267267054121</v>
      </c>
      <c r="E67" s="148">
        <v>17568.579109999999</v>
      </c>
      <c r="F67" s="154">
        <v>0.34786920967352003</v>
      </c>
      <c r="H67" s="48" t="s">
        <v>1149</v>
      </c>
      <c r="I67" s="148">
        <v>9266.6522199999999</v>
      </c>
      <c r="J67" s="148">
        <v>0.10903514125731761</v>
      </c>
      <c r="K67" s="148">
        <v>9249.3187200000011</v>
      </c>
      <c r="L67" s="154">
        <v>0.1154067019117733</v>
      </c>
    </row>
    <row r="68" spans="1:13" s="4" customFormat="1" ht="13.5" customHeight="1" x14ac:dyDescent="0.25">
      <c r="B68" s="48" t="s">
        <v>1284</v>
      </c>
      <c r="C68" s="148">
        <v>15727.867050000001</v>
      </c>
      <c r="D68" s="148">
        <v>0.31130864306840017</v>
      </c>
      <c r="E68" s="148">
        <v>15729.133980000001</v>
      </c>
      <c r="F68" s="154">
        <v>0.31144700844686063</v>
      </c>
      <c r="H68" s="48" t="s">
        <v>1284</v>
      </c>
      <c r="I68" s="148">
        <v>8800.7631299999994</v>
      </c>
      <c r="J68" s="148">
        <v>0.10355330363868373</v>
      </c>
      <c r="K68" s="148">
        <v>6148.9752799999997</v>
      </c>
      <c r="L68" s="154">
        <v>7.6722727228262552E-2</v>
      </c>
    </row>
    <row r="69" spans="1:13" s="4" customFormat="1" ht="13.5" customHeight="1" x14ac:dyDescent="0.25">
      <c r="B69" s="48" t="s">
        <v>1149</v>
      </c>
      <c r="C69" s="148">
        <v>12689.092070000001</v>
      </c>
      <c r="D69" s="148">
        <v>0.25116082311248278</v>
      </c>
      <c r="E69" s="148">
        <v>12689.092070000001</v>
      </c>
      <c r="F69" s="154">
        <v>0.2512522158011577</v>
      </c>
      <c r="H69" s="48" t="s">
        <v>1150</v>
      </c>
      <c r="I69" s="148">
        <v>5403.45136</v>
      </c>
      <c r="J69" s="148">
        <v>6.3579172750549723E-2</v>
      </c>
      <c r="K69" s="148">
        <v>5409.3109599999998</v>
      </c>
      <c r="L69" s="154">
        <v>6.7493699417983527E-2</v>
      </c>
    </row>
    <row r="70" spans="1:13" s="4" customFormat="1" ht="13.5" customHeight="1" x14ac:dyDescent="0.25">
      <c r="B70" s="48" t="s">
        <v>1153</v>
      </c>
      <c r="C70" s="148">
        <v>11411.583839999999</v>
      </c>
      <c r="D70" s="148">
        <v>0.22587453652793196</v>
      </c>
      <c r="E70" s="148">
        <v>11385.5813</v>
      </c>
      <c r="F70" s="154">
        <v>0.22544186093286228</v>
      </c>
      <c r="H70" s="48" t="s">
        <v>1153</v>
      </c>
      <c r="I70" s="148">
        <v>5001.3369300000004</v>
      </c>
      <c r="J70" s="148">
        <v>5.8847733322832017E-2</v>
      </c>
      <c r="K70" s="148">
        <v>5003.4558299999999</v>
      </c>
      <c r="L70" s="154">
        <v>6.2429715418168025E-2</v>
      </c>
    </row>
    <row r="71" spans="1:13" s="4" customFormat="1" ht="13.5" customHeight="1" x14ac:dyDescent="0.25">
      <c r="B71" s="48" t="s">
        <v>1150</v>
      </c>
      <c r="C71" s="148">
        <v>11250.26037</v>
      </c>
      <c r="D71" s="148">
        <v>0.22268138958810038</v>
      </c>
      <c r="E71" s="148">
        <v>11250.26037</v>
      </c>
      <c r="F71" s="154">
        <v>0.22276241914780687</v>
      </c>
      <c r="H71" s="48" t="s">
        <v>1152</v>
      </c>
      <c r="I71" s="148">
        <v>4670.6750300000003</v>
      </c>
      <c r="J71" s="148">
        <v>5.4957032979389857E-2</v>
      </c>
      <c r="K71" s="148">
        <v>4499.7884000000004</v>
      </c>
      <c r="L71" s="154">
        <v>5.6145296131049023E-2</v>
      </c>
    </row>
    <row r="72" spans="1:13" s="4" customFormat="1" ht="13.5" customHeight="1" x14ac:dyDescent="0.25">
      <c r="B72" s="48" t="s">
        <v>1152</v>
      </c>
      <c r="C72" s="148">
        <v>7195.3964299999998</v>
      </c>
      <c r="D72" s="148">
        <v>0.14242167051904919</v>
      </c>
      <c r="E72" s="148">
        <v>7194.71209</v>
      </c>
      <c r="F72" s="154">
        <v>0.14245994470618403</v>
      </c>
      <c r="H72" s="48" t="s">
        <v>1286</v>
      </c>
      <c r="I72" s="148">
        <v>1397.36718</v>
      </c>
      <c r="J72" s="148">
        <v>1.6441981876777458E-2</v>
      </c>
      <c r="K72" s="148">
        <v>1499.5259000000001</v>
      </c>
      <c r="L72" s="154">
        <v>1.8710063280237312E-2</v>
      </c>
    </row>
    <row r="73" spans="1:13" s="4" customFormat="1" ht="13.5" customHeight="1" x14ac:dyDescent="0.25">
      <c r="B73" s="53"/>
      <c r="C73" s="148"/>
      <c r="D73" s="148"/>
      <c r="E73" s="148"/>
      <c r="F73" s="154"/>
      <c r="H73" s="48"/>
      <c r="I73" s="148"/>
      <c r="J73" s="148"/>
      <c r="K73" s="148"/>
      <c r="L73" s="154"/>
    </row>
    <row r="74" spans="1:13" s="5" customFormat="1" ht="13.5" customHeight="1" x14ac:dyDescent="0.25">
      <c r="B74" s="150" t="s">
        <v>1156</v>
      </c>
      <c r="C74" s="156">
        <v>5052178.08763</v>
      </c>
      <c r="D74" s="155">
        <v>100</v>
      </c>
      <c r="E74" s="156">
        <v>5050340.363979999</v>
      </c>
      <c r="F74" s="157">
        <v>100</v>
      </c>
      <c r="H74" s="150" t="s">
        <v>1156</v>
      </c>
      <c r="I74" s="156">
        <v>8498775.8195600007</v>
      </c>
      <c r="J74" s="155">
        <v>100</v>
      </c>
      <c r="K74" s="156">
        <v>8014542.1078499993</v>
      </c>
      <c r="L74" s="157">
        <v>100</v>
      </c>
    </row>
    <row r="75" spans="1:13" s="4" customFormat="1" ht="13.5" customHeight="1" x14ac:dyDescent="0.25">
      <c r="B75" s="8"/>
      <c r="C75" s="168"/>
      <c r="D75" s="148">
        <v>0</v>
      </c>
      <c r="E75" s="168"/>
      <c r="F75" s="148"/>
      <c r="G75" s="8"/>
      <c r="H75" s="171"/>
      <c r="I75" s="168"/>
      <c r="J75" s="168">
        <v>0</v>
      </c>
      <c r="K75" s="168"/>
      <c r="L75" s="168"/>
      <c r="M75" s="8"/>
    </row>
    <row r="76" spans="1:13" s="4" customFormat="1" ht="13.5" customHeight="1" x14ac:dyDescent="0.25">
      <c r="B76" s="149" t="s">
        <v>1137</v>
      </c>
      <c r="C76" s="159">
        <v>3011624.2970799999</v>
      </c>
      <c r="D76" s="158">
        <v>59.61041445577321</v>
      </c>
      <c r="E76" s="159">
        <v>3009801.7269299999</v>
      </c>
      <c r="F76" s="169">
        <v>59.596017496097609</v>
      </c>
      <c r="H76" s="48" t="s">
        <v>1137</v>
      </c>
      <c r="I76" s="159">
        <v>5667364.1502399994</v>
      </c>
      <c r="J76" s="148">
        <v>66.684476335950819</v>
      </c>
      <c r="K76" s="159">
        <v>5114627.6371499998</v>
      </c>
      <c r="L76" s="154">
        <v>63.816841540334266</v>
      </c>
    </row>
    <row r="77" spans="1:13" s="4" customFormat="1" ht="13.5" customHeight="1" x14ac:dyDescent="0.25">
      <c r="B77" s="48" t="s">
        <v>1147</v>
      </c>
      <c r="C77" s="148">
        <v>1807328.7716699999</v>
      </c>
      <c r="D77" s="148">
        <v>35.773259380843129</v>
      </c>
      <c r="E77" s="148">
        <v>1807206.14218</v>
      </c>
      <c r="F77" s="154">
        <v>35.783848452459608</v>
      </c>
      <c r="H77" s="48" t="s">
        <v>1147</v>
      </c>
      <c r="I77" s="148">
        <v>2621457.5207100003</v>
      </c>
      <c r="J77" s="148">
        <v>30.845119066168269</v>
      </c>
      <c r="K77" s="148">
        <v>2695759.4127799999</v>
      </c>
      <c r="L77" s="154">
        <v>33.635850638798019</v>
      </c>
    </row>
    <row r="78" spans="1:13" s="4" customFormat="1" ht="13.5" customHeight="1" x14ac:dyDescent="0.25">
      <c r="B78" s="48" t="s">
        <v>1155</v>
      </c>
      <c r="C78" s="148">
        <v>233225.01887999999</v>
      </c>
      <c r="D78" s="148">
        <v>4.6163261633836612</v>
      </c>
      <c r="E78" s="148">
        <v>233332.49486999999</v>
      </c>
      <c r="F78" s="154">
        <v>4.6201340514427969</v>
      </c>
      <c r="H78" s="48" t="s">
        <v>1155</v>
      </c>
      <c r="I78" s="148">
        <v>209954.14861000003</v>
      </c>
      <c r="J78" s="148">
        <v>2.4704045978808957</v>
      </c>
      <c r="K78" s="148">
        <v>204155.05791999999</v>
      </c>
      <c r="L78" s="154">
        <v>2.547307820867724</v>
      </c>
    </row>
    <row r="79" spans="1:13" s="5" customFormat="1" ht="13.5" customHeight="1" x14ac:dyDescent="0.25">
      <c r="B79" s="161" t="s">
        <v>364</v>
      </c>
      <c r="C79" s="162">
        <v>0</v>
      </c>
      <c r="D79" s="162">
        <v>0</v>
      </c>
      <c r="E79" s="162">
        <v>-8.7311491370201111E-10</v>
      </c>
      <c r="F79" s="163">
        <v>-1.4210854715202004E-14</v>
      </c>
      <c r="H79" s="161" t="s">
        <v>364</v>
      </c>
      <c r="I79" s="162">
        <v>9.3132257461547852E-10</v>
      </c>
      <c r="J79" s="162">
        <v>1.5543122344752192E-14</v>
      </c>
      <c r="K79" s="162">
        <v>-4.0745362639427185E-10</v>
      </c>
      <c r="L79" s="163">
        <v>-8.8817841970012523E-15</v>
      </c>
    </row>
    <row r="80" spans="1:13" s="4" customFormat="1" ht="13.5" customHeight="1" x14ac:dyDescent="0.25">
      <c r="A80" s="8"/>
      <c r="B80" s="8"/>
      <c r="C80" s="160"/>
      <c r="D80" s="160"/>
      <c r="E80" s="160"/>
      <c r="F80" s="160"/>
      <c r="G80" s="8"/>
      <c r="H80" s="8"/>
      <c r="I80" s="49"/>
      <c r="J80" s="50"/>
      <c r="K80" s="52"/>
      <c r="L80" s="50"/>
    </row>
    <row r="81" spans="1:12" s="4" customFormat="1" ht="13.5" customHeight="1" x14ac:dyDescent="0.25">
      <c r="A81" s="8"/>
      <c r="B81" s="560" t="s">
        <v>3</v>
      </c>
      <c r="C81" s="560"/>
      <c r="D81" s="560"/>
      <c r="E81" s="560"/>
      <c r="F81" s="560"/>
      <c r="G81" s="8"/>
      <c r="H81" s="560" t="s">
        <v>721</v>
      </c>
      <c r="I81" s="560"/>
      <c r="J81" s="560"/>
      <c r="K81" s="560"/>
      <c r="L81" s="560"/>
    </row>
    <row r="82" spans="1:12" s="4" customFormat="1" ht="13.5" customHeight="1" x14ac:dyDescent="0.25">
      <c r="A82" s="8"/>
      <c r="B82" s="560"/>
      <c r="C82" s="560"/>
      <c r="D82" s="560"/>
      <c r="E82" s="560"/>
      <c r="F82" s="560"/>
      <c r="G82" s="8"/>
      <c r="H82" s="560"/>
      <c r="I82" s="560"/>
      <c r="J82" s="560"/>
      <c r="K82" s="560"/>
      <c r="L82" s="560"/>
    </row>
    <row r="83" spans="1:12" s="4" customFormat="1" ht="13.5" customHeight="1" x14ac:dyDescent="0.25">
      <c r="B83" s="561" t="s">
        <v>558</v>
      </c>
      <c r="C83" s="164">
        <v>44469</v>
      </c>
      <c r="D83" s="164">
        <v>44469</v>
      </c>
      <c r="E83" s="164">
        <v>44500</v>
      </c>
      <c r="F83" s="165">
        <v>44500</v>
      </c>
      <c r="H83" s="561" t="s">
        <v>558</v>
      </c>
      <c r="I83" s="164">
        <v>44469</v>
      </c>
      <c r="J83" s="164">
        <v>44469</v>
      </c>
      <c r="K83" s="164">
        <v>44500</v>
      </c>
      <c r="L83" s="165">
        <v>44500</v>
      </c>
    </row>
    <row r="84" spans="1:12" s="4" customFormat="1" ht="13.5" customHeight="1" thickBot="1" x14ac:dyDescent="0.3">
      <c r="B84" s="562"/>
      <c r="C84" s="166" t="s">
        <v>559</v>
      </c>
      <c r="D84" s="166" t="s">
        <v>560</v>
      </c>
      <c r="E84" s="166" t="s">
        <v>559</v>
      </c>
      <c r="F84" s="167" t="s">
        <v>560</v>
      </c>
      <c r="H84" s="562"/>
      <c r="I84" s="166" t="s">
        <v>559</v>
      </c>
      <c r="J84" s="166" t="s">
        <v>560</v>
      </c>
      <c r="K84" s="166" t="s">
        <v>559</v>
      </c>
      <c r="L84" s="167" t="s">
        <v>560</v>
      </c>
    </row>
    <row r="85" spans="1:12" s="4" customFormat="1" ht="13.5" customHeight="1" thickTop="1" x14ac:dyDescent="0.25">
      <c r="B85" s="47"/>
      <c r="C85" s="148"/>
      <c r="D85" s="148"/>
      <c r="E85" s="130"/>
      <c r="F85" s="154"/>
      <c r="H85" s="47"/>
      <c r="I85" s="148"/>
      <c r="J85" s="148"/>
      <c r="K85" s="130"/>
      <c r="L85" s="154"/>
    </row>
    <row r="86" spans="1:12" s="4" customFormat="1" ht="13.5" customHeight="1" x14ac:dyDescent="0.25">
      <c r="B86" s="48" t="s">
        <v>1135</v>
      </c>
      <c r="C86" s="148">
        <v>8069718.0818499997</v>
      </c>
      <c r="D86" s="148">
        <v>25.144317234751405</v>
      </c>
      <c r="E86" s="148">
        <v>8194373.2424300006</v>
      </c>
      <c r="F86" s="154">
        <v>25.208616741173877</v>
      </c>
      <c r="H86" s="48" t="s">
        <v>1135</v>
      </c>
      <c r="I86" s="148">
        <v>7406447.5251099998</v>
      </c>
      <c r="J86" s="148">
        <v>31.7568592365343</v>
      </c>
      <c r="K86" s="148">
        <v>6882128.5067800004</v>
      </c>
      <c r="L86" s="154">
        <v>29.555094383179632</v>
      </c>
    </row>
    <row r="87" spans="1:12" s="4" customFormat="1" ht="13.5" customHeight="1" x14ac:dyDescent="0.25">
      <c r="B87" s="48" t="s">
        <v>1134</v>
      </c>
      <c r="C87" s="148">
        <v>4336776.9687900003</v>
      </c>
      <c r="D87" s="148">
        <v>13.512900298819424</v>
      </c>
      <c r="E87" s="148">
        <v>4280059.33782</v>
      </c>
      <c r="F87" s="154">
        <v>13.166885652451841</v>
      </c>
      <c r="H87" s="48" t="s">
        <v>1133</v>
      </c>
      <c r="I87" s="87">
        <v>2856498.0656900001</v>
      </c>
      <c r="J87" s="148">
        <v>12.247897075352949</v>
      </c>
      <c r="K87" s="148">
        <v>2979634.5843400001</v>
      </c>
      <c r="L87" s="154">
        <v>12.795951322443102</v>
      </c>
    </row>
    <row r="88" spans="1:12" s="4" customFormat="1" ht="13.5" customHeight="1" x14ac:dyDescent="0.25">
      <c r="B88" s="48" t="s">
        <v>1133</v>
      </c>
      <c r="C88" s="148">
        <v>3925326.4470799998</v>
      </c>
      <c r="D88" s="148">
        <v>12.230867600855772</v>
      </c>
      <c r="E88" s="148">
        <v>4010983.0674199997</v>
      </c>
      <c r="F88" s="154">
        <v>12.339117576238777</v>
      </c>
      <c r="H88" s="48" t="s">
        <v>1136</v>
      </c>
      <c r="I88" s="148">
        <v>2785456.64066</v>
      </c>
      <c r="J88" s="148">
        <v>11.943290511005891</v>
      </c>
      <c r="K88" s="148">
        <v>2888492.00287</v>
      </c>
      <c r="L88" s="154">
        <v>12.404542240933109</v>
      </c>
    </row>
    <row r="89" spans="1:12" s="4" customFormat="1" ht="13.5" customHeight="1" x14ac:dyDescent="0.25">
      <c r="B89" s="48" t="s">
        <v>1136</v>
      </c>
      <c r="C89" s="148">
        <v>3743790.39065</v>
      </c>
      <c r="D89" s="148">
        <v>11.665222042222426</v>
      </c>
      <c r="E89" s="148">
        <v>3796691.0307999998</v>
      </c>
      <c r="F89" s="154">
        <v>11.67988401901345</v>
      </c>
      <c r="H89" s="48" t="s">
        <v>1134</v>
      </c>
      <c r="I89" s="148">
        <v>2749213.2825199999</v>
      </c>
      <c r="J89" s="148">
        <v>11.787888718336848</v>
      </c>
      <c r="K89" s="148">
        <v>2790115.5751200002</v>
      </c>
      <c r="L89" s="154">
        <v>11.982067623615675</v>
      </c>
    </row>
    <row r="90" spans="1:12" s="4" customFormat="1" ht="13.5" customHeight="1" x14ac:dyDescent="0.25">
      <c r="B90" s="48" t="s">
        <v>1142</v>
      </c>
      <c r="C90" s="148">
        <v>2600843.2445999999</v>
      </c>
      <c r="D90" s="148">
        <v>8.103929648691059</v>
      </c>
      <c r="E90" s="148">
        <v>2609665.1524399999</v>
      </c>
      <c r="F90" s="154">
        <v>8.0281977284144954</v>
      </c>
      <c r="H90" s="48" t="s">
        <v>1139</v>
      </c>
      <c r="I90" s="87">
        <v>2112057.5801499998</v>
      </c>
      <c r="J90" s="148">
        <v>9.0559360671744784</v>
      </c>
      <c r="K90" s="148">
        <v>2264355.0821699998</v>
      </c>
      <c r="L90" s="154">
        <v>9.7242049613919157</v>
      </c>
    </row>
    <row r="91" spans="1:12" s="4" customFormat="1" ht="13.5" customHeight="1" x14ac:dyDescent="0.25">
      <c r="B91" s="48" t="s">
        <v>1139</v>
      </c>
      <c r="C91" s="148">
        <v>2486814.6441099998</v>
      </c>
      <c r="D91" s="148">
        <v>7.7486295904394584</v>
      </c>
      <c r="E91" s="148">
        <v>2558769.2925</v>
      </c>
      <c r="F91" s="154">
        <v>7.8716251402516164</v>
      </c>
      <c r="H91" s="48" t="s">
        <v>1142</v>
      </c>
      <c r="I91" s="87">
        <v>2216841.6771999998</v>
      </c>
      <c r="J91" s="148">
        <v>9.5052221532451124</v>
      </c>
      <c r="K91" s="148">
        <v>2166570.11638</v>
      </c>
      <c r="L91" s="154">
        <v>9.3042703597156642</v>
      </c>
    </row>
    <row r="92" spans="1:12" s="4" customFormat="1" ht="13.5" customHeight="1" x14ac:dyDescent="0.25">
      <c r="B92" s="48" t="s">
        <v>1205</v>
      </c>
      <c r="C92" s="148">
        <v>2033293.5349399999</v>
      </c>
      <c r="D92" s="148">
        <v>6.3355097607300515</v>
      </c>
      <c r="E92" s="148">
        <v>2063712.9305700001</v>
      </c>
      <c r="F92" s="154">
        <v>6.3486671636056258</v>
      </c>
      <c r="H92" s="48" t="s">
        <v>1138</v>
      </c>
      <c r="I92" s="87">
        <v>968967.64341999998</v>
      </c>
      <c r="J92" s="148">
        <v>4.1546732023040001</v>
      </c>
      <c r="K92" s="148">
        <v>1011927.04493</v>
      </c>
      <c r="L92" s="154">
        <v>4.3456903329158161</v>
      </c>
    </row>
    <row r="93" spans="1:12" s="4" customFormat="1" ht="13.5" customHeight="1" x14ac:dyDescent="0.25">
      <c r="B93" s="48" t="s">
        <v>1138</v>
      </c>
      <c r="C93" s="148">
        <v>1280321.20951</v>
      </c>
      <c r="D93" s="148">
        <v>3.9893342404001055</v>
      </c>
      <c r="E93" s="148">
        <v>1303017.5613199999</v>
      </c>
      <c r="F93" s="154">
        <v>4.0085152748783281</v>
      </c>
      <c r="H93" s="48" t="s">
        <v>1144</v>
      </c>
      <c r="I93" s="87">
        <v>570414.79099999997</v>
      </c>
      <c r="J93" s="148">
        <v>2.4457855352124565</v>
      </c>
      <c r="K93" s="148">
        <v>564299.09699999995</v>
      </c>
      <c r="L93" s="154">
        <v>2.4233655410165067</v>
      </c>
    </row>
    <row r="94" spans="1:12" s="4" customFormat="1" ht="13.5" customHeight="1" x14ac:dyDescent="0.25">
      <c r="B94" s="48" t="s">
        <v>1141</v>
      </c>
      <c r="C94" s="148">
        <v>671666.01555000001</v>
      </c>
      <c r="D94" s="148">
        <v>2.0928343715966506</v>
      </c>
      <c r="E94" s="148">
        <v>680742.6902800001</v>
      </c>
      <c r="F94" s="154">
        <v>2.0941908637707196</v>
      </c>
      <c r="H94" s="48" t="s">
        <v>1143</v>
      </c>
      <c r="I94" s="87">
        <v>440566.51282</v>
      </c>
      <c r="J94" s="148">
        <v>1.8890309672109276</v>
      </c>
      <c r="K94" s="148">
        <v>455883.54144</v>
      </c>
      <c r="L94" s="154">
        <v>1.9577781905298117</v>
      </c>
    </row>
    <row r="95" spans="1:12" s="4" customFormat="1" ht="13.5" customHeight="1" x14ac:dyDescent="0.25">
      <c r="B95" s="48" t="s">
        <v>1140</v>
      </c>
      <c r="C95" s="148">
        <v>619589.91320000007</v>
      </c>
      <c r="D95" s="148">
        <v>1.9305712014887806</v>
      </c>
      <c r="E95" s="148">
        <v>632451.49465999997</v>
      </c>
      <c r="F95" s="154">
        <v>1.9456310891128794</v>
      </c>
      <c r="H95" s="48" t="s">
        <v>1141</v>
      </c>
      <c r="I95" s="87">
        <v>340611.43137000001</v>
      </c>
      <c r="J95" s="148">
        <v>1.4604504040161825</v>
      </c>
      <c r="K95" s="148">
        <v>393920.42836999998</v>
      </c>
      <c r="L95" s="154">
        <v>1.6916794605721639</v>
      </c>
    </row>
    <row r="96" spans="1:12" s="4" customFormat="1" ht="13.5" customHeight="1" x14ac:dyDescent="0.25">
      <c r="B96" s="48" t="s">
        <v>1143</v>
      </c>
      <c r="C96" s="148">
        <v>552156.90843999991</v>
      </c>
      <c r="D96" s="148">
        <v>1.7204576824562501</v>
      </c>
      <c r="E96" s="148">
        <v>559187.10603999998</v>
      </c>
      <c r="F96" s="154">
        <v>1.7202454691444249</v>
      </c>
      <c r="H96" s="48" t="s">
        <v>1145</v>
      </c>
      <c r="I96" s="148">
        <v>294425.29200000002</v>
      </c>
      <c r="J96" s="148">
        <v>1.2624166338882747</v>
      </c>
      <c r="K96" s="148">
        <v>301812.67761000001</v>
      </c>
      <c r="L96" s="154">
        <v>1.2961254885048985</v>
      </c>
    </row>
    <row r="97" spans="2:12" s="4" customFormat="1" ht="13.5" customHeight="1" x14ac:dyDescent="0.25">
      <c r="B97" s="48" t="s">
        <v>1146</v>
      </c>
      <c r="C97" s="148">
        <v>453416.88580000005</v>
      </c>
      <c r="D97" s="148">
        <v>1.4127950816262695</v>
      </c>
      <c r="E97" s="148">
        <v>462541.04881999997</v>
      </c>
      <c r="F97" s="154">
        <v>1.4229300621051837</v>
      </c>
      <c r="H97" s="48" t="s">
        <v>1146</v>
      </c>
      <c r="I97" s="148">
        <v>172140.76976</v>
      </c>
      <c r="J97" s="148">
        <v>0.7380934213877105</v>
      </c>
      <c r="K97" s="148">
        <v>181492.15878</v>
      </c>
      <c r="L97" s="154">
        <v>0.77941263044790665</v>
      </c>
    </row>
    <row r="98" spans="2:12" s="4" customFormat="1" ht="13.5" customHeight="1" x14ac:dyDescent="0.25">
      <c r="B98" s="48" t="s">
        <v>1145</v>
      </c>
      <c r="C98" s="148">
        <v>397605.86965000001</v>
      </c>
      <c r="D98" s="148">
        <v>1.2388943479159142</v>
      </c>
      <c r="E98" s="148">
        <v>407015.21513000003</v>
      </c>
      <c r="F98" s="154">
        <v>1.2521141352106593</v>
      </c>
      <c r="H98" s="48" t="s">
        <v>1151</v>
      </c>
      <c r="I98" s="148">
        <v>114056.17964</v>
      </c>
      <c r="J98" s="148">
        <v>0.48904228776407282</v>
      </c>
      <c r="K98" s="148">
        <v>112505.2656</v>
      </c>
      <c r="L98" s="154">
        <v>0.48315048754712037</v>
      </c>
    </row>
    <row r="99" spans="2:12" s="4" customFormat="1" ht="13.5" customHeight="1" x14ac:dyDescent="0.25">
      <c r="B99" s="48" t="s">
        <v>1144</v>
      </c>
      <c r="C99" s="148">
        <v>196425.43799999999</v>
      </c>
      <c r="D99" s="148">
        <v>0.61203916617056364</v>
      </c>
      <c r="E99" s="148">
        <v>215859.83100000001</v>
      </c>
      <c r="F99" s="154">
        <v>0.66405661403335181</v>
      </c>
      <c r="H99" s="48" t="s">
        <v>1140</v>
      </c>
      <c r="I99" s="148">
        <v>77438.987210000007</v>
      </c>
      <c r="J99" s="148">
        <v>0.33203759398959976</v>
      </c>
      <c r="K99" s="148">
        <v>77003.079079999996</v>
      </c>
      <c r="L99" s="154">
        <v>0.33068741273325314</v>
      </c>
    </row>
    <row r="100" spans="2:12" s="4" customFormat="1" ht="13.5" customHeight="1" x14ac:dyDescent="0.25">
      <c r="B100" s="48" t="s">
        <v>1154</v>
      </c>
      <c r="C100" s="148">
        <v>168606.62448</v>
      </c>
      <c r="D100" s="148">
        <v>0.52535892961874187</v>
      </c>
      <c r="E100" s="148">
        <v>171218.37466</v>
      </c>
      <c r="F100" s="154">
        <v>0.52672465094727816</v>
      </c>
      <c r="H100" s="48" t="s">
        <v>1148</v>
      </c>
      <c r="I100" s="148">
        <v>67388.861529999995</v>
      </c>
      <c r="J100" s="148">
        <v>0.28894535233836377</v>
      </c>
      <c r="K100" s="148">
        <v>66584.267900000006</v>
      </c>
      <c r="L100" s="154">
        <v>0.28594414072342833</v>
      </c>
    </row>
    <row r="101" spans="2:12" s="4" customFormat="1" ht="13.5" customHeight="1" x14ac:dyDescent="0.25">
      <c r="B101" s="48" t="s">
        <v>1148</v>
      </c>
      <c r="C101" s="148">
        <v>131025.2451</v>
      </c>
      <c r="D101" s="148">
        <v>0.4082596560548219</v>
      </c>
      <c r="E101" s="148">
        <v>131615.23749999999</v>
      </c>
      <c r="F101" s="154">
        <v>0.404892232911298</v>
      </c>
      <c r="H101" s="48" t="s">
        <v>1154</v>
      </c>
      <c r="I101" s="148">
        <v>64064.660709999996</v>
      </c>
      <c r="J101" s="148">
        <v>0.27469207137514734</v>
      </c>
      <c r="K101" s="148">
        <v>64718.611440000001</v>
      </c>
      <c r="L101" s="154">
        <v>0.27793213503251923</v>
      </c>
    </row>
    <row r="102" spans="2:12" s="4" customFormat="1" ht="13.5" customHeight="1" x14ac:dyDescent="0.25">
      <c r="B102" s="48" t="s">
        <v>1151</v>
      </c>
      <c r="C102" s="148">
        <v>90389.547860000006</v>
      </c>
      <c r="D102" s="148">
        <v>0.2816434778817633</v>
      </c>
      <c r="E102" s="148">
        <v>91440.055980000005</v>
      </c>
      <c r="F102" s="154">
        <v>0.28130001621792683</v>
      </c>
      <c r="H102" s="48" t="s">
        <v>1149</v>
      </c>
      <c r="I102" s="148">
        <v>35160.010309999998</v>
      </c>
      <c r="J102" s="148">
        <v>0.15075668792417204</v>
      </c>
      <c r="K102" s="148">
        <v>35502.364110000002</v>
      </c>
      <c r="L102" s="154">
        <v>0.15246383746879388</v>
      </c>
    </row>
    <row r="103" spans="2:12" s="4" customFormat="1" ht="13.5" customHeight="1" x14ac:dyDescent="0.25">
      <c r="B103" s="48" t="s">
        <v>1286</v>
      </c>
      <c r="C103" s="148">
        <v>84520.784750000006</v>
      </c>
      <c r="D103" s="148">
        <v>0.26335708424115462</v>
      </c>
      <c r="E103" s="148">
        <v>85215.222290000005</v>
      </c>
      <c r="F103" s="154">
        <v>0.26215035801634079</v>
      </c>
      <c r="H103" s="48" t="s">
        <v>1205</v>
      </c>
      <c r="I103" s="148">
        <v>10921.00801</v>
      </c>
      <c r="J103" s="148">
        <v>4.6826351353847294E-2</v>
      </c>
      <c r="K103" s="148">
        <v>9514.5699700000005</v>
      </c>
      <c r="L103" s="154">
        <v>4.0860035264044484E-2</v>
      </c>
    </row>
    <row r="104" spans="2:12" s="4" customFormat="1" ht="13.5" customHeight="1" x14ac:dyDescent="0.25">
      <c r="B104" s="48" t="s">
        <v>1285</v>
      </c>
      <c r="C104" s="148">
        <v>81794.224140000006</v>
      </c>
      <c r="D104" s="148">
        <v>0.25486143368158759</v>
      </c>
      <c r="E104" s="148">
        <v>80821.24368</v>
      </c>
      <c r="F104" s="154">
        <v>0.24863301880425001</v>
      </c>
      <c r="H104" s="48" t="s">
        <v>1153</v>
      </c>
      <c r="I104" s="148">
        <v>9453.4453099999992</v>
      </c>
      <c r="J104" s="148">
        <v>4.0533836362458615E-2</v>
      </c>
      <c r="K104" s="148">
        <v>9476.6431499999999</v>
      </c>
      <c r="L104" s="154">
        <v>4.0697159673498684E-2</v>
      </c>
    </row>
    <row r="105" spans="2:12" s="4" customFormat="1" ht="13.5" customHeight="1" x14ac:dyDescent="0.25">
      <c r="B105" s="48" t="s">
        <v>1284</v>
      </c>
      <c r="C105" s="148">
        <v>74168.805219999995</v>
      </c>
      <c r="D105" s="148">
        <v>0.23110150174498145</v>
      </c>
      <c r="E105" s="148">
        <v>73662.904479999997</v>
      </c>
      <c r="F105" s="154">
        <v>0.22661158726123073</v>
      </c>
      <c r="H105" s="48" t="s">
        <v>1150</v>
      </c>
      <c r="I105" s="148">
        <v>10089.627130000001</v>
      </c>
      <c r="J105" s="148">
        <v>4.3261613267390135E-2</v>
      </c>
      <c r="K105" s="148">
        <v>8514.4027000000006</v>
      </c>
      <c r="L105" s="154">
        <v>3.6564846931729018E-2</v>
      </c>
    </row>
    <row r="106" spans="2:12" s="4" customFormat="1" ht="13.5" customHeight="1" x14ac:dyDescent="0.25">
      <c r="B106" s="48" t="s">
        <v>1149</v>
      </c>
      <c r="C106" s="148">
        <v>33945.353170000002</v>
      </c>
      <c r="D106" s="148">
        <v>0.10576983236525658</v>
      </c>
      <c r="E106" s="148">
        <v>34934.622080000001</v>
      </c>
      <c r="F106" s="154">
        <v>0.1074705133581781</v>
      </c>
      <c r="H106" s="48" t="s">
        <v>1284</v>
      </c>
      <c r="I106" s="148">
        <v>6812.3116300000002</v>
      </c>
      <c r="J106" s="148">
        <v>2.9209363973196113E-2</v>
      </c>
      <c r="K106" s="148">
        <v>7284.0548600000002</v>
      </c>
      <c r="L106" s="154">
        <v>3.1281155047812911E-2</v>
      </c>
    </row>
    <row r="107" spans="2:12" s="4" customFormat="1" ht="13.5" customHeight="1" x14ac:dyDescent="0.25">
      <c r="B107" s="48" t="s">
        <v>1150</v>
      </c>
      <c r="C107" s="148">
        <v>29047.159769999998</v>
      </c>
      <c r="D107" s="148">
        <v>9.0507622771618515E-2</v>
      </c>
      <c r="E107" s="148">
        <v>29196.52692</v>
      </c>
      <c r="F107" s="154">
        <v>8.9818224716523593E-2</v>
      </c>
      <c r="H107" s="48" t="s">
        <v>1285</v>
      </c>
      <c r="I107" s="148">
        <v>6064.4594800000004</v>
      </c>
      <c r="J107" s="148">
        <v>2.6002774663439709E-2</v>
      </c>
      <c r="K107" s="148">
        <v>6301.5632800000003</v>
      </c>
      <c r="L107" s="154">
        <v>2.7061874435866679E-2</v>
      </c>
    </row>
    <row r="108" spans="2:12" s="4" customFormat="1" ht="13.5" customHeight="1" x14ac:dyDescent="0.25">
      <c r="B108" s="48" t="s">
        <v>1152</v>
      </c>
      <c r="C108" s="148">
        <v>16464.006120000002</v>
      </c>
      <c r="D108" s="148">
        <v>5.129995727697885E-2</v>
      </c>
      <c r="E108" s="148">
        <v>17109.728589999999</v>
      </c>
      <c r="F108" s="154">
        <v>5.2635214165923414E-2</v>
      </c>
      <c r="H108" s="48" t="s">
        <v>1286</v>
      </c>
      <c r="I108" s="148">
        <v>4592.5237500000003</v>
      </c>
      <c r="J108" s="148">
        <v>1.969150929304999E-2</v>
      </c>
      <c r="K108" s="148">
        <v>4881.1765699999996</v>
      </c>
      <c r="L108" s="154">
        <v>2.0962066326601164E-2</v>
      </c>
    </row>
    <row r="109" spans="2:12" s="4" customFormat="1" ht="13.5" customHeight="1" x14ac:dyDescent="0.25">
      <c r="B109" s="48" t="s">
        <v>1153</v>
      </c>
      <c r="C109" s="148">
        <v>15898.606299999999</v>
      </c>
      <c r="D109" s="148">
        <v>4.9538236198949287E-2</v>
      </c>
      <c r="E109" s="148">
        <v>15956.225200000001</v>
      </c>
      <c r="F109" s="154">
        <v>4.9086654195822296E-2</v>
      </c>
      <c r="H109" s="48" t="s">
        <v>1152</v>
      </c>
      <c r="I109" s="148">
        <v>2671.95642</v>
      </c>
      <c r="J109" s="148">
        <v>1.145663202613913E-2</v>
      </c>
      <c r="K109" s="148">
        <v>2843.73009</v>
      </c>
      <c r="L109" s="154">
        <v>1.2212313549135042E-2</v>
      </c>
    </row>
    <row r="110" spans="2:12" s="4" customFormat="1" ht="13.5" customHeight="1" x14ac:dyDescent="0.25">
      <c r="B110" s="48"/>
      <c r="C110" s="148"/>
      <c r="D110" s="148"/>
      <c r="E110" s="148"/>
      <c r="F110" s="154"/>
      <c r="H110" s="48"/>
      <c r="I110" s="148"/>
      <c r="J110" s="148"/>
      <c r="K110" s="148"/>
      <c r="L110" s="154"/>
    </row>
    <row r="111" spans="2:12" s="5" customFormat="1" ht="13.5" customHeight="1" x14ac:dyDescent="0.25">
      <c r="B111" s="150" t="s">
        <v>1156</v>
      </c>
      <c r="C111" s="156">
        <v>32093605.909080002</v>
      </c>
      <c r="D111" s="155">
        <v>100</v>
      </c>
      <c r="E111" s="301">
        <v>32506239.142609999</v>
      </c>
      <c r="F111" s="157">
        <v>100</v>
      </c>
      <c r="H111" s="150" t="s">
        <v>1156</v>
      </c>
      <c r="I111" s="156">
        <v>23322355.242829997</v>
      </c>
      <c r="J111" s="155">
        <v>100</v>
      </c>
      <c r="K111" s="156">
        <v>23285760.544539999</v>
      </c>
      <c r="L111" s="157">
        <v>100</v>
      </c>
    </row>
    <row r="112" spans="2:12" s="4" customFormat="1" ht="13.5" customHeight="1" x14ac:dyDescent="0.25">
      <c r="B112" s="8"/>
      <c r="C112" s="148"/>
      <c r="D112" s="148"/>
      <c r="E112" s="148"/>
      <c r="F112" s="148"/>
      <c r="H112" s="8"/>
      <c r="I112" s="148"/>
      <c r="J112" s="148">
        <v>0</v>
      </c>
      <c r="K112" s="148"/>
      <c r="L112" s="148"/>
    </row>
    <row r="113" spans="2:12" s="4" customFormat="1" ht="13.5" customHeight="1" x14ac:dyDescent="0.25">
      <c r="B113" s="149" t="s">
        <v>1137</v>
      </c>
      <c r="C113" s="159">
        <v>20075611.88837</v>
      </c>
      <c r="D113" s="158">
        <v>62.553307176649028</v>
      </c>
      <c r="E113" s="159">
        <v>20282106.678470001</v>
      </c>
      <c r="F113" s="169">
        <v>62.39450398887795</v>
      </c>
      <c r="H113" s="149" t="s">
        <v>1137</v>
      </c>
      <c r="I113" s="159">
        <v>15797615.513979997</v>
      </c>
      <c r="J113" s="158">
        <v>67.735935541229978</v>
      </c>
      <c r="K113" s="159">
        <v>15540370.66911</v>
      </c>
      <c r="L113" s="169">
        <v>66.737655570171512</v>
      </c>
    </row>
    <row r="114" spans="2:12" s="4" customFormat="1" ht="13.5" customHeight="1" x14ac:dyDescent="0.25">
      <c r="B114" s="48" t="s">
        <v>1147</v>
      </c>
      <c r="C114" s="148">
        <v>10838716.778000001</v>
      </c>
      <c r="D114" s="148">
        <v>33.772200009888834</v>
      </c>
      <c r="E114" s="148">
        <v>11030421.273940001</v>
      </c>
      <c r="F114" s="154">
        <v>33.933243478422106</v>
      </c>
      <c r="H114" s="48" t="s">
        <v>1147</v>
      </c>
      <c r="I114" s="148">
        <v>7032244.9231799999</v>
      </c>
      <c r="J114" s="148">
        <v>30.152378908394883</v>
      </c>
      <c r="K114" s="148">
        <v>7245285.6369499983</v>
      </c>
      <c r="L114" s="154">
        <v>31.114661782644067</v>
      </c>
    </row>
    <row r="115" spans="2:12" s="4" customFormat="1" ht="13.5" customHeight="1" x14ac:dyDescent="0.25">
      <c r="B115" s="48" t="s">
        <v>1155</v>
      </c>
      <c r="C115" s="148">
        <v>1179277.2427099999</v>
      </c>
      <c r="D115" s="148">
        <v>3.6744928134621229</v>
      </c>
      <c r="E115" s="148">
        <v>1193711.1902000001</v>
      </c>
      <c r="F115" s="154">
        <v>3.672252532699956</v>
      </c>
      <c r="H115" s="48" t="s">
        <v>1155</v>
      </c>
      <c r="I115" s="148">
        <v>492494.80566999997</v>
      </c>
      <c r="J115" s="148">
        <v>2.1116855503751402</v>
      </c>
      <c r="K115" s="148">
        <v>500104.23848</v>
      </c>
      <c r="L115" s="154">
        <v>2.1476826471844119</v>
      </c>
    </row>
    <row r="116" spans="2:12" s="5" customFormat="1" ht="13.5" customHeight="1" x14ac:dyDescent="0.25">
      <c r="B116" s="161" t="s">
        <v>364</v>
      </c>
      <c r="C116" s="162">
        <v>1.862645149230957E-9</v>
      </c>
      <c r="D116" s="162">
        <v>1.4654943925052066E-14</v>
      </c>
      <c r="E116" s="162">
        <v>-2.7939677238464355E-9</v>
      </c>
      <c r="F116" s="163">
        <v>-1.2878587085651816E-14</v>
      </c>
      <c r="H116" s="161" t="s">
        <v>364</v>
      </c>
      <c r="I116" s="162">
        <v>0</v>
      </c>
      <c r="J116" s="162">
        <v>0</v>
      </c>
      <c r="K116" s="162">
        <v>7.5669959187507629E-10</v>
      </c>
      <c r="L116" s="163">
        <v>9.3258734068513149E-15</v>
      </c>
    </row>
    <row r="117" spans="2:12" s="4" customFormat="1" ht="13.5" customHeigh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ht="13.5" customHeight="1" x14ac:dyDescent="0.25">
      <c r="B118" s="560" t="s">
        <v>557</v>
      </c>
      <c r="C118" s="560"/>
      <c r="D118" s="560"/>
      <c r="E118" s="560"/>
      <c r="F118" s="560"/>
      <c r="H118" s="560" t="s">
        <v>4</v>
      </c>
      <c r="I118" s="560"/>
      <c r="J118" s="560"/>
      <c r="K118" s="560"/>
      <c r="L118" s="560"/>
    </row>
    <row r="119" spans="2:12" s="4" customFormat="1" ht="13.5" customHeight="1" x14ac:dyDescent="0.25">
      <c r="B119" s="560"/>
      <c r="C119" s="560"/>
      <c r="D119" s="560"/>
      <c r="E119" s="560"/>
      <c r="F119" s="560"/>
      <c r="H119" s="560"/>
      <c r="I119" s="560"/>
      <c r="J119" s="560"/>
      <c r="K119" s="560"/>
      <c r="L119" s="560"/>
    </row>
    <row r="120" spans="2:12" s="4" customFormat="1" ht="13.5" customHeight="1" x14ac:dyDescent="0.25">
      <c r="B120" s="561" t="s">
        <v>558</v>
      </c>
      <c r="C120" s="164">
        <v>44469</v>
      </c>
      <c r="D120" s="164">
        <v>44469</v>
      </c>
      <c r="E120" s="164">
        <v>44500</v>
      </c>
      <c r="F120" s="165">
        <v>44500</v>
      </c>
      <c r="H120" s="561" t="s">
        <v>558</v>
      </c>
      <c r="I120" s="164">
        <v>44469</v>
      </c>
      <c r="J120" s="164">
        <v>44469</v>
      </c>
      <c r="K120" s="164">
        <v>44500</v>
      </c>
      <c r="L120" s="165">
        <v>44500</v>
      </c>
    </row>
    <row r="121" spans="2:12" s="4" customFormat="1" ht="13.5" customHeight="1" thickBot="1" x14ac:dyDescent="0.3">
      <c r="B121" s="562"/>
      <c r="C121" s="166" t="s">
        <v>559</v>
      </c>
      <c r="D121" s="166" t="s">
        <v>560</v>
      </c>
      <c r="E121" s="166" t="s">
        <v>559</v>
      </c>
      <c r="F121" s="167" t="s">
        <v>560</v>
      </c>
      <c r="H121" s="562"/>
      <c r="I121" s="166" t="s">
        <v>559</v>
      </c>
      <c r="J121" s="166" t="s">
        <v>560</v>
      </c>
      <c r="K121" s="166" t="s">
        <v>559</v>
      </c>
      <c r="L121" s="167" t="s">
        <v>560</v>
      </c>
    </row>
    <row r="122" spans="2:12" s="4" customFormat="1" ht="13.5" customHeight="1" thickTop="1" x14ac:dyDescent="0.25">
      <c r="B122" s="47"/>
      <c r="C122" s="148"/>
      <c r="D122" s="148"/>
      <c r="E122" s="130"/>
      <c r="F122" s="154"/>
      <c r="H122" s="47"/>
      <c r="I122" s="148"/>
      <c r="J122" s="148"/>
      <c r="K122" s="130"/>
      <c r="L122" s="154"/>
    </row>
    <row r="123" spans="2:12" s="4" customFormat="1" ht="13.5" customHeight="1" x14ac:dyDescent="0.25">
      <c r="B123" s="48" t="s">
        <v>1135</v>
      </c>
      <c r="C123" s="148">
        <v>2718215.6380799999</v>
      </c>
      <c r="D123" s="148">
        <v>18.857081838892341</v>
      </c>
      <c r="E123" s="148">
        <v>2850132.4452800001</v>
      </c>
      <c r="F123" s="154">
        <v>19.327128715472238</v>
      </c>
      <c r="H123" s="48" t="s">
        <v>1135</v>
      </c>
      <c r="I123" s="148">
        <v>1132438.9651200001</v>
      </c>
      <c r="J123" s="148">
        <v>23.697105508200821</v>
      </c>
      <c r="K123" s="148">
        <v>1132438.9651200001</v>
      </c>
      <c r="L123" s="154">
        <v>23.690729721508109</v>
      </c>
    </row>
    <row r="124" spans="2:12" s="4" customFormat="1" ht="13.5" customHeight="1" x14ac:dyDescent="0.25">
      <c r="B124" s="48" t="s">
        <v>1134</v>
      </c>
      <c r="C124" s="148">
        <v>2202905.4605800002</v>
      </c>
      <c r="D124" s="148">
        <v>15.282219692784105</v>
      </c>
      <c r="E124" s="148">
        <v>2298402.3190700002</v>
      </c>
      <c r="F124" s="154">
        <v>15.585773052115748</v>
      </c>
      <c r="H124" s="48" t="s">
        <v>1134</v>
      </c>
      <c r="I124" s="148">
        <v>731250.88704000006</v>
      </c>
      <c r="J124" s="148">
        <v>15.301954415985755</v>
      </c>
      <c r="K124" s="148">
        <v>731250.88704000006</v>
      </c>
      <c r="L124" s="154">
        <v>15.297837373197378</v>
      </c>
    </row>
    <row r="125" spans="2:12" s="4" customFormat="1" ht="13.5" customHeight="1" x14ac:dyDescent="0.25">
      <c r="B125" s="48" t="s">
        <v>1133</v>
      </c>
      <c r="C125" s="148">
        <v>1714235.53935</v>
      </c>
      <c r="D125" s="148">
        <v>11.892169040530451</v>
      </c>
      <c r="E125" s="148">
        <v>1724997.6446700001</v>
      </c>
      <c r="F125" s="154">
        <v>11.697439383083914</v>
      </c>
      <c r="H125" s="48" t="s">
        <v>1133</v>
      </c>
      <c r="I125" s="148">
        <v>522684.28866000002</v>
      </c>
      <c r="J125" s="148">
        <v>10.937547291603842</v>
      </c>
      <c r="K125" s="148">
        <v>522684.28866000002</v>
      </c>
      <c r="L125" s="154">
        <v>10.934604507370191</v>
      </c>
    </row>
    <row r="126" spans="2:12" s="4" customFormat="1" ht="13.5" customHeight="1" x14ac:dyDescent="0.25">
      <c r="B126" s="48" t="s">
        <v>1136</v>
      </c>
      <c r="C126" s="148">
        <v>1551658.4760799999</v>
      </c>
      <c r="D126" s="148">
        <v>10.764322910789753</v>
      </c>
      <c r="E126" s="148">
        <v>1572520.0390600001</v>
      </c>
      <c r="F126" s="154">
        <v>10.663468377725261</v>
      </c>
      <c r="H126" s="48" t="s">
        <v>1136</v>
      </c>
      <c r="I126" s="148">
        <v>452860.99550999998</v>
      </c>
      <c r="J126" s="148">
        <v>9.476444313281073</v>
      </c>
      <c r="K126" s="148">
        <v>452860.99550999998</v>
      </c>
      <c r="L126" s="154">
        <v>9.4738946437644334</v>
      </c>
    </row>
    <row r="127" spans="2:12" s="4" customFormat="1" ht="13.5" customHeight="1" x14ac:dyDescent="0.25">
      <c r="B127" s="48" t="s">
        <v>1142</v>
      </c>
      <c r="C127" s="148">
        <v>1244185.9664100001</v>
      </c>
      <c r="D127" s="148">
        <v>8.6312933612459126</v>
      </c>
      <c r="E127" s="148">
        <v>1251772.9452</v>
      </c>
      <c r="F127" s="154">
        <v>8.4884395019928309</v>
      </c>
      <c r="H127" s="48" t="s">
        <v>1205</v>
      </c>
      <c r="I127" s="148">
        <v>418164.24119999999</v>
      </c>
      <c r="J127" s="148">
        <v>8.7503896003994264</v>
      </c>
      <c r="K127" s="148">
        <v>418164.24119999999</v>
      </c>
      <c r="L127" s="154">
        <v>8.7480352783683664</v>
      </c>
    </row>
    <row r="128" spans="2:12" s="4" customFormat="1" ht="13.5" customHeight="1" x14ac:dyDescent="0.25">
      <c r="B128" s="48" t="s">
        <v>1205</v>
      </c>
      <c r="C128" s="148">
        <v>1112320.6197299999</v>
      </c>
      <c r="D128" s="148">
        <v>7.7165036737673036</v>
      </c>
      <c r="E128" s="148">
        <v>1121883.3735700001</v>
      </c>
      <c r="F128" s="154">
        <v>7.607640971437549</v>
      </c>
      <c r="H128" s="48" t="s">
        <v>1142</v>
      </c>
      <c r="I128" s="148">
        <v>361034.40883999999</v>
      </c>
      <c r="J128" s="148">
        <v>7.5549064822807486</v>
      </c>
      <c r="K128" s="148">
        <v>361034.40883999999</v>
      </c>
      <c r="L128" s="154">
        <v>7.5528738090414897</v>
      </c>
    </row>
    <row r="129" spans="2:12" s="4" customFormat="1" ht="13.5" customHeight="1" x14ac:dyDescent="0.25">
      <c r="B129" s="48" t="s">
        <v>1139</v>
      </c>
      <c r="C129" s="148">
        <v>1046000.7662</v>
      </c>
      <c r="D129" s="148">
        <v>7.2564228442559564</v>
      </c>
      <c r="E129" s="148">
        <v>1076812.6550700001</v>
      </c>
      <c r="F129" s="154">
        <v>7.3020104105873358</v>
      </c>
      <c r="H129" s="48" t="s">
        <v>1139</v>
      </c>
      <c r="I129" s="148">
        <v>347910.10106000002</v>
      </c>
      <c r="J129" s="148">
        <v>7.2802708367722024</v>
      </c>
      <c r="K129" s="148">
        <v>347910.10106000002</v>
      </c>
      <c r="L129" s="154">
        <v>7.278312055185804</v>
      </c>
    </row>
    <row r="130" spans="2:12" s="4" customFormat="1" ht="13.5" customHeight="1" x14ac:dyDescent="0.25">
      <c r="B130" s="48" t="s">
        <v>1138</v>
      </c>
      <c r="C130" s="148">
        <v>969769.56015000003</v>
      </c>
      <c r="D130" s="148">
        <v>6.7275839725254984</v>
      </c>
      <c r="E130" s="148">
        <v>987645.92091999995</v>
      </c>
      <c r="F130" s="154">
        <v>6.6973588790736684</v>
      </c>
      <c r="H130" s="48" t="s">
        <v>1138</v>
      </c>
      <c r="I130" s="148">
        <v>179863.24314000001</v>
      </c>
      <c r="J130" s="148">
        <v>3.7637686277282993</v>
      </c>
      <c r="K130" s="148">
        <v>179863.24314000001</v>
      </c>
      <c r="L130" s="154">
        <v>3.7627559730003703</v>
      </c>
    </row>
    <row r="131" spans="2:12" s="4" customFormat="1" ht="13.5" customHeight="1" x14ac:dyDescent="0.25">
      <c r="B131" s="48" t="s">
        <v>1141</v>
      </c>
      <c r="C131" s="148">
        <v>449761.23921999999</v>
      </c>
      <c r="D131" s="148">
        <v>3.1201293882349321</v>
      </c>
      <c r="E131" s="148">
        <v>452067.84146000003</v>
      </c>
      <c r="F131" s="154">
        <v>3.0655324016581864</v>
      </c>
      <c r="H131" s="48" t="s">
        <v>1140</v>
      </c>
      <c r="I131" s="148">
        <v>115086.3434</v>
      </c>
      <c r="J131" s="148">
        <v>2.4082650863341137</v>
      </c>
      <c r="K131" s="148">
        <v>116372.44371000001</v>
      </c>
      <c r="L131" s="154">
        <v>2.4345224739532729</v>
      </c>
    </row>
    <row r="132" spans="2:12" s="4" customFormat="1" ht="13.5" customHeight="1" x14ac:dyDescent="0.25">
      <c r="B132" s="48" t="s">
        <v>1143</v>
      </c>
      <c r="C132" s="148">
        <v>330629.06014999998</v>
      </c>
      <c r="D132" s="148">
        <v>2.2936735254633667</v>
      </c>
      <c r="E132" s="148">
        <v>331586.65091000003</v>
      </c>
      <c r="F132" s="154">
        <v>2.248533359592817</v>
      </c>
      <c r="H132" s="48" t="s">
        <v>1141</v>
      </c>
      <c r="I132" s="148">
        <v>80559.151649999985</v>
      </c>
      <c r="J132" s="148">
        <v>1.6857585928252732</v>
      </c>
      <c r="K132" s="148">
        <v>80559.151649999985</v>
      </c>
      <c r="L132" s="154">
        <v>1.6853050337524342</v>
      </c>
    </row>
    <row r="133" spans="2:12" s="4" customFormat="1" ht="13.5" customHeight="1" x14ac:dyDescent="0.25">
      <c r="B133" s="48" t="s">
        <v>1140</v>
      </c>
      <c r="C133" s="148">
        <v>302622.34948999999</v>
      </c>
      <c r="D133" s="148">
        <v>2.0993825253104732</v>
      </c>
      <c r="E133" s="148">
        <v>304182.37523000001</v>
      </c>
      <c r="F133" s="154">
        <v>2.0627013066653213</v>
      </c>
      <c r="H133" s="48" t="s">
        <v>1144</v>
      </c>
      <c r="I133" s="148">
        <v>80229.311000000002</v>
      </c>
      <c r="J133" s="148">
        <v>1.6788564383386384</v>
      </c>
      <c r="K133" s="148">
        <v>80229.311000000002</v>
      </c>
      <c r="L133" s="154">
        <v>1.6784047363138983</v>
      </c>
    </row>
    <row r="134" spans="2:12" s="4" customFormat="1" ht="13.5" customHeight="1" x14ac:dyDescent="0.25">
      <c r="B134" s="48" t="s">
        <v>1145</v>
      </c>
      <c r="C134" s="148">
        <v>232032.94209999999</v>
      </c>
      <c r="D134" s="148">
        <v>1.6096825127491572</v>
      </c>
      <c r="E134" s="148">
        <v>236245.38870000001</v>
      </c>
      <c r="F134" s="154">
        <v>1.6020115287635719</v>
      </c>
      <c r="H134" s="48" t="s">
        <v>1143</v>
      </c>
      <c r="I134" s="148">
        <v>60897.822410000001</v>
      </c>
      <c r="J134" s="148">
        <v>1.2743310388622371</v>
      </c>
      <c r="K134" s="148">
        <v>60897.822410000001</v>
      </c>
      <c r="L134" s="154">
        <v>1.2739881757696592</v>
      </c>
    </row>
    <row r="135" spans="2:12" s="4" customFormat="1" ht="13.5" customHeight="1" x14ac:dyDescent="0.25">
      <c r="B135" s="48" t="s">
        <v>1148</v>
      </c>
      <c r="C135" s="148">
        <v>128572.76416999999</v>
      </c>
      <c r="D135" s="148">
        <v>0.89194804938979577</v>
      </c>
      <c r="E135" s="148">
        <v>128305.60636000001</v>
      </c>
      <c r="F135" s="154">
        <v>0.87005745053816874</v>
      </c>
      <c r="H135" s="48" t="s">
        <v>1146</v>
      </c>
      <c r="I135" s="148">
        <v>57590.271710000001</v>
      </c>
      <c r="J135" s="148">
        <v>1.2051181449882455</v>
      </c>
      <c r="K135" s="148">
        <v>57590.271710000001</v>
      </c>
      <c r="L135" s="154">
        <v>1.2047939038597542</v>
      </c>
    </row>
    <row r="136" spans="2:12" s="4" customFormat="1" ht="13.5" customHeight="1" x14ac:dyDescent="0.25">
      <c r="B136" s="48" t="s">
        <v>1146</v>
      </c>
      <c r="C136" s="148">
        <v>120198.32296999999</v>
      </c>
      <c r="D136" s="148">
        <v>0.83385202461122576</v>
      </c>
      <c r="E136" s="148">
        <v>114083.34393</v>
      </c>
      <c r="F136" s="154">
        <v>0.77361438977267816</v>
      </c>
      <c r="H136" s="48" t="s">
        <v>1145</v>
      </c>
      <c r="I136" s="148">
        <v>56125.769159999996</v>
      </c>
      <c r="J136" s="148">
        <v>1.1744723684710963</v>
      </c>
      <c r="K136" s="148">
        <v>56125.769159999996</v>
      </c>
      <c r="L136" s="154">
        <v>1.1741563726928244</v>
      </c>
    </row>
    <row r="137" spans="2:12" s="4" customFormat="1" ht="13.5" customHeight="1" x14ac:dyDescent="0.25">
      <c r="B137" s="48" t="s">
        <v>1154</v>
      </c>
      <c r="C137" s="148">
        <v>91866.883759999997</v>
      </c>
      <c r="D137" s="148">
        <v>0.63730828455168542</v>
      </c>
      <c r="E137" s="148">
        <v>94323.666169999997</v>
      </c>
      <c r="F137" s="154">
        <v>0.63962137619317905</v>
      </c>
      <c r="H137" s="48" t="s">
        <v>1151</v>
      </c>
      <c r="I137" s="148">
        <v>29324.097829999999</v>
      </c>
      <c r="J137" s="148">
        <v>0.61362798491897297</v>
      </c>
      <c r="K137" s="148">
        <v>29324.097829999999</v>
      </c>
      <c r="L137" s="154">
        <v>0.61346288622625833</v>
      </c>
    </row>
    <row r="138" spans="2:12" s="4" customFormat="1" ht="13.5" customHeight="1" x14ac:dyDescent="0.25">
      <c r="B138" s="48" t="s">
        <v>1284</v>
      </c>
      <c r="C138" s="148">
        <v>61539.94197</v>
      </c>
      <c r="D138" s="148">
        <v>0.42692114114561724</v>
      </c>
      <c r="E138" s="148">
        <v>60508.698700000001</v>
      </c>
      <c r="F138" s="154">
        <v>0.41031756615989073</v>
      </c>
      <c r="H138" s="48" t="s">
        <v>1148</v>
      </c>
      <c r="I138" s="148">
        <v>22732.50964</v>
      </c>
      <c r="J138" s="148">
        <v>0.47569422811956041</v>
      </c>
      <c r="K138" s="148">
        <v>22732.50964</v>
      </c>
      <c r="L138" s="154">
        <v>0.47556624097242156</v>
      </c>
    </row>
    <row r="139" spans="2:12" s="4" customFormat="1" ht="13.5" customHeight="1" x14ac:dyDescent="0.25">
      <c r="B139" s="48" t="s">
        <v>1151</v>
      </c>
      <c r="C139" s="148">
        <v>37506.812819999999</v>
      </c>
      <c r="D139" s="148">
        <v>0.2601960745698354</v>
      </c>
      <c r="E139" s="148">
        <v>38705.15107</v>
      </c>
      <c r="F139" s="154">
        <v>0.26246479805544537</v>
      </c>
      <c r="H139" s="48" t="s">
        <v>1154</v>
      </c>
      <c r="I139" s="148">
        <v>22400.334769999998</v>
      </c>
      <c r="J139" s="148">
        <v>0.46874322838887839</v>
      </c>
      <c r="K139" s="148">
        <v>22400.334769999998</v>
      </c>
      <c r="L139" s="154">
        <v>0.46861711143181689</v>
      </c>
    </row>
    <row r="140" spans="2:12" s="4" customFormat="1" ht="13.5" customHeight="1" x14ac:dyDescent="0.25">
      <c r="B140" s="48" t="s">
        <v>1285</v>
      </c>
      <c r="C140" s="148">
        <v>34834.76038</v>
      </c>
      <c r="D140" s="148">
        <v>0.24165924076128492</v>
      </c>
      <c r="E140" s="148">
        <v>35818.500890000003</v>
      </c>
      <c r="F140" s="154">
        <v>0.24289003770429263</v>
      </c>
      <c r="H140" s="48" t="s">
        <v>1285</v>
      </c>
      <c r="I140" s="148">
        <v>22050.764389999997</v>
      </c>
      <c r="J140" s="148">
        <v>0.46142821501283826</v>
      </c>
      <c r="K140" s="148">
        <v>22050.764389999997</v>
      </c>
      <c r="L140" s="154">
        <v>0.46130406618496128</v>
      </c>
    </row>
    <row r="141" spans="2:12" s="4" customFormat="1" ht="13.5" customHeight="1" x14ac:dyDescent="0.25">
      <c r="B141" s="48" t="s">
        <v>1152</v>
      </c>
      <c r="C141" s="148">
        <v>21595.515520000001</v>
      </c>
      <c r="D141" s="148">
        <v>0.14981460551133971</v>
      </c>
      <c r="E141" s="148">
        <v>21887.98487</v>
      </c>
      <c r="F141" s="154">
        <v>0.14842534830455562</v>
      </c>
      <c r="H141" s="48" t="s">
        <v>1284</v>
      </c>
      <c r="I141" s="148">
        <v>18663.226580000002</v>
      </c>
      <c r="J141" s="148">
        <v>0.39054153293184596</v>
      </c>
      <c r="K141" s="148">
        <v>18663.226580000002</v>
      </c>
      <c r="L141" s="154">
        <v>0.39043645640645525</v>
      </c>
    </row>
    <row r="142" spans="2:12" s="4" customFormat="1" ht="13.5" customHeight="1" x14ac:dyDescent="0.25">
      <c r="B142" s="48" t="s">
        <v>1150</v>
      </c>
      <c r="C142" s="148">
        <v>15822.851479999999</v>
      </c>
      <c r="D142" s="148">
        <v>0.10976789372522085</v>
      </c>
      <c r="E142" s="148">
        <v>16001.77219</v>
      </c>
      <c r="F142" s="154">
        <v>0.10851015408212415</v>
      </c>
      <c r="H142" s="48" t="s">
        <v>1286</v>
      </c>
      <c r="I142" s="148">
        <v>17550.267929999998</v>
      </c>
      <c r="J142" s="148">
        <v>0.36725206712604852</v>
      </c>
      <c r="K142" s="148">
        <v>17550.267929999998</v>
      </c>
      <c r="L142" s="154">
        <v>0.36715325671050458</v>
      </c>
    </row>
    <row r="143" spans="2:12" s="4" customFormat="1" ht="13.5" customHeight="1" x14ac:dyDescent="0.25">
      <c r="B143" s="48" t="s">
        <v>1286</v>
      </c>
      <c r="C143" s="148">
        <v>10063.16309</v>
      </c>
      <c r="D143" s="148">
        <v>6.9811197937293984E-2</v>
      </c>
      <c r="E143" s="148">
        <v>10490.700059999999</v>
      </c>
      <c r="F143" s="154">
        <v>7.1138838025161813E-2</v>
      </c>
      <c r="H143" s="48" t="s">
        <v>1152</v>
      </c>
      <c r="I143" s="148">
        <v>14000</v>
      </c>
      <c r="J143" s="148">
        <v>0.29296013942760812</v>
      </c>
      <c r="K143" s="148">
        <v>14000</v>
      </c>
      <c r="L143" s="154">
        <v>0.29288131750744534</v>
      </c>
    </row>
    <row r="144" spans="2:12" s="4" customFormat="1" ht="13.5" customHeight="1" x14ac:dyDescent="0.25">
      <c r="B144" s="48" t="s">
        <v>1149</v>
      </c>
      <c r="C144" s="148">
        <v>10434.339169999999</v>
      </c>
      <c r="D144" s="148">
        <v>7.2386158370581447E-2</v>
      </c>
      <c r="E144" s="148">
        <v>10345.61774</v>
      </c>
      <c r="F144" s="154">
        <v>7.0155015439084131E-2</v>
      </c>
      <c r="H144" s="48" t="s">
        <v>1149</v>
      </c>
      <c r="I144" s="148">
        <v>12475.407800000001</v>
      </c>
      <c r="J144" s="148">
        <v>0.26105694346459074</v>
      </c>
      <c r="K144" s="148">
        <v>12475.407800000001</v>
      </c>
      <c r="L144" s="154">
        <v>0.26098670520761857</v>
      </c>
    </row>
    <row r="145" spans="2:12" s="4" customFormat="1" ht="13.5" customHeight="1" x14ac:dyDescent="0.25">
      <c r="B145" s="48" t="s">
        <v>1153</v>
      </c>
      <c r="C145" s="148">
        <v>8053.5697700000001</v>
      </c>
      <c r="D145" s="148">
        <v>5.5870042876874131E-2</v>
      </c>
      <c r="E145" s="148">
        <v>8076.3986199999999</v>
      </c>
      <c r="F145" s="154">
        <v>5.4767137556959236E-2</v>
      </c>
      <c r="H145" s="48" t="s">
        <v>1150</v>
      </c>
      <c r="I145" s="148">
        <v>11540.049129999999</v>
      </c>
      <c r="J145" s="148">
        <v>0.24148388586616057</v>
      </c>
      <c r="K145" s="148">
        <v>11540.049129999999</v>
      </c>
      <c r="L145" s="154">
        <v>0.24141891380678915</v>
      </c>
    </row>
    <row r="146" spans="2:12" s="4" customFormat="1" ht="13.5" customHeight="1" x14ac:dyDescent="0.25">
      <c r="B146" s="48" t="s">
        <v>1144</v>
      </c>
      <c r="C146" s="148">
        <v>0</v>
      </c>
      <c r="D146" s="148">
        <v>0</v>
      </c>
      <c r="E146" s="148">
        <v>0</v>
      </c>
      <c r="F146" s="154">
        <v>0</v>
      </c>
      <c r="H146" s="48" t="s">
        <v>1153</v>
      </c>
      <c r="I146" s="148">
        <v>11374.66144</v>
      </c>
      <c r="J146" s="148">
        <v>0.23802302867173128</v>
      </c>
      <c r="K146" s="148">
        <v>11374.66144</v>
      </c>
      <c r="L146" s="154">
        <v>0.23795898776773822</v>
      </c>
    </row>
    <row r="147" spans="2:12" s="4" customFormat="1" ht="13.5" customHeight="1" x14ac:dyDescent="0.25">
      <c r="B147" s="48"/>
      <c r="C147" s="148"/>
      <c r="D147" s="148"/>
      <c r="E147" s="148"/>
      <c r="F147" s="154"/>
      <c r="H147" s="48"/>
      <c r="I147" s="148"/>
      <c r="J147" s="148"/>
      <c r="K147" s="148"/>
      <c r="L147" s="154"/>
    </row>
    <row r="148" spans="2:12" s="5" customFormat="1" ht="13.5" customHeight="1" x14ac:dyDescent="0.25">
      <c r="B148" s="150" t="s">
        <v>1156</v>
      </c>
      <c r="C148" s="156">
        <v>14414826.542639999</v>
      </c>
      <c r="D148" s="155">
        <v>100</v>
      </c>
      <c r="E148" s="156">
        <v>14746797.039740004</v>
      </c>
      <c r="F148" s="157">
        <v>100</v>
      </c>
      <c r="H148" s="150" t="s">
        <v>1156</v>
      </c>
      <c r="I148" s="156">
        <v>4778807.1194099998</v>
      </c>
      <c r="J148" s="155">
        <v>100</v>
      </c>
      <c r="K148" s="156">
        <v>4780093.2197200004</v>
      </c>
      <c r="L148" s="157">
        <v>100</v>
      </c>
    </row>
    <row r="149" spans="2:12" s="4" customFormat="1" ht="13.5" customHeight="1" x14ac:dyDescent="0.25">
      <c r="B149" s="8"/>
      <c r="C149" s="148"/>
      <c r="D149" s="148"/>
      <c r="E149" s="148"/>
      <c r="F149" s="148"/>
      <c r="H149" s="8"/>
      <c r="I149" s="148"/>
      <c r="J149" s="148"/>
      <c r="K149" s="148"/>
      <c r="L149" s="148"/>
    </row>
    <row r="150" spans="2:12" s="4" customFormat="1" ht="13.5" customHeight="1" x14ac:dyDescent="0.25">
      <c r="B150" s="149" t="s">
        <v>1137</v>
      </c>
      <c r="C150" s="159">
        <v>8187015.1140899993</v>
      </c>
      <c r="D150" s="158">
        <v>56.79579348299665</v>
      </c>
      <c r="E150" s="159">
        <v>8446052.4480800014</v>
      </c>
      <c r="F150" s="169">
        <v>57.273809528397166</v>
      </c>
      <c r="H150" s="149" t="s">
        <v>1137</v>
      </c>
      <c r="I150" s="159">
        <v>2839235.1363300001</v>
      </c>
      <c r="J150" s="158">
        <v>59.413051529071495</v>
      </c>
      <c r="K150" s="159">
        <v>2839235.1363300001</v>
      </c>
      <c r="L150" s="169">
        <v>59.397066245840115</v>
      </c>
    </row>
    <row r="151" spans="2:12" s="4" customFormat="1" ht="13.5" customHeight="1" x14ac:dyDescent="0.25">
      <c r="B151" s="48" t="s">
        <v>1147</v>
      </c>
      <c r="C151" s="148">
        <v>5687322.5034499997</v>
      </c>
      <c r="D151" s="148">
        <v>39.4546718035526</v>
      </c>
      <c r="E151" s="148">
        <v>5762197.151060001</v>
      </c>
      <c r="F151" s="154">
        <v>39.074228359771283</v>
      </c>
      <c r="H151" s="48" t="s">
        <v>1147</v>
      </c>
      <c r="I151" s="148">
        <v>1699870.3918600001</v>
      </c>
      <c r="J151" s="148">
        <v>35.571019072012042</v>
      </c>
      <c r="K151" s="148">
        <v>1701156.49217</v>
      </c>
      <c r="L151" s="154">
        <v>35.588353908078119</v>
      </c>
    </row>
    <row r="152" spans="2:12" s="4" customFormat="1" ht="13.5" customHeight="1" x14ac:dyDescent="0.25">
      <c r="B152" s="48" t="s">
        <v>1155</v>
      </c>
      <c r="C152" s="148">
        <v>540488.92509999999</v>
      </c>
      <c r="D152" s="148">
        <v>3.7495347134507551</v>
      </c>
      <c r="E152" s="148">
        <v>538547.44059999997</v>
      </c>
      <c r="F152" s="154">
        <v>3.6519621118315393</v>
      </c>
      <c r="H152" s="48" t="s">
        <v>1155</v>
      </c>
      <c r="I152" s="148">
        <v>239701.59122</v>
      </c>
      <c r="J152" s="148">
        <v>5.015929398916481</v>
      </c>
      <c r="K152" s="148">
        <v>239701.59122</v>
      </c>
      <c r="L152" s="154">
        <v>5.0145798460817632</v>
      </c>
    </row>
    <row r="153" spans="2:12" s="5" customFormat="1" ht="13.5" customHeight="1" x14ac:dyDescent="0.25">
      <c r="B153" s="161" t="s">
        <v>364</v>
      </c>
      <c r="C153" s="162">
        <v>0</v>
      </c>
      <c r="D153" s="162">
        <v>-5.3290705182007514E-15</v>
      </c>
      <c r="E153" s="162">
        <v>1.280568540096283E-9</v>
      </c>
      <c r="F153" s="163">
        <v>1.1990408665951691E-14</v>
      </c>
      <c r="H153" s="161" t="s">
        <v>364</v>
      </c>
      <c r="I153" s="162">
        <v>-4.0745362639427185E-10</v>
      </c>
      <c r="J153" s="162">
        <v>-1.865174681370263E-14</v>
      </c>
      <c r="K153" s="162">
        <v>2.9103830456733704E-10</v>
      </c>
      <c r="L153" s="163">
        <v>0</v>
      </c>
    </row>
    <row r="154" spans="2:12" s="4" customFormat="1" ht="13.5" customHeigh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ht="13.5" customHeight="1" x14ac:dyDescent="0.25">
      <c r="B155" s="563" t="s">
        <v>6</v>
      </c>
      <c r="C155" s="564"/>
      <c r="D155" s="564"/>
      <c r="E155" s="564"/>
      <c r="F155" s="565"/>
      <c r="H155" s="8"/>
      <c r="I155" s="49"/>
      <c r="J155" s="50"/>
      <c r="K155" s="52"/>
      <c r="L155" s="50"/>
    </row>
    <row r="156" spans="2:12" s="4" customFormat="1" ht="13.5" customHeight="1" x14ac:dyDescent="0.25">
      <c r="B156" s="566"/>
      <c r="C156" s="560"/>
      <c r="D156" s="560"/>
      <c r="E156" s="560"/>
      <c r="F156" s="567"/>
      <c r="H156" s="8"/>
      <c r="I156" s="49"/>
      <c r="J156" s="50"/>
      <c r="K156" s="52"/>
      <c r="L156" s="50"/>
    </row>
    <row r="157" spans="2:12" s="4" customFormat="1" ht="13.5" customHeight="1" x14ac:dyDescent="0.25">
      <c r="B157" s="561" t="s">
        <v>558</v>
      </c>
      <c r="C157" s="164">
        <v>44469</v>
      </c>
      <c r="D157" s="164">
        <v>44469</v>
      </c>
      <c r="E157" s="164">
        <v>44500</v>
      </c>
      <c r="F157" s="165">
        <v>44500</v>
      </c>
      <c r="H157" s="8"/>
      <c r="I157" s="49"/>
      <c r="J157" s="50"/>
      <c r="K157" s="52"/>
      <c r="L157" s="50"/>
    </row>
    <row r="158" spans="2:12" s="4" customFormat="1" ht="13.5" customHeight="1" thickBot="1" x14ac:dyDescent="0.3">
      <c r="B158" s="562"/>
      <c r="C158" s="166" t="s">
        <v>559</v>
      </c>
      <c r="D158" s="166" t="s">
        <v>560</v>
      </c>
      <c r="E158" s="166" t="s">
        <v>559</v>
      </c>
      <c r="F158" s="167" t="s">
        <v>560</v>
      </c>
      <c r="H158" s="8"/>
      <c r="I158" s="49"/>
      <c r="J158" s="50"/>
      <c r="K158" s="52"/>
      <c r="L158" s="50"/>
    </row>
    <row r="159" spans="2:12" s="4" customFormat="1" ht="13.5" customHeight="1" thickTop="1" x14ac:dyDescent="0.25">
      <c r="B159" s="47"/>
      <c r="C159" s="148"/>
      <c r="D159" s="148"/>
      <c r="E159" s="130"/>
      <c r="F159" s="154"/>
      <c r="H159" s="8"/>
      <c r="I159" s="49"/>
      <c r="J159" s="50"/>
      <c r="K159" s="52"/>
      <c r="L159" s="50"/>
    </row>
    <row r="160" spans="2:12" s="4" customFormat="1" ht="13.5" customHeight="1" x14ac:dyDescent="0.25">
      <c r="B160" s="48" t="s">
        <v>1135</v>
      </c>
      <c r="C160" s="148">
        <v>73290.394029999996</v>
      </c>
      <c r="D160" s="148">
        <v>27.850781167628263</v>
      </c>
      <c r="E160" s="130">
        <v>83618.373529999997</v>
      </c>
      <c r="F160" s="154">
        <v>27.824346648197125</v>
      </c>
      <c r="H160" s="8"/>
      <c r="I160" s="49"/>
      <c r="J160" s="50"/>
      <c r="K160" s="52"/>
      <c r="L160" s="50"/>
    </row>
    <row r="161" spans="2:12" s="4" customFormat="1" ht="13.5" customHeight="1" x14ac:dyDescent="0.25">
      <c r="B161" s="48" t="s">
        <v>1133</v>
      </c>
      <c r="C161" s="148">
        <v>46746.827239999999</v>
      </c>
      <c r="D161" s="148">
        <v>17.764069534259043</v>
      </c>
      <c r="E161" s="130">
        <v>52910.340859999997</v>
      </c>
      <c r="F161" s="154">
        <v>17.606126539099982</v>
      </c>
      <c r="H161" s="8"/>
      <c r="I161" s="49"/>
      <c r="J161" s="50"/>
      <c r="K161" s="52"/>
      <c r="L161" s="50"/>
    </row>
    <row r="162" spans="2:12" s="4" customFormat="1" ht="13.5" customHeight="1" x14ac:dyDescent="0.25">
      <c r="B162" s="48" t="s">
        <v>1142</v>
      </c>
      <c r="C162" s="148">
        <v>30367.230660000001</v>
      </c>
      <c r="D162" s="148">
        <v>11.539726412609541</v>
      </c>
      <c r="E162" s="130">
        <v>34366.503299999997</v>
      </c>
      <c r="F162" s="154">
        <v>11.43559077434749</v>
      </c>
      <c r="H162" s="8"/>
      <c r="I162" s="49"/>
      <c r="J162" s="50"/>
      <c r="K162" s="52"/>
      <c r="L162" s="50"/>
    </row>
    <row r="163" spans="2:12" s="4" customFormat="1" ht="13.5" customHeight="1" x14ac:dyDescent="0.25">
      <c r="B163" s="48" t="s">
        <v>1136</v>
      </c>
      <c r="C163" s="148">
        <v>29048.949639999999</v>
      </c>
      <c r="D163" s="148">
        <v>11.038771864726646</v>
      </c>
      <c r="E163" s="130">
        <v>32676.360270000001</v>
      </c>
      <c r="F163" s="154">
        <v>10.873188953234788</v>
      </c>
      <c r="H163" s="8"/>
      <c r="I163" s="49"/>
      <c r="J163" s="50"/>
      <c r="K163" s="52"/>
      <c r="L163" s="50"/>
    </row>
    <row r="164" spans="2:12" s="4" customFormat="1" ht="13.5" customHeight="1" x14ac:dyDescent="0.25">
      <c r="B164" s="48" t="s">
        <v>1205</v>
      </c>
      <c r="C164" s="148">
        <v>28056.01511</v>
      </c>
      <c r="D164" s="148">
        <v>10.661450898250575</v>
      </c>
      <c r="E164" s="130">
        <v>31969.095249999998</v>
      </c>
      <c r="F164" s="154">
        <v>10.637843702450118</v>
      </c>
      <c r="H164" s="8"/>
      <c r="I164" s="49"/>
      <c r="J164" s="50"/>
      <c r="K164" s="52"/>
      <c r="L164" s="50"/>
    </row>
    <row r="165" spans="2:12" s="4" customFormat="1" ht="13.5" customHeight="1" x14ac:dyDescent="0.25">
      <c r="B165" s="48" t="s">
        <v>1139</v>
      </c>
      <c r="C165" s="148">
        <v>27589.492610000001</v>
      </c>
      <c r="D165" s="148">
        <v>10.484169601987432</v>
      </c>
      <c r="E165" s="130">
        <v>31610.634569999998</v>
      </c>
      <c r="F165" s="154">
        <v>10.518564484270993</v>
      </c>
      <c r="H165" s="8"/>
      <c r="I165" s="49"/>
      <c r="J165" s="50"/>
      <c r="K165" s="52"/>
      <c r="L165" s="50"/>
    </row>
    <row r="166" spans="2:12" s="4" customFormat="1" ht="13.5" customHeight="1" x14ac:dyDescent="0.25">
      <c r="B166" s="48" t="s">
        <v>1138</v>
      </c>
      <c r="C166" s="148">
        <v>7871.1663500000004</v>
      </c>
      <c r="D166" s="148">
        <v>2.991089547944259</v>
      </c>
      <c r="E166" s="130">
        <v>9101.8081999999995</v>
      </c>
      <c r="F166" s="154">
        <v>3.0286629097293218</v>
      </c>
      <c r="H166" s="8"/>
      <c r="I166" s="49"/>
      <c r="J166" s="50"/>
      <c r="K166" s="52"/>
      <c r="L166" s="50"/>
    </row>
    <row r="167" spans="2:12" s="4" customFormat="1" ht="13.5" customHeight="1" x14ac:dyDescent="0.25">
      <c r="B167" s="48" t="s">
        <v>1141</v>
      </c>
      <c r="C167" s="148">
        <v>7513.3287200000004</v>
      </c>
      <c r="D167" s="148">
        <v>2.8551091420728798</v>
      </c>
      <c r="E167" s="130">
        <v>8339.5935800000007</v>
      </c>
      <c r="F167" s="154">
        <v>2.7750329608091251</v>
      </c>
      <c r="H167" s="8"/>
      <c r="I167" s="49"/>
      <c r="J167" s="50"/>
      <c r="K167" s="52"/>
      <c r="L167" s="50"/>
    </row>
    <row r="168" spans="2:12" s="4" customFormat="1" ht="13.5" customHeight="1" x14ac:dyDescent="0.25">
      <c r="B168" s="48" t="s">
        <v>1140</v>
      </c>
      <c r="C168" s="148">
        <v>3013.7256400000001</v>
      </c>
      <c r="D168" s="148">
        <v>1.1452334840027389</v>
      </c>
      <c r="E168" s="130">
        <v>5278.5237100000004</v>
      </c>
      <c r="F168" s="154">
        <v>1.7564497764964788</v>
      </c>
      <c r="H168" s="8"/>
      <c r="I168" s="49"/>
      <c r="J168" s="50"/>
      <c r="K168" s="52"/>
      <c r="L168" s="50"/>
    </row>
    <row r="169" spans="2:12" s="4" customFormat="1" ht="13.5" customHeight="1" x14ac:dyDescent="0.25">
      <c r="B169" s="48" t="s">
        <v>1134</v>
      </c>
      <c r="C169" s="148">
        <v>4729.5801099999999</v>
      </c>
      <c r="D169" s="148">
        <v>1.7972682832685982</v>
      </c>
      <c r="E169" s="130">
        <v>4917.3723900000005</v>
      </c>
      <c r="F169" s="154">
        <v>1.6362752371468379</v>
      </c>
      <c r="H169" s="8"/>
      <c r="I169" s="49"/>
      <c r="J169" s="50"/>
      <c r="K169" s="52"/>
      <c r="L169" s="50"/>
    </row>
    <row r="170" spans="2:12" s="4" customFormat="1" ht="13.5" customHeight="1" x14ac:dyDescent="0.25">
      <c r="B170" s="48" t="s">
        <v>1145</v>
      </c>
      <c r="C170" s="148">
        <v>3232.2715800000001</v>
      </c>
      <c r="D170" s="148">
        <v>1.2282822277101635</v>
      </c>
      <c r="E170" s="130">
        <v>3611.1745900000001</v>
      </c>
      <c r="F170" s="154">
        <v>1.2016327196710201</v>
      </c>
      <c r="H170" s="8"/>
      <c r="I170" s="49"/>
      <c r="J170" s="50"/>
      <c r="K170" s="52"/>
      <c r="L170" s="50"/>
    </row>
    <row r="171" spans="2:12" s="4" customFormat="1" ht="13.5" customHeight="1" x14ac:dyDescent="0.25">
      <c r="B171" s="48" t="s">
        <v>1143</v>
      </c>
      <c r="C171" s="148">
        <v>2531.7858500000002</v>
      </c>
      <c r="D171" s="148">
        <v>0.96209352678312676</v>
      </c>
      <c r="E171" s="130">
        <v>2835.8796000000002</v>
      </c>
      <c r="F171" s="154">
        <v>0.94365022556485278</v>
      </c>
      <c r="H171" s="8"/>
      <c r="I171" s="49"/>
      <c r="J171" s="50"/>
      <c r="K171" s="52"/>
      <c r="L171" s="50"/>
    </row>
    <row r="172" spans="2:12" s="4" customFormat="1" ht="13.5" customHeight="1" x14ac:dyDescent="0.25">
      <c r="B172" s="48" t="s">
        <v>1144</v>
      </c>
      <c r="C172" s="148">
        <v>3188.46</v>
      </c>
      <c r="D172" s="148">
        <v>1.2116335694059308</v>
      </c>
      <c r="E172" s="130">
        <v>2711.7339999999999</v>
      </c>
      <c r="F172" s="154">
        <v>0.9023402829837629</v>
      </c>
      <c r="H172" s="8"/>
      <c r="I172" s="49"/>
      <c r="J172" s="50"/>
      <c r="K172" s="52"/>
      <c r="L172" s="50"/>
    </row>
    <row r="173" spans="2:12" s="4" customFormat="1" ht="13.5" customHeight="1" x14ac:dyDescent="0.25">
      <c r="B173" s="48" t="s">
        <v>1154</v>
      </c>
      <c r="C173" s="148">
        <v>1666.79738</v>
      </c>
      <c r="D173" s="148">
        <v>0.63339281628305</v>
      </c>
      <c r="E173" s="130">
        <v>1897.14029</v>
      </c>
      <c r="F173" s="154">
        <v>0.63128098336285865</v>
      </c>
      <c r="H173" s="8"/>
      <c r="I173" s="49"/>
      <c r="J173" s="50"/>
      <c r="K173" s="52"/>
      <c r="L173" s="50"/>
    </row>
    <row r="174" spans="2:12" s="4" customFormat="1" ht="13.5" customHeight="1" x14ac:dyDescent="0.25">
      <c r="B174" s="48" t="s">
        <v>1286</v>
      </c>
      <c r="C174" s="148">
        <v>830.83176000000003</v>
      </c>
      <c r="D174" s="148">
        <v>0.31572095963085989</v>
      </c>
      <c r="E174" s="130">
        <v>924.02355</v>
      </c>
      <c r="F174" s="154">
        <v>0.30747251448359653</v>
      </c>
      <c r="H174" s="8"/>
      <c r="I174" s="49"/>
      <c r="J174" s="50"/>
      <c r="K174" s="52"/>
      <c r="L174" s="50"/>
    </row>
    <row r="175" spans="2:12" s="4" customFormat="1" ht="13.5" customHeight="1" x14ac:dyDescent="0.25">
      <c r="B175" s="48" t="s">
        <v>1151</v>
      </c>
      <c r="C175" s="148">
        <v>770.66629999999998</v>
      </c>
      <c r="D175" s="148">
        <v>0.29285773065676274</v>
      </c>
      <c r="E175" s="130">
        <v>818.59502999999995</v>
      </c>
      <c r="F175" s="154">
        <v>0.27239075477878794</v>
      </c>
      <c r="H175" s="8"/>
      <c r="I175" s="49"/>
      <c r="J175" s="50"/>
      <c r="K175" s="52"/>
      <c r="L175" s="50"/>
    </row>
    <row r="176" spans="2:12" s="4" customFormat="1" ht="13.5" customHeight="1" x14ac:dyDescent="0.25">
      <c r="B176" s="48" t="s">
        <v>1285</v>
      </c>
      <c r="C176" s="148">
        <v>506.56432000000001</v>
      </c>
      <c r="D176" s="148">
        <v>0.19249742357604868</v>
      </c>
      <c r="E176" s="130">
        <v>589.76364999999998</v>
      </c>
      <c r="F176" s="154">
        <v>0.19624620218448302</v>
      </c>
      <c r="H176" s="8"/>
      <c r="I176" s="49"/>
      <c r="J176" s="50"/>
      <c r="K176" s="52"/>
      <c r="L176" s="50"/>
    </row>
    <row r="177" spans="2:12" s="4" customFormat="1" ht="13.5" customHeight="1" x14ac:dyDescent="0.25">
      <c r="B177" s="48" t="s">
        <v>1150</v>
      </c>
      <c r="C177" s="148">
        <v>242.85120000000001</v>
      </c>
      <c r="D177" s="148">
        <v>9.2284885584424325E-2</v>
      </c>
      <c r="E177" s="130">
        <v>258.05952000000002</v>
      </c>
      <c r="F177" s="154">
        <v>8.5870332526514034E-2</v>
      </c>
      <c r="H177" s="8"/>
      <c r="I177" s="49"/>
      <c r="J177" s="50"/>
      <c r="K177" s="52"/>
      <c r="L177" s="50"/>
    </row>
    <row r="178" spans="2:12" s="4" customFormat="1" ht="13.5" customHeight="1" x14ac:dyDescent="0.25">
      <c r="B178" s="48" t="s">
        <v>1153</v>
      </c>
      <c r="C178" s="148">
        <v>203.80822000000001</v>
      </c>
      <c r="D178" s="148">
        <v>7.744832335135747E-2</v>
      </c>
      <c r="E178" s="130">
        <v>228.69025999999999</v>
      </c>
      <c r="F178" s="154">
        <v>7.6097594352554601E-2</v>
      </c>
      <c r="H178" s="8"/>
      <c r="I178" s="49"/>
      <c r="J178" s="50"/>
      <c r="K178" s="52"/>
      <c r="L178" s="50"/>
    </row>
    <row r="179" spans="2:12" s="4" customFormat="1" ht="13.5" customHeight="1" x14ac:dyDescent="0.25">
      <c r="B179" s="48" t="s">
        <v>1149</v>
      </c>
      <c r="C179" s="148">
        <v>44.579410000000003</v>
      </c>
      <c r="D179" s="148">
        <v>1.6940438224193013E-2</v>
      </c>
      <c r="E179" s="130">
        <v>45.651060000000001</v>
      </c>
      <c r="F179" s="154">
        <v>1.519057193622558E-2</v>
      </c>
      <c r="H179" s="8"/>
      <c r="I179" s="49"/>
      <c r="J179" s="50"/>
      <c r="K179" s="52"/>
      <c r="L179" s="50"/>
    </row>
    <row r="180" spans="2:12" s="4" customFormat="1" ht="13.5" customHeight="1" x14ac:dyDescent="0.25">
      <c r="B180" s="48" t="s">
        <v>1148</v>
      </c>
      <c r="C180" s="148">
        <v>30.425139999999999</v>
      </c>
      <c r="D180" s="148">
        <v>1.1561732302702608E-2</v>
      </c>
      <c r="E180" s="130">
        <v>33.459000000000003</v>
      </c>
      <c r="F180" s="154">
        <v>1.113361543881285E-2</v>
      </c>
      <c r="H180" s="8"/>
      <c r="I180" s="49"/>
      <c r="J180" s="50"/>
      <c r="K180" s="52"/>
      <c r="L180" s="50"/>
    </row>
    <row r="181" spans="2:12" s="4" customFormat="1" ht="13.5" customHeight="1" x14ac:dyDescent="0.25">
      <c r="B181" s="48" t="s">
        <v>1146</v>
      </c>
      <c r="C181" s="148">
        <v>-439.54574000000002</v>
      </c>
      <c r="D181" s="148">
        <v>-0.1670299686599083</v>
      </c>
      <c r="E181" s="130">
        <v>-205.99587</v>
      </c>
      <c r="F181" s="154">
        <v>-6.8545945741465206E-2</v>
      </c>
      <c r="H181" s="8"/>
      <c r="I181" s="49"/>
      <c r="J181" s="50"/>
      <c r="K181" s="52"/>
      <c r="L181" s="50"/>
    </row>
    <row r="182" spans="2:12" s="4" customFormat="1" ht="13.5" customHeight="1" x14ac:dyDescent="0.25">
      <c r="B182" s="48" t="s">
        <v>1152</v>
      </c>
      <c r="C182" s="148">
        <v>-1572.0355500000001</v>
      </c>
      <c r="D182" s="148">
        <v>-0.59738276305160343</v>
      </c>
      <c r="E182" s="130">
        <v>-1727.1316300000001</v>
      </c>
      <c r="F182" s="154">
        <v>-0.57470992500164386</v>
      </c>
      <c r="H182" s="8"/>
      <c r="I182" s="49"/>
      <c r="J182" s="50"/>
      <c r="K182" s="52"/>
      <c r="L182" s="50"/>
    </row>
    <row r="183" spans="2:12" s="4" customFormat="1" ht="13.5" customHeight="1" x14ac:dyDescent="0.25">
      <c r="B183" s="48" t="s">
        <v>1284</v>
      </c>
      <c r="C183" s="148">
        <v>-6310.3518199999999</v>
      </c>
      <c r="D183" s="148">
        <v>-2.3979708385470766</v>
      </c>
      <c r="E183" s="130">
        <v>-6287.3234700000003</v>
      </c>
      <c r="F183" s="154">
        <v>-2.092131912322615</v>
      </c>
      <c r="H183" s="8"/>
      <c r="I183" s="49"/>
      <c r="J183" s="50"/>
      <c r="K183" s="52"/>
      <c r="L183" s="50"/>
    </row>
    <row r="184" spans="2:12" s="4" customFormat="1" ht="13.5" customHeight="1" x14ac:dyDescent="0.25">
      <c r="B184" s="48"/>
      <c r="C184" s="148"/>
      <c r="D184" s="148"/>
      <c r="E184" s="148"/>
      <c r="F184" s="154"/>
      <c r="H184" s="8"/>
      <c r="I184" s="49"/>
      <c r="J184" s="50"/>
      <c r="K184" s="52"/>
      <c r="L184" s="50"/>
    </row>
    <row r="185" spans="2:12" s="5" customFormat="1" ht="13.5" customHeight="1" x14ac:dyDescent="0.25">
      <c r="B185" s="150" t="s">
        <v>1156</v>
      </c>
      <c r="C185" s="156">
        <v>263153.81815999997</v>
      </c>
      <c r="D185" s="155">
        <v>100</v>
      </c>
      <c r="E185" s="156">
        <v>300522.32523999998</v>
      </c>
      <c r="F185" s="157">
        <v>100</v>
      </c>
      <c r="H185" s="170"/>
      <c r="I185" s="151"/>
      <c r="J185" s="152"/>
      <c r="K185" s="153"/>
      <c r="L185" s="152"/>
    </row>
    <row r="186" spans="2:12" s="4" customFormat="1" ht="13.5" customHeight="1" x14ac:dyDescent="0.25">
      <c r="B186" s="8"/>
      <c r="C186" s="148"/>
      <c r="D186" s="148"/>
      <c r="E186" s="148"/>
      <c r="F186" s="148"/>
      <c r="H186" s="8"/>
      <c r="I186" s="49"/>
      <c r="J186" s="50"/>
      <c r="K186" s="52"/>
      <c r="L186" s="50"/>
    </row>
    <row r="187" spans="2:12" s="4" customFormat="1" ht="13.5" customHeight="1" x14ac:dyDescent="0.25">
      <c r="B187" s="149" t="s">
        <v>1137</v>
      </c>
      <c r="C187" s="159">
        <v>153815.75102</v>
      </c>
      <c r="D187" s="158">
        <v>58.450890849882555</v>
      </c>
      <c r="E187" s="159">
        <v>174122.44705000002</v>
      </c>
      <c r="F187" s="169">
        <v>57.939937377678739</v>
      </c>
      <c r="H187" s="8"/>
      <c r="I187" s="49"/>
      <c r="J187" s="50"/>
      <c r="K187" s="52"/>
      <c r="L187" s="50"/>
    </row>
    <row r="188" spans="2:12" s="4" customFormat="1" ht="13.5" customHeight="1" x14ac:dyDescent="0.25">
      <c r="B188" s="48" t="s">
        <v>1147</v>
      </c>
      <c r="C188" s="148">
        <v>113363.47652000001</v>
      </c>
      <c r="D188" s="148">
        <v>43.078788410766649</v>
      </c>
      <c r="E188" s="148">
        <v>129824.94679999998</v>
      </c>
      <c r="F188" s="154">
        <v>43.199767836323154</v>
      </c>
      <c r="H188" s="8"/>
      <c r="I188" s="49"/>
      <c r="J188" s="50"/>
      <c r="K188" s="52"/>
      <c r="L188" s="50"/>
    </row>
    <row r="189" spans="2:12" s="4" customFormat="1" ht="13.5" customHeight="1" x14ac:dyDescent="0.25">
      <c r="B189" s="48" t="s">
        <v>1155</v>
      </c>
      <c r="C189" s="148">
        <v>-4025.4093800000001</v>
      </c>
      <c r="D189" s="148">
        <v>-1.5296792606491896</v>
      </c>
      <c r="E189" s="148">
        <v>-3425.0686100000003</v>
      </c>
      <c r="F189" s="154">
        <v>-1.1397052140018908</v>
      </c>
      <c r="H189" s="8"/>
      <c r="I189" s="49"/>
      <c r="J189" s="50"/>
      <c r="K189" s="52"/>
      <c r="L189" s="50"/>
    </row>
    <row r="190" spans="2:12" s="5" customFormat="1" ht="13.5" customHeight="1" x14ac:dyDescent="0.25">
      <c r="B190" s="161" t="s">
        <v>364</v>
      </c>
      <c r="C190" s="162">
        <v>-4.0927261579781771E-11</v>
      </c>
      <c r="D190" s="162">
        <v>-1.3766765505351941E-14</v>
      </c>
      <c r="E190" s="162">
        <v>-1.6370904631912708E-11</v>
      </c>
      <c r="F190" s="163">
        <v>-1.9984014443252818E-15</v>
      </c>
      <c r="H190" s="170"/>
      <c r="I190" s="151"/>
      <c r="J190" s="152"/>
      <c r="K190" s="153"/>
      <c r="L190" s="152"/>
    </row>
    <row r="191" spans="2:12" s="5" customFormat="1" ht="13.5" customHeight="1" x14ac:dyDescent="0.25">
      <c r="B191" s="170"/>
      <c r="C191" s="160"/>
      <c r="D191" s="160"/>
      <c r="E191" s="160"/>
      <c r="F191" s="160"/>
      <c r="H191" s="170"/>
      <c r="I191" s="151"/>
      <c r="J191" s="152"/>
      <c r="K191" s="153"/>
      <c r="L191" s="152"/>
    </row>
    <row r="192" spans="2:12" s="5" customFormat="1" ht="13.5" customHeight="1" x14ac:dyDescent="0.25">
      <c r="B192" s="170"/>
      <c r="C192" s="160"/>
      <c r="D192" s="160"/>
      <c r="E192" s="160"/>
      <c r="F192" s="160"/>
      <c r="H192" s="170"/>
      <c r="I192" s="151"/>
      <c r="J192" s="152"/>
      <c r="K192" s="153"/>
      <c r="L192" s="152"/>
    </row>
    <row r="193" spans="2:12" s="4" customFormat="1" ht="13.5" customHeigh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ht="13.5" customHeight="1" x14ac:dyDescent="0.25">
      <c r="B194" s="40" t="s">
        <v>723</v>
      </c>
      <c r="C194" s="90"/>
      <c r="D194" s="40"/>
      <c r="E194" s="40"/>
      <c r="F194" s="40"/>
      <c r="H194" s="40"/>
      <c r="I194" s="90"/>
      <c r="J194" s="40"/>
      <c r="K194" s="40"/>
      <c r="L194" s="40"/>
    </row>
    <row r="195" spans="2:12" s="40" customFormat="1" ht="13.5" customHeight="1" x14ac:dyDescent="0.25">
      <c r="B195" s="40" t="s">
        <v>1214</v>
      </c>
      <c r="C195" s="90"/>
      <c r="I195" s="90"/>
    </row>
    <row r="196" spans="2:12" s="40" customFormat="1" ht="13.5" customHeight="1" x14ac:dyDescent="0.25">
      <c r="B196" s="40" t="s">
        <v>1220</v>
      </c>
      <c r="C196" s="90"/>
      <c r="I196" s="90"/>
    </row>
    <row r="197" spans="2:12" ht="13.5" customHeight="1" x14ac:dyDescent="0.25">
      <c r="B197" s="42" t="s">
        <v>1217</v>
      </c>
    </row>
    <row r="198" spans="2:12" ht="13.5" customHeight="1" x14ac:dyDescent="0.25">
      <c r="B198" s="42" t="s">
        <v>1218</v>
      </c>
    </row>
    <row r="199" spans="2:12" ht="13.5" customHeight="1" x14ac:dyDescent="0.25">
      <c r="B199" s="42" t="s">
        <v>1219</v>
      </c>
    </row>
    <row r="200" spans="2:12" ht="13.5" customHeight="1" x14ac:dyDescent="0.25">
      <c r="B200" s="40" t="s">
        <v>1163</v>
      </c>
    </row>
    <row r="201" spans="2:12" ht="13.5" customHeight="1" x14ac:dyDescent="0.25">
      <c r="B201" s="42" t="s">
        <v>1279</v>
      </c>
    </row>
    <row r="202" spans="2:12" ht="13.5" customHeight="1" x14ac:dyDescent="0.25">
      <c r="B202" s="42" t="s">
        <v>1226</v>
      </c>
    </row>
    <row r="209" s="42" customFormat="1" ht="13.5" customHeight="1" x14ac:dyDescent="0.25"/>
    <row r="210" s="42" customFormat="1" ht="13.5" customHeight="1" x14ac:dyDescent="0.25"/>
    <row r="211" s="42" customFormat="1" ht="13.5" customHeight="1" x14ac:dyDescent="0.25"/>
    <row r="212" s="42" customFormat="1" ht="13.5" customHeight="1" x14ac:dyDescent="0.25"/>
    <row r="213" s="42" customFormat="1" ht="13.5" customHeight="1" x14ac:dyDescent="0.25"/>
    <row r="214" s="42" customFormat="1" ht="13.5" customHeight="1" x14ac:dyDescent="0.25"/>
    <row r="215" s="42" customFormat="1" ht="13.5" customHeight="1" x14ac:dyDescent="0.25"/>
    <row r="216" s="42" customFormat="1" ht="13.5" customHeight="1" x14ac:dyDescent="0.25"/>
    <row r="217" s="42" customFormat="1" ht="13.5" customHeight="1" x14ac:dyDescent="0.25"/>
    <row r="218" s="42" customFormat="1" ht="13.5" customHeight="1" x14ac:dyDescent="0.25"/>
    <row r="219" s="42" customFormat="1" ht="13.5" customHeight="1" x14ac:dyDescent="0.25"/>
    <row r="220" s="42" customFormat="1" ht="13.5" customHeight="1" x14ac:dyDescent="0.25"/>
    <row r="221" s="42" customFormat="1" ht="13.5" customHeight="1" x14ac:dyDescent="0.25"/>
    <row r="222" s="42" customFormat="1" ht="13.5" customHeight="1" x14ac:dyDescent="0.25"/>
    <row r="223" s="42" customFormat="1" ht="13.5" customHeight="1" x14ac:dyDescent="0.25"/>
    <row r="224" s="42" customFormat="1" ht="13.5" customHeight="1" x14ac:dyDescent="0.25"/>
    <row r="225" s="42" customFormat="1" ht="13.5" customHeight="1" x14ac:dyDescent="0.25"/>
    <row r="226" s="42" customFormat="1" ht="13.5" customHeight="1" x14ac:dyDescent="0.25"/>
    <row r="227" s="42" customFormat="1" ht="13.5" customHeight="1" x14ac:dyDescent="0.25"/>
    <row r="228" s="42" customFormat="1" ht="13.5" customHeight="1" x14ac:dyDescent="0.25"/>
    <row r="229" s="42" customFormat="1" ht="13.5" customHeight="1" x14ac:dyDescent="0.25"/>
    <row r="230" s="42" customFormat="1" ht="13.5" customHeight="1" x14ac:dyDescent="0.25"/>
    <row r="231" s="42" customFormat="1" ht="13.5" customHeight="1" x14ac:dyDescent="0.25"/>
    <row r="232" s="42" customFormat="1" ht="13.5" customHeight="1" x14ac:dyDescent="0.25"/>
    <row r="233" s="42" customFormat="1" ht="13.5" customHeight="1" x14ac:dyDescent="0.25"/>
    <row r="234" s="42" customFormat="1" ht="13.5" customHeight="1" x14ac:dyDescent="0.25"/>
    <row r="235" s="42" customFormat="1" ht="13.5" customHeight="1" x14ac:dyDescent="0.25"/>
    <row r="236" s="42" customFormat="1" ht="13.5" customHeight="1" x14ac:dyDescent="0.25"/>
    <row r="237" s="42" customFormat="1" ht="13.5" customHeight="1" x14ac:dyDescent="0.25"/>
    <row r="238" s="42" customFormat="1" ht="13.5" customHeight="1" x14ac:dyDescent="0.25"/>
    <row r="239" s="42" customFormat="1" ht="13.5" customHeight="1" x14ac:dyDescent="0.25"/>
    <row r="240" s="42" customFormat="1" ht="13.5" customHeight="1" x14ac:dyDescent="0.25"/>
    <row r="241" s="42" customFormat="1" ht="13.5" customHeight="1" x14ac:dyDescent="0.25"/>
    <row r="242" s="42" customFormat="1" ht="13.5" customHeight="1" x14ac:dyDescent="0.25"/>
    <row r="243" s="42" customFormat="1" ht="13.5" customHeight="1" x14ac:dyDescent="0.25"/>
    <row r="244" s="42" customFormat="1" ht="13.5" customHeight="1" x14ac:dyDescent="0.25"/>
    <row r="245" s="42" customFormat="1" ht="13.5" customHeight="1" x14ac:dyDescent="0.25"/>
    <row r="246" s="42" customFormat="1" ht="13.5" customHeight="1" x14ac:dyDescent="0.25"/>
    <row r="247" s="42" customFormat="1" ht="13.5" customHeight="1" x14ac:dyDescent="0.25"/>
    <row r="248" s="42" customFormat="1" ht="13.5" customHeight="1" x14ac:dyDescent="0.25"/>
    <row r="249" s="42" customFormat="1" ht="13.5" customHeight="1" x14ac:dyDescent="0.25"/>
    <row r="250" s="42" customFormat="1" ht="13.5" customHeight="1" x14ac:dyDescent="0.25"/>
    <row r="251" s="42" customFormat="1" ht="13.5" customHeight="1" x14ac:dyDescent="0.25"/>
    <row r="252" s="42" customFormat="1" ht="13.5" customHeight="1" x14ac:dyDescent="0.25"/>
    <row r="253" s="42" customFormat="1" ht="13.5" customHeight="1" x14ac:dyDescent="0.25"/>
    <row r="254" s="42" customFormat="1" ht="13.5" customHeight="1" x14ac:dyDescent="0.25"/>
    <row r="255" s="42" customFormat="1" ht="13.5" customHeight="1" x14ac:dyDescent="0.25"/>
    <row r="256" s="42" customFormat="1" ht="13.5" customHeight="1" x14ac:dyDescent="0.25"/>
    <row r="257" s="42" customFormat="1" ht="13.5" customHeight="1" x14ac:dyDescent="0.25"/>
    <row r="258" s="42" customFormat="1" ht="13.5" customHeight="1" x14ac:dyDescent="0.25"/>
    <row r="259" s="42" customFormat="1" ht="13.5" customHeight="1" x14ac:dyDescent="0.25"/>
    <row r="260" s="42" customFormat="1" ht="13.5" customHeight="1" x14ac:dyDescent="0.25"/>
    <row r="261" s="42" customFormat="1" ht="13.5" customHeight="1" x14ac:dyDescent="0.25"/>
    <row r="262" s="42" customFormat="1" ht="13.5" customHeight="1" x14ac:dyDescent="0.25"/>
    <row r="263" s="42" customFormat="1" ht="13.5" customHeight="1" x14ac:dyDescent="0.25"/>
    <row r="264" s="42" customFormat="1" ht="13.5" customHeight="1" x14ac:dyDescent="0.25"/>
    <row r="265" s="42" customFormat="1" ht="13.5" customHeight="1" x14ac:dyDescent="0.25"/>
    <row r="266" s="42" customFormat="1" ht="13.5" customHeight="1" x14ac:dyDescent="0.25"/>
    <row r="267" s="42" customFormat="1" ht="13.5" customHeight="1" x14ac:dyDescent="0.25"/>
    <row r="268" s="42" customFormat="1" ht="13.5" customHeight="1" x14ac:dyDescent="0.25"/>
    <row r="269" s="42" customFormat="1" ht="13.5" customHeight="1" x14ac:dyDescent="0.25"/>
    <row r="270" s="42" customFormat="1" ht="13.5" customHeight="1" x14ac:dyDescent="0.25"/>
    <row r="271" s="42" customFormat="1" ht="13.5" customHeight="1" x14ac:dyDescent="0.25"/>
    <row r="272" s="42" customFormat="1" ht="13.5" customHeight="1" x14ac:dyDescent="0.25"/>
    <row r="273" s="42" customFormat="1" ht="13.5" customHeight="1" x14ac:dyDescent="0.25"/>
    <row r="274" s="42" customFormat="1" ht="13.5" customHeight="1" x14ac:dyDescent="0.25"/>
    <row r="275" s="42" customFormat="1" ht="13.5" customHeight="1" x14ac:dyDescent="0.25"/>
    <row r="276" s="42" customFormat="1" ht="13.5" customHeight="1" x14ac:dyDescent="0.25"/>
    <row r="277" s="42" customFormat="1" ht="13.5" customHeight="1" x14ac:dyDescent="0.25"/>
    <row r="278" s="42" customFormat="1" ht="13.5" customHeight="1" x14ac:dyDescent="0.25"/>
    <row r="279" s="42" customFormat="1" ht="13.5" customHeight="1" x14ac:dyDescent="0.25"/>
    <row r="280" s="42" customFormat="1" ht="13.5" customHeight="1" x14ac:dyDescent="0.25"/>
    <row r="281" s="42" customFormat="1" ht="13.5" customHeight="1" x14ac:dyDescent="0.25"/>
    <row r="282" s="42" customFormat="1" ht="13.5" customHeight="1" x14ac:dyDescent="0.25"/>
    <row r="283" s="42" customFormat="1" ht="13.5" customHeight="1" x14ac:dyDescent="0.25"/>
    <row r="284" s="42" customFormat="1" ht="13.5" customHeight="1" x14ac:dyDescent="0.25"/>
    <row r="285" s="42" customFormat="1" ht="13.5" customHeight="1" x14ac:dyDescent="0.25"/>
    <row r="286" s="42" customFormat="1" ht="13.5" customHeight="1" x14ac:dyDescent="0.25"/>
    <row r="287" s="42" customFormat="1" ht="13.5" customHeight="1" x14ac:dyDescent="0.25"/>
    <row r="288" s="42" customFormat="1" ht="13.5" customHeight="1" x14ac:dyDescent="0.25"/>
    <row r="289" s="42" customFormat="1" ht="13.5" customHeight="1" x14ac:dyDescent="0.25"/>
    <row r="290" s="42" customFormat="1" ht="13.5" customHeight="1" x14ac:dyDescent="0.25"/>
    <row r="291" s="42" customFormat="1" ht="13.5" customHeight="1" x14ac:dyDescent="0.25"/>
    <row r="292" s="42" customFormat="1" ht="13.5" customHeight="1" x14ac:dyDescent="0.25"/>
    <row r="293" s="42" customFormat="1" ht="13.5" customHeight="1" x14ac:dyDescent="0.25"/>
    <row r="294" s="42" customFormat="1" ht="13.5" customHeight="1" x14ac:dyDescent="0.25"/>
    <row r="295" s="42" customFormat="1" ht="13.5" customHeight="1" x14ac:dyDescent="0.25"/>
    <row r="296" s="42" customFormat="1" ht="13.5" customHeight="1" x14ac:dyDescent="0.25"/>
    <row r="297" s="42" customFormat="1" ht="13.5" customHeight="1" x14ac:dyDescent="0.25"/>
    <row r="298" s="42" customFormat="1" ht="13.5" customHeight="1" x14ac:dyDescent="0.25"/>
    <row r="299" s="42" customFormat="1" ht="13.5" customHeight="1" x14ac:dyDescent="0.25"/>
    <row r="300" s="42" customFormat="1" ht="13.5" customHeight="1" x14ac:dyDescent="0.25"/>
    <row r="301" s="42" customFormat="1" ht="13.5" customHeight="1" x14ac:dyDescent="0.25"/>
    <row r="302" s="42" customFormat="1" ht="13.5" customHeight="1" x14ac:dyDescent="0.25"/>
    <row r="303" s="42" customFormat="1" ht="13.5" customHeight="1" x14ac:dyDescent="0.25"/>
    <row r="304" s="42" customFormat="1" ht="13.5" customHeight="1" x14ac:dyDescent="0.25"/>
    <row r="305" s="42" customFormat="1" ht="13.5" customHeight="1" x14ac:dyDescent="0.25"/>
    <row r="306" s="42" customFormat="1" ht="13.5" customHeight="1" x14ac:dyDescent="0.25"/>
    <row r="307" s="42" customFormat="1" ht="13.5" customHeight="1" x14ac:dyDescent="0.25"/>
    <row r="308" s="42" customFormat="1" ht="13.5" customHeight="1" x14ac:dyDescent="0.25"/>
    <row r="309" s="42" customFormat="1" ht="13.5" customHeight="1" x14ac:dyDescent="0.25"/>
    <row r="310" s="42" customFormat="1" ht="13.5" customHeight="1" x14ac:dyDescent="0.25"/>
    <row r="311" s="42" customFormat="1" ht="13.5" customHeight="1" x14ac:dyDescent="0.25"/>
    <row r="312" s="42" customFormat="1" ht="13.5" customHeight="1" x14ac:dyDescent="0.25"/>
    <row r="313" s="42" customFormat="1" ht="13.5" customHeight="1" x14ac:dyDescent="0.25"/>
    <row r="314" s="42" customFormat="1" ht="13.5" customHeight="1" x14ac:dyDescent="0.25"/>
    <row r="315" s="42" customFormat="1" ht="13.5" customHeight="1" x14ac:dyDescent="0.25"/>
    <row r="316" s="42" customFormat="1" ht="13.5" customHeight="1" x14ac:dyDescent="0.25"/>
    <row r="317" s="42" customFormat="1" ht="13.5" customHeight="1" x14ac:dyDescent="0.25"/>
    <row r="318" s="42" customFormat="1" ht="13.5" customHeight="1" x14ac:dyDescent="0.25"/>
    <row r="319" s="42" customFormat="1" ht="13.5" customHeight="1" x14ac:dyDescent="0.25"/>
    <row r="320" s="42" customFormat="1" ht="13.5" customHeight="1" x14ac:dyDescent="0.25"/>
    <row r="321" s="42" customFormat="1" ht="13.5" customHeight="1" x14ac:dyDescent="0.25"/>
    <row r="322" s="42" customFormat="1" ht="13.5" customHeight="1" x14ac:dyDescent="0.25"/>
    <row r="323" s="42" customFormat="1" ht="13.5" customHeight="1" x14ac:dyDescent="0.25"/>
    <row r="324" s="42" customFormat="1" ht="13.5" customHeight="1" x14ac:dyDescent="0.25"/>
    <row r="325" s="42" customFormat="1" ht="13.5" customHeight="1" x14ac:dyDescent="0.25"/>
    <row r="326" s="42" customFormat="1" ht="13.5" customHeight="1" x14ac:dyDescent="0.25"/>
    <row r="327" s="42" customFormat="1" ht="13.5" customHeight="1" x14ac:dyDescent="0.25"/>
    <row r="328" s="42" customFormat="1" ht="13.5" customHeight="1" x14ac:dyDescent="0.25"/>
    <row r="329" s="42" customFormat="1" ht="13.5" customHeight="1" x14ac:dyDescent="0.25"/>
    <row r="330" s="42" customFormat="1" ht="13.5" customHeight="1" x14ac:dyDescent="0.25"/>
    <row r="331" s="42" customFormat="1" ht="13.5" customHeight="1" x14ac:dyDescent="0.25"/>
    <row r="332" s="42" customFormat="1" ht="13.5" customHeight="1" x14ac:dyDescent="0.25"/>
    <row r="333" s="42" customFormat="1" ht="13.5" customHeight="1" x14ac:dyDescent="0.25"/>
    <row r="334" s="42" customFormat="1" ht="13.5" customHeight="1" x14ac:dyDescent="0.25"/>
    <row r="335" s="42" customFormat="1" ht="13.5" customHeight="1" x14ac:dyDescent="0.25"/>
    <row r="336" s="42" customFormat="1" ht="13.5" customHeight="1" x14ac:dyDescent="0.25"/>
    <row r="337" s="42" customFormat="1" ht="13.5" customHeight="1" x14ac:dyDescent="0.25"/>
    <row r="338" s="42" customFormat="1" ht="13.5" customHeight="1" x14ac:dyDescent="0.25"/>
    <row r="339" s="42" customFormat="1" ht="13.5" customHeight="1" x14ac:dyDescent="0.25"/>
    <row r="340" s="42" customFormat="1" ht="13.5" customHeight="1" x14ac:dyDescent="0.25"/>
    <row r="341" s="42" customFormat="1" ht="13.5" customHeight="1" x14ac:dyDescent="0.25"/>
    <row r="342" s="42" customFormat="1" ht="13.5" customHeight="1" x14ac:dyDescent="0.25"/>
    <row r="343" s="42" customFormat="1" ht="13.5" customHeight="1" x14ac:dyDescent="0.25"/>
    <row r="344" s="42" customFormat="1" ht="13.5" customHeight="1" x14ac:dyDescent="0.25"/>
    <row r="345" s="42" customFormat="1" ht="13.5" customHeight="1" x14ac:dyDescent="0.25"/>
    <row r="346" s="42" customFormat="1" ht="13.5" customHeight="1" x14ac:dyDescent="0.25"/>
    <row r="347" s="42" customFormat="1" ht="13.5" customHeight="1" x14ac:dyDescent="0.25"/>
    <row r="348" s="42" customFormat="1" ht="13.5" customHeight="1" x14ac:dyDescent="0.25"/>
    <row r="349" s="42" customFormat="1" ht="13.5" customHeight="1" x14ac:dyDescent="0.25"/>
    <row r="350" s="42" customFormat="1" ht="13.5" customHeight="1" x14ac:dyDescent="0.25"/>
    <row r="351" s="42" customFormat="1" ht="13.5" customHeight="1" x14ac:dyDescent="0.25"/>
    <row r="352" s="42" customFormat="1" ht="13.5" customHeight="1" x14ac:dyDescent="0.25"/>
    <row r="353" s="42" customFormat="1" ht="13.5" customHeight="1" x14ac:dyDescent="0.25"/>
    <row r="354" s="42" customFormat="1" ht="13.5" customHeight="1" x14ac:dyDescent="0.25"/>
    <row r="355" s="42" customFormat="1" ht="13.5" customHeight="1" x14ac:dyDescent="0.25"/>
    <row r="356" s="42" customFormat="1" ht="13.5" customHeight="1" x14ac:dyDescent="0.25"/>
    <row r="357" s="42" customFormat="1" ht="13.5" customHeight="1" x14ac:dyDescent="0.25"/>
    <row r="358" s="42" customFormat="1" ht="13.5" customHeight="1" x14ac:dyDescent="0.25"/>
    <row r="359" s="42" customFormat="1" ht="13.5" customHeight="1" x14ac:dyDescent="0.25"/>
    <row r="360" s="42" customFormat="1" ht="13.5" customHeight="1" x14ac:dyDescent="0.25"/>
    <row r="361" s="42" customFormat="1" ht="13.5" customHeight="1" x14ac:dyDescent="0.25"/>
    <row r="362" s="42" customFormat="1" ht="13.5" customHeight="1" x14ac:dyDescent="0.25"/>
    <row r="363" s="42" customFormat="1" ht="13.5" customHeight="1" x14ac:dyDescent="0.25"/>
    <row r="364" s="42" customFormat="1" ht="13.5" customHeight="1" x14ac:dyDescent="0.25"/>
    <row r="365" s="42" customFormat="1" ht="13.5" customHeight="1" x14ac:dyDescent="0.25"/>
    <row r="366" s="42" customFormat="1" ht="13.5" customHeight="1" x14ac:dyDescent="0.25"/>
    <row r="367" s="42" customFormat="1" ht="13.5" customHeight="1" x14ac:dyDescent="0.25"/>
    <row r="368" s="42" customFormat="1" ht="13.5" customHeight="1" x14ac:dyDescent="0.25"/>
    <row r="369" s="42" customFormat="1" ht="13.5" customHeight="1" x14ac:dyDescent="0.25"/>
    <row r="370" s="42" customFormat="1" ht="13.5" customHeight="1" x14ac:dyDescent="0.25"/>
    <row r="371" s="42" customFormat="1" ht="13.5" customHeight="1" x14ac:dyDescent="0.25"/>
    <row r="372" s="42" customFormat="1" ht="13.5" customHeight="1" x14ac:dyDescent="0.25"/>
    <row r="373" s="42" customFormat="1" ht="13.5" customHeight="1" x14ac:dyDescent="0.25"/>
    <row r="374" s="42" customFormat="1" ht="13.5" customHeight="1" x14ac:dyDescent="0.25"/>
    <row r="375" s="42" customFormat="1" ht="13.5" customHeight="1" x14ac:dyDescent="0.25"/>
    <row r="376" s="42" customFormat="1" ht="13.5" customHeight="1" x14ac:dyDescent="0.25"/>
    <row r="377" s="42" customFormat="1" ht="13.5" customHeight="1" x14ac:dyDescent="0.25"/>
    <row r="378" s="42" customFormat="1" ht="13.5" customHeight="1" x14ac:dyDescent="0.25"/>
    <row r="379" s="42" customFormat="1" ht="13.5" customHeight="1" x14ac:dyDescent="0.25"/>
    <row r="380" s="42" customFormat="1" ht="13.5" customHeight="1" x14ac:dyDescent="0.25"/>
    <row r="381" s="42" customFormat="1" ht="13.5" customHeight="1" x14ac:dyDescent="0.25"/>
    <row r="382" s="42" customFormat="1" ht="13.5" customHeight="1" x14ac:dyDescent="0.25"/>
    <row r="383" s="42" customFormat="1" ht="13.5" customHeight="1" x14ac:dyDescent="0.25"/>
    <row r="384" s="42" customFormat="1" ht="13.5" customHeight="1" x14ac:dyDescent="0.25"/>
    <row r="385" s="42" customFormat="1" ht="13.5" customHeight="1" x14ac:dyDescent="0.25"/>
    <row r="386" s="42" customFormat="1" ht="13.5" customHeight="1" x14ac:dyDescent="0.25"/>
    <row r="387" s="42" customFormat="1" ht="13.5" customHeight="1" x14ac:dyDescent="0.25"/>
    <row r="388" s="42" customFormat="1" ht="13.5" customHeight="1" x14ac:dyDescent="0.25"/>
    <row r="389" s="42" customFormat="1" ht="13.5" customHeight="1" x14ac:dyDescent="0.25"/>
    <row r="390" s="42" customFormat="1" ht="13.5" customHeight="1" x14ac:dyDescent="0.25"/>
    <row r="391" s="42" customFormat="1" ht="13.5" customHeight="1" x14ac:dyDescent="0.25"/>
    <row r="392" s="42" customFormat="1" ht="13.5" customHeight="1" x14ac:dyDescent="0.25"/>
    <row r="393" s="42" customFormat="1" ht="13.5" customHeight="1" x14ac:dyDescent="0.25"/>
    <row r="394" s="42" customFormat="1" ht="13.5" customHeight="1" x14ac:dyDescent="0.25"/>
    <row r="395" s="42" customFormat="1" ht="13.5" customHeight="1" x14ac:dyDescent="0.25"/>
    <row r="396" s="42" customFormat="1" ht="13.5" customHeight="1" x14ac:dyDescent="0.25"/>
    <row r="397" s="42" customFormat="1" ht="13.5" customHeight="1" x14ac:dyDescent="0.25"/>
    <row r="398" s="42" customFormat="1" ht="13.5" customHeight="1" x14ac:dyDescent="0.25"/>
    <row r="399" s="42" customFormat="1" ht="13.5" customHeight="1" x14ac:dyDescent="0.25"/>
    <row r="400" s="42" customFormat="1" ht="13.5" customHeight="1" x14ac:dyDescent="0.25"/>
    <row r="401" s="42" customFormat="1" ht="13.5" customHeight="1" x14ac:dyDescent="0.25"/>
    <row r="402" s="42" customFormat="1" ht="13.5" customHeight="1" x14ac:dyDescent="0.25"/>
    <row r="403" s="42" customFormat="1" ht="13.5" customHeight="1" x14ac:dyDescent="0.25"/>
    <row r="404" s="42" customFormat="1" ht="13.5" customHeight="1" x14ac:dyDescent="0.25"/>
    <row r="405" s="42" customFormat="1" ht="13.5" customHeight="1" x14ac:dyDescent="0.25"/>
    <row r="406" s="42" customFormat="1" ht="13.5" customHeight="1" x14ac:dyDescent="0.25"/>
    <row r="407" s="42" customFormat="1" ht="13.5" customHeight="1" x14ac:dyDescent="0.25"/>
    <row r="408" s="42" customFormat="1" ht="13.5" customHeight="1" x14ac:dyDescent="0.25"/>
    <row r="409" s="42" customFormat="1" ht="13.5" customHeight="1" x14ac:dyDescent="0.25"/>
    <row r="410" s="42" customFormat="1" ht="13.5" customHeight="1" x14ac:dyDescent="0.25"/>
    <row r="411" s="42" customFormat="1" ht="13.5" customHeight="1" x14ac:dyDescent="0.25"/>
    <row r="412" s="42" customFormat="1" ht="13.5" customHeight="1" x14ac:dyDescent="0.25"/>
    <row r="413" s="42" customFormat="1" ht="13.5" customHeight="1" x14ac:dyDescent="0.25"/>
    <row r="414" s="42" customFormat="1" ht="13.5" customHeight="1" x14ac:dyDescent="0.25"/>
    <row r="415" s="42" customFormat="1" ht="13.5" customHeight="1" x14ac:dyDescent="0.25"/>
    <row r="416" s="42" customFormat="1" ht="13.5" customHeight="1" x14ac:dyDescent="0.25"/>
    <row r="417" s="42" customFormat="1" ht="13.5" customHeight="1" x14ac:dyDescent="0.25"/>
    <row r="418" s="42" customFormat="1" ht="13.5" customHeight="1" x14ac:dyDescent="0.25"/>
    <row r="419" s="42" customFormat="1" ht="13.5" customHeight="1" x14ac:dyDescent="0.25"/>
    <row r="420" s="42" customFormat="1" ht="13.5" customHeight="1" x14ac:dyDescent="0.25"/>
    <row r="421" s="42" customFormat="1" ht="13.5" customHeight="1" x14ac:dyDescent="0.25"/>
    <row r="422" s="42" customFormat="1" ht="13.5" customHeight="1" x14ac:dyDescent="0.25"/>
    <row r="423" s="42" customFormat="1" ht="13.5" customHeight="1" x14ac:dyDescent="0.25"/>
    <row r="424" s="42" customFormat="1" ht="13.5" customHeight="1" x14ac:dyDescent="0.25"/>
    <row r="425" s="42" customFormat="1" ht="13.5" customHeight="1" x14ac:dyDescent="0.25"/>
    <row r="426" s="42" customFormat="1" ht="13.5" customHeight="1" x14ac:dyDescent="0.25"/>
    <row r="427" s="42" customFormat="1" ht="13.5" customHeight="1" x14ac:dyDescent="0.25"/>
    <row r="428" s="42" customFormat="1" ht="13.5" customHeight="1" x14ac:dyDescent="0.25"/>
    <row r="429" s="42" customFormat="1" ht="13.5" customHeight="1" x14ac:dyDescent="0.25"/>
    <row r="430" s="42" customFormat="1" ht="13.5" customHeight="1" x14ac:dyDescent="0.25"/>
    <row r="431" s="42" customFormat="1" ht="13.5" customHeight="1" x14ac:dyDescent="0.25"/>
    <row r="432" s="42" customFormat="1" ht="13.5" customHeight="1" x14ac:dyDescent="0.25"/>
    <row r="433" s="42" customFormat="1" ht="13.5" customHeight="1" x14ac:dyDescent="0.25"/>
    <row r="434" s="42" customFormat="1" ht="13.5" customHeight="1" x14ac:dyDescent="0.25"/>
    <row r="435" s="42" customFormat="1" ht="13.5" customHeight="1" x14ac:dyDescent="0.25"/>
    <row r="436" s="42" customFormat="1" ht="13.5" customHeight="1" x14ac:dyDescent="0.25"/>
    <row r="437" s="42" customFormat="1" ht="13.5" customHeight="1" x14ac:dyDescent="0.25"/>
    <row r="438" s="42" customFormat="1" ht="13.5" customHeight="1" x14ac:dyDescent="0.25"/>
    <row r="439" s="42" customFormat="1" ht="13.5" customHeight="1" x14ac:dyDescent="0.25"/>
    <row r="440" s="42" customFormat="1" ht="13.5" customHeight="1" x14ac:dyDescent="0.25"/>
    <row r="441" s="42" customFormat="1" ht="13.5" customHeight="1" x14ac:dyDescent="0.25"/>
    <row r="442" s="42" customFormat="1" ht="13.5" customHeight="1" x14ac:dyDescent="0.25"/>
    <row r="443" s="42" customFormat="1" ht="13.5" customHeight="1" x14ac:dyDescent="0.25"/>
    <row r="444" s="42" customFormat="1" ht="13.5" customHeight="1" x14ac:dyDescent="0.25"/>
    <row r="445" s="42" customFormat="1" ht="13.5" customHeight="1" x14ac:dyDescent="0.25"/>
    <row r="446" s="42" customFormat="1" ht="13.5" customHeight="1" x14ac:dyDescent="0.25"/>
    <row r="447" s="42" customFormat="1" ht="13.5" customHeight="1" x14ac:dyDescent="0.25"/>
    <row r="448" s="42" customFormat="1" ht="13.5" customHeight="1" x14ac:dyDescent="0.25"/>
    <row r="449" s="42" customFormat="1" ht="13.5" customHeight="1" x14ac:dyDescent="0.25"/>
    <row r="450" s="42" customFormat="1" ht="13.5" customHeight="1" x14ac:dyDescent="0.25"/>
    <row r="451" s="42" customFormat="1" ht="13.5" customHeight="1" x14ac:dyDescent="0.25"/>
    <row r="452" s="42" customFormat="1" ht="13.5" customHeight="1" x14ac:dyDescent="0.25"/>
    <row r="453" s="42" customFormat="1" ht="13.5" customHeight="1" x14ac:dyDescent="0.25"/>
    <row r="454" s="42" customFormat="1" ht="13.5" customHeight="1" x14ac:dyDescent="0.25"/>
    <row r="455" s="42" customFormat="1" ht="13.5" customHeight="1" x14ac:dyDescent="0.25"/>
    <row r="456" s="42" customFormat="1" ht="13.5" customHeight="1" x14ac:dyDescent="0.25"/>
    <row r="457" s="42" customFormat="1" ht="13.5" customHeight="1" x14ac:dyDescent="0.25"/>
    <row r="458" s="42" customFormat="1" ht="13.5" customHeight="1" x14ac:dyDescent="0.25"/>
    <row r="459" s="42" customFormat="1" ht="13.5" customHeight="1" x14ac:dyDescent="0.25"/>
    <row r="460" s="42" customFormat="1" ht="13.5" customHeight="1" x14ac:dyDescent="0.25"/>
    <row r="461" s="42" customFormat="1" ht="13.5" customHeight="1" x14ac:dyDescent="0.25"/>
    <row r="462" s="42" customFormat="1" ht="13.5" customHeight="1" x14ac:dyDescent="0.25"/>
    <row r="463" s="42" customFormat="1" ht="13.5" customHeight="1" x14ac:dyDescent="0.25"/>
    <row r="464" s="42" customFormat="1" ht="13.5" customHeight="1" x14ac:dyDescent="0.25"/>
    <row r="465" s="42" customFormat="1" ht="13.5" customHeight="1" x14ac:dyDescent="0.25"/>
    <row r="466" s="42" customFormat="1" ht="13.5" customHeight="1" x14ac:dyDescent="0.25"/>
    <row r="467" s="42" customFormat="1" ht="13.5" customHeight="1" x14ac:dyDescent="0.25"/>
    <row r="468" s="42" customFormat="1" ht="13.5" customHeight="1" x14ac:dyDescent="0.25"/>
    <row r="469" s="42" customFormat="1" ht="13.5" customHeight="1" x14ac:dyDescent="0.25"/>
    <row r="470" s="42" customFormat="1" ht="13.5" customHeight="1" x14ac:dyDescent="0.25"/>
    <row r="471" s="42" customFormat="1" ht="13.5" customHeight="1" x14ac:dyDescent="0.25"/>
    <row r="472" s="42" customFormat="1" ht="13.5" customHeight="1" x14ac:dyDescent="0.25"/>
    <row r="473" s="42" customFormat="1" ht="13.5" customHeight="1" x14ac:dyDescent="0.25"/>
    <row r="474" s="42" customFormat="1" ht="13.5" customHeight="1" x14ac:dyDescent="0.25"/>
    <row r="475" s="42" customFormat="1" ht="13.5" customHeight="1" x14ac:dyDescent="0.25"/>
    <row r="476" s="42" customFormat="1" ht="13.5" customHeight="1" x14ac:dyDescent="0.25"/>
    <row r="477" s="42" customFormat="1" ht="13.5" customHeight="1" x14ac:dyDescent="0.25"/>
    <row r="478" s="42" customFormat="1" ht="13.5" customHeight="1" x14ac:dyDescent="0.25"/>
    <row r="479" s="42" customFormat="1" ht="13.5" customHeight="1" x14ac:dyDescent="0.25"/>
    <row r="480" s="42" customFormat="1" ht="13.5" customHeight="1" x14ac:dyDescent="0.25"/>
    <row r="481" s="42" customFormat="1" ht="13.5" customHeight="1" x14ac:dyDescent="0.25"/>
    <row r="482" s="42" customFormat="1" ht="13.5" customHeight="1" x14ac:dyDescent="0.25"/>
    <row r="483" s="42" customFormat="1" ht="13.5" customHeight="1" x14ac:dyDescent="0.25"/>
    <row r="484" s="42" customFormat="1" ht="13.5" customHeight="1" x14ac:dyDescent="0.25"/>
    <row r="485" s="42" customFormat="1" ht="13.5" customHeight="1" x14ac:dyDescent="0.25"/>
    <row r="486" s="42" customFormat="1" ht="13.5" customHeight="1" x14ac:dyDescent="0.25"/>
    <row r="487" s="42" customFormat="1" ht="13.5" customHeight="1" x14ac:dyDescent="0.25"/>
    <row r="488" s="42" customFormat="1" ht="13.5" customHeight="1" x14ac:dyDescent="0.25"/>
    <row r="489" s="42" customFormat="1" ht="13.5" customHeight="1" x14ac:dyDescent="0.25"/>
    <row r="490" s="42" customFormat="1" ht="13.5" customHeight="1" x14ac:dyDescent="0.25"/>
    <row r="491" s="42" customFormat="1" ht="13.5" customHeight="1" x14ac:dyDescent="0.25"/>
    <row r="492" s="42" customFormat="1" ht="13.5" customHeight="1" x14ac:dyDescent="0.25"/>
    <row r="493" s="42" customFormat="1" ht="13.5" customHeight="1" x14ac:dyDescent="0.25"/>
    <row r="494" s="42" customFormat="1" ht="13.5" customHeight="1" x14ac:dyDescent="0.25"/>
    <row r="495" s="42" customFormat="1" ht="13.5" customHeight="1" x14ac:dyDescent="0.25"/>
    <row r="496" s="42" customFormat="1" ht="13.5" customHeight="1" x14ac:dyDescent="0.25"/>
    <row r="497" s="42" customFormat="1" ht="13.5" customHeight="1" x14ac:dyDescent="0.25"/>
    <row r="498" s="42" customFormat="1" ht="13.5" customHeight="1" x14ac:dyDescent="0.25"/>
    <row r="499" s="42" customFormat="1" ht="13.5" customHeight="1" x14ac:dyDescent="0.25"/>
    <row r="500" s="42" customFormat="1" ht="13.5" customHeight="1" x14ac:dyDescent="0.25"/>
    <row r="501" s="42" customFormat="1" ht="13.5" customHeight="1" x14ac:dyDescent="0.25"/>
    <row r="502" s="42" customFormat="1" ht="13.5" customHeight="1" x14ac:dyDescent="0.25"/>
    <row r="503" s="42" customFormat="1" ht="13.5" customHeight="1" x14ac:dyDescent="0.25"/>
    <row r="504" s="42" customFormat="1" ht="13.5" customHeight="1" x14ac:dyDescent="0.25"/>
    <row r="505" s="42" customFormat="1" ht="13.5" customHeight="1" x14ac:dyDescent="0.25"/>
    <row r="506" s="42" customFormat="1" ht="13.5" customHeight="1" x14ac:dyDescent="0.25"/>
    <row r="507" s="42" customFormat="1" ht="13.5" customHeight="1" x14ac:dyDescent="0.25"/>
    <row r="508" s="42" customFormat="1" ht="13.5" customHeight="1" x14ac:dyDescent="0.25"/>
    <row r="509" s="42" customFormat="1" ht="13.5" customHeight="1" x14ac:dyDescent="0.25"/>
    <row r="510" s="42" customFormat="1" ht="13.5" customHeight="1" x14ac:dyDescent="0.25"/>
    <row r="511" s="42" customFormat="1" ht="13.5" customHeight="1" x14ac:dyDescent="0.25"/>
    <row r="512" s="42" customFormat="1" ht="13.5" customHeight="1" x14ac:dyDescent="0.25"/>
    <row r="513" s="42" customFormat="1" ht="13.5" customHeight="1" x14ac:dyDescent="0.25"/>
    <row r="514" s="42" customFormat="1" ht="13.5" customHeight="1" x14ac:dyDescent="0.25"/>
    <row r="515" s="42" customFormat="1" ht="13.5" customHeight="1" x14ac:dyDescent="0.25"/>
    <row r="516" s="42" customFormat="1" ht="13.5" customHeight="1" x14ac:dyDescent="0.25"/>
    <row r="517" s="42" customFormat="1" ht="13.5" customHeight="1" x14ac:dyDescent="0.25"/>
    <row r="518" s="42" customFormat="1" ht="13.5" customHeight="1" x14ac:dyDescent="0.25"/>
    <row r="519" s="42" customFormat="1" ht="13.5" customHeight="1" x14ac:dyDescent="0.25"/>
    <row r="520" s="42" customFormat="1" ht="13.5" customHeight="1" x14ac:dyDescent="0.25"/>
    <row r="521" s="42" customFormat="1" ht="13.5" customHeight="1" x14ac:dyDescent="0.25"/>
    <row r="522" s="42" customFormat="1" ht="13.5" customHeight="1" x14ac:dyDescent="0.25"/>
    <row r="523" s="42" customFormat="1" ht="13.5" customHeight="1" x14ac:dyDescent="0.25"/>
    <row r="524" s="42" customFormat="1" ht="13.5" customHeight="1" x14ac:dyDescent="0.25"/>
    <row r="525" s="42" customFormat="1" ht="13.5" customHeight="1" x14ac:dyDescent="0.25"/>
    <row r="526" s="42" customFormat="1" ht="13.5" customHeight="1" x14ac:dyDescent="0.25"/>
    <row r="527" s="42" customFormat="1" ht="13.5" customHeight="1" x14ac:dyDescent="0.25"/>
    <row r="528" s="42" customFormat="1" ht="13.5" customHeight="1" x14ac:dyDescent="0.25"/>
    <row r="529" s="42" customFormat="1" ht="13.5" customHeight="1" x14ac:dyDescent="0.25"/>
    <row r="530" s="42" customFormat="1" ht="13.5" customHeight="1" x14ac:dyDescent="0.25"/>
    <row r="531" s="42" customFormat="1" ht="13.5" customHeight="1" x14ac:dyDescent="0.25"/>
    <row r="532" s="42" customFormat="1" ht="13.5" customHeight="1" x14ac:dyDescent="0.25"/>
    <row r="533" s="42" customFormat="1" ht="13.5" customHeight="1" x14ac:dyDescent="0.25"/>
    <row r="534" s="42" customFormat="1" ht="13.5" customHeight="1" x14ac:dyDescent="0.25"/>
    <row r="535" s="42" customFormat="1" ht="13.5" customHeight="1" x14ac:dyDescent="0.25"/>
    <row r="536" s="42" customFormat="1" ht="13.5" customHeight="1" x14ac:dyDescent="0.25"/>
    <row r="537" s="42" customFormat="1" ht="13.5" customHeight="1" x14ac:dyDescent="0.25"/>
    <row r="538" s="42" customFormat="1" ht="13.5" customHeight="1" x14ac:dyDescent="0.25"/>
    <row r="539" s="42" customFormat="1" ht="13.5" customHeight="1" x14ac:dyDescent="0.25"/>
    <row r="540" s="42" customFormat="1" ht="13.5" customHeight="1" x14ac:dyDescent="0.25"/>
    <row r="541" s="42" customFormat="1" ht="13.5" customHeight="1" x14ac:dyDescent="0.25"/>
    <row r="542" s="42" customFormat="1" ht="13.5" customHeight="1" x14ac:dyDescent="0.25"/>
    <row r="543" s="42" customFormat="1" ht="13.5" customHeight="1" x14ac:dyDescent="0.25"/>
    <row r="544" s="42" customFormat="1" ht="13.5" customHeight="1" x14ac:dyDescent="0.25"/>
    <row r="545" s="42" customFormat="1" ht="13.5" customHeight="1" x14ac:dyDescent="0.25"/>
    <row r="546" s="42" customFormat="1" ht="13.5" customHeight="1" x14ac:dyDescent="0.25"/>
    <row r="547" s="42" customFormat="1" ht="13.5" customHeight="1" x14ac:dyDescent="0.25"/>
    <row r="548" s="42" customFormat="1" ht="13.5" customHeight="1" x14ac:dyDescent="0.25"/>
    <row r="549" s="42" customFormat="1" ht="13.5" customHeight="1" x14ac:dyDescent="0.25"/>
    <row r="550" s="42" customFormat="1" ht="13.5" customHeight="1" x14ac:dyDescent="0.25"/>
    <row r="551" s="42" customFormat="1" ht="13.5" customHeight="1" x14ac:dyDescent="0.25"/>
    <row r="552" s="42" customFormat="1" ht="13.5" customHeight="1" x14ac:dyDescent="0.25"/>
    <row r="553" s="42" customFormat="1" ht="13.5" customHeight="1" x14ac:dyDescent="0.25"/>
    <row r="554" s="42" customFormat="1" ht="13.5" customHeight="1" x14ac:dyDescent="0.25"/>
    <row r="555" s="42" customFormat="1" ht="13.5" customHeight="1" x14ac:dyDescent="0.25"/>
    <row r="556" s="42" customFormat="1" ht="13.5" customHeight="1" x14ac:dyDescent="0.25"/>
    <row r="557" s="42" customFormat="1" ht="13.5" customHeight="1" x14ac:dyDescent="0.25"/>
    <row r="558" s="42" customFormat="1" ht="13.5" customHeight="1" x14ac:dyDescent="0.25"/>
    <row r="559" s="42" customFormat="1" ht="13.5" customHeight="1" x14ac:dyDescent="0.25"/>
    <row r="560" s="42" customFormat="1" ht="13.5" customHeight="1" x14ac:dyDescent="0.25"/>
    <row r="561" s="42" customFormat="1" ht="13.5" customHeight="1" x14ac:dyDescent="0.25"/>
    <row r="562" s="42" customFormat="1" ht="13.5" customHeight="1" x14ac:dyDescent="0.25"/>
    <row r="563" s="42" customFormat="1" ht="13.5" customHeight="1" x14ac:dyDescent="0.25"/>
    <row r="564" s="42" customFormat="1" ht="13.5" customHeight="1" x14ac:dyDescent="0.25"/>
    <row r="565" s="42" customFormat="1" ht="13.5" customHeight="1" x14ac:dyDescent="0.25"/>
    <row r="566" s="42" customFormat="1" ht="13.5" customHeight="1" x14ac:dyDescent="0.25"/>
    <row r="567" s="42" customFormat="1" ht="13.5" customHeight="1" x14ac:dyDescent="0.25"/>
    <row r="568" s="42" customFormat="1" ht="13.5" customHeight="1" x14ac:dyDescent="0.25"/>
    <row r="569" s="42" customFormat="1" ht="13.5" customHeight="1" x14ac:dyDescent="0.25"/>
    <row r="570" s="42" customFormat="1" ht="13.5" customHeight="1" x14ac:dyDescent="0.25"/>
    <row r="571" s="42" customFormat="1" ht="13.5" customHeight="1" x14ac:dyDescent="0.25"/>
    <row r="572" s="42" customFormat="1" ht="13.5" customHeight="1" x14ac:dyDescent="0.25"/>
    <row r="573" s="42" customFormat="1" ht="13.5" customHeight="1" x14ac:dyDescent="0.25"/>
    <row r="574" s="42" customFormat="1" ht="13.5" customHeight="1" x14ac:dyDescent="0.25"/>
    <row r="575" s="42" customFormat="1" ht="13.5" customHeight="1" x14ac:dyDescent="0.25"/>
    <row r="576" s="42" customFormat="1" ht="13.5" customHeight="1" x14ac:dyDescent="0.25"/>
    <row r="577" s="42" customFormat="1" ht="13.5" customHeight="1" x14ac:dyDescent="0.25"/>
    <row r="578" s="42" customFormat="1" ht="13.5" customHeight="1" x14ac:dyDescent="0.25"/>
    <row r="579" s="42" customFormat="1" ht="13.5" customHeight="1" x14ac:dyDescent="0.25"/>
    <row r="580" s="42" customFormat="1" ht="13.5" customHeight="1" x14ac:dyDescent="0.25"/>
    <row r="581" s="42" customFormat="1" ht="13.5" customHeight="1" x14ac:dyDescent="0.25"/>
    <row r="582" s="42" customFormat="1" ht="13.5" customHeight="1" x14ac:dyDescent="0.25"/>
    <row r="583" s="42" customFormat="1" ht="13.5" customHeight="1" x14ac:dyDescent="0.25"/>
    <row r="584" s="42" customFormat="1" ht="13.5" customHeight="1" x14ac:dyDescent="0.25"/>
    <row r="585" s="42" customFormat="1" ht="13.5" customHeight="1" x14ac:dyDescent="0.25"/>
    <row r="586" s="42" customFormat="1" ht="13.5" customHeight="1" x14ac:dyDescent="0.25"/>
    <row r="587" s="42" customFormat="1" ht="13.5" customHeight="1" x14ac:dyDescent="0.25"/>
    <row r="588" s="42" customFormat="1" ht="13.5" customHeight="1" x14ac:dyDescent="0.25"/>
    <row r="589" s="42" customFormat="1" ht="13.5" customHeight="1" x14ac:dyDescent="0.25"/>
    <row r="590" s="42" customFormat="1" ht="13.5" customHeight="1" x14ac:dyDescent="0.25"/>
    <row r="591" s="42" customFormat="1" ht="13.5" customHeight="1" x14ac:dyDescent="0.25"/>
    <row r="592" s="42" customFormat="1" ht="13.5" customHeight="1" x14ac:dyDescent="0.25"/>
    <row r="593" s="42" customFormat="1" ht="13.5" customHeight="1" x14ac:dyDescent="0.25"/>
    <row r="594" s="42" customFormat="1" ht="13.5" customHeight="1" x14ac:dyDescent="0.25"/>
    <row r="595" s="42" customFormat="1" ht="13.5" customHeight="1" x14ac:dyDescent="0.25"/>
    <row r="596" s="42" customFormat="1" ht="13.5" customHeight="1" x14ac:dyDescent="0.25"/>
    <row r="597" s="42" customFormat="1" ht="13.5" customHeight="1" x14ac:dyDescent="0.25"/>
    <row r="598" s="42" customFormat="1" ht="13.5" customHeight="1" x14ac:dyDescent="0.25"/>
    <row r="599" s="42" customFormat="1" ht="13.5" customHeight="1" x14ac:dyDescent="0.25"/>
    <row r="600" s="42" customFormat="1" ht="13.5" customHeight="1" x14ac:dyDescent="0.25"/>
    <row r="601" s="42" customFormat="1" ht="13.5" customHeight="1" x14ac:dyDescent="0.25"/>
    <row r="602" s="42" customFormat="1" ht="13.5" customHeight="1" x14ac:dyDescent="0.25"/>
    <row r="603" s="42" customFormat="1" ht="13.5" customHeight="1" x14ac:dyDescent="0.25"/>
    <row r="604" s="42" customFormat="1" ht="13.5" customHeight="1" x14ac:dyDescent="0.25"/>
    <row r="605" s="42" customFormat="1" ht="13.5" customHeight="1" x14ac:dyDescent="0.25"/>
    <row r="606" s="42" customFormat="1" ht="13.5" customHeight="1" x14ac:dyDescent="0.25"/>
    <row r="607" s="42" customFormat="1" ht="13.5" customHeight="1" x14ac:dyDescent="0.25"/>
    <row r="608" s="42" customFormat="1" ht="13.5" customHeight="1" x14ac:dyDescent="0.25"/>
    <row r="609" s="42" customFormat="1" ht="13.5" customHeight="1" x14ac:dyDescent="0.25"/>
    <row r="610" s="42" customFormat="1" ht="13.5" customHeight="1" x14ac:dyDescent="0.25"/>
    <row r="611" s="42" customFormat="1" ht="13.5" customHeight="1" x14ac:dyDescent="0.25"/>
    <row r="612" s="42" customFormat="1" ht="13.5" customHeight="1" x14ac:dyDescent="0.25"/>
    <row r="613" s="42" customFormat="1" ht="13.5" customHeight="1" x14ac:dyDescent="0.25"/>
    <row r="614" s="42" customFormat="1" ht="13.5" customHeight="1" x14ac:dyDescent="0.25"/>
    <row r="615" s="42" customFormat="1" ht="13.5" customHeight="1" x14ac:dyDescent="0.25"/>
    <row r="616" s="42" customFormat="1" ht="13.5" customHeight="1" x14ac:dyDescent="0.25"/>
    <row r="617" s="42" customFormat="1" ht="13.5" customHeight="1" x14ac:dyDescent="0.25"/>
    <row r="618" s="42" customFormat="1" ht="13.5" customHeight="1" x14ac:dyDescent="0.25"/>
    <row r="619" s="42" customFormat="1" ht="13.5" customHeight="1" x14ac:dyDescent="0.25"/>
    <row r="620" s="42" customFormat="1" ht="13.5" customHeight="1" x14ac:dyDescent="0.25"/>
    <row r="621" s="42" customFormat="1" ht="13.5" customHeight="1" x14ac:dyDescent="0.25"/>
    <row r="622" s="42" customFormat="1" ht="13.5" customHeight="1" x14ac:dyDescent="0.25"/>
    <row r="623" s="42" customFormat="1" ht="13.5" customHeight="1" x14ac:dyDescent="0.25"/>
    <row r="624" s="42" customFormat="1" ht="13.5" customHeight="1" x14ac:dyDescent="0.25"/>
    <row r="625" s="42" customFormat="1" ht="13.5" customHeight="1" x14ac:dyDescent="0.25"/>
    <row r="626" s="42" customFormat="1" ht="13.5" customHeight="1" x14ac:dyDescent="0.25"/>
    <row r="627" s="42" customFormat="1" ht="13.5" customHeight="1" x14ac:dyDescent="0.25"/>
    <row r="628" s="42" customFormat="1" ht="13.5" customHeight="1" x14ac:dyDescent="0.25"/>
    <row r="629" s="42" customFormat="1" ht="13.5" customHeight="1" x14ac:dyDescent="0.25"/>
    <row r="630" s="42" customFormat="1" ht="13.5" customHeight="1" x14ac:dyDescent="0.25"/>
    <row r="631" s="42" customFormat="1" ht="13.5" customHeight="1" x14ac:dyDescent="0.25"/>
    <row r="632" s="42" customFormat="1" ht="13.5" customHeight="1" x14ac:dyDescent="0.25"/>
    <row r="633" s="42" customFormat="1" ht="13.5" customHeight="1" x14ac:dyDescent="0.25"/>
    <row r="634" s="42" customFormat="1" ht="13.5" customHeight="1" x14ac:dyDescent="0.25"/>
    <row r="635" s="42" customFormat="1" ht="13.5" customHeight="1" x14ac:dyDescent="0.25"/>
    <row r="636" s="42" customFormat="1" ht="13.5" customHeight="1" x14ac:dyDescent="0.25"/>
    <row r="637" s="42" customFormat="1" ht="13.5" customHeight="1" x14ac:dyDescent="0.25"/>
    <row r="638" s="42" customFormat="1" ht="13.5" customHeight="1" x14ac:dyDescent="0.25"/>
    <row r="639" s="42" customFormat="1" ht="13.5" customHeight="1" x14ac:dyDescent="0.25"/>
    <row r="640" s="42" customFormat="1" ht="13.5" customHeight="1" x14ac:dyDescent="0.25"/>
    <row r="641" s="42" customFormat="1" ht="13.5" customHeight="1" x14ac:dyDescent="0.25"/>
    <row r="642" s="42" customFormat="1" ht="13.5" customHeight="1" x14ac:dyDescent="0.25"/>
    <row r="643" s="42" customFormat="1" ht="13.5" customHeight="1" x14ac:dyDescent="0.25"/>
    <row r="644" s="42" customFormat="1" ht="13.5" customHeight="1" x14ac:dyDescent="0.25"/>
    <row r="645" s="42" customFormat="1" ht="13.5" customHeight="1" x14ac:dyDescent="0.25"/>
    <row r="646" s="42" customFormat="1" ht="13.5" customHeight="1" x14ac:dyDescent="0.25"/>
    <row r="647" s="42" customFormat="1" ht="13.5" customHeight="1" x14ac:dyDescent="0.25"/>
    <row r="648" s="42" customFormat="1" ht="13.5" customHeight="1" x14ac:dyDescent="0.25"/>
    <row r="649" s="42" customFormat="1" ht="13.5" customHeight="1" x14ac:dyDescent="0.25"/>
    <row r="650" s="42" customFormat="1" ht="13.5" customHeight="1" x14ac:dyDescent="0.25"/>
    <row r="651" s="42" customFormat="1" ht="13.5" customHeight="1" x14ac:dyDescent="0.25"/>
    <row r="652" s="42" customFormat="1" ht="13.5" customHeight="1" x14ac:dyDescent="0.25"/>
    <row r="653" s="42" customFormat="1" ht="13.5" customHeight="1" x14ac:dyDescent="0.25"/>
    <row r="654" s="42" customFormat="1" ht="13.5" customHeight="1" x14ac:dyDescent="0.25"/>
    <row r="655" s="42" customFormat="1" ht="13.5" customHeight="1" x14ac:dyDescent="0.25"/>
    <row r="656" s="42" customFormat="1" ht="13.5" customHeight="1" x14ac:dyDescent="0.25"/>
    <row r="657" s="42" customFormat="1" ht="13.5" customHeight="1" x14ac:dyDescent="0.25"/>
    <row r="658" s="42" customFormat="1" ht="13.5" customHeight="1" x14ac:dyDescent="0.25"/>
    <row r="659" s="42" customFormat="1" ht="13.5" customHeight="1" x14ac:dyDescent="0.25"/>
    <row r="660" s="42" customFormat="1" ht="13.5" customHeight="1" x14ac:dyDescent="0.25"/>
    <row r="661" s="42" customFormat="1" ht="13.5" customHeight="1" x14ac:dyDescent="0.25"/>
    <row r="662" s="42" customFormat="1" ht="13.5" customHeight="1" x14ac:dyDescent="0.25"/>
    <row r="663" s="42" customFormat="1" ht="13.5" customHeight="1" x14ac:dyDescent="0.25"/>
    <row r="664" s="42" customFormat="1" ht="13.5" customHeight="1" x14ac:dyDescent="0.25"/>
    <row r="665" s="42" customFormat="1" ht="13.5" customHeight="1" x14ac:dyDescent="0.25"/>
    <row r="666" s="42" customFormat="1" ht="13.5" customHeight="1" x14ac:dyDescent="0.25"/>
    <row r="667" s="42" customFormat="1" ht="13.5" customHeight="1" x14ac:dyDescent="0.25"/>
    <row r="668" s="42" customFormat="1" ht="13.5" customHeight="1" x14ac:dyDescent="0.25"/>
    <row r="669" s="42" customFormat="1" ht="13.5" customHeight="1" x14ac:dyDescent="0.25"/>
    <row r="670" s="42" customFormat="1" ht="13.5" customHeight="1" x14ac:dyDescent="0.25"/>
    <row r="671" s="42" customFormat="1" ht="13.5" customHeight="1" x14ac:dyDescent="0.25"/>
    <row r="672" s="42" customFormat="1" ht="13.5" customHeight="1" x14ac:dyDescent="0.25"/>
    <row r="673" s="42" customFormat="1" ht="13.5" customHeight="1" x14ac:dyDescent="0.25"/>
    <row r="674" s="42" customFormat="1" ht="13.5" customHeight="1" x14ac:dyDescent="0.25"/>
    <row r="675" s="42" customFormat="1" ht="13.5" customHeight="1" x14ac:dyDescent="0.25"/>
    <row r="676" s="42" customFormat="1" ht="13.5" customHeight="1" x14ac:dyDescent="0.25"/>
    <row r="677" s="42" customFormat="1" ht="13.5" customHeight="1" x14ac:dyDescent="0.25"/>
    <row r="678" s="42" customFormat="1" ht="13.5" customHeight="1" x14ac:dyDescent="0.25"/>
    <row r="679" s="42" customFormat="1" ht="13.5" customHeight="1" x14ac:dyDescent="0.25"/>
    <row r="680" s="42" customFormat="1" ht="13.5" customHeight="1" x14ac:dyDescent="0.25"/>
    <row r="681" s="42" customFormat="1" ht="13.5" customHeight="1" x14ac:dyDescent="0.25"/>
    <row r="682" s="42" customFormat="1" ht="13.5" customHeight="1" x14ac:dyDescent="0.25"/>
    <row r="683" s="42" customFormat="1" ht="13.5" customHeight="1" x14ac:dyDescent="0.25"/>
    <row r="684" s="42" customFormat="1" ht="13.5" customHeight="1" x14ac:dyDescent="0.25"/>
    <row r="685" s="42" customFormat="1" ht="13.5" customHeight="1" x14ac:dyDescent="0.25"/>
    <row r="686" s="42" customFormat="1" ht="13.5" customHeight="1" x14ac:dyDescent="0.25"/>
    <row r="687" s="42" customFormat="1" ht="13.5" customHeight="1" x14ac:dyDescent="0.25"/>
    <row r="688" s="42" customFormat="1" ht="13.5" customHeight="1" x14ac:dyDescent="0.25"/>
    <row r="689" s="42" customFormat="1" ht="13.5" customHeight="1" x14ac:dyDescent="0.25"/>
    <row r="690" s="42" customFormat="1" ht="13.5" customHeight="1" x14ac:dyDescent="0.25"/>
    <row r="691" s="42" customFormat="1" ht="13.5" customHeight="1" x14ac:dyDescent="0.25"/>
    <row r="692" s="42" customFormat="1" ht="13.5" customHeight="1" x14ac:dyDescent="0.25"/>
    <row r="693" s="42" customFormat="1" ht="13.5" customHeight="1" x14ac:dyDescent="0.25"/>
    <row r="694" s="42" customFormat="1" ht="13.5" customHeight="1" x14ac:dyDescent="0.25"/>
    <row r="695" s="42" customFormat="1" ht="13.5" customHeight="1" x14ac:dyDescent="0.25"/>
    <row r="696" s="42" customFormat="1" ht="13.5" customHeight="1" x14ac:dyDescent="0.25"/>
    <row r="697" s="42" customFormat="1" ht="13.5" customHeight="1" x14ac:dyDescent="0.25"/>
    <row r="698" s="42" customFormat="1" ht="13.5" customHeight="1" x14ac:dyDescent="0.25"/>
    <row r="699" s="42" customFormat="1" ht="13.5" customHeight="1" x14ac:dyDescent="0.25"/>
    <row r="700" s="42" customFormat="1" ht="13.5" customHeight="1" x14ac:dyDescent="0.25"/>
    <row r="701" s="42" customFormat="1" ht="13.5" customHeight="1" x14ac:dyDescent="0.25"/>
    <row r="702" s="42" customFormat="1" ht="13.5" customHeight="1" x14ac:dyDescent="0.25"/>
    <row r="703" s="42" customFormat="1" ht="13.5" customHeight="1" x14ac:dyDescent="0.25"/>
    <row r="704" s="42" customFormat="1" ht="13.5" customHeight="1" x14ac:dyDescent="0.25"/>
    <row r="705" s="42" customFormat="1" ht="13.5" customHeight="1" x14ac:dyDescent="0.25"/>
    <row r="706" s="42" customFormat="1" ht="13.5" customHeight="1" x14ac:dyDescent="0.25"/>
    <row r="707" s="42" customFormat="1" ht="13.5" customHeight="1" x14ac:dyDescent="0.25"/>
    <row r="708" s="42" customFormat="1" ht="13.5" customHeight="1" x14ac:dyDescent="0.25"/>
    <row r="709" s="42" customFormat="1" ht="13.5" customHeight="1" x14ac:dyDescent="0.25"/>
    <row r="710" s="42" customFormat="1" ht="13.5" customHeight="1" x14ac:dyDescent="0.25"/>
    <row r="711" s="42" customFormat="1" ht="13.5" customHeight="1" x14ac:dyDescent="0.25"/>
    <row r="712" s="42" customFormat="1" ht="13.5" customHeight="1" x14ac:dyDescent="0.25"/>
    <row r="713" s="42" customFormat="1" ht="13.5" customHeight="1" x14ac:dyDescent="0.25"/>
    <row r="714" s="42" customFormat="1" ht="13.5" customHeight="1" x14ac:dyDescent="0.25"/>
    <row r="715" s="42" customFormat="1" ht="13.5" customHeight="1" x14ac:dyDescent="0.25"/>
    <row r="716" s="42" customFormat="1" ht="13.5" customHeight="1" x14ac:dyDescent="0.25"/>
    <row r="717" s="42" customFormat="1" ht="13.5" customHeight="1" x14ac:dyDescent="0.25"/>
    <row r="718" s="42" customFormat="1" ht="13.5" customHeight="1" x14ac:dyDescent="0.25"/>
    <row r="719" s="42" customFormat="1" ht="13.5" customHeight="1" x14ac:dyDescent="0.25"/>
    <row r="720" s="42" customFormat="1" ht="13.5" customHeight="1" x14ac:dyDescent="0.25"/>
    <row r="721" s="42" customFormat="1" ht="13.5" customHeight="1" x14ac:dyDescent="0.25"/>
    <row r="722" s="42" customFormat="1" ht="13.5" customHeight="1" x14ac:dyDescent="0.25"/>
    <row r="723" s="42" customFormat="1" ht="13.5" customHeight="1" x14ac:dyDescent="0.25"/>
    <row r="724" s="42" customFormat="1" ht="13.5" customHeight="1" x14ac:dyDescent="0.25"/>
    <row r="725" s="42" customFormat="1" ht="13.5" customHeight="1" x14ac:dyDescent="0.25"/>
    <row r="726" s="42" customFormat="1" ht="13.5" customHeight="1" x14ac:dyDescent="0.25"/>
    <row r="727" s="42" customFormat="1" ht="13.5" customHeight="1" x14ac:dyDescent="0.25"/>
    <row r="728" s="42" customFormat="1" ht="13.5" customHeight="1" x14ac:dyDescent="0.25"/>
    <row r="729" s="42" customFormat="1" ht="13.5" customHeight="1" x14ac:dyDescent="0.25"/>
    <row r="730" s="42" customFormat="1" ht="13.5" customHeight="1" x14ac:dyDescent="0.25"/>
    <row r="731" s="42" customFormat="1" ht="13.5" customHeight="1" x14ac:dyDescent="0.25"/>
    <row r="732" s="42" customFormat="1" ht="13.5" customHeight="1" x14ac:dyDescent="0.25"/>
    <row r="733" s="42" customFormat="1" ht="13.5" customHeight="1" x14ac:dyDescent="0.25"/>
    <row r="734" s="42" customFormat="1" ht="13.5" customHeight="1" x14ac:dyDescent="0.25"/>
    <row r="735" s="42" customFormat="1" ht="13.5" customHeight="1" x14ac:dyDescent="0.25"/>
    <row r="736" s="42" customFormat="1" ht="13.5" customHeight="1" x14ac:dyDescent="0.25"/>
    <row r="737" s="42" customFormat="1" ht="13.5" customHeight="1" x14ac:dyDescent="0.25"/>
    <row r="738" s="42" customFormat="1" ht="13.5" customHeight="1" x14ac:dyDescent="0.25"/>
    <row r="739" s="42" customFormat="1" ht="13.5" customHeight="1" x14ac:dyDescent="0.25"/>
    <row r="740" s="42" customFormat="1" ht="13.5" customHeight="1" x14ac:dyDescent="0.25"/>
    <row r="741" s="42" customFormat="1" ht="13.5" customHeight="1" x14ac:dyDescent="0.25"/>
    <row r="742" s="42" customFormat="1" ht="13.5" customHeight="1" x14ac:dyDescent="0.25"/>
    <row r="743" s="42" customFormat="1" ht="13.5" customHeight="1" x14ac:dyDescent="0.25"/>
    <row r="744" s="42" customFormat="1" ht="13.5" customHeight="1" x14ac:dyDescent="0.25"/>
    <row r="745" s="42" customFormat="1" ht="13.5" customHeight="1" x14ac:dyDescent="0.25"/>
    <row r="746" s="42" customFormat="1" ht="13.5" customHeight="1" x14ac:dyDescent="0.25"/>
    <row r="747" s="42" customFormat="1" ht="13.5" customHeight="1" x14ac:dyDescent="0.25"/>
    <row r="748" s="42" customFormat="1" ht="13.5" customHeight="1" x14ac:dyDescent="0.25"/>
    <row r="749" s="42" customFormat="1" ht="13.5" customHeight="1" x14ac:dyDescent="0.25"/>
    <row r="750" s="42" customFormat="1" ht="13.5" customHeight="1" x14ac:dyDescent="0.25"/>
    <row r="751" s="42" customFormat="1" ht="13.5" customHeight="1" x14ac:dyDescent="0.25"/>
    <row r="752" s="42" customFormat="1" ht="13.5" customHeight="1" x14ac:dyDescent="0.25"/>
    <row r="753" s="42" customFormat="1" ht="13.5" customHeight="1" x14ac:dyDescent="0.25"/>
    <row r="754" s="42" customFormat="1" ht="13.5" customHeight="1" x14ac:dyDescent="0.25"/>
    <row r="755" s="42" customFormat="1" ht="13.5" customHeight="1" x14ac:dyDescent="0.25"/>
    <row r="756" s="42" customFormat="1" ht="13.5" customHeight="1" x14ac:dyDescent="0.25"/>
    <row r="757" s="42" customFormat="1" ht="13.5" customHeight="1" x14ac:dyDescent="0.25"/>
    <row r="758" s="42" customFormat="1" ht="13.5" customHeight="1" x14ac:dyDescent="0.25"/>
    <row r="759" s="42" customFormat="1" ht="13.5" customHeight="1" x14ac:dyDescent="0.25"/>
    <row r="760" s="42" customFormat="1" ht="13.5" customHeight="1" x14ac:dyDescent="0.25"/>
    <row r="761" s="42" customFormat="1" ht="13.5" customHeight="1" x14ac:dyDescent="0.25"/>
    <row r="762" s="42" customFormat="1" ht="13.5" customHeight="1" x14ac:dyDescent="0.25"/>
    <row r="763" s="42" customFormat="1" ht="13.5" customHeight="1" x14ac:dyDescent="0.25"/>
    <row r="764" s="42" customFormat="1" ht="13.5" customHeight="1" x14ac:dyDescent="0.25"/>
    <row r="765" s="42" customFormat="1" ht="13.5" customHeight="1" x14ac:dyDescent="0.25"/>
    <row r="766" s="42" customFormat="1" ht="13.5" customHeight="1" x14ac:dyDescent="0.25"/>
    <row r="767" s="42" customFormat="1" ht="13.5" customHeight="1" x14ac:dyDescent="0.25"/>
    <row r="768" s="42" customFormat="1" ht="13.5" customHeight="1" x14ac:dyDescent="0.25"/>
    <row r="769" s="42" customFormat="1" ht="13.5" customHeight="1" x14ac:dyDescent="0.25"/>
    <row r="770" s="42" customFormat="1" ht="13.5" customHeight="1" x14ac:dyDescent="0.25"/>
    <row r="771" s="42" customFormat="1" ht="13.5" customHeight="1" x14ac:dyDescent="0.25"/>
    <row r="772" s="42" customFormat="1" ht="13.5" customHeight="1" x14ac:dyDescent="0.25"/>
    <row r="773" s="42" customFormat="1" ht="13.5" customHeight="1" x14ac:dyDescent="0.25"/>
    <row r="774" s="42" customFormat="1" ht="13.5" customHeight="1" x14ac:dyDescent="0.25"/>
    <row r="775" s="42" customFormat="1" ht="13.5" customHeight="1" x14ac:dyDescent="0.25"/>
    <row r="776" s="42" customFormat="1" ht="13.5" customHeight="1" x14ac:dyDescent="0.25"/>
    <row r="777" s="42" customFormat="1" ht="13.5" customHeight="1" x14ac:dyDescent="0.25"/>
    <row r="778" s="42" customFormat="1" ht="13.5" customHeight="1" x14ac:dyDescent="0.25"/>
    <row r="779" s="42" customFormat="1" ht="13.5" customHeight="1" x14ac:dyDescent="0.25"/>
    <row r="780" s="42" customFormat="1" ht="13.5" customHeight="1" x14ac:dyDescent="0.25"/>
    <row r="781" s="42" customFormat="1" ht="13.5" customHeight="1" x14ac:dyDescent="0.25"/>
    <row r="782" s="42" customFormat="1" ht="13.5" customHeight="1" x14ac:dyDescent="0.25"/>
    <row r="783" s="42" customFormat="1" ht="13.5" customHeight="1" x14ac:dyDescent="0.25"/>
    <row r="784" s="42" customFormat="1" ht="13.5" customHeight="1" x14ac:dyDescent="0.25"/>
    <row r="785" s="42" customFormat="1" ht="13.5" customHeight="1" x14ac:dyDescent="0.25"/>
    <row r="786" s="42" customFormat="1" ht="13.5" customHeight="1" x14ac:dyDescent="0.25"/>
    <row r="787" s="42" customFormat="1" ht="13.5" customHeight="1" x14ac:dyDescent="0.25"/>
    <row r="788" s="42" customFormat="1" ht="13.5" customHeight="1" x14ac:dyDescent="0.25"/>
    <row r="789" s="42" customFormat="1" ht="13.5" customHeight="1" x14ac:dyDescent="0.25"/>
    <row r="790" s="42" customFormat="1" ht="13.5" customHeight="1" x14ac:dyDescent="0.25"/>
    <row r="791" s="42" customFormat="1" ht="13.5" customHeight="1" x14ac:dyDescent="0.25"/>
    <row r="792" s="42" customFormat="1" ht="13.5" customHeight="1" x14ac:dyDescent="0.25"/>
    <row r="793" s="42" customFormat="1" ht="13.5" customHeight="1" x14ac:dyDescent="0.25"/>
    <row r="794" s="42" customFormat="1" ht="13.5" customHeight="1" x14ac:dyDescent="0.25"/>
    <row r="795" s="42" customFormat="1" ht="13.5" customHeight="1" x14ac:dyDescent="0.25"/>
    <row r="796" s="42" customFormat="1" ht="13.5" customHeight="1" x14ac:dyDescent="0.25"/>
    <row r="797" s="42" customFormat="1" ht="13.5" customHeight="1" x14ac:dyDescent="0.25"/>
    <row r="798" s="42" customFormat="1" ht="13.5" customHeight="1" x14ac:dyDescent="0.25"/>
    <row r="799" s="42" customFormat="1" ht="13.5" customHeight="1" x14ac:dyDescent="0.25"/>
    <row r="800" s="42" customFormat="1" ht="13.5" customHeight="1" x14ac:dyDescent="0.25"/>
    <row r="801" s="42" customFormat="1" ht="13.5" customHeight="1" x14ac:dyDescent="0.25"/>
    <row r="802" s="42" customFormat="1" ht="13.5" customHeight="1" x14ac:dyDescent="0.25"/>
    <row r="803" s="42" customFormat="1" ht="13.5" customHeight="1" x14ac:dyDescent="0.25"/>
    <row r="804" s="42" customFormat="1" ht="13.5" customHeight="1" x14ac:dyDescent="0.25"/>
    <row r="805" s="42" customFormat="1" ht="13.5" customHeight="1" x14ac:dyDescent="0.25"/>
    <row r="806" s="42" customFormat="1" ht="13.5" customHeight="1" x14ac:dyDescent="0.25"/>
    <row r="807" s="42" customFormat="1" ht="13.5" customHeight="1" x14ac:dyDescent="0.25"/>
    <row r="808" s="42" customFormat="1" ht="13.5" customHeight="1" x14ac:dyDescent="0.25"/>
    <row r="809" s="42" customFormat="1" ht="13.5" customHeight="1" x14ac:dyDescent="0.25"/>
    <row r="810" s="42" customFormat="1" ht="13.5" customHeight="1" x14ac:dyDescent="0.25"/>
    <row r="811" s="42" customFormat="1" ht="13.5" customHeight="1" x14ac:dyDescent="0.25"/>
    <row r="812" s="42" customFormat="1" ht="13.5" customHeight="1" x14ac:dyDescent="0.25"/>
    <row r="813" s="42" customFormat="1" ht="13.5" customHeight="1" x14ac:dyDescent="0.25"/>
    <row r="814" s="42" customFormat="1" ht="13.5" customHeight="1" x14ac:dyDescent="0.25"/>
    <row r="815" s="42" customFormat="1" ht="13.5" customHeight="1" x14ac:dyDescent="0.25"/>
    <row r="816" s="42" customFormat="1" ht="13.5" customHeight="1" x14ac:dyDescent="0.25"/>
    <row r="817" s="42" customFormat="1" ht="13.5" customHeight="1" x14ac:dyDescent="0.25"/>
    <row r="818" s="42" customFormat="1" ht="13.5" customHeight="1" x14ac:dyDescent="0.25"/>
    <row r="819" s="42" customFormat="1" ht="13.5" customHeight="1" x14ac:dyDescent="0.25"/>
    <row r="820" s="42" customFormat="1" ht="13.5" customHeight="1" x14ac:dyDescent="0.25"/>
    <row r="821" s="42" customFormat="1" ht="13.5" customHeight="1" x14ac:dyDescent="0.25"/>
    <row r="822" s="42" customFormat="1" ht="13.5" customHeight="1" x14ac:dyDescent="0.25"/>
    <row r="823" s="42" customFormat="1" ht="13.5" customHeight="1" x14ac:dyDescent="0.25"/>
    <row r="824" s="42" customFormat="1" ht="13.5" customHeight="1" x14ac:dyDescent="0.25"/>
    <row r="825" s="42" customFormat="1" ht="13.5" customHeight="1" x14ac:dyDescent="0.25"/>
    <row r="826" s="42" customFormat="1" ht="13.5" customHeight="1" x14ac:dyDescent="0.25"/>
    <row r="827" s="42" customFormat="1" ht="13.5" customHeight="1" x14ac:dyDescent="0.25"/>
    <row r="828" s="42" customFormat="1" ht="13.5" customHeight="1" x14ac:dyDescent="0.25"/>
    <row r="829" s="42" customFormat="1" ht="13.5" customHeight="1" x14ac:dyDescent="0.25"/>
    <row r="830" s="42" customFormat="1" ht="13.5" customHeight="1" x14ac:dyDescent="0.25"/>
    <row r="831" s="42" customFormat="1" ht="13.5" customHeight="1" x14ac:dyDescent="0.25"/>
    <row r="832" s="42" customFormat="1" ht="13.5" customHeight="1" x14ac:dyDescent="0.25"/>
    <row r="833" s="42" customFormat="1" ht="13.5" customHeight="1" x14ac:dyDescent="0.25"/>
    <row r="834" s="42" customFormat="1" ht="13.5" customHeight="1" x14ac:dyDescent="0.25"/>
    <row r="835" s="42" customFormat="1" ht="13.5" customHeight="1" x14ac:dyDescent="0.25"/>
    <row r="836" s="42" customFormat="1" ht="13.5" customHeight="1" x14ac:dyDescent="0.25"/>
    <row r="837" s="42" customFormat="1" ht="13.5" customHeight="1" x14ac:dyDescent="0.25"/>
    <row r="838" s="42" customFormat="1" ht="13.5" customHeight="1" x14ac:dyDescent="0.25"/>
    <row r="839" s="42" customFormat="1" ht="13.5" customHeight="1" x14ac:dyDescent="0.25"/>
    <row r="840" s="42" customFormat="1" ht="13.5" customHeight="1" x14ac:dyDescent="0.25"/>
    <row r="841" s="42" customFormat="1" ht="13.5" customHeight="1" x14ac:dyDescent="0.25"/>
    <row r="842" s="42" customFormat="1" ht="13.5" customHeight="1" x14ac:dyDescent="0.25"/>
    <row r="843" s="42" customFormat="1" ht="13.5" customHeight="1" x14ac:dyDescent="0.25"/>
    <row r="844" s="42" customFormat="1" ht="13.5" customHeight="1" x14ac:dyDescent="0.25"/>
    <row r="845" s="42" customFormat="1" ht="13.5" customHeight="1" x14ac:dyDescent="0.25"/>
    <row r="846" s="42" customFormat="1" ht="13.5" customHeight="1" x14ac:dyDescent="0.25"/>
    <row r="847" s="42" customFormat="1" ht="13.5" customHeight="1" x14ac:dyDescent="0.25"/>
    <row r="848" s="42" customFormat="1" ht="13.5" customHeight="1" x14ac:dyDescent="0.25"/>
    <row r="849" s="42" customFormat="1" ht="13.5" customHeight="1" x14ac:dyDescent="0.25"/>
    <row r="850" s="42" customFormat="1" ht="13.5" customHeight="1" x14ac:dyDescent="0.25"/>
    <row r="851" s="42" customFormat="1" ht="13.5" customHeight="1" x14ac:dyDescent="0.25"/>
    <row r="852" s="42" customFormat="1" ht="13.5" customHeight="1" x14ac:dyDescent="0.25"/>
    <row r="853" s="42" customFormat="1" ht="13.5" customHeight="1" x14ac:dyDescent="0.25"/>
    <row r="854" s="42" customFormat="1" ht="13.5" customHeight="1" x14ac:dyDescent="0.25"/>
    <row r="855" s="42" customFormat="1" ht="13.5" customHeight="1" x14ac:dyDescent="0.25"/>
    <row r="856" s="42" customFormat="1" ht="13.5" customHeight="1" x14ac:dyDescent="0.25"/>
    <row r="857" s="42" customFormat="1" ht="13.5" customHeight="1" x14ac:dyDescent="0.25"/>
    <row r="858" s="42" customFormat="1" ht="13.5" customHeight="1" x14ac:dyDescent="0.25"/>
    <row r="859" s="42" customFormat="1" ht="13.5" customHeight="1" x14ac:dyDescent="0.25"/>
    <row r="860" s="42" customFormat="1" ht="13.5" customHeight="1" x14ac:dyDescent="0.25"/>
    <row r="861" s="42" customFormat="1" ht="13.5" customHeight="1" x14ac:dyDescent="0.25"/>
    <row r="862" s="42" customFormat="1" ht="13.5" customHeight="1" x14ac:dyDescent="0.25"/>
    <row r="863" s="42" customFormat="1" ht="13.5" customHeight="1" x14ac:dyDescent="0.25"/>
    <row r="864" s="42" customFormat="1" ht="13.5" customHeight="1" x14ac:dyDescent="0.25"/>
    <row r="865" s="42" customFormat="1" ht="13.5" customHeight="1" x14ac:dyDescent="0.25"/>
    <row r="866" s="42" customFormat="1" ht="13.5" customHeight="1" x14ac:dyDescent="0.25"/>
    <row r="867" s="42" customFormat="1" ht="13.5" customHeight="1" x14ac:dyDescent="0.25"/>
    <row r="868" s="42" customFormat="1" ht="13.5" customHeight="1" x14ac:dyDescent="0.25"/>
    <row r="869" s="42" customFormat="1" ht="13.5" customHeight="1" x14ac:dyDescent="0.25"/>
    <row r="870" s="42" customFormat="1" ht="13.5" customHeight="1" x14ac:dyDescent="0.25"/>
    <row r="871" s="42" customFormat="1" ht="13.5" customHeight="1" x14ac:dyDescent="0.25"/>
    <row r="872" s="42" customFormat="1" ht="13.5" customHeight="1" x14ac:dyDescent="0.25"/>
    <row r="873" s="42" customFormat="1" ht="13.5" customHeight="1" x14ac:dyDescent="0.25"/>
    <row r="874" s="42" customFormat="1" ht="13.5" customHeight="1" x14ac:dyDescent="0.25"/>
    <row r="875" s="42" customFormat="1" ht="13.5" customHeight="1" x14ac:dyDescent="0.25"/>
    <row r="876" s="42" customFormat="1" ht="13.5" customHeight="1" x14ac:dyDescent="0.25"/>
    <row r="877" s="42" customFormat="1" ht="13.5" customHeight="1" x14ac:dyDescent="0.25"/>
    <row r="878" s="42" customFormat="1" ht="13.5" customHeight="1" x14ac:dyDescent="0.25"/>
    <row r="879" s="42" customFormat="1" ht="13.5" customHeight="1" x14ac:dyDescent="0.25"/>
    <row r="880" s="42" customFormat="1" ht="13.5" customHeight="1" x14ac:dyDescent="0.25"/>
    <row r="897" s="42" customFormat="1" ht="13.5" customHeight="1" x14ac:dyDescent="0.25"/>
    <row r="898" s="42" customFormat="1" ht="13.5" customHeight="1" x14ac:dyDescent="0.25"/>
    <row r="899" s="42" customFormat="1" ht="13.5" customHeight="1" x14ac:dyDescent="0.25"/>
    <row r="900" s="42" customFormat="1" ht="13.5" customHeight="1" x14ac:dyDescent="0.25"/>
    <row r="901" s="42" customFormat="1" ht="13.5" customHeight="1" x14ac:dyDescent="0.25"/>
    <row r="902" s="42" customFormat="1" ht="13.5" customHeight="1" x14ac:dyDescent="0.25"/>
    <row r="903" s="42" customFormat="1" ht="13.5" customHeight="1" x14ac:dyDescent="0.25"/>
    <row r="904" s="42" customFormat="1" ht="13.5" customHeight="1" x14ac:dyDescent="0.25"/>
    <row r="905" s="42" customFormat="1" ht="13.5" customHeight="1" x14ac:dyDescent="0.25"/>
    <row r="906" s="42" customFormat="1" ht="13.5" customHeight="1" x14ac:dyDescent="0.25"/>
    <row r="907" s="42" customFormat="1" ht="13.5" customHeight="1" x14ac:dyDescent="0.25"/>
    <row r="908" s="42" customFormat="1" ht="13.5" customHeight="1" x14ac:dyDescent="0.25"/>
    <row r="909" s="42" customFormat="1" ht="13.5" customHeight="1" x14ac:dyDescent="0.25"/>
    <row r="910" s="42" customFormat="1" ht="13.5" customHeight="1" x14ac:dyDescent="0.25"/>
    <row r="911" s="42" customFormat="1" ht="13.5" customHeight="1" x14ac:dyDescent="0.25"/>
    <row r="912" s="42" customFormat="1" ht="13.5" customHeight="1" x14ac:dyDescent="0.25"/>
    <row r="913" s="42" customFormat="1" ht="13.5" customHeight="1" x14ac:dyDescent="0.25"/>
    <row r="914" s="42" customFormat="1" ht="13.5" customHeight="1" x14ac:dyDescent="0.25"/>
    <row r="915" s="42" customFormat="1" ht="13.5" customHeight="1" x14ac:dyDescent="0.25"/>
    <row r="916" s="42" customFormat="1" ht="13.5" customHeight="1" x14ac:dyDescent="0.25"/>
    <row r="917" s="42" customFormat="1" ht="13.5" customHeight="1" x14ac:dyDescent="0.25"/>
    <row r="918" s="42" customFormat="1" ht="13.5" customHeight="1" x14ac:dyDescent="0.25"/>
    <row r="919" s="42" customFormat="1" ht="13.5" customHeight="1" x14ac:dyDescent="0.25"/>
    <row r="920" s="42" customFormat="1" ht="13.5" customHeight="1" x14ac:dyDescent="0.25"/>
    <row r="921" s="42" customFormat="1" ht="13.5" customHeight="1" x14ac:dyDescent="0.25"/>
    <row r="922" s="42" customFormat="1" ht="13.5" customHeight="1" x14ac:dyDescent="0.25"/>
    <row r="923" s="42" customFormat="1" ht="13.5" customHeight="1" x14ac:dyDescent="0.25"/>
    <row r="924" s="42" customFormat="1" ht="13.5" customHeight="1" x14ac:dyDescent="0.25"/>
    <row r="925" s="42" customFormat="1" ht="13.5" customHeight="1" x14ac:dyDescent="0.25"/>
    <row r="926" s="42" customFormat="1" ht="13.5" customHeight="1" x14ac:dyDescent="0.25"/>
    <row r="927" s="42" customFormat="1" ht="13.5" customHeight="1" x14ac:dyDescent="0.25"/>
    <row r="928" s="42" customFormat="1" ht="13.5" customHeight="1" x14ac:dyDescent="0.25"/>
    <row r="929" s="42" customFormat="1" ht="13.5" customHeight="1" x14ac:dyDescent="0.25"/>
    <row r="930" s="42" customFormat="1" ht="13.5" customHeight="1" x14ac:dyDescent="0.25"/>
    <row r="931" s="42" customFormat="1" ht="13.5" customHeight="1" x14ac:dyDescent="0.25"/>
    <row r="932" s="42" customFormat="1" ht="13.5" customHeight="1" x14ac:dyDescent="0.25"/>
    <row r="933" s="42" customFormat="1" ht="13.5" customHeight="1" x14ac:dyDescent="0.25"/>
    <row r="934" s="42" customFormat="1" ht="13.5" customHeight="1" x14ac:dyDescent="0.25"/>
    <row r="935" s="42" customFormat="1" ht="13.5" customHeight="1" x14ac:dyDescent="0.25"/>
    <row r="936" s="42" customFormat="1" ht="13.5" customHeight="1" x14ac:dyDescent="0.25"/>
    <row r="937" s="42" customFormat="1" ht="13.5" customHeight="1" x14ac:dyDescent="0.25"/>
    <row r="938" s="42" customFormat="1" ht="13.5" customHeight="1" x14ac:dyDescent="0.25"/>
    <row r="939" s="42" customFormat="1" ht="13.5" customHeight="1" x14ac:dyDescent="0.25"/>
    <row r="940" s="42" customFormat="1" ht="13.5" customHeight="1" x14ac:dyDescent="0.25"/>
    <row r="941" s="42" customFormat="1" ht="13.5" customHeight="1" x14ac:dyDescent="0.25"/>
    <row r="942" s="42" customFormat="1" ht="13.5" customHeight="1" x14ac:dyDescent="0.25"/>
    <row r="943" s="42" customFormat="1" ht="13.5" customHeight="1" x14ac:dyDescent="0.25"/>
    <row r="944" s="42" customFormat="1" ht="13.5" customHeight="1" x14ac:dyDescent="0.25"/>
    <row r="945" s="42" customFormat="1" ht="13.5" customHeight="1" x14ac:dyDescent="0.25"/>
    <row r="946" s="42" customFormat="1" ht="13.5" customHeight="1" x14ac:dyDescent="0.25"/>
    <row r="947" s="42" customFormat="1" ht="13.5" customHeight="1" x14ac:dyDescent="0.25"/>
    <row r="948" s="42" customFormat="1" ht="13.5" customHeight="1" x14ac:dyDescent="0.25"/>
    <row r="949" s="42" customFormat="1" ht="13.5" customHeight="1" x14ac:dyDescent="0.25"/>
    <row r="950" s="42" customFormat="1" ht="13.5" customHeight="1" x14ac:dyDescent="0.25"/>
    <row r="951" s="42" customFormat="1" ht="13.5" customHeight="1" x14ac:dyDescent="0.25"/>
    <row r="952" s="42" customFormat="1" ht="13.5" customHeight="1" x14ac:dyDescent="0.25"/>
    <row r="953" s="42" customFormat="1" ht="13.5" customHeight="1" x14ac:dyDescent="0.25"/>
    <row r="954" s="42" customFormat="1" ht="13.5" customHeight="1" x14ac:dyDescent="0.25"/>
    <row r="955" s="42" customFormat="1" ht="13.5" customHeight="1" x14ac:dyDescent="0.25"/>
    <row r="956" s="42" customFormat="1" ht="13.5" customHeight="1" x14ac:dyDescent="0.25"/>
    <row r="957" s="42" customFormat="1" ht="13.5" customHeight="1" x14ac:dyDescent="0.25"/>
    <row r="958" s="42" customFormat="1" ht="13.5" customHeight="1" x14ac:dyDescent="0.25"/>
    <row r="959" s="42" customFormat="1" ht="13.5" customHeight="1" x14ac:dyDescent="0.25"/>
    <row r="960" s="42" customFormat="1" ht="13.5" customHeight="1" x14ac:dyDescent="0.25"/>
    <row r="961" s="42" customFormat="1" ht="13.5" customHeight="1" x14ac:dyDescent="0.25"/>
    <row r="962" s="42" customFormat="1" ht="13.5" customHeight="1" x14ac:dyDescent="0.25"/>
    <row r="963" s="42" customFormat="1" ht="13.5" customHeight="1" x14ac:dyDescent="0.25"/>
    <row r="964" s="42" customFormat="1" ht="13.5" customHeight="1" x14ac:dyDescent="0.25"/>
    <row r="965" s="42" customFormat="1" ht="13.5" customHeight="1" x14ac:dyDescent="0.25"/>
    <row r="966" s="42" customFormat="1" ht="13.5" customHeight="1" x14ac:dyDescent="0.25"/>
    <row r="967" s="42" customFormat="1" ht="13.5" customHeight="1" x14ac:dyDescent="0.25"/>
    <row r="968" s="42" customFormat="1" ht="13.5" customHeight="1" x14ac:dyDescent="0.25"/>
    <row r="969" s="42" customFormat="1" ht="13.5" customHeight="1" x14ac:dyDescent="0.25"/>
    <row r="970" s="42" customFormat="1" ht="13.5" customHeight="1" x14ac:dyDescent="0.25"/>
    <row r="971" s="42" customFormat="1" ht="13.5" customHeight="1" x14ac:dyDescent="0.25"/>
    <row r="972" s="42" customFormat="1" ht="13.5" customHeight="1" x14ac:dyDescent="0.25"/>
    <row r="973" s="42" customFormat="1" ht="13.5" customHeight="1" x14ac:dyDescent="0.25"/>
    <row r="974" s="42" customFormat="1" ht="13.5" customHeight="1" x14ac:dyDescent="0.25"/>
    <row r="975" s="42" customFormat="1" ht="13.5" customHeight="1" x14ac:dyDescent="0.25"/>
    <row r="976" s="42" customFormat="1" ht="13.5" customHeight="1" x14ac:dyDescent="0.25"/>
    <row r="977" s="42" customFormat="1" ht="13.5" customHeight="1" x14ac:dyDescent="0.25"/>
    <row r="978" s="42" customFormat="1" ht="13.5" customHeight="1" x14ac:dyDescent="0.25"/>
    <row r="979" s="42" customFormat="1" ht="13.5" customHeight="1" x14ac:dyDescent="0.25"/>
    <row r="980" s="42" customFormat="1" ht="13.5" customHeight="1" x14ac:dyDescent="0.25"/>
    <row r="981" s="42" customFormat="1" ht="13.5" customHeight="1" x14ac:dyDescent="0.25"/>
    <row r="982" s="42" customFormat="1" ht="13.5" customHeight="1" x14ac:dyDescent="0.25"/>
    <row r="983" s="42" customFormat="1" ht="13.5" customHeight="1" x14ac:dyDescent="0.25"/>
    <row r="984" s="42" customFormat="1" ht="13.5" customHeight="1" x14ac:dyDescent="0.25"/>
    <row r="985" s="42" customFormat="1" ht="13.5" customHeight="1" x14ac:dyDescent="0.25"/>
    <row r="986" s="42" customFormat="1" ht="13.5" customHeight="1" x14ac:dyDescent="0.25"/>
    <row r="987" s="42" customFormat="1" ht="13.5" customHeight="1" x14ac:dyDescent="0.25"/>
    <row r="988" s="42" customFormat="1" ht="13.5" customHeight="1" x14ac:dyDescent="0.25"/>
    <row r="989" s="42" customFormat="1" ht="13.5" customHeight="1" x14ac:dyDescent="0.25"/>
    <row r="990" s="42" customFormat="1" ht="13.5" customHeight="1" x14ac:dyDescent="0.25"/>
    <row r="991" s="42" customFormat="1" ht="13.5" customHeight="1" x14ac:dyDescent="0.25"/>
    <row r="992" s="42" customFormat="1" ht="13.5" customHeight="1" x14ac:dyDescent="0.25"/>
    <row r="993" s="42" customFormat="1" ht="13.5" customHeight="1" x14ac:dyDescent="0.25"/>
    <row r="994" s="42" customFormat="1" ht="13.5" customHeight="1" x14ac:dyDescent="0.25"/>
    <row r="995" s="42" customFormat="1" ht="13.5" customHeight="1" x14ac:dyDescent="0.25"/>
    <row r="996" s="42" customFormat="1" ht="13.5" customHeight="1" x14ac:dyDescent="0.25"/>
    <row r="997" s="42" customFormat="1" ht="13.5" customHeight="1" x14ac:dyDescent="0.25"/>
    <row r="998" s="42" customFormat="1" ht="13.5" customHeight="1" x14ac:dyDescent="0.25"/>
    <row r="999" s="42" customFormat="1" ht="13.5" customHeight="1" x14ac:dyDescent="0.25"/>
    <row r="1000" s="42" customFormat="1" ht="13.5" customHeight="1" x14ac:dyDescent="0.25"/>
    <row r="1001" s="42" customFormat="1" ht="13.5" customHeight="1" x14ac:dyDescent="0.25"/>
    <row r="1002" s="42" customFormat="1" ht="13.5" customHeight="1" x14ac:dyDescent="0.25"/>
    <row r="1003" s="42" customFormat="1" ht="13.5" customHeight="1" x14ac:dyDescent="0.25"/>
    <row r="1004" s="42" customFormat="1" ht="13.5" customHeight="1" x14ac:dyDescent="0.25"/>
    <row r="1005" s="42" customFormat="1" ht="13.5" customHeight="1" x14ac:dyDescent="0.25"/>
    <row r="1006" s="42" customFormat="1" ht="13.5" customHeight="1" x14ac:dyDescent="0.25"/>
    <row r="1007" s="42" customFormat="1" ht="13.5" customHeight="1" x14ac:dyDescent="0.25"/>
    <row r="1008" s="42" customFormat="1" ht="13.5" customHeight="1" x14ac:dyDescent="0.25"/>
    <row r="1009" s="42" customFormat="1" ht="13.5" customHeight="1" x14ac:dyDescent="0.25"/>
    <row r="1010" s="42" customFormat="1" ht="13.5" customHeight="1" x14ac:dyDescent="0.25"/>
    <row r="1011" s="42" customFormat="1" ht="13.5" customHeight="1" x14ac:dyDescent="0.25"/>
    <row r="1012" s="42" customFormat="1" ht="13.5" customHeight="1" x14ac:dyDescent="0.25"/>
    <row r="1013" s="42" customFormat="1" ht="13.5" customHeight="1" x14ac:dyDescent="0.25"/>
    <row r="1014" s="42" customFormat="1" ht="13.5" customHeight="1" x14ac:dyDescent="0.25"/>
    <row r="1015" s="42" customFormat="1" ht="13.5" customHeight="1" x14ac:dyDescent="0.25"/>
    <row r="1016" s="42" customFormat="1" ht="13.5" customHeight="1" x14ac:dyDescent="0.25"/>
    <row r="1017" s="42" customFormat="1" ht="13.5" customHeight="1" x14ac:dyDescent="0.25"/>
    <row r="1018" s="42" customFormat="1" ht="13.5" customHeight="1" x14ac:dyDescent="0.25"/>
    <row r="1019" s="42" customFormat="1" ht="13.5" customHeight="1" x14ac:dyDescent="0.25"/>
    <row r="1020" s="42" customFormat="1" ht="13.5" customHeight="1" x14ac:dyDescent="0.25"/>
    <row r="1021" s="42" customFormat="1" ht="13.5" customHeight="1" x14ac:dyDescent="0.25"/>
    <row r="1022" s="42" customFormat="1" ht="13.5" customHeight="1" x14ac:dyDescent="0.25"/>
    <row r="1023" s="42" customFormat="1" ht="13.5" customHeight="1" x14ac:dyDescent="0.25"/>
    <row r="1024" s="42" customFormat="1" ht="13.5" customHeight="1" x14ac:dyDescent="0.25"/>
    <row r="1025" s="42" customFormat="1" ht="13.5" customHeight="1" x14ac:dyDescent="0.25"/>
    <row r="1026" s="42" customFormat="1" ht="13.5" customHeight="1" x14ac:dyDescent="0.25"/>
    <row r="1027" s="42" customFormat="1" ht="13.5" customHeight="1" x14ac:dyDescent="0.25"/>
    <row r="1028" s="42" customFormat="1" ht="13.5" customHeight="1" x14ac:dyDescent="0.25"/>
    <row r="1029" s="42" customFormat="1" ht="13.5" customHeight="1" x14ac:dyDescent="0.25"/>
    <row r="1030" s="42" customFormat="1" ht="13.5" customHeight="1" x14ac:dyDescent="0.25"/>
    <row r="1031" s="42" customFormat="1" ht="13.5" customHeight="1" x14ac:dyDescent="0.25"/>
    <row r="1032" s="42" customFormat="1" ht="13.5" customHeight="1" x14ac:dyDescent="0.25"/>
    <row r="1033" s="42" customFormat="1" ht="13.5" customHeight="1" x14ac:dyDescent="0.25"/>
    <row r="1034" s="42" customFormat="1" ht="13.5" customHeight="1" x14ac:dyDescent="0.25"/>
    <row r="1035" s="42" customFormat="1" ht="13.5" customHeight="1" x14ac:dyDescent="0.25"/>
    <row r="1036" s="42" customFormat="1" ht="13.5" customHeight="1" x14ac:dyDescent="0.25"/>
    <row r="1037" s="42" customFormat="1" ht="13.5" customHeight="1" x14ac:dyDescent="0.25"/>
    <row r="1038" s="42" customFormat="1" ht="13.5" customHeight="1" x14ac:dyDescent="0.25"/>
    <row r="1039" s="42" customFormat="1" ht="13.5" customHeight="1" x14ac:dyDescent="0.25"/>
    <row r="1040" s="42" customFormat="1" ht="13.5" customHeight="1" x14ac:dyDescent="0.25"/>
    <row r="1041" s="42" customFormat="1" ht="13.5" customHeight="1" x14ac:dyDescent="0.25"/>
    <row r="1042" s="42" customFormat="1" ht="13.5" customHeight="1" x14ac:dyDescent="0.25"/>
    <row r="1043" s="42" customFormat="1" ht="13.5" customHeight="1" x14ac:dyDescent="0.25"/>
    <row r="1044" s="42" customFormat="1" ht="13.5" customHeight="1" x14ac:dyDescent="0.25"/>
    <row r="1045" s="42" customFormat="1" ht="13.5" customHeight="1" x14ac:dyDescent="0.25"/>
    <row r="1046" s="42" customFormat="1" ht="13.5" customHeight="1" x14ac:dyDescent="0.25"/>
    <row r="1047" s="42" customFormat="1" ht="13.5" customHeight="1" x14ac:dyDescent="0.25"/>
    <row r="1048" s="42" customFormat="1" ht="13.5" customHeight="1" x14ac:dyDescent="0.25"/>
    <row r="1049" s="42" customFormat="1" ht="13.5" customHeight="1" x14ac:dyDescent="0.25"/>
    <row r="1050" s="42" customFormat="1" ht="13.5" customHeight="1" x14ac:dyDescent="0.25"/>
    <row r="1051" s="42" customFormat="1" ht="13.5" customHeight="1" x14ac:dyDescent="0.25"/>
    <row r="1052" s="42" customFormat="1" ht="13.5" customHeight="1" x14ac:dyDescent="0.25"/>
    <row r="1053" s="42" customFormat="1" ht="13.5" customHeight="1" x14ac:dyDescent="0.25"/>
    <row r="1054" s="42" customFormat="1" ht="13.5" customHeight="1" x14ac:dyDescent="0.25"/>
    <row r="1055" s="42" customFormat="1" ht="13.5" customHeight="1" x14ac:dyDescent="0.25"/>
    <row r="1056" s="42" customFormat="1" ht="13.5" customHeight="1" x14ac:dyDescent="0.25"/>
    <row r="1057" s="42" customFormat="1" ht="13.5" customHeight="1" x14ac:dyDescent="0.25"/>
    <row r="1058" s="42" customFormat="1" ht="13.5" customHeight="1" x14ac:dyDescent="0.25"/>
    <row r="1059" s="42" customFormat="1" ht="13.5" customHeight="1" x14ac:dyDescent="0.25"/>
    <row r="1060" s="42" customFormat="1" ht="13.5" customHeight="1" x14ac:dyDescent="0.25"/>
    <row r="1061" s="42" customFormat="1" ht="13.5" customHeight="1" x14ac:dyDescent="0.25"/>
    <row r="1062" s="42" customFormat="1" ht="13.5" customHeight="1" x14ac:dyDescent="0.25"/>
    <row r="1063" s="42" customFormat="1" ht="13.5" customHeight="1" x14ac:dyDescent="0.25"/>
    <row r="1064" s="42" customFormat="1" ht="13.5" customHeight="1" x14ac:dyDescent="0.25"/>
    <row r="1065" s="42" customFormat="1" ht="13.5" customHeight="1" x14ac:dyDescent="0.25"/>
    <row r="1066" s="42" customFormat="1" ht="13.5" customHeight="1" x14ac:dyDescent="0.25"/>
    <row r="1067" s="42" customFormat="1" ht="13.5" customHeight="1" x14ac:dyDescent="0.25"/>
    <row r="1068" s="42" customFormat="1" ht="13.5" customHeight="1" x14ac:dyDescent="0.25"/>
    <row r="1069" s="42" customFormat="1" ht="13.5" customHeight="1" x14ac:dyDescent="0.25"/>
    <row r="1070" s="42" customFormat="1" ht="13.5" customHeight="1" x14ac:dyDescent="0.25"/>
    <row r="1071" s="42" customFormat="1" ht="13.5" customHeight="1" x14ac:dyDescent="0.25"/>
    <row r="1072" s="42" customFormat="1" ht="13.5" customHeight="1" x14ac:dyDescent="0.25"/>
    <row r="1089" s="42" customFormat="1" ht="13.5" customHeight="1" x14ac:dyDescent="0.25"/>
    <row r="1090" s="42" customFormat="1" ht="13.5" customHeight="1" x14ac:dyDescent="0.25"/>
    <row r="1091" s="42" customFormat="1" ht="13.5" customHeight="1" x14ac:dyDescent="0.25"/>
    <row r="1092" s="42" customFormat="1" ht="13.5" customHeight="1" x14ac:dyDescent="0.25"/>
    <row r="1093" s="42" customFormat="1" ht="13.5" customHeight="1" x14ac:dyDescent="0.25"/>
    <row r="1094" s="42" customFormat="1" ht="13.5" customHeight="1" x14ac:dyDescent="0.25"/>
    <row r="1095" s="42" customFormat="1" ht="13.5" customHeight="1" x14ac:dyDescent="0.25"/>
    <row r="1096" s="42" customFormat="1" ht="13.5" customHeight="1" x14ac:dyDescent="0.25"/>
    <row r="1097" s="42" customFormat="1" ht="13.5" customHeight="1" x14ac:dyDescent="0.25"/>
    <row r="1098" s="42" customFormat="1" ht="13.5" customHeight="1" x14ac:dyDescent="0.25"/>
    <row r="1099" s="42" customFormat="1" ht="13.5" customHeight="1" x14ac:dyDescent="0.25"/>
    <row r="1100" s="42" customFormat="1" ht="13.5" customHeight="1" x14ac:dyDescent="0.25"/>
    <row r="1101" s="42" customFormat="1" ht="13.5" customHeight="1" x14ac:dyDescent="0.25"/>
    <row r="1102" s="42" customFormat="1" ht="13.5" customHeight="1" x14ac:dyDescent="0.25"/>
    <row r="1103" s="42" customFormat="1" ht="13.5" customHeight="1" x14ac:dyDescent="0.25"/>
    <row r="1104" s="42" customFormat="1" ht="13.5" customHeight="1" x14ac:dyDescent="0.25"/>
    <row r="1105" s="42" customFormat="1" ht="13.5" customHeight="1" x14ac:dyDescent="0.25"/>
    <row r="1106" s="42" customFormat="1" ht="13.5" customHeight="1" x14ac:dyDescent="0.25"/>
    <row r="1107" s="42" customFormat="1" ht="13.5" customHeight="1" x14ac:dyDescent="0.25"/>
    <row r="1108" s="42" customFormat="1" ht="13.5" customHeight="1" x14ac:dyDescent="0.25"/>
    <row r="1109" s="42" customFormat="1" ht="13.5" customHeight="1" x14ac:dyDescent="0.25"/>
    <row r="1110" s="42" customFormat="1" ht="13.5" customHeight="1" x14ac:dyDescent="0.25"/>
    <row r="1111" s="42" customFormat="1" ht="13.5" customHeight="1" x14ac:dyDescent="0.25"/>
    <row r="1112" s="42" customFormat="1" ht="13.5" customHeight="1" x14ac:dyDescent="0.25"/>
    <row r="1113" s="42" customFormat="1" ht="13.5" customHeight="1" x14ac:dyDescent="0.25"/>
    <row r="1114" s="42" customFormat="1" ht="13.5" customHeight="1" x14ac:dyDescent="0.25"/>
    <row r="1115" s="42" customFormat="1" ht="13.5" customHeight="1" x14ac:dyDescent="0.25"/>
    <row r="1116" s="42" customFormat="1" ht="13.5" customHeight="1" x14ac:dyDescent="0.25"/>
    <row r="1117" s="42" customFormat="1" ht="13.5" customHeight="1" x14ac:dyDescent="0.25"/>
    <row r="1118" s="42" customFormat="1" ht="13.5" customHeight="1" x14ac:dyDescent="0.25"/>
    <row r="1119" s="42" customFormat="1" ht="13.5" customHeight="1" x14ac:dyDescent="0.25"/>
    <row r="1120" s="42" customFormat="1" ht="13.5" customHeigh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83:B84"/>
    <mergeCell ref="H81:L82"/>
    <mergeCell ref="H83:H84"/>
    <mergeCell ref="B118:F119"/>
    <mergeCell ref="B120:B121"/>
    <mergeCell ref="H118:L119"/>
    <mergeCell ref="H120:H121"/>
    <mergeCell ref="B46:B47"/>
    <mergeCell ref="H44:L45"/>
    <mergeCell ref="H46:H47"/>
    <mergeCell ref="B81:F82"/>
    <mergeCell ref="B155:F156"/>
    <mergeCell ref="B7:F8"/>
    <mergeCell ref="H7:L8"/>
    <mergeCell ref="B9:B10"/>
    <mergeCell ref="H9:H10"/>
    <mergeCell ref="B44:F45"/>
  </mergeCells>
  <pageMargins left="0.7" right="0.7" top="0.75" bottom="0.75" header="0.3" footer="0.3"/>
  <pageSetup orientation="portrait" horizontalDpi="4294967294" verticalDpi="4294967294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AK297"/>
  <sheetViews>
    <sheetView showGridLines="0" zoomScale="70" zoomScaleNormal="70" workbookViewId="0">
      <selection activeCell="C6" sqref="C6"/>
    </sheetView>
  </sheetViews>
  <sheetFormatPr defaultColWidth="11.44140625" defaultRowHeight="13.5" customHeight="1" x14ac:dyDescent="0.25"/>
  <cols>
    <col min="1" max="1" width="2.77734375" style="42" customWidth="1"/>
    <col min="2" max="2" width="35" style="42" customWidth="1"/>
    <col min="3" max="3" width="25" style="41" bestFit="1" customWidth="1"/>
    <col min="4" max="4" width="15.5546875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21875" style="42" customWidth="1"/>
    <col min="9" max="9" width="25" style="41" bestFit="1" customWidth="1"/>
    <col min="10" max="10" width="15.5546875" style="42" bestFit="1" customWidth="1"/>
    <col min="11" max="11" width="24.5546875" style="42" bestFit="1" customWidth="1"/>
    <col min="12" max="12" width="16.44140625" style="42" bestFit="1" customWidth="1"/>
    <col min="13" max="36" width="11.44140625" style="42"/>
    <col min="37" max="37" width="13.21875" style="42" bestFit="1" customWidth="1"/>
    <col min="38" max="16384" width="11.44140625" style="42"/>
  </cols>
  <sheetData>
    <row r="1" spans="2:12" ht="13.5" customHeight="1" x14ac:dyDescent="0.25">
      <c r="H1" s="60"/>
    </row>
    <row r="2" spans="2:12" ht="13.5" customHeight="1" x14ac:dyDescent="0.25">
      <c r="B2" s="40" t="s">
        <v>1211</v>
      </c>
      <c r="H2" s="40"/>
    </row>
    <row r="3" spans="2:12" ht="13.5" customHeight="1" x14ac:dyDescent="0.25">
      <c r="B3" s="43" t="s">
        <v>1160</v>
      </c>
      <c r="H3" s="76"/>
    </row>
    <row r="4" spans="2:12" ht="13.5" customHeight="1" x14ac:dyDescent="0.25">
      <c r="B4" s="44">
        <v>44500</v>
      </c>
      <c r="H4" s="40"/>
    </row>
    <row r="5" spans="2:12" ht="13.5" customHeight="1" x14ac:dyDescent="0.25">
      <c r="B5" s="40" t="s">
        <v>554</v>
      </c>
      <c r="F5" s="54"/>
      <c r="H5" s="101"/>
    </row>
    <row r="7" spans="2:12" ht="13.5" customHeight="1" x14ac:dyDescent="0.25">
      <c r="B7" s="560" t="s">
        <v>555</v>
      </c>
      <c r="C7" s="560"/>
      <c r="D7" s="560"/>
      <c r="E7" s="560"/>
      <c r="F7" s="560"/>
      <c r="H7" s="560" t="s">
        <v>556</v>
      </c>
      <c r="I7" s="560"/>
      <c r="J7" s="560"/>
      <c r="K7" s="560"/>
      <c r="L7" s="560"/>
    </row>
    <row r="8" spans="2:12" ht="13.5" customHeight="1" x14ac:dyDescent="0.25">
      <c r="B8" s="560"/>
      <c r="C8" s="560"/>
      <c r="D8" s="560"/>
      <c r="E8" s="560"/>
      <c r="F8" s="560"/>
      <c r="H8" s="560"/>
      <c r="I8" s="560"/>
      <c r="J8" s="560"/>
      <c r="K8" s="560"/>
      <c r="L8" s="560"/>
    </row>
    <row r="9" spans="2:12" s="46" customFormat="1" ht="13.5" customHeight="1" x14ac:dyDescent="0.25">
      <c r="B9" s="561" t="s">
        <v>558</v>
      </c>
      <c r="C9" s="164">
        <v>44196</v>
      </c>
      <c r="D9" s="164">
        <v>44196</v>
      </c>
      <c r="E9" s="164">
        <v>44500</v>
      </c>
      <c r="F9" s="165">
        <v>44500</v>
      </c>
      <c r="G9" s="45"/>
      <c r="H9" s="561" t="s">
        <v>558</v>
      </c>
      <c r="I9" s="164">
        <v>44196</v>
      </c>
      <c r="J9" s="164">
        <v>44196</v>
      </c>
      <c r="K9" s="164">
        <v>44500</v>
      </c>
      <c r="L9" s="165">
        <v>44500</v>
      </c>
    </row>
    <row r="10" spans="2:12" ht="13.5" customHeight="1" thickBot="1" x14ac:dyDescent="0.3">
      <c r="B10" s="562"/>
      <c r="C10" s="166" t="s">
        <v>559</v>
      </c>
      <c r="D10" s="166" t="s">
        <v>560</v>
      </c>
      <c r="E10" s="166" t="s">
        <v>559</v>
      </c>
      <c r="F10" s="167" t="s">
        <v>560</v>
      </c>
      <c r="H10" s="562"/>
      <c r="I10" s="166" t="s">
        <v>559</v>
      </c>
      <c r="J10" s="166" t="s">
        <v>560</v>
      </c>
      <c r="K10" s="166" t="s">
        <v>559</v>
      </c>
      <c r="L10" s="167" t="s">
        <v>560</v>
      </c>
    </row>
    <row r="11" spans="2:12" ht="13.5" customHeight="1" thickTop="1" x14ac:dyDescent="0.25">
      <c r="B11" s="47"/>
      <c r="C11" s="148"/>
      <c r="D11" s="148"/>
      <c r="E11" s="130"/>
      <c r="F11" s="154"/>
      <c r="H11" s="47"/>
      <c r="I11" s="148"/>
      <c r="J11" s="148"/>
      <c r="K11" s="130"/>
      <c r="L11" s="154"/>
    </row>
    <row r="12" spans="2:12" s="4" customFormat="1" ht="13.5" customHeight="1" x14ac:dyDescent="0.25">
      <c r="B12" s="48" t="s">
        <v>1135</v>
      </c>
      <c r="C12" s="148">
        <v>12614719.495169999</v>
      </c>
      <c r="D12" s="148">
        <v>26.031898387243906</v>
      </c>
      <c r="E12" s="148">
        <v>12556480.618930001</v>
      </c>
      <c r="F12" s="154">
        <v>24.870313329152147</v>
      </c>
      <c r="H12" s="172" t="s">
        <v>1135</v>
      </c>
      <c r="I12" s="148">
        <v>11349046.156330001</v>
      </c>
      <c r="J12" s="148">
        <v>26.171530949401738</v>
      </c>
      <c r="K12" s="148">
        <v>11226591.80883</v>
      </c>
      <c r="L12" s="154">
        <v>24.872279581307211</v>
      </c>
    </row>
    <row r="13" spans="2:12" s="4" customFormat="1" ht="13.5" customHeight="1" x14ac:dyDescent="0.25">
      <c r="B13" s="48" t="s">
        <v>1134</v>
      </c>
      <c r="C13" s="148">
        <v>6951452.2807200002</v>
      </c>
      <c r="D13" s="148">
        <v>14.345106879686451</v>
      </c>
      <c r="E13" s="148">
        <v>7030009.0580799999</v>
      </c>
      <c r="F13" s="154">
        <v>13.924166594709893</v>
      </c>
      <c r="H13" s="172" t="s">
        <v>1134</v>
      </c>
      <c r="I13" s="148">
        <v>6157503.5985399997</v>
      </c>
      <c r="J13" s="148">
        <v>14.19954538737681</v>
      </c>
      <c r="K13" s="148">
        <v>6234507.0519399997</v>
      </c>
      <c r="L13" s="154">
        <v>13.812420108257555</v>
      </c>
    </row>
    <row r="14" spans="2:12" s="4" customFormat="1" ht="13.5" customHeight="1" x14ac:dyDescent="0.25">
      <c r="B14" s="48" t="s">
        <v>1133</v>
      </c>
      <c r="C14" s="148">
        <v>5761259.6922199996</v>
      </c>
      <c r="D14" s="148">
        <v>11.889010052726027</v>
      </c>
      <c r="E14" s="148">
        <v>6220640.3679799996</v>
      </c>
      <c r="F14" s="154">
        <v>12.321069872588106</v>
      </c>
      <c r="H14" s="172" t="s">
        <v>1133</v>
      </c>
      <c r="I14" s="148">
        <v>5225862.7227699999</v>
      </c>
      <c r="J14" s="148">
        <v>12.051129769175908</v>
      </c>
      <c r="K14" s="148">
        <v>5639754.9807799999</v>
      </c>
      <c r="L14" s="154">
        <v>12.494759321497847</v>
      </c>
    </row>
    <row r="15" spans="2:12" s="4" customFormat="1" ht="13.5" customHeight="1" x14ac:dyDescent="0.25">
      <c r="B15" s="48" t="s">
        <v>1136</v>
      </c>
      <c r="C15" s="148">
        <v>5513395.7373000002</v>
      </c>
      <c r="D15" s="148">
        <v>11.377514787943618</v>
      </c>
      <c r="E15" s="148">
        <v>5846446.9696800001</v>
      </c>
      <c r="F15" s="154">
        <v>11.579914182243542</v>
      </c>
      <c r="H15" s="172" t="s">
        <v>1136</v>
      </c>
      <c r="I15" s="148">
        <v>5069334.5237600002</v>
      </c>
      <c r="J15" s="148">
        <v>11.690167046105175</v>
      </c>
      <c r="K15" s="148">
        <v>5368798.99914</v>
      </c>
      <c r="L15" s="154">
        <v>11.894462005594994</v>
      </c>
    </row>
    <row r="16" spans="2:12" s="4" customFormat="1" ht="13.5" customHeight="1" x14ac:dyDescent="0.25">
      <c r="B16" s="48" t="s">
        <v>1142</v>
      </c>
      <c r="C16" s="148">
        <v>3965184.7550900001</v>
      </c>
      <c r="D16" s="148">
        <v>8.1826065708931139</v>
      </c>
      <c r="E16" s="148">
        <v>4188421.6127200001</v>
      </c>
      <c r="F16" s="154">
        <v>8.2959040056094757</v>
      </c>
      <c r="H16" s="172" t="s">
        <v>1142</v>
      </c>
      <c r="I16" s="148">
        <v>3579137.24578</v>
      </c>
      <c r="J16" s="148">
        <v>8.2536893329878573</v>
      </c>
      <c r="K16" s="148">
        <v>3774321.3389400002</v>
      </c>
      <c r="L16" s="154">
        <v>8.36193006482819</v>
      </c>
    </row>
    <row r="17" spans="2:12" s="4" customFormat="1" ht="13.5" customHeight="1" x14ac:dyDescent="0.25">
      <c r="B17" s="48" t="s">
        <v>1139</v>
      </c>
      <c r="C17" s="148">
        <v>4001848.9058599998</v>
      </c>
      <c r="D17" s="148">
        <v>8.2582671868635806</v>
      </c>
      <c r="E17" s="148">
        <v>4318519.70847</v>
      </c>
      <c r="F17" s="154">
        <v>8.5535861143964418</v>
      </c>
      <c r="H17" s="172" t="s">
        <v>1139</v>
      </c>
      <c r="I17" s="148">
        <v>3643440.9975299998</v>
      </c>
      <c r="J17" s="148">
        <v>8.4019773570125995</v>
      </c>
      <c r="K17" s="148">
        <v>3935381.7616900001</v>
      </c>
      <c r="L17" s="154">
        <v>8.7187560661949401</v>
      </c>
    </row>
    <row r="18" spans="2:12" s="4" customFormat="1" ht="13.5" customHeight="1" x14ac:dyDescent="0.25">
      <c r="B18" s="48" t="s">
        <v>1138</v>
      </c>
      <c r="C18" s="148">
        <v>2050503.97682</v>
      </c>
      <c r="D18" s="148">
        <v>4.2314465405002197</v>
      </c>
      <c r="E18" s="148">
        <v>2306603.60788</v>
      </c>
      <c r="F18" s="154">
        <v>4.5686332177858953</v>
      </c>
      <c r="H18" s="172" t="s">
        <v>1138</v>
      </c>
      <c r="I18" s="148">
        <v>1851687.21673</v>
      </c>
      <c r="J18" s="148">
        <v>4.2700935949785581</v>
      </c>
      <c r="K18" s="148">
        <v>2098426.4857100002</v>
      </c>
      <c r="L18" s="154">
        <v>4.6490200340541676</v>
      </c>
    </row>
    <row r="19" spans="2:12" s="4" customFormat="1" ht="13.5" customHeight="1" x14ac:dyDescent="0.25">
      <c r="B19" s="48" t="s">
        <v>1205</v>
      </c>
      <c r="C19" s="148">
        <v>2233777.5887500001</v>
      </c>
      <c r="D19" s="148">
        <v>4.6096523376764207</v>
      </c>
      <c r="E19" s="148">
        <v>2266349.94221</v>
      </c>
      <c r="F19" s="154">
        <v>4.4889037690460505</v>
      </c>
      <c r="H19" s="48" t="s">
        <v>1205</v>
      </c>
      <c r="I19" s="148">
        <v>1787511.32559</v>
      </c>
      <c r="J19" s="148">
        <v>4.1221004246239596</v>
      </c>
      <c r="K19" s="148">
        <v>1793956.7777100001</v>
      </c>
      <c r="L19" s="154">
        <v>3.9744737576447293</v>
      </c>
    </row>
    <row r="20" spans="2:12" s="4" customFormat="1" ht="13.5" customHeight="1" x14ac:dyDescent="0.25">
      <c r="B20" s="48" t="s">
        <v>1141</v>
      </c>
      <c r="C20" s="148">
        <v>993112.29402000003</v>
      </c>
      <c r="D20" s="148">
        <v>2.0493993810127868</v>
      </c>
      <c r="E20" s="148">
        <v>1017703.47304</v>
      </c>
      <c r="F20" s="154">
        <v>2.0157403191873029</v>
      </c>
      <c r="H20" s="172" t="s">
        <v>1143</v>
      </c>
      <c r="I20" s="148">
        <v>797278.27474000002</v>
      </c>
      <c r="J20" s="148">
        <v>1.8385679955143539</v>
      </c>
      <c r="K20" s="148">
        <v>880069.77190000005</v>
      </c>
      <c r="L20" s="154">
        <v>1.9497761912513414</v>
      </c>
    </row>
    <row r="21" spans="2:12" s="4" customFormat="1" ht="13.5" customHeight="1" x14ac:dyDescent="0.25">
      <c r="B21" s="48" t="s">
        <v>1143</v>
      </c>
      <c r="C21" s="148">
        <v>861292.99690999999</v>
      </c>
      <c r="D21" s="148">
        <v>1.7773753737283355</v>
      </c>
      <c r="E21" s="148">
        <v>946833.58001999999</v>
      </c>
      <c r="F21" s="154">
        <v>1.8753700595180702</v>
      </c>
      <c r="H21" s="172" t="s">
        <v>1141</v>
      </c>
      <c r="I21" s="148">
        <v>910532.35416999995</v>
      </c>
      <c r="J21" s="148">
        <v>2.0997381946764251</v>
      </c>
      <c r="K21" s="148">
        <v>928180.22415999998</v>
      </c>
      <c r="L21" s="154">
        <v>2.0563638930018122</v>
      </c>
    </row>
    <row r="22" spans="2:12" s="4" customFormat="1" ht="13.5" customHeight="1" x14ac:dyDescent="0.25">
      <c r="B22" s="48" t="s">
        <v>1140</v>
      </c>
      <c r="C22" s="148">
        <v>762835.18315000006</v>
      </c>
      <c r="D22" s="148">
        <v>1.5741965551892587</v>
      </c>
      <c r="E22" s="148">
        <v>791713.59100999997</v>
      </c>
      <c r="F22" s="154">
        <v>1.5681277001839398</v>
      </c>
      <c r="H22" s="172" t="s">
        <v>1140</v>
      </c>
      <c r="I22" s="148">
        <v>611716.99988999998</v>
      </c>
      <c r="J22" s="148">
        <v>1.4106533865814685</v>
      </c>
      <c r="K22" s="148">
        <v>635513.15341000003</v>
      </c>
      <c r="L22" s="154">
        <v>1.4079661128125598</v>
      </c>
    </row>
    <row r="23" spans="2:12" s="4" customFormat="1" ht="13.5" customHeight="1" x14ac:dyDescent="0.25">
      <c r="B23" s="48" t="s">
        <v>1144</v>
      </c>
      <c r="C23" s="148">
        <v>616244.005</v>
      </c>
      <c r="D23" s="148">
        <v>1.2716891030395472</v>
      </c>
      <c r="E23" s="148">
        <v>679974.75699999998</v>
      </c>
      <c r="F23" s="154">
        <v>1.346809331032534</v>
      </c>
      <c r="H23" s="172" t="s">
        <v>1144</v>
      </c>
      <c r="I23" s="148">
        <v>538019.29099999997</v>
      </c>
      <c r="J23" s="148">
        <v>1.2407023754968194</v>
      </c>
      <c r="K23" s="148">
        <v>596268.52899999998</v>
      </c>
      <c r="L23" s="154">
        <v>1.3210204674189878</v>
      </c>
    </row>
    <row r="24" spans="2:12" s="4" customFormat="1" ht="13.5" customHeight="1" x14ac:dyDescent="0.25">
      <c r="B24" s="48" t="s">
        <v>1145</v>
      </c>
      <c r="C24" s="148">
        <v>562755.85939</v>
      </c>
      <c r="D24" s="148">
        <v>1.1613102736113734</v>
      </c>
      <c r="E24" s="148">
        <v>629614.45140999998</v>
      </c>
      <c r="F24" s="154">
        <v>1.2470619083759868</v>
      </c>
      <c r="H24" s="172" t="s">
        <v>1145</v>
      </c>
      <c r="I24" s="148">
        <v>502756.19847</v>
      </c>
      <c r="J24" s="148">
        <v>1.159383725029814</v>
      </c>
      <c r="K24" s="148">
        <v>566585.59225999995</v>
      </c>
      <c r="L24" s="154">
        <v>1.2552585412740593</v>
      </c>
    </row>
    <row r="25" spans="2:12" s="4" customFormat="1" ht="13.5" customHeight="1" x14ac:dyDescent="0.25">
      <c r="B25" s="48" t="s">
        <v>1146</v>
      </c>
      <c r="C25" s="148">
        <v>489180.02192000003</v>
      </c>
      <c r="D25" s="148">
        <v>1.0094782233221251</v>
      </c>
      <c r="E25" s="148">
        <v>561461.92457000003</v>
      </c>
      <c r="F25" s="154">
        <v>1.1120738692809455</v>
      </c>
      <c r="H25" s="172" t="s">
        <v>1146</v>
      </c>
      <c r="I25" s="148">
        <v>431547.30930000002</v>
      </c>
      <c r="J25" s="148">
        <v>0.99517207048951462</v>
      </c>
      <c r="K25" s="148">
        <v>504035.20782000001</v>
      </c>
      <c r="L25" s="154">
        <v>1.1166794714902739</v>
      </c>
    </row>
    <row r="26" spans="2:12" s="4" customFormat="1" ht="13.5" customHeight="1" x14ac:dyDescent="0.25">
      <c r="B26" s="48" t="s">
        <v>1148</v>
      </c>
      <c r="C26" s="148">
        <v>241320.86272999999</v>
      </c>
      <c r="D26" s="148">
        <v>0.49799285507019803</v>
      </c>
      <c r="E26" s="148">
        <v>251287.46956</v>
      </c>
      <c r="F26" s="154">
        <v>0.49771893043223925</v>
      </c>
      <c r="H26" s="172" t="s">
        <v>1148</v>
      </c>
      <c r="I26" s="148">
        <v>217244.77625</v>
      </c>
      <c r="J26" s="148">
        <v>0.50097852338467541</v>
      </c>
      <c r="K26" s="148">
        <v>227140.86295000001</v>
      </c>
      <c r="L26" s="154">
        <v>0.5032258359289683</v>
      </c>
    </row>
    <row r="27" spans="2:12" s="4" customFormat="1" ht="13.5" customHeight="1" x14ac:dyDescent="0.25">
      <c r="B27" s="48" t="s">
        <v>1154</v>
      </c>
      <c r="C27" s="148">
        <v>203820.99382999999</v>
      </c>
      <c r="D27" s="148">
        <v>0.4206076403523013</v>
      </c>
      <c r="E27" s="148">
        <v>224165.02522000001</v>
      </c>
      <c r="F27" s="154">
        <v>0.44399816985770735</v>
      </c>
      <c r="H27" s="172" t="s">
        <v>1154</v>
      </c>
      <c r="I27" s="148">
        <v>180641.33319999999</v>
      </c>
      <c r="J27" s="148">
        <v>0.41656895015341089</v>
      </c>
      <c r="K27" s="148">
        <v>196973.37570999999</v>
      </c>
      <c r="L27" s="154">
        <v>0.43639039827560666</v>
      </c>
    </row>
    <row r="28" spans="2:12" s="4" customFormat="1" ht="13.5" customHeight="1" x14ac:dyDescent="0.25">
      <c r="B28" s="48" t="s">
        <v>1151</v>
      </c>
      <c r="C28" s="148">
        <v>190152.63170999999</v>
      </c>
      <c r="D28" s="148">
        <v>0.39240143141011036</v>
      </c>
      <c r="E28" s="148">
        <v>193140.55106</v>
      </c>
      <c r="F28" s="154">
        <v>0.38254875448026898</v>
      </c>
      <c r="H28" s="172" t="s">
        <v>1151</v>
      </c>
      <c r="I28" s="148">
        <v>159702.64387999999</v>
      </c>
      <c r="J28" s="148">
        <v>0.36828316930189514</v>
      </c>
      <c r="K28" s="148">
        <v>161769.47609000001</v>
      </c>
      <c r="L28" s="154">
        <v>0.35839689422638737</v>
      </c>
    </row>
    <row r="29" spans="2:12" s="4" customFormat="1" ht="13.5" customHeight="1" x14ac:dyDescent="0.25">
      <c r="B29" s="48" t="s">
        <v>1285</v>
      </c>
      <c r="C29" s="148">
        <v>112334.98097</v>
      </c>
      <c r="D29" s="148">
        <v>0.23181592036697202</v>
      </c>
      <c r="E29" s="148">
        <v>114090.55893</v>
      </c>
      <c r="F29" s="154">
        <v>0.22597637304592058</v>
      </c>
      <c r="H29" s="172" t="s">
        <v>1285</v>
      </c>
      <c r="I29" s="148">
        <v>92458.312760000001</v>
      </c>
      <c r="J29" s="148">
        <v>0.21321400588173314</v>
      </c>
      <c r="K29" s="148">
        <v>93578.508719999998</v>
      </c>
      <c r="L29" s="154">
        <v>0.20732123081690637</v>
      </c>
    </row>
    <row r="30" spans="2:12" s="4" customFormat="1" ht="13.5" customHeight="1" x14ac:dyDescent="0.25">
      <c r="B30" s="48" t="s">
        <v>1284</v>
      </c>
      <c r="C30" s="148">
        <v>92952.637019999995</v>
      </c>
      <c r="D30" s="148">
        <v>0.19181826458031734</v>
      </c>
      <c r="E30" s="148">
        <v>91541.860159999997</v>
      </c>
      <c r="F30" s="154">
        <v>0.18131471819263928</v>
      </c>
      <c r="H30" s="172" t="s">
        <v>1284</v>
      </c>
      <c r="I30" s="148">
        <v>78413.070739999996</v>
      </c>
      <c r="J30" s="148">
        <v>0.18082489747959268</v>
      </c>
      <c r="K30" s="148">
        <v>82100.049650000001</v>
      </c>
      <c r="L30" s="154">
        <v>0.1818909445810532</v>
      </c>
    </row>
    <row r="31" spans="2:12" s="4" customFormat="1" ht="13.5" customHeight="1" x14ac:dyDescent="0.25">
      <c r="B31" s="48" t="s">
        <v>1286</v>
      </c>
      <c r="C31" s="148">
        <v>87748.873829999997</v>
      </c>
      <c r="D31" s="148">
        <v>0.18107971152368954</v>
      </c>
      <c r="E31" s="148">
        <v>88352.622199999998</v>
      </c>
      <c r="F31" s="154">
        <v>0.17499787275213835</v>
      </c>
      <c r="H31" s="48" t="s">
        <v>1286</v>
      </c>
      <c r="I31" s="148">
        <v>69959.500249999997</v>
      </c>
      <c r="J31" s="148">
        <v>0.16133049427914534</v>
      </c>
      <c r="K31" s="148">
        <v>69860.019539999994</v>
      </c>
      <c r="L31" s="154">
        <v>0.15477341361853161</v>
      </c>
    </row>
    <row r="32" spans="2:12" s="4" customFormat="1" ht="13.5" customHeight="1" x14ac:dyDescent="0.25">
      <c r="B32" s="48" t="s">
        <v>1149</v>
      </c>
      <c r="C32" s="148">
        <v>54670.009749999997</v>
      </c>
      <c r="D32" s="148">
        <v>0.11281773956103766</v>
      </c>
      <c r="E32" s="148">
        <v>61576.109270000001</v>
      </c>
      <c r="F32" s="154">
        <v>0.12196229004059177</v>
      </c>
      <c r="H32" s="172" t="s">
        <v>1149</v>
      </c>
      <c r="I32" s="148">
        <v>41980.917679999999</v>
      </c>
      <c r="J32" s="148">
        <v>9.6810328481534744E-2</v>
      </c>
      <c r="K32" s="148">
        <v>48841.366139999998</v>
      </c>
      <c r="L32" s="154">
        <v>0.10820702617971763</v>
      </c>
    </row>
    <row r="33" spans="1:37" s="4" customFormat="1" ht="13.5" customHeight="1" x14ac:dyDescent="0.25">
      <c r="B33" s="48" t="s">
        <v>1150</v>
      </c>
      <c r="C33" s="148">
        <v>40166.32159</v>
      </c>
      <c r="D33" s="148">
        <v>8.2887740993415587E-2</v>
      </c>
      <c r="E33" s="148">
        <v>37660.568120000004</v>
      </c>
      <c r="F33" s="154">
        <v>7.4593363994543666E-2</v>
      </c>
      <c r="H33" s="172" t="s">
        <v>1150</v>
      </c>
      <c r="I33" s="148">
        <v>28916.06122</v>
      </c>
      <c r="J33" s="148">
        <v>6.6682043647511999E-2</v>
      </c>
      <c r="K33" s="148">
        <v>26152.248230000001</v>
      </c>
      <c r="L33" s="154">
        <v>5.7939759522092772E-2</v>
      </c>
    </row>
    <row r="34" spans="1:37" s="4" customFormat="1" ht="13.5" customHeight="1" x14ac:dyDescent="0.25">
      <c r="B34" s="48" t="s">
        <v>1153</v>
      </c>
      <c r="C34" s="148">
        <v>32076.498009999999</v>
      </c>
      <c r="D34" s="148">
        <v>6.6193476369781026E-2</v>
      </c>
      <c r="E34" s="148">
        <v>32841.522799999999</v>
      </c>
      <c r="F34" s="154">
        <v>6.5048399072199253E-2</v>
      </c>
      <c r="H34" s="172" t="s">
        <v>1152</v>
      </c>
      <c r="I34" s="148">
        <v>18701.417689999998</v>
      </c>
      <c r="J34" s="148">
        <v>4.3126508177828961E-2</v>
      </c>
      <c r="K34" s="148">
        <v>26928.869910000001</v>
      </c>
      <c r="L34" s="154">
        <v>5.9660348627209397E-2</v>
      </c>
    </row>
    <row r="35" spans="1:37" s="4" customFormat="1" ht="13.5" customHeight="1" x14ac:dyDescent="0.25">
      <c r="B35" s="48" t="s">
        <v>1152</v>
      </c>
      <c r="C35" s="148">
        <v>25893.211510000001</v>
      </c>
      <c r="D35" s="148">
        <v>5.34335663354083E-2</v>
      </c>
      <c r="E35" s="148">
        <v>32396.450369999999</v>
      </c>
      <c r="F35" s="154">
        <v>6.4166855021426022E-2</v>
      </c>
      <c r="H35" s="172" t="s">
        <v>1153</v>
      </c>
      <c r="I35" s="148">
        <v>20697.450079999999</v>
      </c>
      <c r="J35" s="148">
        <v>4.7729469761675948E-2</v>
      </c>
      <c r="K35" s="148">
        <v>21227.251240000001</v>
      </c>
      <c r="L35" s="154">
        <v>4.7028531594839697E-2</v>
      </c>
    </row>
    <row r="36" spans="1:37" s="4" customFormat="1" ht="13.5" customHeight="1" x14ac:dyDescent="0.25">
      <c r="B36" s="48"/>
      <c r="C36" s="130"/>
      <c r="D36" s="148"/>
      <c r="E36" s="130"/>
      <c r="F36" s="154"/>
      <c r="H36" s="48"/>
      <c r="I36" s="148"/>
      <c r="J36" s="148"/>
      <c r="K36" s="148"/>
      <c r="L36" s="154"/>
    </row>
    <row r="37" spans="1:37" s="5" customFormat="1" ht="13.5" customHeight="1" x14ac:dyDescent="0.25">
      <c r="B37" s="150" t="s">
        <v>1156</v>
      </c>
      <c r="C37" s="156">
        <v>48458699.813270003</v>
      </c>
      <c r="D37" s="155">
        <v>100</v>
      </c>
      <c r="E37" s="156">
        <v>50487826.400689997</v>
      </c>
      <c r="F37" s="157">
        <v>100</v>
      </c>
      <c r="H37" s="150" t="s">
        <v>1156</v>
      </c>
      <c r="I37" s="156">
        <v>43364089.698349997</v>
      </c>
      <c r="J37" s="155">
        <v>100</v>
      </c>
      <c r="K37" s="156">
        <v>45136963.711470008</v>
      </c>
      <c r="L37" s="157">
        <v>100</v>
      </c>
    </row>
    <row r="38" spans="1:37" s="4" customFormat="1" ht="13.5" customHeight="1" x14ac:dyDescent="0.25">
      <c r="A38" s="8"/>
      <c r="B38" s="8"/>
      <c r="C38" s="130"/>
      <c r="D38" s="148"/>
      <c r="E38" s="130"/>
      <c r="F38" s="148"/>
      <c r="G38" s="8"/>
      <c r="H38" s="8"/>
      <c r="I38" s="148"/>
      <c r="J38" s="148"/>
      <c r="K38" s="148"/>
      <c r="L38" s="148"/>
    </row>
    <row r="39" spans="1:37" s="4" customFormat="1" ht="13.5" customHeight="1" x14ac:dyDescent="0.25">
      <c r="B39" s="149" t="s">
        <v>1137</v>
      </c>
      <c r="C39" s="159">
        <v>30840827.20541</v>
      </c>
      <c r="D39" s="158">
        <v>63.6435301076</v>
      </c>
      <c r="E39" s="159">
        <v>31653577.014669999</v>
      </c>
      <c r="F39" s="169">
        <v>62.695463978693688</v>
      </c>
      <c r="H39" s="149" t="s">
        <v>1137</v>
      </c>
      <c r="I39" s="159">
        <v>27801747.001400001</v>
      </c>
      <c r="J39" s="158">
        <v>64.112373152059632</v>
      </c>
      <c r="K39" s="159">
        <v>28469652.840690002</v>
      </c>
      <c r="L39" s="169">
        <v>63.073921016657621</v>
      </c>
    </row>
    <row r="40" spans="1:37" s="4" customFormat="1" ht="13.5" customHeight="1" x14ac:dyDescent="0.25">
      <c r="B40" s="48" t="s">
        <v>1147</v>
      </c>
      <c r="C40" s="148">
        <v>16047555.564990001</v>
      </c>
      <c r="D40" s="148">
        <v>33.115943322514639</v>
      </c>
      <c r="E40" s="148">
        <v>17145734.723759998</v>
      </c>
      <c r="F40" s="154">
        <v>33.960136425135687</v>
      </c>
      <c r="H40" s="48" t="s">
        <v>1147</v>
      </c>
      <c r="I40" s="148">
        <v>14222079.903899999</v>
      </c>
      <c r="J40" s="148">
        <v>32.796906386901853</v>
      </c>
      <c r="K40" s="148">
        <v>15208703.634780003</v>
      </c>
      <c r="L40" s="154">
        <v>33.694565128480789</v>
      </c>
    </row>
    <row r="41" spans="1:37" s="4" customFormat="1" ht="13.5" customHeight="1" x14ac:dyDescent="0.25">
      <c r="B41" s="48" t="s">
        <v>1155</v>
      </c>
      <c r="C41" s="148">
        <v>1570317.0428699998</v>
      </c>
      <c r="D41" s="148">
        <v>3.2405265698853563</v>
      </c>
      <c r="E41" s="148">
        <v>1688514.6622599999</v>
      </c>
      <c r="F41" s="154">
        <v>3.3443995961706197</v>
      </c>
      <c r="H41" s="48" t="s">
        <v>1155</v>
      </c>
      <c r="I41" s="148">
        <v>1340262.79305</v>
      </c>
      <c r="J41" s="148">
        <v>3.0907204610385191</v>
      </c>
      <c r="K41" s="148">
        <v>1458607.236</v>
      </c>
      <c r="L41" s="154">
        <v>3.2315138548615869</v>
      </c>
    </row>
    <row r="42" spans="1:37" s="5" customFormat="1" ht="13.5" customHeight="1" x14ac:dyDescent="0.25">
      <c r="B42" s="161" t="s">
        <v>364</v>
      </c>
      <c r="C42" s="162">
        <v>2.0954757928848267E-9</v>
      </c>
      <c r="D42" s="162">
        <v>4.8849813083506888E-15</v>
      </c>
      <c r="E42" s="162">
        <v>0</v>
      </c>
      <c r="F42" s="163">
        <v>5.3290705182007514E-15</v>
      </c>
      <c r="H42" s="161" t="s">
        <v>364</v>
      </c>
      <c r="I42" s="162">
        <v>-3.2596290111541748E-9</v>
      </c>
      <c r="J42" s="162">
        <v>-3.9968028886505635E-15</v>
      </c>
      <c r="K42" s="162">
        <v>3.2596290111541748E-9</v>
      </c>
      <c r="L42" s="163">
        <v>0</v>
      </c>
      <c r="AK42" s="4"/>
    </row>
    <row r="43" spans="1:37" s="4" customFormat="1" ht="13.5" customHeigh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ht="13.5" customHeight="1" x14ac:dyDescent="0.25">
      <c r="B44" s="560" t="s">
        <v>7</v>
      </c>
      <c r="C44" s="560"/>
      <c r="D44" s="560"/>
      <c r="E44" s="560"/>
      <c r="F44" s="560"/>
      <c r="H44" s="560" t="s">
        <v>33</v>
      </c>
      <c r="I44" s="560"/>
      <c r="J44" s="560"/>
      <c r="K44" s="560"/>
      <c r="L44" s="560"/>
    </row>
    <row r="45" spans="1:37" s="4" customFormat="1" ht="13.5" customHeight="1" x14ac:dyDescent="0.25">
      <c r="B45" s="560"/>
      <c r="C45" s="560"/>
      <c r="D45" s="560"/>
      <c r="E45" s="560"/>
      <c r="F45" s="560"/>
      <c r="H45" s="560"/>
      <c r="I45" s="560"/>
      <c r="J45" s="560"/>
      <c r="K45" s="560"/>
      <c r="L45" s="560"/>
      <c r="AK45" s="4">
        <v>0</v>
      </c>
    </row>
    <row r="46" spans="1:37" s="4" customFormat="1" ht="13.5" customHeight="1" x14ac:dyDescent="0.25">
      <c r="B46" s="561" t="s">
        <v>558</v>
      </c>
      <c r="C46" s="164">
        <v>44196</v>
      </c>
      <c r="D46" s="164">
        <v>44196</v>
      </c>
      <c r="E46" s="164">
        <v>44500</v>
      </c>
      <c r="F46" s="165">
        <v>44500</v>
      </c>
      <c r="H46" s="561" t="s">
        <v>558</v>
      </c>
      <c r="I46" s="164">
        <v>44196</v>
      </c>
      <c r="J46" s="164">
        <v>44196</v>
      </c>
      <c r="K46" s="164">
        <v>44500</v>
      </c>
      <c r="L46" s="165">
        <v>44500</v>
      </c>
    </row>
    <row r="47" spans="1:37" s="4" customFormat="1" ht="13.5" customHeight="1" thickBot="1" x14ac:dyDescent="0.3">
      <c r="B47" s="562"/>
      <c r="C47" s="166" t="s">
        <v>559</v>
      </c>
      <c r="D47" s="166" t="s">
        <v>560</v>
      </c>
      <c r="E47" s="166" t="s">
        <v>559</v>
      </c>
      <c r="F47" s="167" t="s">
        <v>560</v>
      </c>
      <c r="H47" s="562"/>
      <c r="I47" s="166" t="s">
        <v>559</v>
      </c>
      <c r="J47" s="166" t="s">
        <v>560</v>
      </c>
      <c r="K47" s="166" t="s">
        <v>559</v>
      </c>
      <c r="L47" s="167" t="s">
        <v>560</v>
      </c>
    </row>
    <row r="48" spans="1:37" s="4" customFormat="1" ht="13.5" customHeight="1" thickTop="1" x14ac:dyDescent="0.25">
      <c r="B48" s="47"/>
      <c r="C48" s="148"/>
      <c r="D48" s="148"/>
      <c r="E48" s="130"/>
      <c r="F48" s="154"/>
      <c r="H48" s="47"/>
      <c r="I48" s="148"/>
      <c r="J48" s="148"/>
      <c r="K48" s="130"/>
      <c r="L48" s="154"/>
    </row>
    <row r="49" spans="2:12" s="4" customFormat="1" ht="13.5" customHeight="1" x14ac:dyDescent="0.25">
      <c r="B49" s="48" t="s">
        <v>1135</v>
      </c>
      <c r="C49" s="148">
        <v>1265673.3388400001</v>
      </c>
      <c r="D49" s="148">
        <v>24.843379773721409</v>
      </c>
      <c r="E49" s="148">
        <v>1246270.4365699999</v>
      </c>
      <c r="F49" s="154">
        <v>24.676959308696119</v>
      </c>
      <c r="H49" s="48" t="s">
        <v>1135</v>
      </c>
      <c r="I49" s="148">
        <v>2309527.2396800001</v>
      </c>
      <c r="J49" s="148">
        <v>31.269004142088669</v>
      </c>
      <c r="K49" s="148">
        <v>2307407.6286900002</v>
      </c>
      <c r="L49" s="154">
        <v>28.79026147270428</v>
      </c>
    </row>
    <row r="50" spans="2:12" s="4" customFormat="1" ht="13.5" customHeight="1" x14ac:dyDescent="0.25">
      <c r="B50" s="48" t="s">
        <v>1134</v>
      </c>
      <c r="C50" s="148">
        <v>793948.68218</v>
      </c>
      <c r="D50" s="148">
        <v>15.584091113368101</v>
      </c>
      <c r="E50" s="148">
        <v>790584.63375000004</v>
      </c>
      <c r="F50" s="154">
        <v>15.654086195627567</v>
      </c>
      <c r="H50" s="48" t="s">
        <v>1133</v>
      </c>
      <c r="I50" s="148">
        <v>1145803.5434600001</v>
      </c>
      <c r="J50" s="148">
        <v>15.513190375461793</v>
      </c>
      <c r="K50" s="148">
        <v>1035679.68155</v>
      </c>
      <c r="L50" s="154">
        <v>12.92250595995476</v>
      </c>
    </row>
    <row r="51" spans="2:12" s="4" customFormat="1" ht="13.5" customHeight="1" x14ac:dyDescent="0.25">
      <c r="B51" s="48" t="s">
        <v>1133</v>
      </c>
      <c r="C51" s="148">
        <v>535396.96944999998</v>
      </c>
      <c r="D51" s="148">
        <v>10.509086218041382</v>
      </c>
      <c r="E51" s="148">
        <v>527975.04634</v>
      </c>
      <c r="F51" s="154">
        <v>10.45424680890064</v>
      </c>
      <c r="H51" s="48" t="s">
        <v>1134</v>
      </c>
      <c r="I51" s="148">
        <v>782380.30693000008</v>
      </c>
      <c r="J51" s="148">
        <v>10.592753632761855</v>
      </c>
      <c r="K51" s="148">
        <v>968506.47279000003</v>
      </c>
      <c r="L51" s="154">
        <v>12.084364393586222</v>
      </c>
    </row>
    <row r="52" spans="2:12" s="4" customFormat="1" ht="13.5" customHeight="1" x14ac:dyDescent="0.25">
      <c r="B52" s="48" t="s">
        <v>1136</v>
      </c>
      <c r="C52" s="148">
        <v>444061.21354000003</v>
      </c>
      <c r="D52" s="148">
        <v>8.7162943487967581</v>
      </c>
      <c r="E52" s="148">
        <v>444971.61027</v>
      </c>
      <c r="F52" s="154">
        <v>8.8107251828732824</v>
      </c>
      <c r="H52" s="48" t="s">
        <v>1136</v>
      </c>
      <c r="I52" s="148">
        <v>677261.99526999996</v>
      </c>
      <c r="J52" s="148">
        <v>9.1695424810452195</v>
      </c>
      <c r="K52" s="148">
        <v>803033.85411999992</v>
      </c>
      <c r="L52" s="154">
        <v>10.019709714089004</v>
      </c>
    </row>
    <row r="53" spans="2:12" s="4" customFormat="1" ht="13.5" customHeight="1" x14ac:dyDescent="0.25">
      <c r="B53" s="48" t="s">
        <v>1205</v>
      </c>
      <c r="C53" s="148">
        <v>446266.26315999997</v>
      </c>
      <c r="D53" s="148">
        <v>8.759576358023379</v>
      </c>
      <c r="E53" s="148">
        <v>440424.06925</v>
      </c>
      <c r="F53" s="154">
        <v>8.7206809345205603</v>
      </c>
      <c r="H53" s="48" t="s">
        <v>1142</v>
      </c>
      <c r="I53" s="148">
        <v>660085.56484000001</v>
      </c>
      <c r="J53" s="148">
        <v>8.9369884478932313</v>
      </c>
      <c r="K53" s="148">
        <v>720139.55796000001</v>
      </c>
      <c r="L53" s="154">
        <v>8.9854111222978705</v>
      </c>
    </row>
    <row r="54" spans="2:12" s="4" customFormat="1" ht="13.5" customHeight="1" x14ac:dyDescent="0.25">
      <c r="B54" s="48" t="s">
        <v>1142</v>
      </c>
      <c r="C54" s="148">
        <v>386047.50930999999</v>
      </c>
      <c r="D54" s="148">
        <v>7.5775672838914012</v>
      </c>
      <c r="E54" s="148">
        <v>379733.77048000001</v>
      </c>
      <c r="F54" s="154">
        <v>7.51897383369118</v>
      </c>
      <c r="H54" s="48" t="s">
        <v>1139</v>
      </c>
      <c r="I54" s="148">
        <v>508022.94071</v>
      </c>
      <c r="J54" s="148">
        <v>6.8781918500073962</v>
      </c>
      <c r="K54" s="148">
        <v>598767.75110999995</v>
      </c>
      <c r="L54" s="154">
        <v>7.4710163481894396</v>
      </c>
    </row>
    <row r="55" spans="2:12" s="4" customFormat="1" ht="13.5" customHeight="1" x14ac:dyDescent="0.25">
      <c r="B55" s="48" t="s">
        <v>1139</v>
      </c>
      <c r="C55" s="148">
        <v>358407.90833000001</v>
      </c>
      <c r="D55" s="148">
        <v>7.0350409598640713</v>
      </c>
      <c r="E55" s="148">
        <v>351527.31221</v>
      </c>
      <c r="F55" s="154">
        <v>6.960467748216745</v>
      </c>
      <c r="H55" s="48" t="s">
        <v>1138</v>
      </c>
      <c r="I55" s="148">
        <v>361094.01299000002</v>
      </c>
      <c r="J55" s="148">
        <v>4.8889010676627391</v>
      </c>
      <c r="K55" s="148">
        <v>482884.34366000001</v>
      </c>
      <c r="L55" s="154">
        <v>6.0251020852087045</v>
      </c>
    </row>
    <row r="56" spans="2:12" s="4" customFormat="1" ht="13.5" customHeight="1" x14ac:dyDescent="0.25">
      <c r="B56" s="48" t="s">
        <v>1138</v>
      </c>
      <c r="C56" s="148">
        <v>198816.76009</v>
      </c>
      <c r="D56" s="148">
        <v>3.9024921555380301</v>
      </c>
      <c r="E56" s="148">
        <v>199075.31396999999</v>
      </c>
      <c r="F56" s="154">
        <v>3.9418197511962463</v>
      </c>
      <c r="H56" s="48" t="s">
        <v>1205</v>
      </c>
      <c r="I56" s="148">
        <v>220304.49390999999</v>
      </c>
      <c r="J56" s="148">
        <v>2.9827325758439689</v>
      </c>
      <c r="K56" s="148">
        <v>208623.0374</v>
      </c>
      <c r="L56" s="154">
        <v>2.6030562269510082</v>
      </c>
    </row>
    <row r="57" spans="2:12" s="4" customFormat="1" ht="13.5" customHeight="1" x14ac:dyDescent="0.25">
      <c r="B57" s="48" t="s">
        <v>1140</v>
      </c>
      <c r="C57" s="148">
        <v>151118.18325999999</v>
      </c>
      <c r="D57" s="148">
        <v>2.9662364705286772</v>
      </c>
      <c r="E57" s="148">
        <v>150921.91389</v>
      </c>
      <c r="F57" s="154">
        <v>2.9883513389791347</v>
      </c>
      <c r="H57" s="48" t="s">
        <v>1143</v>
      </c>
      <c r="I57" s="148">
        <v>135984.14204000001</v>
      </c>
      <c r="J57" s="148">
        <v>1.8411078369858451</v>
      </c>
      <c r="K57" s="148">
        <v>185492.83961</v>
      </c>
      <c r="L57" s="154">
        <v>2.3144533663166538</v>
      </c>
    </row>
    <row r="58" spans="2:12" s="4" customFormat="1" ht="13.5" customHeight="1" x14ac:dyDescent="0.25">
      <c r="B58" s="48" t="s">
        <v>1141</v>
      </c>
      <c r="C58" s="148">
        <v>82579.939849999995</v>
      </c>
      <c r="D58" s="148">
        <v>1.6209275682972795</v>
      </c>
      <c r="E58" s="148">
        <v>81183.655299999999</v>
      </c>
      <c r="F58" s="154">
        <v>1.6074887918251506</v>
      </c>
      <c r="H58" s="48" t="s">
        <v>1141</v>
      </c>
      <c r="I58" s="148">
        <v>149392.29173</v>
      </c>
      <c r="J58" s="148">
        <v>2.0226426034917582</v>
      </c>
      <c r="K58" s="148">
        <v>164017.32107999999</v>
      </c>
      <c r="L58" s="154">
        <v>2.0464964669578567</v>
      </c>
    </row>
    <row r="59" spans="2:12" s="4" customFormat="1" ht="13.5" customHeight="1" x14ac:dyDescent="0.25">
      <c r="B59" s="48" t="s">
        <v>1144</v>
      </c>
      <c r="C59" s="148">
        <v>78224.714000000007</v>
      </c>
      <c r="D59" s="148">
        <v>1.5354406369765621</v>
      </c>
      <c r="E59" s="148">
        <v>80994.494000000006</v>
      </c>
      <c r="F59" s="154">
        <v>1.6037432759516239</v>
      </c>
      <c r="H59" s="48" t="s">
        <v>1144</v>
      </c>
      <c r="I59" s="148">
        <v>82936.717999999993</v>
      </c>
      <c r="J59" s="148">
        <v>1.1228915312696486</v>
      </c>
      <c r="K59" s="148">
        <v>142239.913</v>
      </c>
      <c r="L59" s="154">
        <v>1.774772795325142</v>
      </c>
    </row>
    <row r="60" spans="2:12" s="4" customFormat="1" ht="13.5" customHeight="1" x14ac:dyDescent="0.25">
      <c r="B60" s="48" t="s">
        <v>1143</v>
      </c>
      <c r="C60" s="148">
        <v>64014.722170000001</v>
      </c>
      <c r="D60" s="148">
        <v>1.2565185701360626</v>
      </c>
      <c r="E60" s="148">
        <v>63927.928520000001</v>
      </c>
      <c r="F60" s="154">
        <v>1.2658142602812734</v>
      </c>
      <c r="H60" s="48" t="s">
        <v>1140</v>
      </c>
      <c r="I60" s="148">
        <v>101911.25186</v>
      </c>
      <c r="J60" s="148">
        <v>1.3797903318851155</v>
      </c>
      <c r="K60" s="148">
        <v>110556.37725999999</v>
      </c>
      <c r="L60" s="154">
        <v>1.3794472069928163</v>
      </c>
    </row>
    <row r="61" spans="2:12" s="4" customFormat="1" ht="13.5" customHeight="1" x14ac:dyDescent="0.25">
      <c r="B61" s="48" t="s">
        <v>1145</v>
      </c>
      <c r="C61" s="148">
        <v>59999.660920000002</v>
      </c>
      <c r="D61" s="148">
        <v>1.1777085894028649</v>
      </c>
      <c r="E61" s="148">
        <v>59417.684560000002</v>
      </c>
      <c r="F61" s="154">
        <v>1.176508517797699</v>
      </c>
      <c r="H61" s="48" t="s">
        <v>1145</v>
      </c>
      <c r="I61" s="148">
        <v>61666.624380000001</v>
      </c>
      <c r="J61" s="148">
        <v>0.83491283412358375</v>
      </c>
      <c r="K61" s="148">
        <v>83038.271699999998</v>
      </c>
      <c r="L61" s="154">
        <v>1.036095020558524</v>
      </c>
    </row>
    <row r="62" spans="2:12" s="4" customFormat="1" ht="13.5" customHeight="1" x14ac:dyDescent="0.25">
      <c r="B62" s="48" t="s">
        <v>1146</v>
      </c>
      <c r="C62" s="148">
        <v>57632.712619999998</v>
      </c>
      <c r="D62" s="148">
        <v>1.1312487377830482</v>
      </c>
      <c r="E62" s="148">
        <v>57632.712619999998</v>
      </c>
      <c r="F62" s="154">
        <v>1.1411649209040962</v>
      </c>
      <c r="H62" s="48" t="s">
        <v>1148</v>
      </c>
      <c r="I62" s="148">
        <v>65383.92654</v>
      </c>
      <c r="J62" s="148">
        <v>0.88524189482543558</v>
      </c>
      <c r="K62" s="148">
        <v>55110.92282</v>
      </c>
      <c r="L62" s="154">
        <v>0.68763657459632699</v>
      </c>
    </row>
    <row r="63" spans="2:12" s="4" customFormat="1" ht="13.5" customHeight="1" x14ac:dyDescent="0.25">
      <c r="B63" s="48" t="s">
        <v>1151</v>
      </c>
      <c r="C63" s="148">
        <v>30449.987829999998</v>
      </c>
      <c r="D63" s="148">
        <v>0.59769024799021653</v>
      </c>
      <c r="E63" s="148">
        <v>30552.479940000001</v>
      </c>
      <c r="F63" s="154">
        <v>0.60495882926834355</v>
      </c>
      <c r="H63" s="48" t="s">
        <v>1151</v>
      </c>
      <c r="I63" s="148">
        <v>31379.708739999998</v>
      </c>
      <c r="J63" s="148">
        <v>0.42485415443922159</v>
      </c>
      <c r="K63" s="148">
        <v>40207.330500000004</v>
      </c>
      <c r="L63" s="154">
        <v>0.50167969621892872</v>
      </c>
    </row>
    <row r="64" spans="2:12" s="4" customFormat="1" ht="13.5" customHeight="1" x14ac:dyDescent="0.25">
      <c r="B64" s="48" t="s">
        <v>1154</v>
      </c>
      <c r="C64" s="148">
        <v>23179.660629999998</v>
      </c>
      <c r="D64" s="148">
        <v>0.45498399498945735</v>
      </c>
      <c r="E64" s="148">
        <v>25294.50922</v>
      </c>
      <c r="F64" s="154">
        <v>0.50084761416092505</v>
      </c>
      <c r="H64" s="48" t="s">
        <v>1146</v>
      </c>
      <c r="I64" s="148">
        <v>26112.057680000002</v>
      </c>
      <c r="J64" s="148">
        <v>0.35353470863045955</v>
      </c>
      <c r="K64" s="148">
        <v>30392.880690000002</v>
      </c>
      <c r="L64" s="154">
        <v>0.3792216733159478</v>
      </c>
    </row>
    <row r="65" spans="1:13" s="4" customFormat="1" ht="13.5" customHeight="1" x14ac:dyDescent="0.25">
      <c r="B65" s="48" t="s">
        <v>1148</v>
      </c>
      <c r="C65" s="148">
        <v>24076.086480000002</v>
      </c>
      <c r="D65" s="148">
        <v>0.47257956814970259</v>
      </c>
      <c r="E65" s="148">
        <v>24113.14761</v>
      </c>
      <c r="F65" s="154">
        <v>0.47745589152722495</v>
      </c>
      <c r="H65" s="48" t="s">
        <v>1154</v>
      </c>
      <c r="I65" s="148">
        <v>16220.8593</v>
      </c>
      <c r="J65" s="148">
        <v>0.21961642535561293</v>
      </c>
      <c r="K65" s="148">
        <v>25756.820810000001</v>
      </c>
      <c r="L65" s="154">
        <v>0.32137607443314797</v>
      </c>
    </row>
    <row r="66" spans="1:13" s="4" customFormat="1" ht="13.5" customHeight="1" x14ac:dyDescent="0.25">
      <c r="B66" s="48" t="s">
        <v>1285</v>
      </c>
      <c r="C66" s="148">
        <v>19876.66821</v>
      </c>
      <c r="D66" s="148">
        <v>0.39015091953336106</v>
      </c>
      <c r="E66" s="148">
        <v>19922.28656</v>
      </c>
      <c r="F66" s="154">
        <v>0.39447413687381527</v>
      </c>
      <c r="H66" s="48" t="s">
        <v>1285</v>
      </c>
      <c r="I66" s="148">
        <v>18839.599989999999</v>
      </c>
      <c r="J66" s="148">
        <v>0.25507191255480777</v>
      </c>
      <c r="K66" s="148">
        <v>20876.728009999999</v>
      </c>
      <c r="L66" s="154">
        <v>0.26048559891589912</v>
      </c>
    </row>
    <row r="67" spans="1:13" s="4" customFormat="1" ht="13.5" customHeight="1" x14ac:dyDescent="0.25">
      <c r="B67" s="48" t="s">
        <v>1286</v>
      </c>
      <c r="C67" s="148">
        <v>17789.373579999999</v>
      </c>
      <c r="D67" s="148">
        <v>0.34918027442183075</v>
      </c>
      <c r="E67" s="148">
        <v>17568.579109999999</v>
      </c>
      <c r="F67" s="154">
        <v>0.34786920967352003</v>
      </c>
      <c r="H67" s="48" t="s">
        <v>1149</v>
      </c>
      <c r="I67" s="148">
        <v>6526.6441600000007</v>
      </c>
      <c r="J67" s="148">
        <v>8.836512502067552E-2</v>
      </c>
      <c r="K67" s="148">
        <v>9249.3187200000011</v>
      </c>
      <c r="L67" s="154">
        <v>0.1154067019117733</v>
      </c>
    </row>
    <row r="68" spans="1:13" s="4" customFormat="1" ht="13.5" customHeight="1" x14ac:dyDescent="0.25">
      <c r="B68" s="48" t="s">
        <v>1284</v>
      </c>
      <c r="C68" s="148">
        <v>14539.566279999999</v>
      </c>
      <c r="D68" s="148">
        <v>0.28539114774297725</v>
      </c>
      <c r="E68" s="148">
        <v>15729.133980000001</v>
      </c>
      <c r="F68" s="154">
        <v>0.31144700844686063</v>
      </c>
      <c r="H68" s="48" t="s">
        <v>1284</v>
      </c>
      <c r="I68" s="148">
        <v>8655.3755700000002</v>
      </c>
      <c r="J68" s="148">
        <v>0.11718630977791053</v>
      </c>
      <c r="K68" s="148">
        <v>6148.9752799999997</v>
      </c>
      <c r="L68" s="154">
        <v>7.6722727228262552E-2</v>
      </c>
    </row>
    <row r="69" spans="1:13" s="4" customFormat="1" ht="13.5" customHeight="1" x14ac:dyDescent="0.25">
      <c r="B69" s="48" t="s">
        <v>1149</v>
      </c>
      <c r="C69" s="148">
        <v>12689.092070000001</v>
      </c>
      <c r="D69" s="148">
        <v>0.24906895294772241</v>
      </c>
      <c r="E69" s="148">
        <v>12689.092070000001</v>
      </c>
      <c r="F69" s="154">
        <v>0.2512522158011577</v>
      </c>
      <c r="H69" s="48" t="s">
        <v>1150</v>
      </c>
      <c r="I69" s="148">
        <v>7380.6525499999998</v>
      </c>
      <c r="J69" s="148">
        <v>9.992766103475105E-2</v>
      </c>
      <c r="K69" s="148">
        <v>5409.3109599999998</v>
      </c>
      <c r="L69" s="154">
        <v>6.7493699417983527E-2</v>
      </c>
    </row>
    <row r="70" spans="1:13" s="4" customFormat="1" ht="13.5" customHeight="1" x14ac:dyDescent="0.25">
      <c r="B70" s="48" t="s">
        <v>1153</v>
      </c>
      <c r="C70" s="148">
        <v>11379.047930000001</v>
      </c>
      <c r="D70" s="148">
        <v>0.22335463702463687</v>
      </c>
      <c r="E70" s="148">
        <v>11385.5813</v>
      </c>
      <c r="F70" s="154">
        <v>0.22544186093286228</v>
      </c>
      <c r="H70" s="48" t="s">
        <v>1153</v>
      </c>
      <c r="I70" s="148">
        <v>3219.0766100000001</v>
      </c>
      <c r="J70" s="148">
        <v>4.3583517060286972E-2</v>
      </c>
      <c r="K70" s="148">
        <v>5003.4558299999999</v>
      </c>
      <c r="L70" s="154">
        <v>6.2429715418168025E-2</v>
      </c>
    </row>
    <row r="71" spans="1:13" s="4" customFormat="1" ht="13.5" customHeight="1" x14ac:dyDescent="0.25">
      <c r="B71" s="48" t="s">
        <v>1150</v>
      </c>
      <c r="C71" s="148">
        <v>11250.26037</v>
      </c>
      <c r="D71" s="148">
        <v>0.22082671914485968</v>
      </c>
      <c r="E71" s="148">
        <v>11250.26037</v>
      </c>
      <c r="F71" s="154">
        <v>0.22276241914780687</v>
      </c>
      <c r="H71" s="48" t="s">
        <v>1152</v>
      </c>
      <c r="I71" s="148">
        <v>3725.9036700000001</v>
      </c>
      <c r="J71" s="148">
        <v>5.0445517718334394E-2</v>
      </c>
      <c r="K71" s="148">
        <v>4499.7884000000004</v>
      </c>
      <c r="L71" s="154">
        <v>5.6145296131049023E-2</v>
      </c>
    </row>
    <row r="72" spans="1:13" s="4" customFormat="1" ht="13.5" customHeight="1" x14ac:dyDescent="0.25">
      <c r="B72" s="48" t="s">
        <v>1152</v>
      </c>
      <c r="C72" s="148">
        <v>7191.7938199999999</v>
      </c>
      <c r="D72" s="148">
        <v>0.1411647536862187</v>
      </c>
      <c r="E72" s="148">
        <v>7194.71209</v>
      </c>
      <c r="F72" s="154">
        <v>0.14245994470618403</v>
      </c>
      <c r="H72" s="48" t="s">
        <v>1286</v>
      </c>
      <c r="I72" s="148">
        <v>2180.5721100000001</v>
      </c>
      <c r="J72" s="148">
        <v>2.9523063061668159E-2</v>
      </c>
      <c r="K72" s="148">
        <v>1499.5259000000001</v>
      </c>
      <c r="L72" s="154">
        <v>1.8710063280237312E-2</v>
      </c>
    </row>
    <row r="73" spans="1:13" s="4" customFormat="1" ht="13.5" customHeight="1" x14ac:dyDescent="0.25">
      <c r="B73" s="53"/>
      <c r="C73" s="148"/>
      <c r="D73" s="148"/>
      <c r="E73" s="148"/>
      <c r="F73" s="154"/>
      <c r="H73" s="48"/>
      <c r="I73" s="148"/>
      <c r="J73" s="148"/>
      <c r="K73" s="148"/>
      <c r="L73" s="154"/>
    </row>
    <row r="74" spans="1:13" s="5" customFormat="1" ht="13.5" customHeight="1" x14ac:dyDescent="0.25">
      <c r="B74" s="150" t="s">
        <v>1156</v>
      </c>
      <c r="C74" s="156">
        <v>5094610.1149199996</v>
      </c>
      <c r="D74" s="155">
        <v>100</v>
      </c>
      <c r="E74" s="156">
        <v>5050340.363979999</v>
      </c>
      <c r="F74" s="157">
        <v>100</v>
      </c>
      <c r="H74" s="150" t="s">
        <v>1156</v>
      </c>
      <c r="I74" s="156">
        <v>7385995.5027200012</v>
      </c>
      <c r="J74" s="155">
        <v>100</v>
      </c>
      <c r="K74" s="156">
        <v>8014542.1078499993</v>
      </c>
      <c r="L74" s="157">
        <v>100</v>
      </c>
    </row>
    <row r="75" spans="1:13" s="4" customFormat="1" ht="13.5" customHeight="1" x14ac:dyDescent="0.25">
      <c r="B75" s="8"/>
      <c r="C75" s="168"/>
      <c r="D75" s="148">
        <v>0</v>
      </c>
      <c r="E75" s="168"/>
      <c r="F75" s="148"/>
      <c r="G75" s="8"/>
      <c r="H75" s="171"/>
      <c r="I75" s="168"/>
      <c r="J75" s="168">
        <v>0</v>
      </c>
      <c r="K75" s="168"/>
      <c r="L75" s="168"/>
      <c r="M75" s="8"/>
    </row>
    <row r="76" spans="1:13" s="4" customFormat="1" ht="13.5" customHeight="1" x14ac:dyDescent="0.25">
      <c r="B76" s="149" t="s">
        <v>1137</v>
      </c>
      <c r="C76" s="159">
        <v>3039080.20401</v>
      </c>
      <c r="D76" s="158">
        <v>59.652851453927646</v>
      </c>
      <c r="E76" s="159">
        <v>3009801.7269299999</v>
      </c>
      <c r="F76" s="169">
        <v>59.596017496097609</v>
      </c>
      <c r="H76" s="48" t="s">
        <v>1137</v>
      </c>
      <c r="I76" s="159">
        <v>4914973.0853400007</v>
      </c>
      <c r="J76" s="148">
        <v>66.544490631357547</v>
      </c>
      <c r="K76" s="159">
        <v>5114627.6371499998</v>
      </c>
      <c r="L76" s="154">
        <v>63.816841540334266</v>
      </c>
    </row>
    <row r="77" spans="1:13" s="4" customFormat="1" ht="13.5" customHeight="1" x14ac:dyDescent="0.25">
      <c r="B77" s="48" t="s">
        <v>1147</v>
      </c>
      <c r="C77" s="148">
        <v>1825475.6610900001</v>
      </c>
      <c r="D77" s="148">
        <v>35.831508592658331</v>
      </c>
      <c r="E77" s="148">
        <v>1807206.14218</v>
      </c>
      <c r="F77" s="154">
        <v>35.783848452459608</v>
      </c>
      <c r="H77" s="48" t="s">
        <v>1147</v>
      </c>
      <c r="I77" s="148">
        <v>2281398.0404600003</v>
      </c>
      <c r="J77" s="148">
        <v>30.888159079163291</v>
      </c>
      <c r="K77" s="148">
        <v>2695759.4127799999</v>
      </c>
      <c r="L77" s="154">
        <v>33.635850638798019</v>
      </c>
    </row>
    <row r="78" spans="1:13" s="4" customFormat="1" ht="13.5" customHeight="1" x14ac:dyDescent="0.25">
      <c r="B78" s="48" t="s">
        <v>1155</v>
      </c>
      <c r="C78" s="148">
        <v>230054.24981999997</v>
      </c>
      <c r="D78" s="148">
        <v>4.5156399534140306</v>
      </c>
      <c r="E78" s="148">
        <v>233332.49486999999</v>
      </c>
      <c r="F78" s="154">
        <v>4.6201340514427969</v>
      </c>
      <c r="H78" s="48" t="s">
        <v>1155</v>
      </c>
      <c r="I78" s="148">
        <v>189624.37691999998</v>
      </c>
      <c r="J78" s="148">
        <v>2.567350289479164</v>
      </c>
      <c r="K78" s="148">
        <v>204155.05791999999</v>
      </c>
      <c r="L78" s="154">
        <v>2.547307820867724</v>
      </c>
    </row>
    <row r="79" spans="1:13" s="5" customFormat="1" ht="13.5" customHeight="1" x14ac:dyDescent="0.25">
      <c r="B79" s="161" t="s">
        <v>364</v>
      </c>
      <c r="C79" s="162">
        <v>-4.0745362639427185E-10</v>
      </c>
      <c r="D79" s="162">
        <v>-7.1054273576010019E-15</v>
      </c>
      <c r="E79" s="162">
        <v>-8.7311491370201111E-10</v>
      </c>
      <c r="F79" s="163">
        <v>-1.4210854715202004E-14</v>
      </c>
      <c r="H79" s="161" t="s">
        <v>364</v>
      </c>
      <c r="I79" s="162">
        <v>0</v>
      </c>
      <c r="J79" s="162">
        <v>0</v>
      </c>
      <c r="K79" s="162">
        <v>-4.0745362639427185E-10</v>
      </c>
      <c r="L79" s="163">
        <v>-8.8817841970012523E-15</v>
      </c>
    </row>
    <row r="80" spans="1:13" s="4" customFormat="1" ht="13.5" customHeight="1" x14ac:dyDescent="0.25">
      <c r="A80" s="8"/>
      <c r="B80" s="8"/>
      <c r="C80" s="160"/>
      <c r="D80" s="160"/>
      <c r="E80" s="160"/>
      <c r="F80" s="160"/>
      <c r="G80" s="8"/>
      <c r="H80" s="8"/>
      <c r="I80" s="49"/>
      <c r="J80" s="50"/>
      <c r="K80" s="52"/>
      <c r="L80" s="50"/>
    </row>
    <row r="81" spans="1:12" s="4" customFormat="1" ht="13.5" customHeight="1" x14ac:dyDescent="0.25">
      <c r="A81" s="8"/>
      <c r="B81" s="560" t="s">
        <v>3</v>
      </c>
      <c r="C81" s="560"/>
      <c r="D81" s="560"/>
      <c r="E81" s="560"/>
      <c r="F81" s="560"/>
      <c r="G81" s="8"/>
      <c r="H81" s="560" t="s">
        <v>721</v>
      </c>
      <c r="I81" s="560"/>
      <c r="J81" s="560"/>
      <c r="K81" s="560"/>
      <c r="L81" s="560"/>
    </row>
    <row r="82" spans="1:12" s="4" customFormat="1" ht="13.5" customHeight="1" x14ac:dyDescent="0.25">
      <c r="A82" s="8"/>
      <c r="B82" s="560"/>
      <c r="C82" s="560"/>
      <c r="D82" s="560"/>
      <c r="E82" s="560"/>
      <c r="F82" s="560"/>
      <c r="G82" s="8"/>
      <c r="H82" s="560"/>
      <c r="I82" s="560"/>
      <c r="J82" s="560"/>
      <c r="K82" s="560"/>
      <c r="L82" s="560"/>
    </row>
    <row r="83" spans="1:12" s="4" customFormat="1" ht="13.5" customHeight="1" x14ac:dyDescent="0.25">
      <c r="B83" s="561" t="s">
        <v>558</v>
      </c>
      <c r="C83" s="164">
        <v>44196</v>
      </c>
      <c r="D83" s="164">
        <v>44196</v>
      </c>
      <c r="E83" s="164">
        <v>44500</v>
      </c>
      <c r="F83" s="165">
        <v>44500</v>
      </c>
      <c r="H83" s="561" t="s">
        <v>558</v>
      </c>
      <c r="I83" s="164">
        <v>44196</v>
      </c>
      <c r="J83" s="164">
        <v>44196</v>
      </c>
      <c r="K83" s="164">
        <v>44500</v>
      </c>
      <c r="L83" s="165">
        <v>44500</v>
      </c>
    </row>
    <row r="84" spans="1:12" s="4" customFormat="1" ht="13.5" customHeight="1" thickBot="1" x14ac:dyDescent="0.3">
      <c r="B84" s="562"/>
      <c r="C84" s="166" t="s">
        <v>559</v>
      </c>
      <c r="D84" s="166" t="s">
        <v>560</v>
      </c>
      <c r="E84" s="166" t="s">
        <v>559</v>
      </c>
      <c r="F84" s="167" t="s">
        <v>560</v>
      </c>
      <c r="H84" s="562"/>
      <c r="I84" s="166" t="s">
        <v>559</v>
      </c>
      <c r="J84" s="166" t="s">
        <v>560</v>
      </c>
      <c r="K84" s="166" t="s">
        <v>559</v>
      </c>
      <c r="L84" s="167" t="s">
        <v>560</v>
      </c>
    </row>
    <row r="85" spans="1:12" s="4" customFormat="1" ht="13.5" customHeight="1" thickTop="1" x14ac:dyDescent="0.25">
      <c r="B85" s="47"/>
      <c r="C85" s="148"/>
      <c r="D85" s="148"/>
      <c r="E85" s="130"/>
      <c r="F85" s="154"/>
      <c r="H85" s="47"/>
      <c r="I85" s="148"/>
      <c r="J85" s="148"/>
      <c r="K85" s="130"/>
      <c r="L85" s="154"/>
    </row>
    <row r="86" spans="1:12" s="4" customFormat="1" ht="13.5" customHeight="1" x14ac:dyDescent="0.25">
      <c r="B86" s="48" t="s">
        <v>1135</v>
      </c>
      <c r="C86" s="148">
        <v>7200026.16555</v>
      </c>
      <c r="D86" s="148">
        <v>24.375294246268282</v>
      </c>
      <c r="E86" s="148">
        <v>8194373.2424300006</v>
      </c>
      <c r="F86" s="154">
        <v>25.208616741173877</v>
      </c>
      <c r="H86" s="48" t="s">
        <v>1135</v>
      </c>
      <c r="I86" s="148">
        <v>7183687.97621</v>
      </c>
      <c r="J86" s="148">
        <v>31.891274813876187</v>
      </c>
      <c r="K86" s="148">
        <v>6882128.5067800004</v>
      </c>
      <c r="L86" s="154">
        <v>29.555094383179632</v>
      </c>
    </row>
    <row r="87" spans="1:12" s="4" customFormat="1" ht="13.5" customHeight="1" x14ac:dyDescent="0.25">
      <c r="B87" s="48" t="s">
        <v>1134</v>
      </c>
      <c r="C87" s="148">
        <v>4287797.01076</v>
      </c>
      <c r="D87" s="148">
        <v>14.516101942187969</v>
      </c>
      <c r="E87" s="148">
        <v>4280059.33782</v>
      </c>
      <c r="F87" s="154">
        <v>13.166885652451841</v>
      </c>
      <c r="H87" s="48" t="s">
        <v>1133</v>
      </c>
      <c r="I87" s="148">
        <v>2667535.0641299998</v>
      </c>
      <c r="J87" s="148">
        <v>11.842259030117678</v>
      </c>
      <c r="K87" s="148">
        <v>2979634.5843400001</v>
      </c>
      <c r="L87" s="154">
        <v>12.795951322443102</v>
      </c>
    </row>
    <row r="88" spans="1:12" s="4" customFormat="1" ht="13.5" customHeight="1" x14ac:dyDescent="0.25">
      <c r="B88" s="48" t="s">
        <v>1133</v>
      </c>
      <c r="C88" s="148">
        <v>3474760.2741</v>
      </c>
      <c r="D88" s="148">
        <v>11.763610599318056</v>
      </c>
      <c r="E88" s="148">
        <v>4010983.0674199997</v>
      </c>
      <c r="F88" s="154">
        <v>12.339117576238777</v>
      </c>
      <c r="H88" s="48" t="s">
        <v>1136</v>
      </c>
      <c r="I88" s="148">
        <v>2747682.3551099999</v>
      </c>
      <c r="J88" s="148">
        <v>12.198065029862585</v>
      </c>
      <c r="K88" s="148">
        <v>2888492.00287</v>
      </c>
      <c r="L88" s="154">
        <v>12.404542240933109</v>
      </c>
    </row>
    <row r="89" spans="1:12" s="4" customFormat="1" ht="13.5" customHeight="1" x14ac:dyDescent="0.25">
      <c r="B89" s="48" t="s">
        <v>1136</v>
      </c>
      <c r="C89" s="148">
        <v>3430825.9531200002</v>
      </c>
      <c r="D89" s="148">
        <v>11.614873361872798</v>
      </c>
      <c r="E89" s="148">
        <v>3796691.0307999998</v>
      </c>
      <c r="F89" s="154">
        <v>11.67988401901345</v>
      </c>
      <c r="H89" s="48" t="s">
        <v>1134</v>
      </c>
      <c r="I89" s="148">
        <v>2796067.6172199999</v>
      </c>
      <c r="J89" s="148">
        <v>12.412866632605017</v>
      </c>
      <c r="K89" s="148">
        <v>2790115.5751200002</v>
      </c>
      <c r="L89" s="154">
        <v>11.982067623615675</v>
      </c>
    </row>
    <row r="90" spans="1:12" s="4" customFormat="1" ht="13.5" customHeight="1" x14ac:dyDescent="0.25">
      <c r="B90" s="48" t="s">
        <v>1142</v>
      </c>
      <c r="C90" s="148">
        <v>2378398.3306899997</v>
      </c>
      <c r="D90" s="148">
        <v>8.0519372863936631</v>
      </c>
      <c r="E90" s="148">
        <v>2609665.1524399999</v>
      </c>
      <c r="F90" s="154">
        <v>8.0281977284144954</v>
      </c>
      <c r="H90" s="48" t="s">
        <v>1142</v>
      </c>
      <c r="I90" s="148">
        <v>2046477.0033100001</v>
      </c>
      <c r="J90" s="148">
        <v>9.0851329747300174</v>
      </c>
      <c r="K90" s="148">
        <v>2166570.11638</v>
      </c>
      <c r="L90" s="154">
        <v>9.3042703597156642</v>
      </c>
    </row>
    <row r="91" spans="1:12" s="4" customFormat="1" ht="13.5" customHeight="1" x14ac:dyDescent="0.25">
      <c r="B91" s="48" t="s">
        <v>1139</v>
      </c>
      <c r="C91" s="148">
        <v>2339410.36491</v>
      </c>
      <c r="D91" s="148">
        <v>7.9199456635717844</v>
      </c>
      <c r="E91" s="148">
        <v>2558769.2925</v>
      </c>
      <c r="F91" s="154">
        <v>7.8716251402516164</v>
      </c>
      <c r="H91" s="48" t="s">
        <v>1139</v>
      </c>
      <c r="I91" s="148">
        <v>2071360.27935</v>
      </c>
      <c r="J91" s="148">
        <v>9.1955998264486851</v>
      </c>
      <c r="K91" s="148">
        <v>2264355.0821699998</v>
      </c>
      <c r="L91" s="154">
        <v>9.7242049613919157</v>
      </c>
    </row>
    <row r="92" spans="1:12" s="4" customFormat="1" ht="13.5" customHeight="1" x14ac:dyDescent="0.25">
      <c r="B92" s="48" t="s">
        <v>1205</v>
      </c>
      <c r="C92" s="148">
        <v>1988416.35846</v>
      </c>
      <c r="D92" s="148">
        <v>6.7316746782757484</v>
      </c>
      <c r="E92" s="148">
        <v>2063712.9305700001</v>
      </c>
      <c r="F92" s="154">
        <v>6.3486671636056258</v>
      </c>
      <c r="H92" s="48" t="s">
        <v>1138</v>
      </c>
      <c r="I92" s="148">
        <v>905467.94012000004</v>
      </c>
      <c r="J92" s="148">
        <v>4.0197356857857436</v>
      </c>
      <c r="K92" s="148">
        <v>1011927.04493</v>
      </c>
      <c r="L92" s="154">
        <v>4.3456903329158161</v>
      </c>
    </row>
    <row r="93" spans="1:12" s="4" customFormat="1" ht="13.5" customHeight="1" x14ac:dyDescent="0.25">
      <c r="B93" s="48" t="s">
        <v>1138</v>
      </c>
      <c r="C93" s="148">
        <v>1118207.8236999998</v>
      </c>
      <c r="D93" s="148">
        <v>3.7856313441723008</v>
      </c>
      <c r="E93" s="148">
        <v>1303017.5613199999</v>
      </c>
      <c r="F93" s="154">
        <v>4.0085152748783281</v>
      </c>
      <c r="H93" s="48" t="s">
        <v>1144</v>
      </c>
      <c r="I93" s="148">
        <v>468394.89500000002</v>
      </c>
      <c r="J93" s="148">
        <v>2.0793929757710021</v>
      </c>
      <c r="K93" s="148">
        <v>564299.09699999995</v>
      </c>
      <c r="L93" s="154">
        <v>2.4233655410165067</v>
      </c>
    </row>
    <row r="94" spans="1:12" s="4" customFormat="1" ht="13.5" customHeight="1" x14ac:dyDescent="0.25">
      <c r="B94" s="48" t="s">
        <v>1141</v>
      </c>
      <c r="C94" s="148">
        <v>624678.0429</v>
      </c>
      <c r="D94" s="148">
        <v>2.1148133013357393</v>
      </c>
      <c r="E94" s="148">
        <v>680742.6902800001</v>
      </c>
      <c r="F94" s="154">
        <v>2.0941908637707196</v>
      </c>
      <c r="H94" s="48" t="s">
        <v>1143</v>
      </c>
      <c r="I94" s="148">
        <v>418147.14851999999</v>
      </c>
      <c r="J94" s="148">
        <v>1.8563230572168423</v>
      </c>
      <c r="K94" s="148">
        <v>455883.54144</v>
      </c>
      <c r="L94" s="154">
        <v>1.9577781905298117</v>
      </c>
    </row>
    <row r="95" spans="1:12" s="4" customFormat="1" ht="13.5" customHeight="1" x14ac:dyDescent="0.25">
      <c r="B95" s="48" t="s">
        <v>1140</v>
      </c>
      <c r="C95" s="148">
        <v>600855.79047999997</v>
      </c>
      <c r="D95" s="148">
        <v>2.034164370485358</v>
      </c>
      <c r="E95" s="148">
        <v>632451.49465999997</v>
      </c>
      <c r="F95" s="154">
        <v>1.9456310891128794</v>
      </c>
      <c r="H95" s="48" t="s">
        <v>1141</v>
      </c>
      <c r="I95" s="148">
        <v>400540.7047</v>
      </c>
      <c r="J95" s="148">
        <v>1.778160985002937</v>
      </c>
      <c r="K95" s="148">
        <v>393920.42836999998</v>
      </c>
      <c r="L95" s="154">
        <v>1.6916794605721639</v>
      </c>
    </row>
    <row r="96" spans="1:12" s="4" customFormat="1" ht="13.5" customHeight="1" x14ac:dyDescent="0.25">
      <c r="B96" s="48" t="s">
        <v>1143</v>
      </c>
      <c r="C96" s="148">
        <v>523411.34216</v>
      </c>
      <c r="D96" s="148">
        <v>1.7719804322418899</v>
      </c>
      <c r="E96" s="148">
        <v>559187.10603999998</v>
      </c>
      <c r="F96" s="154">
        <v>1.7202454691444249</v>
      </c>
      <c r="H96" s="48" t="s">
        <v>1145</v>
      </c>
      <c r="I96" s="148">
        <v>282155.66963999998</v>
      </c>
      <c r="J96" s="148">
        <v>1.2526022887661474</v>
      </c>
      <c r="K96" s="148">
        <v>301812.67761000001</v>
      </c>
      <c r="L96" s="154">
        <v>1.2961254885048985</v>
      </c>
    </row>
    <row r="97" spans="2:12" s="4" customFormat="1" ht="13.5" customHeight="1" x14ac:dyDescent="0.25">
      <c r="B97" s="48" t="s">
        <v>1146</v>
      </c>
      <c r="C97" s="148">
        <v>389169.39601999999</v>
      </c>
      <c r="D97" s="148">
        <v>1.3175116758628302</v>
      </c>
      <c r="E97" s="148">
        <v>462541.04881999997</v>
      </c>
      <c r="F97" s="154">
        <v>1.4229300621051837</v>
      </c>
      <c r="H97" s="48" t="s">
        <v>1146</v>
      </c>
      <c r="I97" s="148">
        <v>147557.13089</v>
      </c>
      <c r="J97" s="148">
        <v>0.65506534074755096</v>
      </c>
      <c r="K97" s="148">
        <v>181492.15878</v>
      </c>
      <c r="L97" s="154">
        <v>0.77941263044790665</v>
      </c>
    </row>
    <row r="98" spans="2:12" s="4" customFormat="1" ht="13.5" customHeight="1" x14ac:dyDescent="0.25">
      <c r="B98" s="48" t="s">
        <v>1145</v>
      </c>
      <c r="C98" s="148">
        <v>330234.30517000001</v>
      </c>
      <c r="D98" s="148">
        <v>1.1179901535977004</v>
      </c>
      <c r="E98" s="148">
        <v>407015.21513000003</v>
      </c>
      <c r="F98" s="154">
        <v>1.2521141352106593</v>
      </c>
      <c r="H98" s="48" t="s">
        <v>1151</v>
      </c>
      <c r="I98" s="148">
        <v>116052.22451</v>
      </c>
      <c r="J98" s="148">
        <v>0.51520241369986175</v>
      </c>
      <c r="K98" s="148">
        <v>112505.2656</v>
      </c>
      <c r="L98" s="154">
        <v>0.48315048754712037</v>
      </c>
    </row>
    <row r="99" spans="2:12" s="4" customFormat="1" ht="13.5" customHeight="1" x14ac:dyDescent="0.25">
      <c r="B99" s="48" t="s">
        <v>1144</v>
      </c>
      <c r="C99" s="148">
        <v>186666.42199999999</v>
      </c>
      <c r="D99" s="148">
        <v>0.6319489481744841</v>
      </c>
      <c r="E99" s="148">
        <v>215859.83100000001</v>
      </c>
      <c r="F99" s="154">
        <v>0.66405661403335181</v>
      </c>
      <c r="H99" s="48" t="s">
        <v>1140</v>
      </c>
      <c r="I99" s="148">
        <v>77493.974369999996</v>
      </c>
      <c r="J99" s="148">
        <v>0.34402686214066458</v>
      </c>
      <c r="K99" s="148">
        <v>77003.079079999996</v>
      </c>
      <c r="L99" s="154">
        <v>0.33068741273325314</v>
      </c>
    </row>
    <row r="100" spans="2:12" s="4" customFormat="1" ht="13.5" customHeight="1" x14ac:dyDescent="0.25">
      <c r="B100" s="48" t="s">
        <v>1154</v>
      </c>
      <c r="C100" s="148">
        <v>152263.66039999999</v>
      </c>
      <c r="D100" s="148">
        <v>0.51548028297760407</v>
      </c>
      <c r="E100" s="148">
        <v>171218.37466</v>
      </c>
      <c r="F100" s="154">
        <v>0.52672465094727816</v>
      </c>
      <c r="H100" s="48" t="s">
        <v>1148</v>
      </c>
      <c r="I100" s="148">
        <v>59437.647219999999</v>
      </c>
      <c r="J100" s="148">
        <v>0.26386757721948023</v>
      </c>
      <c r="K100" s="148">
        <v>66584.267900000006</v>
      </c>
      <c r="L100" s="154">
        <v>0.28594414072342833</v>
      </c>
    </row>
    <row r="101" spans="2:12" s="4" customFormat="1" ht="13.5" customHeight="1" x14ac:dyDescent="0.25">
      <c r="B101" s="48" t="s">
        <v>1148</v>
      </c>
      <c r="C101" s="148">
        <v>101029.18625999999</v>
      </c>
      <c r="D101" s="148">
        <v>0.34202877683020594</v>
      </c>
      <c r="E101" s="148">
        <v>131615.23749999999</v>
      </c>
      <c r="F101" s="154">
        <v>0.404892232911298</v>
      </c>
      <c r="H101" s="48" t="s">
        <v>1154</v>
      </c>
      <c r="I101" s="148">
        <v>57737.779119999999</v>
      </c>
      <c r="J101" s="148">
        <v>0.25632118031249174</v>
      </c>
      <c r="K101" s="148">
        <v>64718.611440000001</v>
      </c>
      <c r="L101" s="154">
        <v>0.27793213503251923</v>
      </c>
    </row>
    <row r="102" spans="2:12" s="4" customFormat="1" ht="13.5" customHeight="1" x14ac:dyDescent="0.25">
      <c r="B102" s="48" t="s">
        <v>1151</v>
      </c>
      <c r="C102" s="148">
        <v>96112.411189999999</v>
      </c>
      <c r="D102" s="148">
        <v>0.32538330411687016</v>
      </c>
      <c r="E102" s="148">
        <v>91440.055980000005</v>
      </c>
      <c r="F102" s="154">
        <v>0.28130001621792683</v>
      </c>
      <c r="H102" s="48" t="s">
        <v>1149</v>
      </c>
      <c r="I102" s="148">
        <v>31640.6548</v>
      </c>
      <c r="J102" s="148">
        <v>0.1404655687801957</v>
      </c>
      <c r="K102" s="148">
        <v>35502.364110000002</v>
      </c>
      <c r="L102" s="154">
        <v>0.15246383746879388</v>
      </c>
    </row>
    <row r="103" spans="2:12" s="4" customFormat="1" ht="13.5" customHeight="1" x14ac:dyDescent="0.25">
      <c r="B103" s="48" t="s">
        <v>1286</v>
      </c>
      <c r="C103" s="148">
        <v>80245.3995</v>
      </c>
      <c r="D103" s="148">
        <v>0.27166640505846457</v>
      </c>
      <c r="E103" s="148">
        <v>85215.222290000005</v>
      </c>
      <c r="F103" s="154">
        <v>0.26215035801634079</v>
      </c>
      <c r="H103" s="48" t="s">
        <v>1205</v>
      </c>
      <c r="I103" s="148">
        <v>9496.8278100000007</v>
      </c>
      <c r="J103" s="148">
        <v>4.216023114474958E-2</v>
      </c>
      <c r="K103" s="148">
        <v>9514.5699700000005</v>
      </c>
      <c r="L103" s="154">
        <v>4.0860035264044484E-2</v>
      </c>
    </row>
    <row r="104" spans="2:12" s="4" customFormat="1" ht="13.5" customHeight="1" x14ac:dyDescent="0.25">
      <c r="B104" s="48" t="s">
        <v>1285</v>
      </c>
      <c r="C104" s="148">
        <v>82148.299129999999</v>
      </c>
      <c r="D104" s="148">
        <v>0.27810856753619245</v>
      </c>
      <c r="E104" s="148">
        <v>80821.24368</v>
      </c>
      <c r="F104" s="154">
        <v>0.24863301880425001</v>
      </c>
      <c r="H104" s="48" t="s">
        <v>1150</v>
      </c>
      <c r="I104" s="148">
        <v>9165.3148799999999</v>
      </c>
      <c r="J104" s="148">
        <v>4.0688512162801102E-2</v>
      </c>
      <c r="K104" s="148">
        <v>8514.4027000000006</v>
      </c>
      <c r="L104" s="154">
        <v>3.6564846931729018E-2</v>
      </c>
    </row>
    <row r="105" spans="2:12" s="4" customFormat="1" ht="13.5" customHeight="1" x14ac:dyDescent="0.25">
      <c r="B105" s="48" t="s">
        <v>1284</v>
      </c>
      <c r="C105" s="148">
        <v>61823.933279999997</v>
      </c>
      <c r="D105" s="148">
        <v>0.20930154009329802</v>
      </c>
      <c r="E105" s="148">
        <v>73662.904479999997</v>
      </c>
      <c r="F105" s="154">
        <v>0.22661158726123073</v>
      </c>
      <c r="H105" s="48" t="s">
        <v>1153</v>
      </c>
      <c r="I105" s="148">
        <v>8815.0940499999997</v>
      </c>
      <c r="J105" s="148">
        <v>3.9133741302476731E-2</v>
      </c>
      <c r="K105" s="148">
        <v>9476.6431499999999</v>
      </c>
      <c r="L105" s="154">
        <v>4.0697159673498684E-2</v>
      </c>
    </row>
    <row r="106" spans="2:12" s="4" customFormat="1" ht="13.5" customHeight="1" x14ac:dyDescent="0.25">
      <c r="B106" s="48" t="s">
        <v>1149</v>
      </c>
      <c r="C106" s="148">
        <v>31493.794299999998</v>
      </c>
      <c r="D106" s="148">
        <v>0.10662051572354328</v>
      </c>
      <c r="E106" s="148">
        <v>34934.622080000001</v>
      </c>
      <c r="F106" s="154">
        <v>0.1074705133581781</v>
      </c>
      <c r="H106" s="48" t="s">
        <v>1284</v>
      </c>
      <c r="I106" s="148">
        <v>5749.0457699999997</v>
      </c>
      <c r="J106" s="148">
        <v>2.5522322124206735E-2</v>
      </c>
      <c r="K106" s="148">
        <v>7284.0548600000002</v>
      </c>
      <c r="L106" s="154">
        <v>3.1281155047812911E-2</v>
      </c>
    </row>
    <row r="107" spans="2:12" s="4" customFormat="1" ht="13.5" customHeight="1" x14ac:dyDescent="0.25">
      <c r="B107" s="48" t="s">
        <v>1150</v>
      </c>
      <c r="C107" s="148">
        <v>28405.265739999999</v>
      </c>
      <c r="D107" s="148">
        <v>9.6164471438841381E-2</v>
      </c>
      <c r="E107" s="148">
        <v>29196.52692</v>
      </c>
      <c r="F107" s="154">
        <v>8.9818224716523593E-2</v>
      </c>
      <c r="H107" s="48" t="s">
        <v>1285</v>
      </c>
      <c r="I107" s="148">
        <v>6111.0987299999997</v>
      </c>
      <c r="J107" s="148">
        <v>2.7129620559603003E-2</v>
      </c>
      <c r="K107" s="148">
        <v>6301.5632800000003</v>
      </c>
      <c r="L107" s="154">
        <v>2.7061874435866679E-2</v>
      </c>
    </row>
    <row r="108" spans="2:12" s="4" customFormat="1" ht="13.5" customHeight="1" x14ac:dyDescent="0.25">
      <c r="B108" s="48" t="s">
        <v>1152</v>
      </c>
      <c r="C108" s="148">
        <v>12710.12592</v>
      </c>
      <c r="D108" s="148">
        <v>4.3029435183094947E-2</v>
      </c>
      <c r="E108" s="148">
        <v>17109.728589999999</v>
      </c>
      <c r="F108" s="154">
        <v>5.2635214165923414E-2</v>
      </c>
      <c r="H108" s="48" t="s">
        <v>1286</v>
      </c>
      <c r="I108" s="148">
        <v>5309.0355900000004</v>
      </c>
      <c r="J108" s="148">
        <v>2.356894029334854E-2</v>
      </c>
      <c r="K108" s="148">
        <v>4881.1765699999996</v>
      </c>
      <c r="L108" s="154">
        <v>2.0962066326601164E-2</v>
      </c>
    </row>
    <row r="109" spans="2:12" s="4" customFormat="1" ht="13.5" customHeight="1" x14ac:dyDescent="0.25">
      <c r="B109" s="48" t="s">
        <v>1153</v>
      </c>
      <c r="C109" s="148">
        <v>19122.653849999999</v>
      </c>
      <c r="D109" s="148">
        <v>6.4738697283286697E-2</v>
      </c>
      <c r="E109" s="148">
        <v>15956.225200000001</v>
      </c>
      <c r="F109" s="154">
        <v>4.9086654195822296E-2</v>
      </c>
      <c r="H109" s="48" t="s">
        <v>1152</v>
      </c>
      <c r="I109" s="148">
        <v>3476.6824999999999</v>
      </c>
      <c r="J109" s="148">
        <v>1.5434389329725651E-2</v>
      </c>
      <c r="K109" s="148">
        <v>2843.73009</v>
      </c>
      <c r="L109" s="154">
        <v>1.2212313549135042E-2</v>
      </c>
    </row>
    <row r="110" spans="2:12" s="4" customFormat="1" ht="13.5" customHeight="1" x14ac:dyDescent="0.25">
      <c r="B110" s="48"/>
      <c r="C110" s="148"/>
      <c r="D110" s="148"/>
      <c r="E110" s="148"/>
      <c r="F110" s="154"/>
      <c r="H110" s="48"/>
      <c r="I110" s="148"/>
      <c r="J110" s="148"/>
      <c r="K110" s="148"/>
      <c r="L110" s="154"/>
    </row>
    <row r="111" spans="2:12" s="5" customFormat="1" ht="13.5" customHeight="1" x14ac:dyDescent="0.25">
      <c r="B111" s="150" t="s">
        <v>1156</v>
      </c>
      <c r="C111" s="156">
        <v>29538212.309589997</v>
      </c>
      <c r="D111" s="155">
        <v>100</v>
      </c>
      <c r="E111" s="156">
        <v>32506239.142609999</v>
      </c>
      <c r="F111" s="157">
        <v>100</v>
      </c>
      <c r="H111" s="150" t="s">
        <v>1156</v>
      </c>
      <c r="I111" s="156">
        <v>22525559.163550001</v>
      </c>
      <c r="J111" s="155">
        <v>100</v>
      </c>
      <c r="K111" s="156">
        <v>23285760.544539999</v>
      </c>
      <c r="L111" s="157">
        <v>100</v>
      </c>
    </row>
    <row r="112" spans="2:12" s="4" customFormat="1" ht="13.5" customHeight="1" x14ac:dyDescent="0.25">
      <c r="B112" s="8"/>
      <c r="C112" s="148"/>
      <c r="D112" s="148"/>
      <c r="E112" s="148"/>
      <c r="F112" s="148"/>
      <c r="H112" s="8"/>
      <c r="I112" s="148"/>
      <c r="J112" s="148">
        <v>0</v>
      </c>
      <c r="K112" s="148"/>
      <c r="L112" s="148"/>
    </row>
    <row r="113" spans="2:12" s="4" customFormat="1" ht="13.5" customHeight="1" x14ac:dyDescent="0.25">
      <c r="B113" s="149" t="s">
        <v>1137</v>
      </c>
      <c r="C113" s="159">
        <v>18393409.403529998</v>
      </c>
      <c r="D113" s="158">
        <v>62.269880149647108</v>
      </c>
      <c r="E113" s="159">
        <v>20282106.678470001</v>
      </c>
      <c r="F113" s="169">
        <v>62.39450398887795</v>
      </c>
      <c r="H113" s="149" t="s">
        <v>1137</v>
      </c>
      <c r="I113" s="159">
        <v>15394973.012669999</v>
      </c>
      <c r="J113" s="158">
        <v>68.344465506461461</v>
      </c>
      <c r="K113" s="159">
        <v>15540370.66911</v>
      </c>
      <c r="L113" s="169">
        <v>66.737655570171512</v>
      </c>
    </row>
    <row r="114" spans="2:12" s="4" customFormat="1" ht="13.5" customHeight="1" x14ac:dyDescent="0.25">
      <c r="B114" s="48" t="s">
        <v>1147</v>
      </c>
      <c r="C114" s="148">
        <v>10090278.780469999</v>
      </c>
      <c r="D114" s="148">
        <v>34.160086178248669</v>
      </c>
      <c r="E114" s="148">
        <v>11030421.273940001</v>
      </c>
      <c r="F114" s="154">
        <v>33.933243478422106</v>
      </c>
      <c r="H114" s="48" t="s">
        <v>1147</v>
      </c>
      <c r="I114" s="148">
        <v>6679534.4428200005</v>
      </c>
      <c r="J114" s="148">
        <v>29.653134887006793</v>
      </c>
      <c r="K114" s="148">
        <v>7245285.6369499983</v>
      </c>
      <c r="L114" s="154">
        <v>31.114661782644067</v>
      </c>
    </row>
    <row r="115" spans="2:12" s="4" customFormat="1" ht="13.5" customHeight="1" x14ac:dyDescent="0.25">
      <c r="B115" s="48" t="s">
        <v>1155</v>
      </c>
      <c r="C115" s="148">
        <v>1054524.1255900001</v>
      </c>
      <c r="D115" s="148">
        <v>3.5700336721042323</v>
      </c>
      <c r="E115" s="148">
        <v>1193711.1902000001</v>
      </c>
      <c r="F115" s="154">
        <v>3.672252532699956</v>
      </c>
      <c r="H115" s="48" t="s">
        <v>1155</v>
      </c>
      <c r="I115" s="148">
        <v>451051.70806000009</v>
      </c>
      <c r="J115" s="148">
        <v>2.0023996065317422</v>
      </c>
      <c r="K115" s="148">
        <v>500104.23848</v>
      </c>
      <c r="L115" s="154">
        <v>2.1476826471844119</v>
      </c>
    </row>
    <row r="116" spans="2:12" s="5" customFormat="1" ht="13.5" customHeight="1" x14ac:dyDescent="0.25">
      <c r="B116" s="161" t="s">
        <v>364</v>
      </c>
      <c r="C116" s="162">
        <v>0</v>
      </c>
      <c r="D116" s="162">
        <v>-8.8817841970012523E-15</v>
      </c>
      <c r="E116" s="162">
        <v>-2.7939677238464355E-9</v>
      </c>
      <c r="F116" s="163">
        <v>-1.2878587085651816E-14</v>
      </c>
      <c r="H116" s="161" t="s">
        <v>364</v>
      </c>
      <c r="I116" s="286">
        <v>9.3132257461547852E-10</v>
      </c>
      <c r="J116" s="162">
        <v>3.9968028886505635E-15</v>
      </c>
      <c r="K116" s="162">
        <v>7.5669959187507629E-10</v>
      </c>
      <c r="L116" s="163">
        <v>9.3258734068513149E-15</v>
      </c>
    </row>
    <row r="117" spans="2:12" s="4" customFormat="1" ht="13.5" customHeigh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ht="13.5" customHeight="1" x14ac:dyDescent="0.25">
      <c r="B118" s="560" t="s">
        <v>557</v>
      </c>
      <c r="C118" s="560"/>
      <c r="D118" s="560"/>
      <c r="E118" s="560"/>
      <c r="F118" s="560"/>
      <c r="H118" s="560" t="s">
        <v>4</v>
      </c>
      <c r="I118" s="560"/>
      <c r="J118" s="560"/>
      <c r="K118" s="560"/>
      <c r="L118" s="560"/>
    </row>
    <row r="119" spans="2:12" s="4" customFormat="1" ht="13.5" customHeight="1" x14ac:dyDescent="0.25">
      <c r="B119" s="560"/>
      <c r="C119" s="560"/>
      <c r="D119" s="560"/>
      <c r="E119" s="560"/>
      <c r="F119" s="560"/>
      <c r="H119" s="560"/>
      <c r="I119" s="560"/>
      <c r="J119" s="560"/>
      <c r="K119" s="560"/>
      <c r="L119" s="560"/>
    </row>
    <row r="120" spans="2:12" s="4" customFormat="1" ht="13.5" customHeight="1" x14ac:dyDescent="0.25">
      <c r="B120" s="561" t="s">
        <v>558</v>
      </c>
      <c r="C120" s="164">
        <v>44196</v>
      </c>
      <c r="D120" s="164">
        <v>44196</v>
      </c>
      <c r="E120" s="164">
        <v>44500</v>
      </c>
      <c r="F120" s="165">
        <v>44500</v>
      </c>
      <c r="H120" s="561" t="s">
        <v>558</v>
      </c>
      <c r="I120" s="164">
        <v>44196</v>
      </c>
      <c r="J120" s="164">
        <v>44196</v>
      </c>
      <c r="K120" s="164">
        <v>44500</v>
      </c>
      <c r="L120" s="165">
        <v>44500</v>
      </c>
    </row>
    <row r="121" spans="2:12" s="4" customFormat="1" ht="13.5" customHeight="1" thickBot="1" x14ac:dyDescent="0.3">
      <c r="B121" s="562"/>
      <c r="C121" s="166" t="s">
        <v>559</v>
      </c>
      <c r="D121" s="166" t="s">
        <v>560</v>
      </c>
      <c r="E121" s="166" t="s">
        <v>559</v>
      </c>
      <c r="F121" s="167" t="s">
        <v>560</v>
      </c>
      <c r="H121" s="562"/>
      <c r="I121" s="166" t="s">
        <v>559</v>
      </c>
      <c r="J121" s="166" t="s">
        <v>560</v>
      </c>
      <c r="K121" s="166" t="s">
        <v>559</v>
      </c>
      <c r="L121" s="167" t="s">
        <v>560</v>
      </c>
    </row>
    <row r="122" spans="2:12" s="4" customFormat="1" ht="13.5" customHeight="1" thickTop="1" x14ac:dyDescent="0.25">
      <c r="B122" s="47"/>
      <c r="C122" s="148"/>
      <c r="D122" s="148"/>
      <c r="E122" s="130"/>
      <c r="F122" s="154"/>
      <c r="H122" s="47"/>
      <c r="I122" s="148"/>
      <c r="J122" s="148"/>
      <c r="K122" s="130"/>
      <c r="L122" s="154"/>
    </row>
    <row r="123" spans="2:12" s="4" customFormat="1" ht="13.5" customHeight="1" x14ac:dyDescent="0.25">
      <c r="B123" s="48" t="s">
        <v>1135</v>
      </c>
      <c r="C123" s="148">
        <v>2606236.9981499999</v>
      </c>
      <c r="D123" s="148">
        <v>19.149836216024788</v>
      </c>
      <c r="E123" s="148">
        <v>2850132.4452800001</v>
      </c>
      <c r="F123" s="154">
        <v>19.327128715472238</v>
      </c>
      <c r="H123" s="48" t="s">
        <v>1135</v>
      </c>
      <c r="I123" s="148">
        <v>1093811.1816400001</v>
      </c>
      <c r="J123" s="148">
        <v>23.914176566017861</v>
      </c>
      <c r="K123" s="148">
        <v>1132438.9651200001</v>
      </c>
      <c r="L123" s="154">
        <v>23.690729721508109</v>
      </c>
    </row>
    <row r="124" spans="2:12" s="4" customFormat="1" ht="13.5" customHeight="1" x14ac:dyDescent="0.25">
      <c r="B124" s="48" t="s">
        <v>1134</v>
      </c>
      <c r="C124" s="148">
        <v>1979020.1709700001</v>
      </c>
      <c r="D124" s="148">
        <v>14.541237872528923</v>
      </c>
      <c r="E124" s="148">
        <v>2298402.3190700002</v>
      </c>
      <c r="F124" s="154">
        <v>15.585773052115748</v>
      </c>
      <c r="H124" s="48" t="s">
        <v>1134</v>
      </c>
      <c r="I124" s="148">
        <v>705290.60416999995</v>
      </c>
      <c r="J124" s="148">
        <v>15.41988628529668</v>
      </c>
      <c r="K124" s="148">
        <v>731250.88704000006</v>
      </c>
      <c r="L124" s="154">
        <v>15.297837373197378</v>
      </c>
    </row>
    <row r="125" spans="2:12" s="4" customFormat="1" ht="13.5" customHeight="1" x14ac:dyDescent="0.25">
      <c r="B125" s="48" t="s">
        <v>1133</v>
      </c>
      <c r="C125" s="148">
        <v>1537432.16937</v>
      </c>
      <c r="D125" s="148">
        <v>11.296583640544533</v>
      </c>
      <c r="E125" s="148">
        <v>1724997.6446700001</v>
      </c>
      <c r="F125" s="154">
        <v>11.697439383083914</v>
      </c>
      <c r="H125" s="48" t="s">
        <v>1133</v>
      </c>
      <c r="I125" s="148">
        <v>497719.01685000001</v>
      </c>
      <c r="J125" s="148">
        <v>10.881714000555112</v>
      </c>
      <c r="K125" s="148">
        <v>522684.28866000002</v>
      </c>
      <c r="L125" s="154">
        <v>10.934604507370191</v>
      </c>
    </row>
    <row r="126" spans="2:12" s="4" customFormat="1" ht="13.5" customHeight="1" x14ac:dyDescent="0.25">
      <c r="B126" s="48" t="s">
        <v>1136</v>
      </c>
      <c r="C126" s="148">
        <v>1542348.0612999999</v>
      </c>
      <c r="D126" s="148">
        <v>11.332704118222503</v>
      </c>
      <c r="E126" s="148">
        <v>1572520.0390600001</v>
      </c>
      <c r="F126" s="154">
        <v>10.663468377725261</v>
      </c>
      <c r="H126" s="48" t="s">
        <v>1136</v>
      </c>
      <c r="I126" s="148">
        <v>436205.61881000001</v>
      </c>
      <c r="J126" s="148">
        <v>9.5368363044808255</v>
      </c>
      <c r="K126" s="148">
        <v>452860.99550999998</v>
      </c>
      <c r="L126" s="154">
        <v>9.4738946437644334</v>
      </c>
    </row>
    <row r="127" spans="2:12" s="4" customFormat="1" ht="13.5" customHeight="1" x14ac:dyDescent="0.25">
      <c r="B127" s="48" t="s">
        <v>1142</v>
      </c>
      <c r="C127" s="148">
        <v>1160390.2138499999</v>
      </c>
      <c r="D127" s="148">
        <v>8.5261941096220095</v>
      </c>
      <c r="E127" s="148">
        <v>1251772.9452</v>
      </c>
      <c r="F127" s="154">
        <v>8.4884395019928309</v>
      </c>
      <c r="H127" s="48" t="s">
        <v>1205</v>
      </c>
      <c r="I127" s="148">
        <v>387017.48650999996</v>
      </c>
      <c r="J127" s="148">
        <v>8.4614279519979245</v>
      </c>
      <c r="K127" s="148">
        <v>418164.24119999999</v>
      </c>
      <c r="L127" s="154">
        <v>8.7480352783683664</v>
      </c>
    </row>
    <row r="128" spans="2:12" s="4" customFormat="1" ht="13.5" customHeight="1" x14ac:dyDescent="0.25">
      <c r="B128" s="48" t="s">
        <v>1205</v>
      </c>
      <c r="C128" s="148">
        <v>1196723.1335199999</v>
      </c>
      <c r="D128" s="148">
        <v>8.7931573449012124</v>
      </c>
      <c r="E128" s="148">
        <v>1121883.3735700001</v>
      </c>
      <c r="F128" s="154">
        <v>7.607640971437549</v>
      </c>
      <c r="H128" s="48" t="s">
        <v>1142</v>
      </c>
      <c r="I128" s="148">
        <v>338352.13844999997</v>
      </c>
      <c r="J128" s="148">
        <v>7.3974493186760109</v>
      </c>
      <c r="K128" s="148">
        <v>361034.40883999999</v>
      </c>
      <c r="L128" s="154">
        <v>7.5528738090414897</v>
      </c>
    </row>
    <row r="129" spans="2:12" s="4" customFormat="1" ht="13.5" customHeight="1" x14ac:dyDescent="0.25">
      <c r="B129" s="48" t="s">
        <v>1139</v>
      </c>
      <c r="C129" s="148">
        <v>1051067.07724</v>
      </c>
      <c r="D129" s="148">
        <v>7.7229209759086679</v>
      </c>
      <c r="E129" s="148">
        <v>1076812.6550700001</v>
      </c>
      <c r="F129" s="154">
        <v>7.3020104105873358</v>
      </c>
      <c r="H129" s="48" t="s">
        <v>1139</v>
      </c>
      <c r="I129" s="148">
        <v>324940.66541999998</v>
      </c>
      <c r="J129" s="148">
        <v>7.1042320436716269</v>
      </c>
      <c r="K129" s="148">
        <v>347910.10106000002</v>
      </c>
      <c r="L129" s="154">
        <v>7.278312055185804</v>
      </c>
    </row>
    <row r="130" spans="2:12" s="4" customFormat="1" ht="13.5" customHeight="1" x14ac:dyDescent="0.25">
      <c r="B130" s="48" t="s">
        <v>1138</v>
      </c>
      <c r="C130" s="148">
        <v>836114.09684999997</v>
      </c>
      <c r="D130" s="148">
        <v>6.143511900089087</v>
      </c>
      <c r="E130" s="148">
        <v>987645.92091999995</v>
      </c>
      <c r="F130" s="154">
        <v>6.6973588790736684</v>
      </c>
      <c r="H130" s="48" t="s">
        <v>1138</v>
      </c>
      <c r="I130" s="148">
        <v>172200.96754000001</v>
      </c>
      <c r="J130" s="148">
        <v>3.7648585164546429</v>
      </c>
      <c r="K130" s="148">
        <v>179863.24314000001</v>
      </c>
      <c r="L130" s="154">
        <v>3.7627559730003703</v>
      </c>
    </row>
    <row r="131" spans="2:12" s="4" customFormat="1" ht="13.5" customHeight="1" x14ac:dyDescent="0.25">
      <c r="B131" s="48" t="s">
        <v>1141</v>
      </c>
      <c r="C131" s="148">
        <v>413214.59219</v>
      </c>
      <c r="D131" s="148">
        <v>3.0361750555022047</v>
      </c>
      <c r="E131" s="148">
        <v>452067.84146000003</v>
      </c>
      <c r="F131" s="154">
        <v>3.0655324016581864</v>
      </c>
      <c r="H131" s="48" t="s">
        <v>1140</v>
      </c>
      <c r="I131" s="148">
        <v>114943.44336999999</v>
      </c>
      <c r="J131" s="148">
        <v>2.5130277016686642</v>
      </c>
      <c r="K131" s="148">
        <v>116372.44371000001</v>
      </c>
      <c r="L131" s="154">
        <v>2.4345224739532729</v>
      </c>
    </row>
    <row r="132" spans="2:12" s="4" customFormat="1" ht="13.5" customHeight="1" x14ac:dyDescent="0.25">
      <c r="B132" s="48" t="s">
        <v>1143</v>
      </c>
      <c r="C132" s="148">
        <v>316311.01743000001</v>
      </c>
      <c r="D132" s="148">
        <v>2.3241570821872117</v>
      </c>
      <c r="E132" s="148">
        <v>331586.65091000003</v>
      </c>
      <c r="F132" s="154">
        <v>2.248533359592817</v>
      </c>
      <c r="H132" s="48" t="s">
        <v>1141</v>
      </c>
      <c r="I132" s="148">
        <v>75250.761280000006</v>
      </c>
      <c r="J132" s="148">
        <v>1.6452199631741007</v>
      </c>
      <c r="K132" s="148">
        <v>80559.151649999985</v>
      </c>
      <c r="L132" s="154">
        <v>1.6853050337524342</v>
      </c>
    </row>
    <row r="133" spans="2:12" s="4" customFormat="1" ht="13.5" customHeight="1" x14ac:dyDescent="0.25">
      <c r="B133" s="48" t="s">
        <v>1140</v>
      </c>
      <c r="C133" s="148">
        <v>307846.01587</v>
      </c>
      <c r="D133" s="148">
        <v>2.2619588271714703</v>
      </c>
      <c r="E133" s="148">
        <v>304182.37523000001</v>
      </c>
      <c r="F133" s="154">
        <v>2.0627013066653213</v>
      </c>
      <c r="H133" s="48" t="s">
        <v>1144</v>
      </c>
      <c r="I133" s="148">
        <v>78172.274000000005</v>
      </c>
      <c r="J133" s="148">
        <v>1.7090934837585166</v>
      </c>
      <c r="K133" s="148">
        <v>80229.311000000002</v>
      </c>
      <c r="L133" s="154">
        <v>1.6784047363138983</v>
      </c>
    </row>
    <row r="134" spans="2:12" s="4" customFormat="1" ht="13.5" customHeight="1" x14ac:dyDescent="0.25">
      <c r="B134" s="48" t="s">
        <v>1145</v>
      </c>
      <c r="C134" s="148">
        <v>197648.56330000001</v>
      </c>
      <c r="D134" s="148">
        <v>1.4522614858949097</v>
      </c>
      <c r="E134" s="148">
        <v>236245.38870000001</v>
      </c>
      <c r="F134" s="154">
        <v>1.6020115287635719</v>
      </c>
      <c r="H134" s="48" t="s">
        <v>1143</v>
      </c>
      <c r="I134" s="148">
        <v>58383.687890000001</v>
      </c>
      <c r="J134" s="148">
        <v>1.2764523203020808</v>
      </c>
      <c r="K134" s="148">
        <v>60897.822410000001</v>
      </c>
      <c r="L134" s="154">
        <v>1.2739881757696592</v>
      </c>
    </row>
    <row r="135" spans="2:12" s="4" customFormat="1" ht="13.5" customHeight="1" x14ac:dyDescent="0.25">
      <c r="B135" s="48" t="s">
        <v>1148</v>
      </c>
      <c r="C135" s="148">
        <v>129196.33499</v>
      </c>
      <c r="D135" s="148">
        <v>0.94929534671074378</v>
      </c>
      <c r="E135" s="148">
        <v>128305.60636000001</v>
      </c>
      <c r="F135" s="154">
        <v>0.87005745053816874</v>
      </c>
      <c r="H135" s="48" t="s">
        <v>1146</v>
      </c>
      <c r="I135" s="148">
        <v>57569.932930000003</v>
      </c>
      <c r="J135" s="148">
        <v>1.2586610596882197</v>
      </c>
      <c r="K135" s="148">
        <v>57590.271710000001</v>
      </c>
      <c r="L135" s="154">
        <v>1.2047939038597542</v>
      </c>
    </row>
    <row r="136" spans="2:12" s="4" customFormat="1" ht="13.5" customHeight="1" x14ac:dyDescent="0.25">
      <c r="B136" s="48" t="s">
        <v>1146</v>
      </c>
      <c r="C136" s="148">
        <v>77856.841450000007</v>
      </c>
      <c r="D136" s="148">
        <v>0.57206837410520861</v>
      </c>
      <c r="E136" s="148">
        <v>114083.34393</v>
      </c>
      <c r="F136" s="154">
        <v>0.77361438977267816</v>
      </c>
      <c r="H136" s="48" t="s">
        <v>1145</v>
      </c>
      <c r="I136" s="148">
        <v>54118.21701</v>
      </c>
      <c r="J136" s="148">
        <v>1.1831956179811314</v>
      </c>
      <c r="K136" s="148">
        <v>56125.769159999996</v>
      </c>
      <c r="L136" s="154">
        <v>1.1741563726928244</v>
      </c>
    </row>
    <row r="137" spans="2:12" s="4" customFormat="1" ht="13.5" customHeight="1" x14ac:dyDescent="0.25">
      <c r="B137" s="48" t="s">
        <v>1154</v>
      </c>
      <c r="C137" s="148">
        <v>84250.416920000003</v>
      </c>
      <c r="D137" s="148">
        <v>0.61904642068048277</v>
      </c>
      <c r="E137" s="148">
        <v>94323.666169999997</v>
      </c>
      <c r="F137" s="154">
        <v>0.63962137619317905</v>
      </c>
      <c r="H137" s="48" t="s">
        <v>1151</v>
      </c>
      <c r="I137" s="148">
        <v>28485.642659999998</v>
      </c>
      <c r="J137" s="148">
        <v>0.62278636349864425</v>
      </c>
      <c r="K137" s="148">
        <v>29324.097829999999</v>
      </c>
      <c r="L137" s="154">
        <v>0.61346288622625833</v>
      </c>
    </row>
    <row r="138" spans="2:12" s="4" customFormat="1" ht="13.5" customHeight="1" x14ac:dyDescent="0.25">
      <c r="B138" s="48" t="s">
        <v>1284</v>
      </c>
      <c r="C138" s="148">
        <v>56005.486250000002</v>
      </c>
      <c r="D138" s="148">
        <v>0.41151126687543155</v>
      </c>
      <c r="E138" s="148">
        <v>60508.698700000001</v>
      </c>
      <c r="F138" s="154">
        <v>0.41031756615989073</v>
      </c>
      <c r="H138" s="48" t="s">
        <v>1148</v>
      </c>
      <c r="I138" s="148">
        <v>22527.896839999998</v>
      </c>
      <c r="J138" s="148">
        <v>0.49253117149986037</v>
      </c>
      <c r="K138" s="148">
        <v>22732.50964</v>
      </c>
      <c r="L138" s="154">
        <v>0.47556624097242156</v>
      </c>
    </row>
    <row r="139" spans="2:12" s="4" customFormat="1" ht="13.5" customHeight="1" x14ac:dyDescent="0.25">
      <c r="B139" s="48" t="s">
        <v>1151</v>
      </c>
      <c r="C139" s="148">
        <v>32310.42842</v>
      </c>
      <c r="D139" s="148">
        <v>0.23740719387829881</v>
      </c>
      <c r="E139" s="148">
        <v>38705.15107</v>
      </c>
      <c r="F139" s="154">
        <v>0.26246479805544537</v>
      </c>
      <c r="H139" s="48" t="s">
        <v>1154</v>
      </c>
      <c r="I139" s="148">
        <v>20147.761729999998</v>
      </c>
      <c r="J139" s="148">
        <v>0.44049388003043399</v>
      </c>
      <c r="K139" s="148">
        <v>22400.334769999998</v>
      </c>
      <c r="L139" s="154">
        <v>0.46861711143181689</v>
      </c>
    </row>
    <row r="140" spans="2:12" s="4" customFormat="1" ht="13.5" customHeight="1" x14ac:dyDescent="0.25">
      <c r="B140" s="48" t="s">
        <v>1285</v>
      </c>
      <c r="C140" s="148">
        <v>30787.549579999999</v>
      </c>
      <c r="D140" s="148">
        <v>0.2262175436724462</v>
      </c>
      <c r="E140" s="148">
        <v>35818.500890000003</v>
      </c>
      <c r="F140" s="154">
        <v>0.24289003770429263</v>
      </c>
      <c r="H140" s="48" t="s">
        <v>1285</v>
      </c>
      <c r="I140" s="148">
        <v>22050.764389999997</v>
      </c>
      <c r="J140" s="148">
        <v>0.4820995450489689</v>
      </c>
      <c r="K140" s="148">
        <v>22050.764389999997</v>
      </c>
      <c r="L140" s="154">
        <v>0.46130406618496128</v>
      </c>
    </row>
    <row r="141" spans="2:12" s="4" customFormat="1" ht="13.5" customHeight="1" x14ac:dyDescent="0.25">
      <c r="B141" s="48" t="s">
        <v>1152</v>
      </c>
      <c r="C141" s="148">
        <v>12691.52708</v>
      </c>
      <c r="D141" s="148">
        <v>9.3253478131790107E-2</v>
      </c>
      <c r="E141" s="148">
        <v>21887.98487</v>
      </c>
      <c r="F141" s="154">
        <v>0.14842534830455562</v>
      </c>
      <c r="H141" s="48" t="s">
        <v>1284</v>
      </c>
      <c r="I141" s="148">
        <v>21337.365109999999</v>
      </c>
      <c r="J141" s="148">
        <v>0.46650237742959</v>
      </c>
      <c r="K141" s="148">
        <v>18663.226580000002</v>
      </c>
      <c r="L141" s="154">
        <v>0.39043645640645525</v>
      </c>
    </row>
    <row r="142" spans="2:12" s="4" customFormat="1" ht="13.5" customHeight="1" x14ac:dyDescent="0.25">
      <c r="B142" s="48" t="s">
        <v>1150</v>
      </c>
      <c r="C142" s="148">
        <v>18244.256850000002</v>
      </c>
      <c r="D142" s="148">
        <v>0.13405324642716179</v>
      </c>
      <c r="E142" s="148">
        <v>16001.77219</v>
      </c>
      <c r="F142" s="154">
        <v>0.10851015408212415</v>
      </c>
      <c r="H142" s="48" t="s">
        <v>1286</v>
      </c>
      <c r="I142" s="148">
        <v>16123.958320000002</v>
      </c>
      <c r="J142" s="148">
        <v>0.3525207939723734</v>
      </c>
      <c r="K142" s="148">
        <v>17550.267929999998</v>
      </c>
      <c r="L142" s="154">
        <v>0.36715325671050458</v>
      </c>
    </row>
    <row r="143" spans="2:12" s="4" customFormat="1" ht="13.5" customHeight="1" x14ac:dyDescent="0.25">
      <c r="B143" s="48" t="s">
        <v>1149</v>
      </c>
      <c r="C143" s="148">
        <v>7997.9526699999997</v>
      </c>
      <c r="D143" s="148">
        <v>5.8766521925188005E-2</v>
      </c>
      <c r="E143" s="148">
        <v>10345.61774</v>
      </c>
      <c r="F143" s="154">
        <v>7.0155015439084131E-2</v>
      </c>
      <c r="H143" s="48" t="s">
        <v>1152</v>
      </c>
      <c r="I143" s="148">
        <v>14000</v>
      </c>
      <c r="J143" s="148">
        <v>0.30608433845252137</v>
      </c>
      <c r="K143" s="148">
        <v>14000</v>
      </c>
      <c r="L143" s="154">
        <v>0.29288131750744534</v>
      </c>
    </row>
    <row r="144" spans="2:12" s="4" customFormat="1" ht="13.5" customHeight="1" x14ac:dyDescent="0.25">
      <c r="B144" s="48" t="s">
        <v>1286</v>
      </c>
      <c r="C144" s="148">
        <v>7105.6376200000004</v>
      </c>
      <c r="D144" s="148">
        <v>5.2210062526935504E-2</v>
      </c>
      <c r="E144" s="148">
        <v>10490.700059999999</v>
      </c>
      <c r="F144" s="154">
        <v>7.1138838025161813E-2</v>
      </c>
      <c r="H144" s="48" t="s">
        <v>1149</v>
      </c>
      <c r="I144" s="148">
        <v>12346.943569999999</v>
      </c>
      <c r="J144" s="148">
        <v>0.26994328960957586</v>
      </c>
      <c r="K144" s="148">
        <v>12475.407800000001</v>
      </c>
      <c r="L144" s="154">
        <v>0.26098670520761857</v>
      </c>
    </row>
    <row r="145" spans="2:12" s="4" customFormat="1" ht="13.5" customHeight="1" x14ac:dyDescent="0.25">
      <c r="B145" s="48" t="s">
        <v>1153</v>
      </c>
      <c r="C145" s="148">
        <v>8910.5373600000003</v>
      </c>
      <c r="D145" s="148">
        <v>6.5471916468798866E-2</v>
      </c>
      <c r="E145" s="148">
        <v>8076.3986199999999</v>
      </c>
      <c r="F145" s="154">
        <v>5.4767137556959236E-2</v>
      </c>
      <c r="H145" s="48" t="s">
        <v>1150</v>
      </c>
      <c r="I145" s="148">
        <v>11540.049129999999</v>
      </c>
      <c r="J145" s="148">
        <v>0.25230202169040317</v>
      </c>
      <c r="K145" s="148">
        <v>11540.049129999999</v>
      </c>
      <c r="L145" s="154">
        <v>0.24141891380678915</v>
      </c>
    </row>
    <row r="146" spans="2:12" s="4" customFormat="1" ht="13.5" customHeight="1" x14ac:dyDescent="0.25">
      <c r="B146" s="48" t="s">
        <v>1144</v>
      </c>
      <c r="C146" s="148">
        <v>0</v>
      </c>
      <c r="D146" s="148">
        <v>0</v>
      </c>
      <c r="E146" s="148">
        <v>0</v>
      </c>
      <c r="F146" s="154">
        <v>0</v>
      </c>
      <c r="H146" s="48" t="s">
        <v>1153</v>
      </c>
      <c r="I146" s="148">
        <v>11366.380940000001</v>
      </c>
      <c r="J146" s="148">
        <v>0.24850508504423197</v>
      </c>
      <c r="K146" s="148">
        <v>11374.66144</v>
      </c>
      <c r="L146" s="154">
        <v>0.23795898776773822</v>
      </c>
    </row>
    <row r="147" spans="2:12" s="4" customFormat="1" ht="13.5" customHeight="1" x14ac:dyDescent="0.25">
      <c r="B147" s="48"/>
      <c r="C147" s="148"/>
      <c r="D147" s="148"/>
      <c r="E147" s="148"/>
      <c r="F147" s="154"/>
      <c r="H147" s="48"/>
      <c r="I147" s="148"/>
      <c r="J147" s="148"/>
      <c r="K147" s="148"/>
      <c r="L147" s="154"/>
    </row>
    <row r="148" spans="2:12" s="5" customFormat="1" ht="13.5" customHeight="1" x14ac:dyDescent="0.25">
      <c r="B148" s="150" t="s">
        <v>1156</v>
      </c>
      <c r="C148" s="156">
        <v>13609709.079229999</v>
      </c>
      <c r="D148" s="155">
        <v>100</v>
      </c>
      <c r="E148" s="156">
        <v>14746797.039740004</v>
      </c>
      <c r="F148" s="157">
        <v>100</v>
      </c>
      <c r="H148" s="150" t="s">
        <v>1156</v>
      </c>
      <c r="I148" s="156">
        <v>4573902.75856</v>
      </c>
      <c r="J148" s="155">
        <v>100</v>
      </c>
      <c r="K148" s="156">
        <v>4780093.2197200004</v>
      </c>
      <c r="L148" s="157">
        <v>100</v>
      </c>
    </row>
    <row r="149" spans="2:12" s="4" customFormat="1" ht="13.5" customHeight="1" x14ac:dyDescent="0.25">
      <c r="B149" s="8"/>
      <c r="C149" s="148"/>
      <c r="D149" s="148"/>
      <c r="E149" s="148"/>
      <c r="F149" s="148"/>
      <c r="H149" s="8"/>
      <c r="I149" s="148"/>
      <c r="J149" s="148"/>
      <c r="K149" s="148"/>
      <c r="L149" s="148"/>
    </row>
    <row r="150" spans="2:12" s="4" customFormat="1" ht="13.5" customHeight="1" x14ac:dyDescent="0.25">
      <c r="B150" s="149" t="s">
        <v>1137</v>
      </c>
      <c r="C150" s="159">
        <v>7665037.3997900002</v>
      </c>
      <c r="D150" s="158">
        <v>56.32036184732074</v>
      </c>
      <c r="E150" s="159">
        <v>8446052.4480800014</v>
      </c>
      <c r="F150" s="169">
        <v>57.273809528397166</v>
      </c>
      <c r="H150" s="149" t="s">
        <v>1137</v>
      </c>
      <c r="I150" s="159">
        <v>2733026.4214699999</v>
      </c>
      <c r="J150" s="158">
        <v>59.752613156350478</v>
      </c>
      <c r="K150" s="159">
        <v>2839235.1363300001</v>
      </c>
      <c r="L150" s="169">
        <v>59.397066245840115</v>
      </c>
    </row>
    <row r="151" spans="2:12" s="4" customFormat="1" ht="13.5" customHeight="1" x14ac:dyDescent="0.25">
      <c r="B151" s="48" t="s">
        <v>1147</v>
      </c>
      <c r="C151" s="148">
        <v>5479314.7102499995</v>
      </c>
      <c r="D151" s="148">
        <v>40.26033678127677</v>
      </c>
      <c r="E151" s="148">
        <v>5762197.151060001</v>
      </c>
      <c r="F151" s="154">
        <v>39.074228359771283</v>
      </c>
      <c r="H151" s="48" t="s">
        <v>1147</v>
      </c>
      <c r="I151" s="148">
        <v>1603379.6414700001</v>
      </c>
      <c r="J151" s="148">
        <v>35.054956917684706</v>
      </c>
      <c r="K151" s="148">
        <v>1701156.49217</v>
      </c>
      <c r="L151" s="154">
        <v>35.588353908078119</v>
      </c>
    </row>
    <row r="152" spans="2:12" s="4" customFormat="1" ht="13.5" customHeight="1" x14ac:dyDescent="0.25">
      <c r="B152" s="48" t="s">
        <v>1155</v>
      </c>
      <c r="C152" s="148">
        <v>465356.96919000003</v>
      </c>
      <c r="D152" s="148">
        <v>3.419301371402486</v>
      </c>
      <c r="E152" s="148">
        <v>538547.44059999997</v>
      </c>
      <c r="F152" s="154">
        <v>3.6519621118315393</v>
      </c>
      <c r="H152" s="48" t="s">
        <v>1155</v>
      </c>
      <c r="I152" s="148">
        <v>237496.69562000004</v>
      </c>
      <c r="J152" s="148">
        <v>5.1924299259648237</v>
      </c>
      <c r="K152" s="148">
        <v>239701.59122</v>
      </c>
      <c r="L152" s="154">
        <v>5.0145798460817632</v>
      </c>
    </row>
    <row r="153" spans="2:12" s="5" customFormat="1" ht="13.5" customHeight="1" x14ac:dyDescent="0.25">
      <c r="B153" s="161" t="s">
        <v>364</v>
      </c>
      <c r="C153" s="162">
        <v>0</v>
      </c>
      <c r="D153" s="162">
        <v>3.9968028886505635E-15</v>
      </c>
      <c r="E153" s="162">
        <v>1.280568540096283E-9</v>
      </c>
      <c r="F153" s="163">
        <v>1.1990408665951691E-14</v>
      </c>
      <c r="H153" s="161" t="s">
        <v>364</v>
      </c>
      <c r="I153" s="162">
        <v>0</v>
      </c>
      <c r="J153" s="162">
        <v>-7.1054273576010019E-15</v>
      </c>
      <c r="K153" s="162">
        <v>2.9103830456733704E-10</v>
      </c>
      <c r="L153" s="163">
        <v>0</v>
      </c>
    </row>
    <row r="154" spans="2:12" s="4" customFormat="1" ht="13.5" customHeigh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ht="13.5" customHeight="1" x14ac:dyDescent="0.25">
      <c r="B155" s="560" t="s">
        <v>6</v>
      </c>
      <c r="C155" s="560"/>
      <c r="D155" s="560"/>
      <c r="E155" s="560"/>
      <c r="F155" s="560"/>
      <c r="H155" s="8"/>
      <c r="I155" s="49"/>
      <c r="J155" s="50"/>
      <c r="K155" s="52"/>
      <c r="L155" s="50"/>
    </row>
    <row r="156" spans="2:12" s="4" customFormat="1" ht="13.5" customHeight="1" x14ac:dyDescent="0.25">
      <c r="B156" s="560"/>
      <c r="C156" s="560"/>
      <c r="D156" s="560"/>
      <c r="E156" s="560"/>
      <c r="F156" s="560"/>
      <c r="H156" s="8"/>
      <c r="I156" s="49"/>
      <c r="J156" s="50"/>
      <c r="K156" s="52"/>
      <c r="L156" s="50"/>
    </row>
    <row r="157" spans="2:12" s="4" customFormat="1" ht="13.5" customHeight="1" x14ac:dyDescent="0.25">
      <c r="B157" s="561" t="s">
        <v>558</v>
      </c>
      <c r="C157" s="164">
        <v>44196</v>
      </c>
      <c r="D157" s="164">
        <v>44196</v>
      </c>
      <c r="E157" s="164">
        <v>44500</v>
      </c>
      <c r="F157" s="165">
        <v>44500</v>
      </c>
      <c r="H157" s="8"/>
      <c r="I157" s="49"/>
      <c r="J157" s="50"/>
      <c r="K157" s="52"/>
      <c r="L157" s="50"/>
    </row>
    <row r="158" spans="2:12" s="4" customFormat="1" ht="13.5" customHeight="1" thickBot="1" x14ac:dyDescent="0.3">
      <c r="B158" s="562"/>
      <c r="C158" s="166" t="s">
        <v>559</v>
      </c>
      <c r="D158" s="166" t="s">
        <v>560</v>
      </c>
      <c r="E158" s="166" t="s">
        <v>559</v>
      </c>
      <c r="F158" s="167" t="s">
        <v>560</v>
      </c>
      <c r="H158" s="8"/>
      <c r="I158" s="49"/>
      <c r="J158" s="50"/>
      <c r="K158" s="52"/>
      <c r="L158" s="50"/>
    </row>
    <row r="159" spans="2:12" s="4" customFormat="1" ht="13.5" customHeight="1" thickTop="1" x14ac:dyDescent="0.25">
      <c r="B159" s="47"/>
      <c r="C159" s="148"/>
      <c r="D159" s="148"/>
      <c r="E159" s="130"/>
      <c r="F159" s="154"/>
      <c r="H159" s="8"/>
      <c r="I159" s="49"/>
      <c r="J159" s="50"/>
      <c r="K159" s="52"/>
      <c r="L159" s="50"/>
    </row>
    <row r="160" spans="2:12" s="4" customFormat="1" ht="13.5" customHeight="1" x14ac:dyDescent="0.25">
      <c r="B160" s="48" t="s">
        <v>1135</v>
      </c>
      <c r="C160" s="148">
        <v>50074.617030000081</v>
      </c>
      <c r="D160" s="148">
        <v>21.469287132105471</v>
      </c>
      <c r="E160" s="148">
        <v>83618.373529999997</v>
      </c>
      <c r="F160" s="154">
        <v>27.824346648197125</v>
      </c>
      <c r="H160" s="8"/>
      <c r="I160" s="49"/>
      <c r="J160" s="50"/>
      <c r="K160" s="52"/>
      <c r="L160" s="50"/>
    </row>
    <row r="161" spans="2:12" s="4" customFormat="1" ht="13.5" customHeight="1" x14ac:dyDescent="0.25">
      <c r="B161" s="48" t="s">
        <v>1133</v>
      </c>
      <c r="C161" s="148">
        <v>33290.271810000064</v>
      </c>
      <c r="D161" s="148">
        <v>14.273067805322102</v>
      </c>
      <c r="E161" s="148">
        <v>52910.340859999997</v>
      </c>
      <c r="F161" s="154">
        <v>17.606126539099982</v>
      </c>
      <c r="H161" s="8"/>
      <c r="I161" s="49"/>
      <c r="J161" s="50"/>
      <c r="K161" s="52"/>
      <c r="L161" s="50"/>
    </row>
    <row r="162" spans="2:12" s="4" customFormat="1" ht="13.5" customHeight="1" x14ac:dyDescent="0.25">
      <c r="B162" s="48" t="s">
        <v>1142</v>
      </c>
      <c r="C162" s="148">
        <v>28183.083859999955</v>
      </c>
      <c r="D162" s="148">
        <v>12.083381871818291</v>
      </c>
      <c r="E162" s="148">
        <v>34366.503299999997</v>
      </c>
      <c r="F162" s="154">
        <v>11.43559077434749</v>
      </c>
      <c r="H162" s="8"/>
      <c r="I162" s="49"/>
      <c r="J162" s="50"/>
      <c r="K162" s="52"/>
      <c r="L162" s="50"/>
    </row>
    <row r="163" spans="2:12" s="4" customFormat="1" ht="13.5" customHeight="1" x14ac:dyDescent="0.25">
      <c r="B163" s="48" t="s">
        <v>1136</v>
      </c>
      <c r="C163" s="148">
        <v>20153.76701000001</v>
      </c>
      <c r="D163" s="148">
        <v>8.6408451306181515</v>
      </c>
      <c r="E163" s="148">
        <v>32676.360270000001</v>
      </c>
      <c r="F163" s="154">
        <v>10.873188953234788</v>
      </c>
      <c r="H163" s="8"/>
      <c r="I163" s="49"/>
      <c r="J163" s="50"/>
      <c r="K163" s="52"/>
      <c r="L163" s="50"/>
    </row>
    <row r="164" spans="2:12" s="4" customFormat="1" ht="13.5" customHeight="1" x14ac:dyDescent="0.25">
      <c r="B164" s="48" t="s">
        <v>1205</v>
      </c>
      <c r="C164" s="148">
        <v>20831.396289999946</v>
      </c>
      <c r="D164" s="148">
        <v>8.9313759113673008</v>
      </c>
      <c r="E164" s="148">
        <v>31969.095249999998</v>
      </c>
      <c r="F164" s="154">
        <v>10.637843702450118</v>
      </c>
      <c r="H164" s="8"/>
      <c r="I164" s="49"/>
      <c r="J164" s="50"/>
      <c r="K164" s="52"/>
      <c r="L164" s="50"/>
    </row>
    <row r="165" spans="2:12" s="4" customFormat="1" ht="13.5" customHeight="1" x14ac:dyDescent="0.25">
      <c r="B165" s="48" t="s">
        <v>1139</v>
      </c>
      <c r="C165" s="148">
        <v>29719.435639999982</v>
      </c>
      <c r="D165" s="148">
        <v>12.742086410306937</v>
      </c>
      <c r="E165" s="148">
        <v>31610.634569999998</v>
      </c>
      <c r="F165" s="154">
        <v>10.518564484270993</v>
      </c>
      <c r="H165" s="8"/>
      <c r="I165" s="49"/>
      <c r="J165" s="50"/>
      <c r="K165" s="52"/>
      <c r="L165" s="50"/>
    </row>
    <row r="166" spans="2:12" s="4" customFormat="1" ht="13.5" customHeight="1" x14ac:dyDescent="0.25">
      <c r="B166" s="48" t="s">
        <v>1138</v>
      </c>
      <c r="C166" s="148">
        <v>7662.2755999999936</v>
      </c>
      <c r="D166" s="148">
        <v>3.2851693072993502</v>
      </c>
      <c r="E166" s="148">
        <v>9101.8081999999995</v>
      </c>
      <c r="F166" s="154">
        <v>3.0286629097293218</v>
      </c>
      <c r="H166" s="8"/>
      <c r="I166" s="49"/>
      <c r="J166" s="50"/>
      <c r="K166" s="52"/>
      <c r="L166" s="50"/>
    </row>
    <row r="167" spans="2:12" s="4" customFormat="1" ht="13.5" customHeight="1" x14ac:dyDescent="0.25">
      <c r="B167" s="48" t="s">
        <v>1141</v>
      </c>
      <c r="C167" s="148">
        <v>6851.3036800000118</v>
      </c>
      <c r="D167" s="148">
        <v>2.9374684153260091</v>
      </c>
      <c r="E167" s="148">
        <v>8339.5935800000007</v>
      </c>
      <c r="F167" s="154">
        <v>2.7750329608091251</v>
      </c>
      <c r="H167" s="8"/>
      <c r="I167" s="49"/>
      <c r="J167" s="50"/>
      <c r="K167" s="52"/>
      <c r="L167" s="50"/>
    </row>
    <row r="168" spans="2:12" s="4" customFormat="1" ht="13.5" customHeight="1" x14ac:dyDescent="0.25">
      <c r="B168" s="48" t="s">
        <v>1134</v>
      </c>
      <c r="C168" s="148">
        <v>30011.888679999975</v>
      </c>
      <c r="D168" s="148">
        <v>12.867474454406313</v>
      </c>
      <c r="E168" s="148">
        <v>4917.3723900000005</v>
      </c>
      <c r="F168" s="154">
        <v>1.6362752371468379</v>
      </c>
      <c r="H168" s="8"/>
      <c r="I168" s="49"/>
      <c r="J168" s="50"/>
      <c r="K168" s="52"/>
      <c r="L168" s="50"/>
    </row>
    <row r="169" spans="2:12" s="4" customFormat="1" ht="13.5" customHeight="1" x14ac:dyDescent="0.25">
      <c r="B169" s="48" t="s">
        <v>1145</v>
      </c>
      <c r="C169" s="148">
        <v>2588.3661999999968</v>
      </c>
      <c r="D169" s="148">
        <v>1.1097514159228425</v>
      </c>
      <c r="E169" s="148">
        <v>3611.1745900000001</v>
      </c>
      <c r="F169" s="154">
        <v>1.2016327196710201</v>
      </c>
      <c r="H169" s="8"/>
      <c r="I169" s="49"/>
      <c r="J169" s="50"/>
      <c r="K169" s="52"/>
      <c r="L169" s="50"/>
    </row>
    <row r="170" spans="2:12" s="4" customFormat="1" ht="13.5" customHeight="1" x14ac:dyDescent="0.25">
      <c r="B170" s="48" t="s">
        <v>1144</v>
      </c>
      <c r="C170" s="148">
        <v>2057.0360000000001</v>
      </c>
      <c r="D170" s="148">
        <v>0.88194576702642113</v>
      </c>
      <c r="E170" s="148">
        <v>2711.7339999999999</v>
      </c>
      <c r="F170" s="154">
        <v>0.9023402829837629</v>
      </c>
      <c r="H170" s="8"/>
      <c r="I170" s="49"/>
      <c r="J170" s="50"/>
      <c r="K170" s="52"/>
      <c r="L170" s="50"/>
    </row>
    <row r="171" spans="2:12" s="4" customFormat="1" ht="13.5" customHeight="1" x14ac:dyDescent="0.25">
      <c r="B171" s="48" t="s">
        <v>1140</v>
      </c>
      <c r="C171" s="148">
        <v>1429.0003399999987</v>
      </c>
      <c r="D171" s="148">
        <v>0.6126780479011138</v>
      </c>
      <c r="E171" s="148">
        <v>5278.5237100000004</v>
      </c>
      <c r="F171" s="154">
        <v>1.7564497764964788</v>
      </c>
      <c r="H171" s="8"/>
      <c r="I171" s="49"/>
      <c r="J171" s="50"/>
      <c r="K171" s="52"/>
      <c r="L171" s="50"/>
    </row>
    <row r="172" spans="2:12" s="4" customFormat="1" ht="13.5" customHeight="1" x14ac:dyDescent="0.25">
      <c r="B172" s="48" t="s">
        <v>1143</v>
      </c>
      <c r="C172" s="148">
        <v>2141.3451800000039</v>
      </c>
      <c r="D172" s="148">
        <v>0.91809298293439368</v>
      </c>
      <c r="E172" s="148">
        <v>2835.8796000000002</v>
      </c>
      <c r="F172" s="154">
        <v>0.94365022556485278</v>
      </c>
      <c r="H172" s="8"/>
      <c r="I172" s="49"/>
      <c r="J172" s="50"/>
      <c r="K172" s="52"/>
      <c r="L172" s="50"/>
    </row>
    <row r="173" spans="2:12" s="4" customFormat="1" ht="13.5" customHeight="1" x14ac:dyDescent="0.25">
      <c r="B173" s="48" t="s">
        <v>1154</v>
      </c>
      <c r="C173" s="148">
        <v>275.37773000000016</v>
      </c>
      <c r="D173" s="148">
        <v>0.11806707481388019</v>
      </c>
      <c r="E173" s="148">
        <v>1897.14029</v>
      </c>
      <c r="F173" s="154">
        <v>0.63128098336285865</v>
      </c>
      <c r="H173" s="8"/>
      <c r="I173" s="49"/>
      <c r="J173" s="50"/>
      <c r="K173" s="52"/>
      <c r="L173" s="50"/>
    </row>
    <row r="174" spans="2:12" s="4" customFormat="1" ht="13.5" customHeight="1" x14ac:dyDescent="0.25">
      <c r="B174" s="48" t="s">
        <v>1286</v>
      </c>
      <c r="C174" s="148">
        <v>1648.9040800000002</v>
      </c>
      <c r="D174" s="148">
        <v>0.70696087651776418</v>
      </c>
      <c r="E174" s="148">
        <v>924.02355</v>
      </c>
      <c r="F174" s="154">
        <v>0.30747251448359653</v>
      </c>
      <c r="H174" s="8"/>
      <c r="I174" s="49"/>
      <c r="J174" s="50"/>
      <c r="K174" s="52"/>
      <c r="L174" s="50"/>
    </row>
    <row r="175" spans="2:12" s="4" customFormat="1" ht="13.5" customHeight="1" x14ac:dyDescent="0.25">
      <c r="B175" s="48" t="s">
        <v>1151</v>
      </c>
      <c r="C175" s="148">
        <v>838.45516999999927</v>
      </c>
      <c r="D175" s="148">
        <v>0.35948422294161003</v>
      </c>
      <c r="E175" s="148">
        <v>818.59502999999995</v>
      </c>
      <c r="F175" s="154">
        <v>0.27239075477878794</v>
      </c>
      <c r="H175" s="8"/>
      <c r="I175" s="49"/>
      <c r="J175" s="50"/>
      <c r="K175" s="52"/>
      <c r="L175" s="50"/>
    </row>
    <row r="176" spans="2:12" s="4" customFormat="1" ht="13.5" customHeight="1" x14ac:dyDescent="0.25">
      <c r="B176" s="48" t="s">
        <v>1285</v>
      </c>
      <c r="C176" s="148">
        <v>-2706.1307500000003</v>
      </c>
      <c r="D176" s="148">
        <v>-1.1602424848094708</v>
      </c>
      <c r="E176" s="148">
        <v>589.76364999999998</v>
      </c>
      <c r="F176" s="154">
        <v>0.19624620218448302</v>
      </c>
      <c r="H176" s="8"/>
      <c r="I176" s="49"/>
      <c r="J176" s="50"/>
      <c r="K176" s="52"/>
      <c r="L176" s="50"/>
    </row>
    <row r="177" spans="2:12" s="4" customFormat="1" ht="13.5" customHeight="1" x14ac:dyDescent="0.25">
      <c r="B177" s="48" t="s">
        <v>1150</v>
      </c>
      <c r="C177" s="148">
        <v>-376.71540999999979</v>
      </c>
      <c r="D177" s="148">
        <v>-0.16151519041140872</v>
      </c>
      <c r="E177" s="148">
        <v>258.05952000000002</v>
      </c>
      <c r="F177" s="154">
        <v>8.5870332526514034E-2</v>
      </c>
      <c r="H177" s="8"/>
      <c r="I177" s="49"/>
      <c r="J177" s="50"/>
      <c r="K177" s="52"/>
      <c r="L177" s="50"/>
    </row>
    <row r="178" spans="2:12" s="4" customFormat="1" ht="13.5" customHeight="1" x14ac:dyDescent="0.25">
      <c r="B178" s="48" t="s">
        <v>1153</v>
      </c>
      <c r="C178" s="148">
        <v>8.2804999999998472</v>
      </c>
      <c r="D178" s="148">
        <v>3.5502304888500474E-3</v>
      </c>
      <c r="E178" s="148">
        <v>228.69025999999999</v>
      </c>
      <c r="F178" s="154">
        <v>7.6097594352554601E-2</v>
      </c>
      <c r="H178" s="8"/>
      <c r="I178" s="49"/>
      <c r="J178" s="50"/>
      <c r="K178" s="52"/>
      <c r="L178" s="50"/>
    </row>
    <row r="179" spans="2:12" s="4" customFormat="1" ht="13.5" customHeight="1" x14ac:dyDescent="0.25">
      <c r="B179" s="48" t="s">
        <v>1149</v>
      </c>
      <c r="C179" s="148">
        <v>128.4642300000005</v>
      </c>
      <c r="D179" s="148">
        <v>5.5078512900507824E-2</v>
      </c>
      <c r="E179" s="148">
        <v>45.651060000000001</v>
      </c>
      <c r="F179" s="154">
        <v>1.519057193622558E-2</v>
      </c>
      <c r="H179" s="8"/>
      <c r="I179" s="49"/>
      <c r="J179" s="50"/>
      <c r="K179" s="52"/>
      <c r="L179" s="50"/>
    </row>
    <row r="180" spans="2:12" s="4" customFormat="1" ht="13.5" customHeight="1" x14ac:dyDescent="0.25">
      <c r="B180" s="48" t="s">
        <v>1148</v>
      </c>
      <c r="C180" s="148">
        <v>204.61279999999897</v>
      </c>
      <c r="D180" s="148">
        <v>8.7726900666504029E-2</v>
      </c>
      <c r="E180" s="148">
        <v>33.459000000000003</v>
      </c>
      <c r="F180" s="154">
        <v>1.113361543881285E-2</v>
      </c>
      <c r="H180" s="8"/>
      <c r="I180" s="49"/>
      <c r="J180" s="50"/>
      <c r="K180" s="52"/>
      <c r="L180" s="50"/>
    </row>
    <row r="181" spans="2:12" s="4" customFormat="1" ht="13.5" customHeight="1" x14ac:dyDescent="0.25">
      <c r="B181" s="48" t="s">
        <v>1146</v>
      </c>
      <c r="C181" s="148">
        <v>203.38779999999679</v>
      </c>
      <c r="D181" s="148">
        <v>8.7201686929549854E-2</v>
      </c>
      <c r="E181" s="148">
        <v>-205.99587</v>
      </c>
      <c r="F181" s="154">
        <v>-6.8545945741465206E-2</v>
      </c>
      <c r="H181" s="8"/>
      <c r="I181" s="49"/>
      <c r="J181" s="50"/>
      <c r="K181" s="52"/>
      <c r="L181" s="50"/>
    </row>
    <row r="182" spans="2:12" s="4" customFormat="1" ht="13.5" customHeight="1" x14ac:dyDescent="0.25">
      <c r="B182" s="48" t="s">
        <v>1152</v>
      </c>
      <c r="C182" s="148">
        <v>-1980.3115299999999</v>
      </c>
      <c r="D182" s="148">
        <v>-0.84905046449217003</v>
      </c>
      <c r="E182" s="148">
        <v>-1727.1316300000001</v>
      </c>
      <c r="F182" s="154">
        <v>-0.57470992500164386</v>
      </c>
      <c r="H182" s="8"/>
      <c r="I182" s="49"/>
      <c r="J182" s="50"/>
      <c r="K182" s="52"/>
      <c r="L182" s="50"/>
    </row>
    <row r="183" spans="2:12" s="4" customFormat="1" ht="13.5" customHeight="1" x14ac:dyDescent="0.25">
      <c r="B183" s="48" t="s">
        <v>1284</v>
      </c>
      <c r="C183" s="148">
        <v>0.26584999999977299</v>
      </c>
      <c r="D183" s="148">
        <v>1.1398209956645089E-4</v>
      </c>
      <c r="E183" s="148">
        <v>-6287.3234700000003</v>
      </c>
      <c r="F183" s="154">
        <v>-2.092131912322615</v>
      </c>
      <c r="H183" s="8"/>
      <c r="I183" s="49"/>
      <c r="J183" s="50"/>
      <c r="K183" s="52"/>
      <c r="L183" s="50"/>
    </row>
    <row r="184" spans="2:12" s="4" customFormat="1" ht="13.5" customHeight="1" x14ac:dyDescent="0.25">
      <c r="B184" s="48"/>
      <c r="C184" s="148"/>
      <c r="D184" s="148"/>
      <c r="E184" s="148"/>
      <c r="F184" s="154"/>
      <c r="H184" s="8"/>
      <c r="I184" s="49"/>
      <c r="J184" s="50"/>
      <c r="K184" s="52"/>
      <c r="L184" s="50"/>
    </row>
    <row r="185" spans="2:12" s="5" customFormat="1" ht="13.5" customHeight="1" x14ac:dyDescent="0.25">
      <c r="B185" s="150" t="s">
        <v>1156</v>
      </c>
      <c r="C185" s="156">
        <v>233238.37779000029</v>
      </c>
      <c r="D185" s="155">
        <v>100</v>
      </c>
      <c r="E185" s="156">
        <v>300522.32523999998</v>
      </c>
      <c r="F185" s="157">
        <v>100</v>
      </c>
      <c r="H185" s="170"/>
      <c r="I185" s="151"/>
      <c r="J185" s="152"/>
      <c r="K185" s="153"/>
      <c r="L185" s="152"/>
    </row>
    <row r="186" spans="2:12" s="4" customFormat="1" ht="13.5" customHeight="1" x14ac:dyDescent="0.25">
      <c r="B186" s="8"/>
      <c r="C186" s="148"/>
      <c r="D186" s="148"/>
      <c r="E186" s="148"/>
      <c r="F186" s="148"/>
      <c r="H186" s="8"/>
      <c r="I186" s="49"/>
      <c r="J186" s="50"/>
      <c r="K186" s="52"/>
      <c r="L186" s="50"/>
    </row>
    <row r="187" spans="2:12" s="4" customFormat="1" ht="13.5" customHeight="1" x14ac:dyDescent="0.25">
      <c r="B187" s="149" t="s">
        <v>1137</v>
      </c>
      <c r="C187" s="159">
        <v>133530.54453000007</v>
      </c>
      <c r="D187" s="158">
        <v>57.250674522452016</v>
      </c>
      <c r="E187" s="159">
        <v>174122.44705000002</v>
      </c>
      <c r="F187" s="169">
        <v>57.939937377678739</v>
      </c>
      <c r="H187" s="8"/>
      <c r="I187" s="49"/>
      <c r="J187" s="50"/>
      <c r="K187" s="52"/>
      <c r="L187" s="50"/>
    </row>
    <row r="188" spans="2:12" s="4" customFormat="1" ht="13.5" customHeight="1" x14ac:dyDescent="0.25">
      <c r="B188" s="48" t="s">
        <v>1147</v>
      </c>
      <c r="C188" s="148">
        <v>101463.24279000005</v>
      </c>
      <c r="D188" s="148">
        <v>43.501950129902731</v>
      </c>
      <c r="E188" s="148">
        <v>129824.94679999998</v>
      </c>
      <c r="F188" s="154">
        <v>43.199767836323154</v>
      </c>
      <c r="H188" s="8"/>
      <c r="I188" s="49"/>
      <c r="J188" s="50"/>
      <c r="K188" s="52"/>
      <c r="L188" s="50"/>
    </row>
    <row r="189" spans="2:12" s="4" customFormat="1" ht="13.5" customHeight="1" x14ac:dyDescent="0.25">
      <c r="B189" s="48" t="s">
        <v>1155</v>
      </c>
      <c r="C189" s="148">
        <v>-1755.4095300000336</v>
      </c>
      <c r="D189" s="148">
        <v>-0.75262465235482956</v>
      </c>
      <c r="E189" s="148">
        <v>-3425.0686100000003</v>
      </c>
      <c r="F189" s="154">
        <v>-1.1397052140018908</v>
      </c>
      <c r="H189" s="8"/>
      <c r="I189" s="49"/>
      <c r="J189" s="50"/>
      <c r="K189" s="52"/>
      <c r="L189" s="50"/>
    </row>
    <row r="190" spans="2:12" s="5" customFormat="1" ht="13.5" customHeight="1" x14ac:dyDescent="0.25">
      <c r="B190" s="161" t="s">
        <v>364</v>
      </c>
      <c r="C190" s="162">
        <v>2.0372681319713593E-10</v>
      </c>
      <c r="D190" s="162">
        <v>8.2489570729649131E-14</v>
      </c>
      <c r="E190" s="162">
        <v>-1.6370904631912708E-11</v>
      </c>
      <c r="F190" s="163">
        <v>-1.9984014443252818E-15</v>
      </c>
      <c r="H190" s="170"/>
      <c r="I190" s="151"/>
      <c r="J190" s="152"/>
      <c r="K190" s="153"/>
      <c r="L190" s="152"/>
    </row>
    <row r="191" spans="2:12" s="5" customFormat="1" ht="13.5" customHeight="1" x14ac:dyDescent="0.25">
      <c r="B191" s="170"/>
      <c r="C191" s="160"/>
      <c r="D191" s="160"/>
      <c r="E191" s="160"/>
      <c r="F191" s="160"/>
      <c r="H191" s="170"/>
      <c r="I191" s="151"/>
      <c r="J191" s="152"/>
      <c r="K191" s="153"/>
      <c r="L191" s="152"/>
    </row>
    <row r="192" spans="2:12" s="5" customFormat="1" ht="13.5" customHeight="1" x14ac:dyDescent="0.25">
      <c r="B192" s="170"/>
      <c r="C192" s="160"/>
      <c r="D192" s="160"/>
      <c r="E192" s="160"/>
      <c r="F192" s="160"/>
      <c r="H192" s="170"/>
      <c r="I192" s="151"/>
      <c r="J192" s="152"/>
      <c r="K192" s="153"/>
      <c r="L192" s="152"/>
    </row>
    <row r="193" spans="2:12" s="4" customFormat="1" ht="13.5" customHeigh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ht="13.5" customHeight="1" x14ac:dyDescent="0.25">
      <c r="B194" s="40" t="s">
        <v>723</v>
      </c>
      <c r="C194" s="90"/>
      <c r="D194" s="40"/>
      <c r="E194" s="40"/>
      <c r="F194" s="40"/>
      <c r="H194" s="40"/>
      <c r="I194" s="90"/>
      <c r="J194" s="40"/>
      <c r="K194" s="40"/>
      <c r="L194" s="40"/>
    </row>
    <row r="195" spans="2:12" s="40" customFormat="1" ht="13.5" customHeight="1" x14ac:dyDescent="0.25">
      <c r="B195" s="40" t="s">
        <v>1214</v>
      </c>
      <c r="C195" s="90"/>
      <c r="I195" s="90"/>
    </row>
    <row r="196" spans="2:12" s="40" customFormat="1" ht="13.5" customHeight="1" x14ac:dyDescent="0.25">
      <c r="B196" s="40" t="s">
        <v>1220</v>
      </c>
      <c r="C196" s="90"/>
      <c r="I196" s="90"/>
    </row>
    <row r="197" spans="2:12" ht="13.5" customHeight="1" x14ac:dyDescent="0.25">
      <c r="B197" s="42" t="s">
        <v>1217</v>
      </c>
    </row>
    <row r="198" spans="2:12" ht="13.5" customHeight="1" x14ac:dyDescent="0.25">
      <c r="B198" s="42" t="s">
        <v>1218</v>
      </c>
    </row>
    <row r="199" spans="2:12" ht="13.5" customHeight="1" x14ac:dyDescent="0.25">
      <c r="B199" s="42" t="s">
        <v>1219</v>
      </c>
    </row>
    <row r="200" spans="2:12" ht="13.5" customHeight="1" x14ac:dyDescent="0.25">
      <c r="B200" s="40" t="s">
        <v>1163</v>
      </c>
    </row>
    <row r="201" spans="2:12" ht="13.5" customHeight="1" x14ac:dyDescent="0.25">
      <c r="B201" s="42" t="s">
        <v>1279</v>
      </c>
    </row>
    <row r="202" spans="2:12" ht="13.5" customHeight="1" x14ac:dyDescent="0.25">
      <c r="B202" s="42" t="s">
        <v>1226</v>
      </c>
    </row>
    <row r="209" s="42" customFormat="1" ht="13.5" customHeight="1" x14ac:dyDescent="0.25"/>
    <row r="210" s="42" customFormat="1" ht="13.5" customHeight="1" x14ac:dyDescent="0.25"/>
    <row r="211" s="42" customFormat="1" ht="13.5" customHeight="1" x14ac:dyDescent="0.25"/>
    <row r="212" s="42" customFormat="1" ht="13.5" customHeight="1" x14ac:dyDescent="0.25"/>
    <row r="213" s="42" customFormat="1" ht="13.5" customHeight="1" x14ac:dyDescent="0.25"/>
    <row r="214" s="42" customFormat="1" ht="13.5" customHeight="1" x14ac:dyDescent="0.25"/>
    <row r="215" s="42" customFormat="1" ht="13.5" customHeight="1" x14ac:dyDescent="0.25"/>
    <row r="216" s="42" customFormat="1" ht="13.5" customHeight="1" x14ac:dyDescent="0.25"/>
    <row r="217" s="42" customFormat="1" ht="13.5" customHeight="1" x14ac:dyDescent="0.25"/>
    <row r="218" s="42" customFormat="1" ht="13.5" customHeight="1" x14ac:dyDescent="0.25"/>
    <row r="219" s="42" customFormat="1" ht="13.5" customHeight="1" x14ac:dyDescent="0.25"/>
    <row r="220" s="42" customFormat="1" ht="13.5" customHeight="1" x14ac:dyDescent="0.25"/>
    <row r="221" s="42" customFormat="1" ht="13.5" customHeight="1" x14ac:dyDescent="0.25"/>
    <row r="222" s="42" customFormat="1" ht="13.5" customHeight="1" x14ac:dyDescent="0.25"/>
    <row r="223" s="42" customFormat="1" ht="13.5" customHeight="1" x14ac:dyDescent="0.25"/>
    <row r="224" s="42" customFormat="1" ht="13.5" customHeight="1" x14ac:dyDescent="0.25"/>
    <row r="225" s="42" customFormat="1" ht="13.5" customHeight="1" x14ac:dyDescent="0.25"/>
    <row r="226" s="42" customFormat="1" ht="13.5" customHeight="1" x14ac:dyDescent="0.25"/>
    <row r="227" s="42" customFormat="1" ht="13.5" customHeight="1" x14ac:dyDescent="0.25"/>
    <row r="228" s="42" customFormat="1" ht="13.5" customHeight="1" x14ac:dyDescent="0.25"/>
    <row r="229" s="42" customFormat="1" ht="13.5" customHeight="1" x14ac:dyDescent="0.25"/>
    <row r="230" s="42" customFormat="1" ht="13.5" customHeight="1" x14ac:dyDescent="0.25"/>
    <row r="231" s="42" customFormat="1" ht="13.5" customHeight="1" x14ac:dyDescent="0.25"/>
    <row r="232" s="42" customFormat="1" ht="13.5" customHeight="1" x14ac:dyDescent="0.25"/>
    <row r="233" s="42" customFormat="1" ht="13.5" customHeight="1" x14ac:dyDescent="0.25"/>
    <row r="234" s="42" customFormat="1" ht="13.5" customHeight="1" x14ac:dyDescent="0.25"/>
    <row r="235" s="42" customFormat="1" ht="13.5" customHeight="1" x14ac:dyDescent="0.25"/>
    <row r="236" s="42" customFormat="1" ht="13.5" customHeight="1" x14ac:dyDescent="0.25"/>
    <row r="237" s="42" customFormat="1" ht="13.5" customHeight="1" x14ac:dyDescent="0.25"/>
    <row r="238" s="42" customFormat="1" ht="13.5" customHeight="1" x14ac:dyDescent="0.25"/>
    <row r="239" s="42" customFormat="1" ht="13.5" customHeight="1" x14ac:dyDescent="0.25"/>
    <row r="240" s="42" customFormat="1" ht="13.5" customHeight="1" x14ac:dyDescent="0.25"/>
    <row r="241" s="42" customFormat="1" ht="13.5" customHeight="1" x14ac:dyDescent="0.25"/>
    <row r="242" s="42" customFormat="1" ht="13.5" customHeight="1" x14ac:dyDescent="0.25"/>
    <row r="243" s="42" customFormat="1" ht="13.5" customHeight="1" x14ac:dyDescent="0.25"/>
    <row r="244" s="42" customFormat="1" ht="13.5" customHeight="1" x14ac:dyDescent="0.25"/>
    <row r="245" s="42" customFormat="1" ht="13.5" customHeight="1" x14ac:dyDescent="0.25"/>
    <row r="246" s="42" customFormat="1" ht="13.5" customHeight="1" x14ac:dyDescent="0.25"/>
    <row r="247" s="42" customFormat="1" ht="13.5" customHeight="1" x14ac:dyDescent="0.25"/>
    <row r="248" s="42" customFormat="1" ht="13.5" customHeight="1" x14ac:dyDescent="0.25"/>
    <row r="249" s="42" customFormat="1" ht="13.5" customHeight="1" x14ac:dyDescent="0.25"/>
    <row r="250" s="42" customFormat="1" ht="13.5" customHeight="1" x14ac:dyDescent="0.25"/>
    <row r="251" s="42" customFormat="1" ht="13.5" customHeight="1" x14ac:dyDescent="0.25"/>
    <row r="252" s="42" customFormat="1" ht="13.5" customHeight="1" x14ac:dyDescent="0.25"/>
    <row r="253" s="42" customFormat="1" ht="13.5" customHeight="1" x14ac:dyDescent="0.25"/>
    <row r="254" s="42" customFormat="1" ht="13.5" customHeight="1" x14ac:dyDescent="0.25"/>
    <row r="255" s="42" customFormat="1" ht="13.5" customHeight="1" x14ac:dyDescent="0.25"/>
    <row r="256" s="42" customFormat="1" ht="13.5" customHeight="1" x14ac:dyDescent="0.25"/>
    <row r="257" s="42" customFormat="1" ht="13.5" customHeight="1" x14ac:dyDescent="0.25"/>
    <row r="258" s="42" customFormat="1" ht="13.5" customHeight="1" x14ac:dyDescent="0.25"/>
    <row r="259" s="42" customFormat="1" ht="13.5" customHeight="1" x14ac:dyDescent="0.25"/>
    <row r="260" s="42" customFormat="1" ht="13.5" customHeight="1" x14ac:dyDescent="0.25"/>
    <row r="261" s="42" customFormat="1" ht="13.5" customHeight="1" x14ac:dyDescent="0.25"/>
    <row r="262" s="42" customFormat="1" ht="13.5" customHeight="1" x14ac:dyDescent="0.25"/>
    <row r="263" s="42" customFormat="1" ht="13.5" customHeight="1" x14ac:dyDescent="0.25"/>
    <row r="264" s="42" customFormat="1" ht="13.5" customHeight="1" x14ac:dyDescent="0.25"/>
    <row r="265" s="42" customFormat="1" ht="13.5" customHeight="1" x14ac:dyDescent="0.25"/>
    <row r="266" s="42" customFormat="1" ht="13.5" customHeight="1" x14ac:dyDescent="0.25"/>
    <row r="267" s="42" customFormat="1" ht="13.5" customHeight="1" x14ac:dyDescent="0.25"/>
    <row r="268" s="42" customFormat="1" ht="13.5" customHeight="1" x14ac:dyDescent="0.25"/>
    <row r="269" s="42" customFormat="1" ht="13.5" customHeight="1" x14ac:dyDescent="0.25"/>
    <row r="270" s="42" customFormat="1" ht="13.5" customHeight="1" x14ac:dyDescent="0.25"/>
    <row r="271" s="42" customFormat="1" ht="13.5" customHeight="1" x14ac:dyDescent="0.25"/>
    <row r="272" s="42" customFormat="1" ht="13.5" customHeight="1" x14ac:dyDescent="0.25"/>
    <row r="273" s="42" customFormat="1" ht="13.5" customHeight="1" x14ac:dyDescent="0.25"/>
    <row r="274" s="42" customFormat="1" ht="13.5" customHeight="1" x14ac:dyDescent="0.25"/>
    <row r="275" s="42" customFormat="1" ht="13.5" customHeight="1" x14ac:dyDescent="0.25"/>
    <row r="276" s="42" customFormat="1" ht="13.5" customHeight="1" x14ac:dyDescent="0.25"/>
    <row r="277" s="42" customFormat="1" ht="13.5" customHeight="1" x14ac:dyDescent="0.25"/>
    <row r="278" s="42" customFormat="1" ht="13.5" customHeight="1" x14ac:dyDescent="0.25"/>
    <row r="279" s="42" customFormat="1" ht="13.5" customHeight="1" x14ac:dyDescent="0.25"/>
    <row r="280" s="42" customFormat="1" ht="13.5" customHeight="1" x14ac:dyDescent="0.25"/>
    <row r="281" s="42" customFormat="1" ht="13.5" customHeight="1" x14ac:dyDescent="0.25"/>
    <row r="282" s="42" customFormat="1" ht="13.5" customHeight="1" x14ac:dyDescent="0.25"/>
    <row r="283" s="42" customFormat="1" ht="13.5" customHeight="1" x14ac:dyDescent="0.25"/>
    <row r="284" s="42" customFormat="1" ht="13.5" customHeight="1" x14ac:dyDescent="0.25"/>
    <row r="285" s="42" customFormat="1" ht="13.5" customHeight="1" x14ac:dyDescent="0.25"/>
    <row r="286" s="42" customFormat="1" ht="13.5" customHeight="1" x14ac:dyDescent="0.25"/>
    <row r="287" s="42" customFormat="1" ht="13.5" customHeight="1" x14ac:dyDescent="0.25"/>
    <row r="288" s="42" customFormat="1" ht="13.5" customHeight="1" x14ac:dyDescent="0.25"/>
    <row r="289" s="42" customFormat="1" ht="13.5" customHeight="1" x14ac:dyDescent="0.25"/>
    <row r="290" s="42" customFormat="1" ht="13.5" customHeight="1" x14ac:dyDescent="0.25"/>
    <row r="291" s="42" customFormat="1" ht="13.5" customHeight="1" x14ac:dyDescent="0.25"/>
    <row r="292" s="42" customFormat="1" ht="13.5" customHeight="1" x14ac:dyDescent="0.25"/>
    <row r="293" s="42" customFormat="1" ht="13.5" customHeight="1" x14ac:dyDescent="0.25"/>
    <row r="294" s="42" customFormat="1" ht="13.5" customHeight="1" x14ac:dyDescent="0.25"/>
    <row r="295" s="42" customFormat="1" ht="13.5" customHeight="1" x14ac:dyDescent="0.25"/>
    <row r="296" s="42" customFormat="1" ht="13.5" customHeight="1" x14ac:dyDescent="0.25"/>
    <row r="297" s="42" customFormat="1" ht="13.5" customHeight="1" x14ac:dyDescent="0.25"/>
  </sheetData>
  <sortState xmlns:xlrd2="http://schemas.microsoft.com/office/spreadsheetml/2017/richdata2" ref="B160:F184">
    <sortCondition descending="1" ref="F160:F184"/>
  </sortState>
  <customSheetViews>
    <customSheetView guid="{CFED1871-9B9D-472F-82C9-C68C06036B2E}" scale="75" showGridLines="0" topLeftCell="G287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  <mergeCell ref="B7:F8"/>
    <mergeCell ref="H7:L8"/>
    <mergeCell ref="B9:B10"/>
    <mergeCell ref="H9:H10"/>
    <mergeCell ref="B44:F45"/>
    <mergeCell ref="H44:L45"/>
  </mergeCells>
  <pageMargins left="0.7" right="0.7" top="0.75" bottom="0.75" header="0.3" footer="0.3"/>
  <pageSetup orientation="portrait" horizontalDpi="4294967294" verticalDpi="4294967294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C33:AK1121"/>
  <sheetViews>
    <sheetView showGridLines="0" zoomScale="70" zoomScaleNormal="70" workbookViewId="0">
      <selection activeCell="C6" sqref="C6"/>
    </sheetView>
  </sheetViews>
  <sheetFormatPr defaultColWidth="11.44140625" defaultRowHeight="13.5" customHeight="1" x14ac:dyDescent="0.25"/>
  <cols>
    <col min="1" max="1" width="11.44140625" style="82"/>
    <col min="2" max="2" width="11" style="82" customWidth="1"/>
    <col min="3" max="7" width="11.44140625" style="82"/>
    <col min="8" max="8" width="10.21875" style="82" customWidth="1"/>
    <col min="9" max="11" width="11.44140625" style="82"/>
    <col min="12" max="12" width="10.21875" style="82" customWidth="1"/>
    <col min="13" max="13" width="5.21875" style="82" customWidth="1"/>
    <col min="14" max="36" width="11.44140625" style="82"/>
    <col min="37" max="37" width="13.21875" style="82" bestFit="1" customWidth="1"/>
    <col min="38" max="16384" width="11.44140625" style="82"/>
  </cols>
  <sheetData>
    <row r="33" spans="3:37" ht="13.5" customHeight="1" x14ac:dyDescent="0.25">
      <c r="C33" s="82" t="s">
        <v>954</v>
      </c>
    </row>
    <row r="44" spans="3:37" ht="13.5" customHeight="1" x14ac:dyDescent="0.25">
      <c r="AK44" s="82">
        <v>0</v>
      </c>
    </row>
    <row r="116" spans="3:3" ht="13.5" customHeight="1" x14ac:dyDescent="0.25">
      <c r="C116" s="82" t="s">
        <v>985</v>
      </c>
    </row>
    <row r="871" s="82" customFormat="1" ht="13.5" customHeight="1" x14ac:dyDescent="0.25"/>
    <row r="1072" s="82" customFormat="1" ht="13.5" customHeight="1" x14ac:dyDescent="0.25"/>
    <row r="1121" s="82" customFormat="1" ht="13.5" customHeight="1" x14ac:dyDescent="0.25"/>
  </sheetData>
  <customSheetViews>
    <customSheetView guid="{CFED1871-9B9D-472F-82C9-C68C06036B2E}" scale="75" showGridLines="0">
      <selection activeCell="F14" sqref="F13:F1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3:CT273"/>
  <sheetViews>
    <sheetView showGridLines="0" topLeftCell="X1" zoomScale="85" zoomScaleNormal="85" workbookViewId="0">
      <selection activeCell="AB8" sqref="AB8"/>
    </sheetView>
  </sheetViews>
  <sheetFormatPr defaultColWidth="11.44140625" defaultRowHeight="13.5" customHeight="1" x14ac:dyDescent="0.25"/>
  <cols>
    <col min="1" max="1" width="2.77734375" style="82" customWidth="1"/>
    <col min="2" max="2" width="15.21875" style="82" customWidth="1"/>
    <col min="3" max="3" width="79.77734375" style="82" customWidth="1"/>
    <col min="4" max="4" width="28" style="113" customWidth="1"/>
    <col min="5" max="5" width="25.77734375" style="115" customWidth="1"/>
    <col min="6" max="6" width="25.21875" style="82" customWidth="1"/>
    <col min="7" max="7" width="25" style="82" customWidth="1"/>
    <col min="8" max="8" width="27.44140625" style="115" customWidth="1"/>
    <col min="9" max="9" width="20.77734375" style="115" customWidth="1"/>
    <col min="10" max="10" width="24.21875" style="115" customWidth="1"/>
    <col min="11" max="11" width="20.44140625" style="82" customWidth="1"/>
    <col min="12" max="12" width="23" style="82" customWidth="1"/>
    <col min="13" max="13" width="33.21875" style="82" customWidth="1"/>
    <col min="14" max="14" width="27.21875" style="82" customWidth="1"/>
    <col min="15" max="17" width="20.77734375" style="82" customWidth="1"/>
    <col min="18" max="18" width="27.44140625" style="82" customWidth="1"/>
    <col min="19" max="19" width="21.21875" style="82" customWidth="1"/>
    <col min="20" max="20" width="21" style="82" customWidth="1"/>
    <col min="21" max="21" width="33.77734375" style="82" customWidth="1"/>
    <col min="22" max="22" width="19.21875" style="82" customWidth="1"/>
    <col min="23" max="23" width="27.44140625" style="82" customWidth="1"/>
    <col min="24" max="24" width="18.44140625" style="82" customWidth="1"/>
    <col min="25" max="25" width="22.44140625" style="82" customWidth="1"/>
    <col min="26" max="26" width="19.21875" style="82" customWidth="1"/>
    <col min="27" max="27" width="22.21875" style="82" customWidth="1"/>
    <col min="28" max="28" width="33.5546875" style="82" customWidth="1"/>
    <col min="29" max="29" width="22.21875" style="82" customWidth="1"/>
    <col min="30" max="30" width="27.44140625" style="82" customWidth="1"/>
    <col min="31" max="31" width="33.5546875" style="82" bestFit="1" customWidth="1"/>
    <col min="32" max="33" width="27.44140625" style="82" bestFit="1" customWidth="1"/>
    <col min="34" max="34" width="15.21875" style="82" bestFit="1" customWidth="1"/>
    <col min="35" max="36" width="31.5546875" style="82" bestFit="1" customWidth="1"/>
    <col min="37" max="37" width="11.44140625" style="82"/>
    <col min="38" max="38" width="22.21875" style="60" customWidth="1"/>
    <col min="39" max="16384" width="11.44140625" style="82"/>
  </cols>
  <sheetData>
    <row r="3" spans="1:98" s="1" customFormat="1" ht="13.5" customHeight="1" x14ac:dyDescent="0.25">
      <c r="A3" s="215"/>
      <c r="B3" s="10" t="s">
        <v>1212</v>
      </c>
      <c r="C3" s="20"/>
      <c r="D3" s="104"/>
      <c r="E3" s="103"/>
      <c r="F3" s="7"/>
      <c r="G3" s="7"/>
      <c r="H3" s="144"/>
      <c r="I3" s="103"/>
      <c r="J3" s="103"/>
      <c r="K3" s="7"/>
      <c r="L3" s="7"/>
      <c r="M3" s="7"/>
      <c r="N3" s="7"/>
      <c r="O3" s="7"/>
      <c r="P3" s="7"/>
      <c r="AL3" s="320"/>
    </row>
    <row r="4" spans="1:98" s="1" customFormat="1" ht="13.5" customHeight="1" x14ac:dyDescent="0.25">
      <c r="A4" s="215"/>
      <c r="B4" s="10" t="s">
        <v>1160</v>
      </c>
      <c r="C4" s="20"/>
      <c r="D4" s="104"/>
      <c r="E4" s="103"/>
      <c r="F4" s="7"/>
      <c r="G4" s="7"/>
      <c r="H4" s="103"/>
      <c r="I4" s="103"/>
      <c r="J4" s="103"/>
      <c r="K4" s="7"/>
      <c r="L4" s="7"/>
      <c r="M4" s="7"/>
      <c r="N4" s="7"/>
      <c r="O4" s="7"/>
      <c r="P4" s="7"/>
      <c r="AL4" s="320"/>
    </row>
    <row r="5" spans="1:98" s="1" customFormat="1" ht="13.5" customHeight="1" x14ac:dyDescent="0.25">
      <c r="A5" s="44"/>
      <c r="B5" s="44">
        <v>44500</v>
      </c>
      <c r="C5" s="20"/>
      <c r="D5" s="104"/>
      <c r="E5" s="104"/>
      <c r="F5" s="7"/>
      <c r="G5" s="7"/>
      <c r="H5" s="134"/>
      <c r="I5" s="103"/>
      <c r="J5" s="103"/>
      <c r="K5" s="7"/>
      <c r="L5" s="7"/>
      <c r="M5" s="7"/>
      <c r="N5" s="7"/>
      <c r="O5" s="7"/>
      <c r="P5" s="7"/>
      <c r="AL5" s="320"/>
    </row>
    <row r="6" spans="1:98" s="1" customFormat="1" ht="13.5" customHeight="1" x14ac:dyDescent="0.25">
      <c r="A6" s="215"/>
      <c r="B6" s="10" t="s">
        <v>9</v>
      </c>
      <c r="C6" s="20"/>
      <c r="D6" s="104"/>
      <c r="E6" s="103"/>
      <c r="F6" s="7"/>
      <c r="G6" s="7"/>
      <c r="H6" s="103"/>
      <c r="I6" s="103"/>
      <c r="J6" s="103"/>
      <c r="K6" s="7"/>
      <c r="L6" s="7"/>
      <c r="M6" s="7"/>
      <c r="N6" s="24"/>
      <c r="O6" s="7"/>
      <c r="P6" s="7"/>
      <c r="AL6" s="320"/>
    </row>
    <row r="7" spans="1:98" s="1" customFormat="1" ht="13.5" customHeight="1" x14ac:dyDescent="0.25">
      <c r="A7" s="181"/>
      <c r="B7" s="108"/>
      <c r="C7" s="58"/>
      <c r="D7" s="99"/>
      <c r="E7" s="99"/>
      <c r="F7" s="99"/>
      <c r="G7" s="99"/>
      <c r="H7" s="99"/>
      <c r="I7" s="99"/>
      <c r="J7" s="99"/>
      <c r="K7" s="98"/>
      <c r="L7" s="98"/>
      <c r="M7" s="98"/>
      <c r="N7" s="98"/>
      <c r="O7" s="99"/>
      <c r="P7" s="109"/>
      <c r="Q7" s="109"/>
      <c r="R7" s="109"/>
      <c r="S7" s="109"/>
      <c r="T7" s="109"/>
      <c r="U7" s="109"/>
      <c r="V7" s="91"/>
      <c r="W7" s="109"/>
      <c r="X7" s="109"/>
      <c r="Y7" s="91"/>
      <c r="Z7" s="109"/>
      <c r="AA7" s="91"/>
      <c r="AB7" s="109"/>
      <c r="AC7" s="91"/>
      <c r="AD7" s="109"/>
      <c r="AE7" s="109"/>
      <c r="AF7" s="568" t="s">
        <v>1221</v>
      </c>
      <c r="AG7" s="569"/>
      <c r="AH7" s="569"/>
      <c r="AI7" s="570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</row>
    <row r="8" spans="1:98" s="332" customFormat="1" ht="13.5" customHeight="1" x14ac:dyDescent="0.3">
      <c r="A8" s="527"/>
      <c r="B8" s="334" t="s">
        <v>10</v>
      </c>
      <c r="C8" s="551" t="s">
        <v>11</v>
      </c>
      <c r="D8" s="336" t="s">
        <v>1133</v>
      </c>
      <c r="E8" s="313" t="s">
        <v>1134</v>
      </c>
      <c r="F8" s="313" t="s">
        <v>1135</v>
      </c>
      <c r="G8" s="313" t="s">
        <v>1136</v>
      </c>
      <c r="H8" s="337" t="s">
        <v>1137</v>
      </c>
      <c r="I8" s="313" t="s">
        <v>1138</v>
      </c>
      <c r="J8" s="313" t="s">
        <v>1139</v>
      </c>
      <c r="K8" s="329" t="s">
        <v>1144</v>
      </c>
      <c r="L8" s="330" t="s">
        <v>1205</v>
      </c>
      <c r="M8" s="330" t="s">
        <v>1141</v>
      </c>
      <c r="N8" s="329" t="s">
        <v>1142</v>
      </c>
      <c r="O8" s="313" t="s">
        <v>1145</v>
      </c>
      <c r="P8" s="313" t="s">
        <v>1143</v>
      </c>
      <c r="Q8" s="313" t="s">
        <v>1140</v>
      </c>
      <c r="R8" s="337" t="s">
        <v>1147</v>
      </c>
      <c r="S8" s="313" t="s">
        <v>1146</v>
      </c>
      <c r="T8" s="313" t="s">
        <v>1148</v>
      </c>
      <c r="U8" s="313" t="s">
        <v>1149</v>
      </c>
      <c r="V8" s="330" t="s">
        <v>1150</v>
      </c>
      <c r="W8" s="313" t="s">
        <v>1151</v>
      </c>
      <c r="X8" s="313" t="s">
        <v>1152</v>
      </c>
      <c r="Y8" s="333" t="s">
        <v>1284</v>
      </c>
      <c r="Z8" s="313" t="s">
        <v>1153</v>
      </c>
      <c r="AA8" s="333" t="s">
        <v>1883</v>
      </c>
      <c r="AB8" s="313" t="s">
        <v>1879</v>
      </c>
      <c r="AC8" s="333" t="s">
        <v>1286</v>
      </c>
      <c r="AD8" s="337" t="s">
        <v>1155</v>
      </c>
      <c r="AE8" s="337" t="s">
        <v>1156</v>
      </c>
      <c r="AF8" s="329" t="s">
        <v>1157</v>
      </c>
      <c r="AG8" s="330" t="s">
        <v>1158</v>
      </c>
      <c r="AH8" s="331" t="s">
        <v>1159</v>
      </c>
      <c r="AI8" s="520" t="s">
        <v>1854</v>
      </c>
      <c r="AJ8" s="327" t="s">
        <v>1222</v>
      </c>
    </row>
    <row r="9" spans="1:98" s="14" customFormat="1" ht="13.5" customHeight="1" x14ac:dyDescent="0.25">
      <c r="A9" s="13"/>
      <c r="B9" s="13"/>
      <c r="C9" s="25" t="s">
        <v>3</v>
      </c>
      <c r="D9" s="91">
        <v>4010983.0674199993</v>
      </c>
      <c r="E9" s="91">
        <v>4280059.33782</v>
      </c>
      <c r="F9" s="91">
        <v>8194373.2424299996</v>
      </c>
      <c r="G9" s="91">
        <v>3796691.0307999984</v>
      </c>
      <c r="H9" s="91">
        <v>20282106.678469989</v>
      </c>
      <c r="I9" s="91">
        <v>1303017.5613199996</v>
      </c>
      <c r="J9" s="91">
        <v>2558769.2924999995</v>
      </c>
      <c r="K9" s="91">
        <v>215859.83100000001</v>
      </c>
      <c r="L9" s="91">
        <v>2063712.9305699999</v>
      </c>
      <c r="M9" s="91">
        <v>680742.69027999975</v>
      </c>
      <c r="N9" s="91">
        <v>2609665.1524399994</v>
      </c>
      <c r="O9" s="91">
        <v>407015.21512999997</v>
      </c>
      <c r="P9" s="91">
        <v>559187.10603999998</v>
      </c>
      <c r="Q9" s="91">
        <v>632451.49466000008</v>
      </c>
      <c r="R9" s="91">
        <v>11030421.273939995</v>
      </c>
      <c r="S9" s="91">
        <v>462541.04882000003</v>
      </c>
      <c r="T9" s="91">
        <v>131615.23750000002</v>
      </c>
      <c r="U9" s="91">
        <v>34934.622080000001</v>
      </c>
      <c r="V9" s="91">
        <v>29196.526920000004</v>
      </c>
      <c r="W9" s="91">
        <v>91440.055980000005</v>
      </c>
      <c r="X9" s="91">
        <v>17109.728589999999</v>
      </c>
      <c r="Y9" s="91">
        <v>73662.904479999997</v>
      </c>
      <c r="Z9" s="91">
        <v>15956.225199999999</v>
      </c>
      <c r="AA9" s="91">
        <v>80821.24368</v>
      </c>
      <c r="AB9" s="91">
        <v>171218.37466000003</v>
      </c>
      <c r="AC9" s="91">
        <v>85215.222290000005</v>
      </c>
      <c r="AD9" s="91">
        <v>1193711.1901999998</v>
      </c>
      <c r="AE9" s="91">
        <v>32506239.142609999</v>
      </c>
      <c r="AF9" s="91">
        <v>2825524.9834399996</v>
      </c>
      <c r="AG9" s="91">
        <v>2773652.1477700002</v>
      </c>
      <c r="AH9" s="91">
        <v>0</v>
      </c>
      <c r="AI9" s="91">
        <v>239699.37044999999</v>
      </c>
      <c r="AJ9" s="413">
        <v>26667362.640949998</v>
      </c>
      <c r="AL9" s="321"/>
    </row>
    <row r="10" spans="1:98" ht="13.5" customHeight="1" x14ac:dyDescent="0.25">
      <c r="A10" s="83"/>
      <c r="B10" s="83"/>
      <c r="C10" s="84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412"/>
      <c r="AL10" s="317"/>
    </row>
    <row r="11" spans="1:98" ht="13.5" customHeight="1" x14ac:dyDescent="0.25">
      <c r="A11" s="83"/>
      <c r="B11" s="83">
        <v>1401</v>
      </c>
      <c r="C11" s="84" t="s">
        <v>1027</v>
      </c>
      <c r="D11" s="92">
        <v>2045694.2288599999</v>
      </c>
      <c r="E11" s="92">
        <v>844883.95770999999</v>
      </c>
      <c r="F11" s="92">
        <v>2794046.3056700001</v>
      </c>
      <c r="G11" s="92">
        <v>2354409.0075300001</v>
      </c>
      <c r="H11" s="92">
        <v>8039033.4997700006</v>
      </c>
      <c r="I11" s="92">
        <v>589947.81886999996</v>
      </c>
      <c r="J11" s="92">
        <v>1841904.63087</v>
      </c>
      <c r="K11" s="92">
        <v>212432.15400000001</v>
      </c>
      <c r="L11" s="92">
        <v>86051.171459999998</v>
      </c>
      <c r="M11" s="92">
        <v>48734.623399999997</v>
      </c>
      <c r="N11" s="92">
        <v>2072188.5633</v>
      </c>
      <c r="O11" s="92">
        <v>93735.786040000006</v>
      </c>
      <c r="P11" s="92">
        <v>349300.90642999997</v>
      </c>
      <c r="Q11" s="92">
        <v>24.825600000000001</v>
      </c>
      <c r="R11" s="92">
        <v>5294320.4799699988</v>
      </c>
      <c r="S11" s="92">
        <v>336470.62323999999</v>
      </c>
      <c r="T11" s="92">
        <v>62143.541879999997</v>
      </c>
      <c r="U11" s="92">
        <v>14589.62082</v>
      </c>
      <c r="V11" s="92">
        <v>4449.5666499999998</v>
      </c>
      <c r="W11" s="92">
        <v>81231.870349999997</v>
      </c>
      <c r="X11" s="92">
        <v>952.33829000000003</v>
      </c>
      <c r="Y11" s="92">
        <v>0</v>
      </c>
      <c r="Z11" s="92">
        <v>6422.7646599999998</v>
      </c>
      <c r="AA11" s="92">
        <v>0</v>
      </c>
      <c r="AB11" s="92">
        <v>15437.576800000001</v>
      </c>
      <c r="AC11" s="92">
        <v>0</v>
      </c>
      <c r="AD11" s="92">
        <v>521697.9026899999</v>
      </c>
      <c r="AE11" s="92">
        <v>13855051.882429998</v>
      </c>
      <c r="AF11" s="92">
        <v>2284620.7173000001</v>
      </c>
      <c r="AG11" s="92">
        <v>139235.36150999999</v>
      </c>
      <c r="AH11" s="92">
        <v>0</v>
      </c>
      <c r="AI11" s="92">
        <v>0</v>
      </c>
      <c r="AJ11" s="412">
        <v>11431195.803620003</v>
      </c>
      <c r="AL11" s="250"/>
    </row>
    <row r="12" spans="1:98" ht="13.5" customHeight="1" x14ac:dyDescent="0.25">
      <c r="A12" s="83"/>
      <c r="B12" s="83">
        <v>1402</v>
      </c>
      <c r="C12" s="84" t="s">
        <v>1325</v>
      </c>
      <c r="D12" s="92">
        <v>1420188.7265399999</v>
      </c>
      <c r="E12" s="92">
        <v>1806041.34907</v>
      </c>
      <c r="F12" s="92">
        <v>2660734.6934400001</v>
      </c>
      <c r="G12" s="92">
        <v>1012312.4098199999</v>
      </c>
      <c r="H12" s="92">
        <v>6899277.1788699999</v>
      </c>
      <c r="I12" s="92">
        <v>489282.15905999998</v>
      </c>
      <c r="J12" s="92">
        <v>608466.50092000002</v>
      </c>
      <c r="K12" s="92">
        <v>0</v>
      </c>
      <c r="L12" s="92">
        <v>1732200.63943</v>
      </c>
      <c r="M12" s="92">
        <v>476055.17421999999</v>
      </c>
      <c r="N12" s="92">
        <v>313562.53406999999</v>
      </c>
      <c r="O12" s="92">
        <v>155570.54571999999</v>
      </c>
      <c r="P12" s="92">
        <v>168189.11793000001</v>
      </c>
      <c r="Q12" s="92">
        <v>261773.84844999999</v>
      </c>
      <c r="R12" s="92">
        <v>4205100.5197999999</v>
      </c>
      <c r="S12" s="92">
        <v>4149.1415299999999</v>
      </c>
      <c r="T12" s="92">
        <v>57629.531900000002</v>
      </c>
      <c r="U12" s="92">
        <v>8763.2142299999996</v>
      </c>
      <c r="V12" s="92">
        <v>17489.91532</v>
      </c>
      <c r="W12" s="92">
        <v>855.14585</v>
      </c>
      <c r="X12" s="92">
        <v>13933.033649999999</v>
      </c>
      <c r="Y12" s="92">
        <v>4054.88555</v>
      </c>
      <c r="Z12" s="92">
        <v>3616.2862300000002</v>
      </c>
      <c r="AA12" s="92">
        <v>0</v>
      </c>
      <c r="AB12" s="92">
        <v>44891.73517</v>
      </c>
      <c r="AC12" s="92">
        <v>65.491399999999999</v>
      </c>
      <c r="AD12" s="92">
        <v>155448.38083000001</v>
      </c>
      <c r="AE12" s="92">
        <v>11259826.079499999</v>
      </c>
      <c r="AF12" s="92">
        <v>313562.53406999999</v>
      </c>
      <c r="AG12" s="92">
        <v>2225745.7289700001</v>
      </c>
      <c r="AH12" s="92">
        <v>0</v>
      </c>
      <c r="AI12" s="92">
        <v>4120.3769499999999</v>
      </c>
      <c r="AJ12" s="412">
        <v>8716397.4395099971</v>
      </c>
    </row>
    <row r="13" spans="1:98" ht="13.5" customHeight="1" x14ac:dyDescent="0.25">
      <c r="A13" s="83"/>
      <c r="B13" s="83">
        <v>1403</v>
      </c>
      <c r="C13" s="84" t="s">
        <v>1026</v>
      </c>
      <c r="D13" s="92">
        <v>198481.34164</v>
      </c>
      <c r="E13" s="92">
        <v>470431.07718000002</v>
      </c>
      <c r="F13" s="92">
        <v>652837.45690999995</v>
      </c>
      <c r="G13" s="92">
        <v>237958.61742</v>
      </c>
      <c r="H13" s="92">
        <v>1559708.49315</v>
      </c>
      <c r="I13" s="92">
        <v>49879.590709999997</v>
      </c>
      <c r="J13" s="92">
        <v>68577.46312</v>
      </c>
      <c r="K13" s="92">
        <v>0</v>
      </c>
      <c r="L13" s="92">
        <v>0</v>
      </c>
      <c r="M13" s="92">
        <v>87438.986220000006</v>
      </c>
      <c r="N13" s="92">
        <v>109294.17105</v>
      </c>
      <c r="O13" s="92">
        <v>33391.588779999998</v>
      </c>
      <c r="P13" s="92">
        <v>19101.868689999999</v>
      </c>
      <c r="Q13" s="92">
        <v>19.712039999999998</v>
      </c>
      <c r="R13" s="92">
        <v>367703.38060999999</v>
      </c>
      <c r="S13" s="92">
        <v>25367.1446</v>
      </c>
      <c r="T13" s="92">
        <v>1407.71342</v>
      </c>
      <c r="U13" s="92">
        <v>22.867059999999999</v>
      </c>
      <c r="V13" s="92">
        <v>31.68075</v>
      </c>
      <c r="W13" s="92">
        <v>156.99386000000001</v>
      </c>
      <c r="X13" s="92">
        <v>0</v>
      </c>
      <c r="Y13" s="92">
        <v>0</v>
      </c>
      <c r="Z13" s="92">
        <v>1585.9306300000001</v>
      </c>
      <c r="AA13" s="92">
        <v>0</v>
      </c>
      <c r="AB13" s="92">
        <v>5291.5309500000003</v>
      </c>
      <c r="AC13" s="92">
        <v>0</v>
      </c>
      <c r="AD13" s="92">
        <v>33863.861269999994</v>
      </c>
      <c r="AE13" s="92">
        <v>1961275.7350299999</v>
      </c>
      <c r="AF13" s="92">
        <v>109294.17105</v>
      </c>
      <c r="AG13" s="92">
        <v>87470.666970000006</v>
      </c>
      <c r="AH13" s="92">
        <v>0</v>
      </c>
      <c r="AI13" s="92">
        <v>0</v>
      </c>
      <c r="AJ13" s="412">
        <v>1764510.89701</v>
      </c>
    </row>
    <row r="14" spans="1:98" ht="13.5" customHeight="1" x14ac:dyDescent="0.25">
      <c r="A14" s="83"/>
      <c r="B14" s="83">
        <v>1404</v>
      </c>
      <c r="C14" s="84" t="s">
        <v>1331</v>
      </c>
      <c r="D14" s="92">
        <v>221971.92551999999</v>
      </c>
      <c r="E14" s="92">
        <v>5796.92238</v>
      </c>
      <c r="F14" s="92">
        <v>1118567.0475999999</v>
      </c>
      <c r="G14" s="92">
        <v>19457.036919999999</v>
      </c>
      <c r="H14" s="92">
        <v>1365792.93242</v>
      </c>
      <c r="I14" s="92">
        <v>5172.3447500000002</v>
      </c>
      <c r="J14" s="92">
        <v>0</v>
      </c>
      <c r="K14" s="92">
        <v>0</v>
      </c>
      <c r="L14" s="92">
        <v>0</v>
      </c>
      <c r="M14" s="92">
        <v>8.7870600000000003</v>
      </c>
      <c r="N14" s="92">
        <v>2777.8310700000002</v>
      </c>
      <c r="O14" s="92">
        <v>61019.676789999998</v>
      </c>
      <c r="P14" s="92">
        <v>5061.0499900000004</v>
      </c>
      <c r="Q14" s="92">
        <v>340434.13907999999</v>
      </c>
      <c r="R14" s="92">
        <v>414473.82874000003</v>
      </c>
      <c r="S14" s="92">
        <v>65449.117599999998</v>
      </c>
      <c r="T14" s="92">
        <v>134.57089999999999</v>
      </c>
      <c r="U14" s="92">
        <v>6139.9115700000002</v>
      </c>
      <c r="V14" s="92">
        <v>1268.7335399999999</v>
      </c>
      <c r="W14" s="92">
        <v>8598.1665300000004</v>
      </c>
      <c r="X14" s="92">
        <v>644.58523000000002</v>
      </c>
      <c r="Y14" s="92">
        <v>49920.795330000001</v>
      </c>
      <c r="Z14" s="92">
        <v>62.35257</v>
      </c>
      <c r="AA14" s="92">
        <v>74193.836639999994</v>
      </c>
      <c r="AB14" s="92">
        <v>52844.017370000001</v>
      </c>
      <c r="AC14" s="92">
        <v>78470.007320000004</v>
      </c>
      <c r="AD14" s="92">
        <v>337726.09459999995</v>
      </c>
      <c r="AE14" s="92">
        <v>2117992.8557599997</v>
      </c>
      <c r="AF14" s="92">
        <v>2777.8310700000002</v>
      </c>
      <c r="AG14" s="92">
        <v>1277.5206000000001</v>
      </c>
      <c r="AH14" s="92">
        <v>0</v>
      </c>
      <c r="AI14" s="92">
        <v>202584.63928999999</v>
      </c>
      <c r="AJ14" s="412">
        <v>1911352.8648000001</v>
      </c>
    </row>
    <row r="15" spans="1:98" ht="13.5" customHeight="1" x14ac:dyDescent="0.25">
      <c r="A15" s="83"/>
      <c r="B15" s="83">
        <v>1408</v>
      </c>
      <c r="C15" s="84" t="s">
        <v>1334</v>
      </c>
      <c r="D15" s="92">
        <v>0</v>
      </c>
      <c r="E15" s="92">
        <v>49962.061000000002</v>
      </c>
      <c r="F15" s="92">
        <v>13002.764440000001</v>
      </c>
      <c r="G15" s="92">
        <v>0</v>
      </c>
      <c r="H15" s="92">
        <v>62964.825440000001</v>
      </c>
      <c r="I15" s="92">
        <v>0</v>
      </c>
      <c r="J15" s="92">
        <v>0</v>
      </c>
      <c r="K15" s="92">
        <v>0</v>
      </c>
      <c r="L15" s="92">
        <v>0</v>
      </c>
      <c r="M15" s="92">
        <v>2880.8494999999998</v>
      </c>
      <c r="N15" s="92">
        <v>409.92381999999998</v>
      </c>
      <c r="O15" s="92">
        <v>0</v>
      </c>
      <c r="P15" s="92">
        <v>0</v>
      </c>
      <c r="Q15" s="92">
        <v>0</v>
      </c>
      <c r="R15" s="92">
        <v>3290.7733199999998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92">
        <v>0</v>
      </c>
      <c r="Y15" s="92">
        <v>0</v>
      </c>
      <c r="Z15" s="92">
        <v>0</v>
      </c>
      <c r="AA15" s="92">
        <v>0</v>
      </c>
      <c r="AB15" s="92">
        <v>0</v>
      </c>
      <c r="AC15" s="92">
        <v>0</v>
      </c>
      <c r="AD15" s="92">
        <v>0</v>
      </c>
      <c r="AE15" s="92">
        <v>66255.598759999993</v>
      </c>
      <c r="AF15" s="92">
        <v>409.92381999999998</v>
      </c>
      <c r="AG15" s="92">
        <v>2880.8494999999998</v>
      </c>
      <c r="AH15" s="92">
        <v>0</v>
      </c>
      <c r="AI15" s="92">
        <v>0</v>
      </c>
      <c r="AJ15" s="412">
        <v>62964.825440000001</v>
      </c>
    </row>
    <row r="16" spans="1:98" ht="13.5" customHeight="1" x14ac:dyDescent="0.25">
      <c r="A16" s="83"/>
      <c r="B16" s="83">
        <v>1409</v>
      </c>
      <c r="C16" s="84" t="s">
        <v>1335</v>
      </c>
      <c r="D16" s="92">
        <v>1759.0435299999999</v>
      </c>
      <c r="E16" s="92">
        <v>84716.885269999999</v>
      </c>
      <c r="F16" s="92">
        <v>71749.477119999996</v>
      </c>
      <c r="G16" s="92">
        <v>9428.1476500000008</v>
      </c>
      <c r="H16" s="92">
        <v>167653.55356999999</v>
      </c>
      <c r="I16" s="92">
        <v>78944.334019999995</v>
      </c>
      <c r="J16" s="92">
        <v>0</v>
      </c>
      <c r="K16" s="92">
        <v>0</v>
      </c>
      <c r="L16" s="92">
        <v>20721.455379999999</v>
      </c>
      <c r="M16" s="92">
        <v>2809.9488900000001</v>
      </c>
      <c r="N16" s="92">
        <v>44200.511480000001</v>
      </c>
      <c r="O16" s="92">
        <v>15575.605939999999</v>
      </c>
      <c r="P16" s="92">
        <v>85.969210000000004</v>
      </c>
      <c r="Q16" s="92">
        <v>0</v>
      </c>
      <c r="R16" s="92">
        <v>162337.82492000001</v>
      </c>
      <c r="S16" s="92">
        <v>5277.0272100000002</v>
      </c>
      <c r="T16" s="92">
        <v>738.61424</v>
      </c>
      <c r="U16" s="92">
        <v>2284.4247599999999</v>
      </c>
      <c r="V16" s="92">
        <v>262.84048000000001</v>
      </c>
      <c r="W16" s="92">
        <v>0</v>
      </c>
      <c r="X16" s="92">
        <v>0</v>
      </c>
      <c r="Y16" s="92">
        <v>0</v>
      </c>
      <c r="Z16" s="92">
        <v>370.10095000000001</v>
      </c>
      <c r="AA16" s="92">
        <v>0</v>
      </c>
      <c r="AB16" s="92">
        <v>495.83501999999999</v>
      </c>
      <c r="AC16" s="92">
        <v>0</v>
      </c>
      <c r="AD16" s="92">
        <v>9428.8426600000021</v>
      </c>
      <c r="AE16" s="92">
        <v>339420.22115000006</v>
      </c>
      <c r="AF16" s="92">
        <v>44200.511480000001</v>
      </c>
      <c r="AG16" s="92">
        <v>23794.244749999998</v>
      </c>
      <c r="AH16" s="92">
        <v>0</v>
      </c>
      <c r="AI16" s="92">
        <v>0</v>
      </c>
      <c r="AJ16" s="412">
        <v>271425.46492</v>
      </c>
    </row>
    <row r="17" spans="1:36" ht="13.5" customHeight="1" x14ac:dyDescent="0.25">
      <c r="A17" s="83"/>
      <c r="B17" s="83">
        <v>1410</v>
      </c>
      <c r="C17" s="84" t="s">
        <v>1341</v>
      </c>
      <c r="D17" s="92">
        <v>28960.479920000002</v>
      </c>
      <c r="E17" s="92">
        <v>261.44977999999998</v>
      </c>
      <c r="F17" s="92">
        <v>21473.160400000001</v>
      </c>
      <c r="G17" s="92">
        <v>3631.82717</v>
      </c>
      <c r="H17" s="92">
        <v>54326.917269999998</v>
      </c>
      <c r="I17" s="92">
        <v>18523.217509999999</v>
      </c>
      <c r="J17" s="92">
        <v>37.868009999999998</v>
      </c>
      <c r="K17" s="92">
        <v>0</v>
      </c>
      <c r="L17" s="92">
        <v>48936.44008</v>
      </c>
      <c r="M17" s="92">
        <v>1101.4798800000001</v>
      </c>
      <c r="N17" s="92">
        <v>1059.8290099999999</v>
      </c>
      <c r="O17" s="92">
        <v>5384.2654000000002</v>
      </c>
      <c r="P17" s="92">
        <v>369.88081</v>
      </c>
      <c r="Q17" s="92">
        <v>1291.79024</v>
      </c>
      <c r="R17" s="92">
        <v>76704.770940000002</v>
      </c>
      <c r="S17" s="92">
        <v>82.828180000000003</v>
      </c>
      <c r="T17" s="92">
        <v>2975.9724000000001</v>
      </c>
      <c r="U17" s="92">
        <v>21.734860000000001</v>
      </c>
      <c r="V17" s="92">
        <v>279.2611</v>
      </c>
      <c r="W17" s="92">
        <v>0</v>
      </c>
      <c r="X17" s="92">
        <v>0</v>
      </c>
      <c r="Y17" s="92">
        <v>266.00966</v>
      </c>
      <c r="Z17" s="92">
        <v>127.80931</v>
      </c>
      <c r="AA17" s="92">
        <v>0</v>
      </c>
      <c r="AB17" s="92">
        <v>2733.1579000000002</v>
      </c>
      <c r="AC17" s="92">
        <v>0</v>
      </c>
      <c r="AD17" s="92">
        <v>6486.7734100000007</v>
      </c>
      <c r="AE17" s="92">
        <v>137518.46161999999</v>
      </c>
      <c r="AF17" s="92">
        <v>1059.8290099999999</v>
      </c>
      <c r="AG17" s="92">
        <v>50317.181060000003</v>
      </c>
      <c r="AH17" s="92">
        <v>0</v>
      </c>
      <c r="AI17" s="92">
        <v>266.00966</v>
      </c>
      <c r="AJ17" s="412">
        <v>85875.441890000002</v>
      </c>
    </row>
    <row r="18" spans="1:36" ht="13.5" customHeight="1" x14ac:dyDescent="0.25">
      <c r="A18" s="83"/>
      <c r="B18" s="83">
        <v>1411</v>
      </c>
      <c r="C18" s="84" t="s">
        <v>1347</v>
      </c>
      <c r="D18" s="92">
        <v>6092.5403299999998</v>
      </c>
      <c r="E18" s="92">
        <v>7719.0315700000001</v>
      </c>
      <c r="F18" s="92">
        <v>7680.0939200000003</v>
      </c>
      <c r="G18" s="92">
        <v>2014.7937099999999</v>
      </c>
      <c r="H18" s="92">
        <v>23506.45953</v>
      </c>
      <c r="I18" s="92">
        <v>627.83253000000002</v>
      </c>
      <c r="J18" s="92">
        <v>108.25303</v>
      </c>
      <c r="K18" s="92">
        <v>0</v>
      </c>
      <c r="L18" s="92">
        <v>0</v>
      </c>
      <c r="M18" s="92">
        <v>229.79322999999999</v>
      </c>
      <c r="N18" s="92">
        <v>573.09509000000003</v>
      </c>
      <c r="O18" s="92">
        <v>1297.24028</v>
      </c>
      <c r="P18" s="92">
        <v>48.113689999999998</v>
      </c>
      <c r="Q18" s="92">
        <v>0</v>
      </c>
      <c r="R18" s="92">
        <v>2884.3278500000001</v>
      </c>
      <c r="S18" s="92">
        <v>345.66624999999999</v>
      </c>
      <c r="T18" s="92">
        <v>284.9898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201.56549999999999</v>
      </c>
      <c r="AA18" s="92">
        <v>0</v>
      </c>
      <c r="AB18" s="92">
        <v>782.24501999999995</v>
      </c>
      <c r="AC18" s="92">
        <v>0</v>
      </c>
      <c r="AD18" s="92">
        <v>1614.46657</v>
      </c>
      <c r="AE18" s="92">
        <v>28005.253950000002</v>
      </c>
      <c r="AF18" s="92">
        <v>573.09509000000003</v>
      </c>
      <c r="AG18" s="92">
        <v>229.79322999999999</v>
      </c>
      <c r="AH18" s="92">
        <v>0</v>
      </c>
      <c r="AI18" s="92">
        <v>0</v>
      </c>
      <c r="AJ18" s="412">
        <v>27202.365629999993</v>
      </c>
    </row>
    <row r="19" spans="1:36" ht="13.5" customHeight="1" x14ac:dyDescent="0.25">
      <c r="A19" s="83"/>
      <c r="B19" s="83">
        <v>1412</v>
      </c>
      <c r="C19" s="84" t="s">
        <v>1348</v>
      </c>
      <c r="D19" s="92">
        <v>1386.4461100000001</v>
      </c>
      <c r="E19" s="92">
        <v>208.20464999999999</v>
      </c>
      <c r="F19" s="92">
        <v>16783.5164</v>
      </c>
      <c r="G19" s="92">
        <v>24.881550000000001</v>
      </c>
      <c r="H19" s="92">
        <v>18403.048709999999</v>
      </c>
      <c r="I19" s="92">
        <v>26.531359999999999</v>
      </c>
      <c r="J19" s="92">
        <v>0</v>
      </c>
      <c r="K19" s="92">
        <v>0</v>
      </c>
      <c r="L19" s="92">
        <v>0</v>
      </c>
      <c r="M19" s="92">
        <v>0</v>
      </c>
      <c r="N19" s="92">
        <v>34.27664</v>
      </c>
      <c r="O19" s="92">
        <v>2031.44427</v>
      </c>
      <c r="P19" s="92">
        <v>15.10088</v>
      </c>
      <c r="Q19" s="92">
        <v>405.15228999999999</v>
      </c>
      <c r="R19" s="92">
        <v>2512.5054399999999</v>
      </c>
      <c r="S19" s="92">
        <v>3614.1314900000002</v>
      </c>
      <c r="T19" s="92">
        <v>0</v>
      </c>
      <c r="U19" s="92">
        <v>118.65185</v>
      </c>
      <c r="V19" s="92">
        <v>20.919619999999998</v>
      </c>
      <c r="W19" s="92">
        <v>0</v>
      </c>
      <c r="X19" s="92">
        <v>0</v>
      </c>
      <c r="Y19" s="92">
        <v>5808.4936299999999</v>
      </c>
      <c r="Z19" s="92">
        <v>14.417870000000001</v>
      </c>
      <c r="AA19" s="92">
        <v>1843.5589600000001</v>
      </c>
      <c r="AB19" s="92">
        <v>6112.6701899999998</v>
      </c>
      <c r="AC19" s="92">
        <v>1577.44578</v>
      </c>
      <c r="AD19" s="92">
        <v>19110.289389999998</v>
      </c>
      <c r="AE19" s="92">
        <v>40025.843540000002</v>
      </c>
      <c r="AF19" s="92">
        <v>34.27664</v>
      </c>
      <c r="AG19" s="92">
        <v>20.919619999999998</v>
      </c>
      <c r="AH19" s="92">
        <v>0</v>
      </c>
      <c r="AI19" s="92">
        <v>9229.4983700000012</v>
      </c>
      <c r="AJ19" s="412">
        <v>30741.14891</v>
      </c>
    </row>
    <row r="20" spans="1:36" ht="13.5" customHeight="1" x14ac:dyDescent="0.25">
      <c r="A20" s="83"/>
      <c r="B20" s="83">
        <v>1416</v>
      </c>
      <c r="C20" s="84" t="s">
        <v>1350</v>
      </c>
      <c r="D20" s="92">
        <v>0</v>
      </c>
      <c r="E20" s="92">
        <v>64.424909999999997</v>
      </c>
      <c r="F20" s="92">
        <v>0</v>
      </c>
      <c r="G20" s="92">
        <v>0</v>
      </c>
      <c r="H20" s="92">
        <v>64.424909999999997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2">
        <v>0</v>
      </c>
      <c r="AE20" s="92">
        <v>64.424909999999997</v>
      </c>
      <c r="AF20" s="92">
        <v>0</v>
      </c>
      <c r="AG20" s="92">
        <v>0</v>
      </c>
      <c r="AH20" s="92">
        <v>0</v>
      </c>
      <c r="AI20" s="92">
        <v>0</v>
      </c>
      <c r="AJ20" s="412">
        <v>64.424909999999997</v>
      </c>
    </row>
    <row r="21" spans="1:36" ht="13.5" customHeight="1" x14ac:dyDescent="0.25">
      <c r="A21" s="83"/>
      <c r="B21" s="83">
        <v>1417</v>
      </c>
      <c r="C21" s="84" t="s">
        <v>1351</v>
      </c>
      <c r="D21" s="92">
        <v>1837.8413399999999</v>
      </c>
      <c r="E21" s="92">
        <v>69674.347469999993</v>
      </c>
      <c r="F21" s="92">
        <v>62537.495239999997</v>
      </c>
      <c r="G21" s="92">
        <v>6589.8451999999997</v>
      </c>
      <c r="H21" s="92">
        <v>140639.52924999999</v>
      </c>
      <c r="I21" s="92">
        <v>6911.8307000000004</v>
      </c>
      <c r="J21" s="92">
        <v>61.742890000000003</v>
      </c>
      <c r="K21" s="92">
        <v>0</v>
      </c>
      <c r="L21" s="92">
        <v>1923.5414900000001</v>
      </c>
      <c r="M21" s="92">
        <v>12156.657789999999</v>
      </c>
      <c r="N21" s="92">
        <v>15404.03282</v>
      </c>
      <c r="O21" s="92">
        <v>7465.51991</v>
      </c>
      <c r="P21" s="92">
        <v>1720.0241900000001</v>
      </c>
      <c r="Q21" s="92">
        <v>0</v>
      </c>
      <c r="R21" s="92">
        <v>45643.349790000007</v>
      </c>
      <c r="S21" s="92">
        <v>7671.32593</v>
      </c>
      <c r="T21" s="92">
        <v>127.54892</v>
      </c>
      <c r="U21" s="92">
        <v>0</v>
      </c>
      <c r="V21" s="92">
        <v>89.9529</v>
      </c>
      <c r="W21" s="92">
        <v>0</v>
      </c>
      <c r="X21" s="92">
        <v>0</v>
      </c>
      <c r="Y21" s="92">
        <v>0</v>
      </c>
      <c r="Z21" s="92">
        <v>949.23485000000005</v>
      </c>
      <c r="AA21" s="92">
        <v>0</v>
      </c>
      <c r="AB21" s="92">
        <v>0</v>
      </c>
      <c r="AC21" s="92">
        <v>0</v>
      </c>
      <c r="AD21" s="92">
        <v>8838.0626000000011</v>
      </c>
      <c r="AE21" s="92">
        <v>195120.94164</v>
      </c>
      <c r="AF21" s="92">
        <v>15404.03282</v>
      </c>
      <c r="AG21" s="92">
        <v>14170.152179999999</v>
      </c>
      <c r="AH21" s="92">
        <v>0</v>
      </c>
      <c r="AI21" s="92">
        <v>0</v>
      </c>
      <c r="AJ21" s="412">
        <v>165546.75663999998</v>
      </c>
    </row>
    <row r="22" spans="1:36" ht="13.5" customHeight="1" x14ac:dyDescent="0.25">
      <c r="A22" s="83"/>
      <c r="B22" s="83">
        <v>1418</v>
      </c>
      <c r="C22" s="84" t="s">
        <v>1803</v>
      </c>
      <c r="D22" s="92">
        <v>11044.08749</v>
      </c>
      <c r="E22" s="92">
        <v>31569.816889999998</v>
      </c>
      <c r="F22" s="92">
        <v>81650.576520000002</v>
      </c>
      <c r="G22" s="92">
        <v>50525.213770000002</v>
      </c>
      <c r="H22" s="92">
        <v>174789.69467</v>
      </c>
      <c r="I22" s="92">
        <v>7419.0286100000003</v>
      </c>
      <c r="J22" s="92">
        <v>5999.7629800000004</v>
      </c>
      <c r="K22" s="92">
        <v>0</v>
      </c>
      <c r="L22" s="92">
        <v>67514.922269999995</v>
      </c>
      <c r="M22" s="92">
        <v>11411.24721</v>
      </c>
      <c r="N22" s="92">
        <v>4489.7575500000003</v>
      </c>
      <c r="O22" s="92">
        <v>2478.70757</v>
      </c>
      <c r="P22" s="92">
        <v>563.14450999999997</v>
      </c>
      <c r="Q22" s="92">
        <v>389.8562</v>
      </c>
      <c r="R22" s="92">
        <v>100266.42689999998</v>
      </c>
      <c r="S22" s="92">
        <v>0</v>
      </c>
      <c r="T22" s="92">
        <v>1091.4112399999999</v>
      </c>
      <c r="U22" s="92">
        <v>2.29</v>
      </c>
      <c r="V22" s="92">
        <v>299.89055999999999</v>
      </c>
      <c r="W22" s="92">
        <v>0</v>
      </c>
      <c r="X22" s="92">
        <v>28.200600000000001</v>
      </c>
      <c r="Y22" s="92">
        <v>133.53523999999999</v>
      </c>
      <c r="Z22" s="92">
        <v>73.017009999999999</v>
      </c>
      <c r="AA22" s="92">
        <v>0</v>
      </c>
      <c r="AB22" s="92">
        <v>166.56691000000001</v>
      </c>
      <c r="AC22" s="92">
        <v>0</v>
      </c>
      <c r="AD22" s="92">
        <v>1794.9115599999998</v>
      </c>
      <c r="AE22" s="92">
        <v>276851.03312999994</v>
      </c>
      <c r="AF22" s="92">
        <v>4489.7575500000003</v>
      </c>
      <c r="AG22" s="92">
        <v>79226.060039999997</v>
      </c>
      <c r="AH22" s="92">
        <v>0</v>
      </c>
      <c r="AI22" s="92">
        <v>133.53523999999999</v>
      </c>
      <c r="AJ22" s="412">
        <v>193001.68030000004</v>
      </c>
    </row>
    <row r="23" spans="1:36" ht="13.5" customHeight="1" x14ac:dyDescent="0.25">
      <c r="A23" s="83"/>
      <c r="B23" s="83">
        <v>1419</v>
      </c>
      <c r="C23" s="84" t="s">
        <v>1362</v>
      </c>
      <c r="D23" s="92">
        <v>2797.2535899999998</v>
      </c>
      <c r="E23" s="92">
        <v>7949.4844800000001</v>
      </c>
      <c r="F23" s="92">
        <v>56393.741580000002</v>
      </c>
      <c r="G23" s="92">
        <v>8094.1448799999998</v>
      </c>
      <c r="H23" s="92">
        <v>75234.624530000001</v>
      </c>
      <c r="I23" s="92">
        <v>400.44691</v>
      </c>
      <c r="J23" s="92">
        <v>153.42679000000001</v>
      </c>
      <c r="K23" s="92">
        <v>0</v>
      </c>
      <c r="L23" s="92">
        <v>0</v>
      </c>
      <c r="M23" s="92">
        <v>4935.5071900000003</v>
      </c>
      <c r="N23" s="92">
        <v>1683.04225</v>
      </c>
      <c r="O23" s="92">
        <v>237.39624000000001</v>
      </c>
      <c r="P23" s="92">
        <v>0</v>
      </c>
      <c r="Q23" s="92">
        <v>0</v>
      </c>
      <c r="R23" s="92">
        <v>7409.8193800000008</v>
      </c>
      <c r="S23" s="92">
        <v>13.662940000000001</v>
      </c>
      <c r="T23" s="92">
        <v>0</v>
      </c>
      <c r="U23" s="92">
        <v>0</v>
      </c>
      <c r="V23" s="92">
        <v>11.606030000000001</v>
      </c>
      <c r="W23" s="92">
        <v>0</v>
      </c>
      <c r="X23" s="92">
        <v>0</v>
      </c>
      <c r="Y23" s="92">
        <v>0</v>
      </c>
      <c r="Z23" s="92">
        <v>3.35364</v>
      </c>
      <c r="AA23" s="92">
        <v>0</v>
      </c>
      <c r="AB23" s="92">
        <v>67.456410000000005</v>
      </c>
      <c r="AC23" s="92">
        <v>0</v>
      </c>
      <c r="AD23" s="92">
        <v>96.079020000000014</v>
      </c>
      <c r="AE23" s="92">
        <v>82740.522930000006</v>
      </c>
      <c r="AF23" s="92">
        <v>1683.04225</v>
      </c>
      <c r="AG23" s="92">
        <v>4947.1132200000002</v>
      </c>
      <c r="AH23" s="92">
        <v>0</v>
      </c>
      <c r="AI23" s="92">
        <v>0</v>
      </c>
      <c r="AJ23" s="412">
        <v>76110.367459999994</v>
      </c>
    </row>
    <row r="24" spans="1:36" ht="13.5" customHeight="1" x14ac:dyDescent="0.25">
      <c r="A24" s="83"/>
      <c r="B24" s="83">
        <v>1420</v>
      </c>
      <c r="C24" s="84" t="s">
        <v>1364</v>
      </c>
      <c r="D24" s="92">
        <v>179.86592999999999</v>
      </c>
      <c r="E24" s="92">
        <v>3.5804499999999999</v>
      </c>
      <c r="F24" s="92">
        <v>107386.64418</v>
      </c>
      <c r="G24" s="92">
        <v>323.84514000000001</v>
      </c>
      <c r="H24" s="92">
        <v>107893.9357</v>
      </c>
      <c r="I24" s="92">
        <v>98.2149</v>
      </c>
      <c r="J24" s="92">
        <v>0</v>
      </c>
      <c r="K24" s="92">
        <v>0</v>
      </c>
      <c r="L24" s="92">
        <v>0</v>
      </c>
      <c r="M24" s="92">
        <v>0</v>
      </c>
      <c r="N24" s="92">
        <v>16.753520000000002</v>
      </c>
      <c r="O24" s="92">
        <v>534.21400000000006</v>
      </c>
      <c r="P24" s="92">
        <v>14.542999999999999</v>
      </c>
      <c r="Q24" s="92">
        <v>1334.6276</v>
      </c>
      <c r="R24" s="92">
        <v>1998.35302</v>
      </c>
      <c r="S24" s="92">
        <v>2589.9215399999998</v>
      </c>
      <c r="T24" s="92">
        <v>9.5E-4</v>
      </c>
      <c r="U24" s="92">
        <v>6.15313</v>
      </c>
      <c r="V24" s="92">
        <v>50.310180000000003</v>
      </c>
      <c r="W24" s="92">
        <v>0</v>
      </c>
      <c r="X24" s="92">
        <v>0</v>
      </c>
      <c r="Y24" s="92">
        <v>2685.30429</v>
      </c>
      <c r="Z24" s="92">
        <v>0</v>
      </c>
      <c r="AA24" s="92">
        <v>917.54058999999995</v>
      </c>
      <c r="AB24" s="92">
        <v>451.66291999999999</v>
      </c>
      <c r="AC24" s="92">
        <v>67.099980000000002</v>
      </c>
      <c r="AD24" s="92">
        <v>6767.9935799999994</v>
      </c>
      <c r="AE24" s="92">
        <v>116660.28229999999</v>
      </c>
      <c r="AF24" s="92">
        <v>16.753520000000002</v>
      </c>
      <c r="AG24" s="92">
        <v>50.310180000000003</v>
      </c>
      <c r="AH24" s="92">
        <v>0</v>
      </c>
      <c r="AI24" s="92">
        <v>3669.9448600000001</v>
      </c>
      <c r="AJ24" s="412">
        <v>112923.27374000003</v>
      </c>
    </row>
    <row r="25" spans="1:36" ht="13.5" customHeight="1" x14ac:dyDescent="0.25">
      <c r="A25" s="83"/>
      <c r="B25" s="83">
        <v>1424</v>
      </c>
      <c r="C25" s="84" t="s">
        <v>1366</v>
      </c>
      <c r="D25" s="92">
        <v>0</v>
      </c>
      <c r="E25" s="92">
        <v>1882.3144</v>
      </c>
      <c r="F25" s="92">
        <v>0</v>
      </c>
      <c r="G25" s="92">
        <v>0</v>
      </c>
      <c r="H25" s="92">
        <v>1882.3144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1882.3144</v>
      </c>
      <c r="AF25" s="92">
        <v>0</v>
      </c>
      <c r="AG25" s="92">
        <v>0</v>
      </c>
      <c r="AH25" s="92">
        <v>0</v>
      </c>
      <c r="AI25" s="92">
        <v>0</v>
      </c>
      <c r="AJ25" s="412">
        <v>1882.3144</v>
      </c>
    </row>
    <row r="26" spans="1:36" ht="13.5" customHeight="1" x14ac:dyDescent="0.25">
      <c r="A26" s="83"/>
      <c r="B26" s="83">
        <v>1473</v>
      </c>
      <c r="C26" s="84" t="s">
        <v>1038</v>
      </c>
      <c r="D26" s="92">
        <v>2435.1954599999999</v>
      </c>
      <c r="E26" s="92">
        <v>312885.13975999999</v>
      </c>
      <c r="F26" s="92">
        <v>17982.222379999999</v>
      </c>
      <c r="G26" s="92">
        <v>1467.1740500000001</v>
      </c>
      <c r="H26" s="92">
        <v>334769.73164999997</v>
      </c>
      <c r="I26" s="92">
        <v>0</v>
      </c>
      <c r="J26" s="92">
        <v>3239.91302</v>
      </c>
      <c r="K26" s="92">
        <v>0</v>
      </c>
      <c r="L26" s="92">
        <v>0</v>
      </c>
      <c r="M26" s="92">
        <v>0</v>
      </c>
      <c r="N26" s="92">
        <v>0</v>
      </c>
      <c r="O26" s="92">
        <v>274.75880999999998</v>
      </c>
      <c r="P26" s="92">
        <v>2886.2588300000002</v>
      </c>
      <c r="Q26" s="92">
        <v>0</v>
      </c>
      <c r="R26" s="92">
        <v>6400.93066</v>
      </c>
      <c r="S26" s="92">
        <v>201.57383999999999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201.57383999999999</v>
      </c>
      <c r="AE26" s="92">
        <v>341372.23615000001</v>
      </c>
      <c r="AF26" s="92">
        <v>0</v>
      </c>
      <c r="AG26" s="92">
        <v>0</v>
      </c>
      <c r="AH26" s="92">
        <v>0</v>
      </c>
      <c r="AI26" s="92">
        <v>0</v>
      </c>
      <c r="AJ26" s="412">
        <v>341372.23615000001</v>
      </c>
    </row>
    <row r="27" spans="1:36" ht="13.5" customHeight="1" x14ac:dyDescent="0.25">
      <c r="A27" s="83"/>
      <c r="B27" s="83">
        <v>1474</v>
      </c>
      <c r="C27" s="84" t="s">
        <v>1461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92">
        <v>0</v>
      </c>
      <c r="AE27" s="92">
        <v>0</v>
      </c>
      <c r="AF27" s="92">
        <v>0</v>
      </c>
      <c r="AG27" s="92">
        <v>0</v>
      </c>
      <c r="AH27" s="92">
        <v>0</v>
      </c>
      <c r="AI27" s="92">
        <v>0</v>
      </c>
      <c r="AJ27" s="412">
        <v>0</v>
      </c>
    </row>
    <row r="28" spans="1:36" ht="13.5" customHeight="1" x14ac:dyDescent="0.25">
      <c r="A28" s="83"/>
      <c r="B28" s="83">
        <v>1475</v>
      </c>
      <c r="C28" s="84" t="s">
        <v>1462</v>
      </c>
      <c r="D28" s="92">
        <v>0</v>
      </c>
      <c r="E28" s="92">
        <v>227.02128999999999</v>
      </c>
      <c r="F28" s="92">
        <v>0</v>
      </c>
      <c r="G28" s="92">
        <v>0</v>
      </c>
      <c r="H28" s="92">
        <v>227.02128999999999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18.66337</v>
      </c>
      <c r="P28" s="92">
        <v>0</v>
      </c>
      <c r="Q28" s="92">
        <v>0</v>
      </c>
      <c r="R28" s="92">
        <v>18.66337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245.68466000000001</v>
      </c>
      <c r="AF28" s="92">
        <v>0</v>
      </c>
      <c r="AG28" s="92">
        <v>0</v>
      </c>
      <c r="AH28" s="92">
        <v>0</v>
      </c>
      <c r="AI28" s="92">
        <v>0</v>
      </c>
      <c r="AJ28" s="412">
        <v>245.68466000000001</v>
      </c>
    </row>
    <row r="29" spans="1:36" ht="13.5" customHeight="1" x14ac:dyDescent="0.25">
      <c r="A29" s="83"/>
      <c r="B29" s="83">
        <v>1476</v>
      </c>
      <c r="C29" s="84" t="s">
        <v>1463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  <c r="AG29" s="92">
        <v>0</v>
      </c>
      <c r="AH29" s="92">
        <v>0</v>
      </c>
      <c r="AI29" s="92">
        <v>0</v>
      </c>
      <c r="AJ29" s="412">
        <v>0</v>
      </c>
    </row>
    <row r="30" spans="1:36" ht="13.5" customHeight="1" x14ac:dyDescent="0.25">
      <c r="A30" s="83"/>
      <c r="B30" s="83">
        <v>1477</v>
      </c>
      <c r="C30" s="84" t="s">
        <v>1464</v>
      </c>
      <c r="D30" s="92">
        <v>0</v>
      </c>
      <c r="E30" s="92">
        <v>186.32841999999999</v>
      </c>
      <c r="F30" s="92">
        <v>0</v>
      </c>
      <c r="G30" s="92">
        <v>0</v>
      </c>
      <c r="H30" s="92">
        <v>186.32841999999999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92">
        <v>0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2">
        <v>0</v>
      </c>
      <c r="AC30" s="92">
        <v>0</v>
      </c>
      <c r="AD30" s="92">
        <v>0</v>
      </c>
      <c r="AE30" s="92">
        <v>186.32841999999999</v>
      </c>
      <c r="AF30" s="92">
        <v>0</v>
      </c>
      <c r="AG30" s="92">
        <v>0</v>
      </c>
      <c r="AH30" s="92">
        <v>0</v>
      </c>
      <c r="AI30" s="92">
        <v>0</v>
      </c>
      <c r="AJ30" s="412">
        <v>186.32841999999999</v>
      </c>
    </row>
    <row r="31" spans="1:36" ht="13.5" customHeight="1" x14ac:dyDescent="0.25">
      <c r="A31" s="83"/>
      <c r="B31" s="83">
        <v>1478</v>
      </c>
      <c r="C31" s="84" t="s">
        <v>1465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92">
        <v>0</v>
      </c>
      <c r="AH31" s="92">
        <v>0</v>
      </c>
      <c r="AI31" s="92">
        <v>0</v>
      </c>
      <c r="AJ31" s="412">
        <v>0</v>
      </c>
    </row>
    <row r="32" spans="1:36" ht="13.5" customHeight="1" x14ac:dyDescent="0.25">
      <c r="A32" s="83"/>
      <c r="B32" s="83">
        <v>149105</v>
      </c>
      <c r="C32" s="84" t="s">
        <v>1482</v>
      </c>
      <c r="D32" s="92">
        <v>0</v>
      </c>
      <c r="E32" s="92">
        <v>432400.18453999999</v>
      </c>
      <c r="F32" s="246">
        <v>25126.684829999998</v>
      </c>
      <c r="G32" s="246">
        <v>4735.6799899999996</v>
      </c>
      <c r="H32" s="92">
        <v>462262.54935999995</v>
      </c>
      <c r="I32" s="92">
        <v>0</v>
      </c>
      <c r="J32" s="92">
        <v>0</v>
      </c>
      <c r="K32" s="246">
        <v>0</v>
      </c>
      <c r="L32" s="246">
        <v>3928.03676</v>
      </c>
      <c r="M32" s="246">
        <v>999.37121999999999</v>
      </c>
      <c r="N32" s="246">
        <v>21110.467960000002</v>
      </c>
      <c r="O32" s="246">
        <v>3222.6241</v>
      </c>
      <c r="P32" s="246">
        <v>85.77319</v>
      </c>
      <c r="Q32" s="246">
        <v>0</v>
      </c>
      <c r="R32" s="246">
        <v>29346.273230000003</v>
      </c>
      <c r="S32" s="246">
        <v>2785.0705600000001</v>
      </c>
      <c r="T32" s="246">
        <v>14.761659999999999</v>
      </c>
      <c r="U32" s="246">
        <v>568.95560999999998</v>
      </c>
      <c r="V32" s="246">
        <v>842.61316999999997</v>
      </c>
      <c r="W32" s="246">
        <v>304.16207000000003</v>
      </c>
      <c r="X32" s="246">
        <v>0</v>
      </c>
      <c r="Y32" s="246">
        <v>0</v>
      </c>
      <c r="Z32" s="246">
        <v>1982.278</v>
      </c>
      <c r="AA32" s="246">
        <v>0</v>
      </c>
      <c r="AB32" s="246">
        <v>3938.55116</v>
      </c>
      <c r="AC32" s="246">
        <v>0</v>
      </c>
      <c r="AD32" s="246">
        <v>10436.392230000001</v>
      </c>
      <c r="AE32" s="246">
        <v>502045.21481999994</v>
      </c>
      <c r="AF32" s="246">
        <v>21110.467960000002</v>
      </c>
      <c r="AG32" s="246">
        <v>5770.0211499999996</v>
      </c>
      <c r="AH32" s="246">
        <v>0</v>
      </c>
      <c r="AI32" s="246">
        <v>0</v>
      </c>
      <c r="AJ32" s="521">
        <v>475164.72570999997</v>
      </c>
    </row>
    <row r="33" spans="1:38" ht="13.5" customHeight="1" x14ac:dyDescent="0.25">
      <c r="A33" s="83"/>
      <c r="B33" s="83">
        <v>149120</v>
      </c>
      <c r="C33" s="84" t="s">
        <v>1485</v>
      </c>
      <c r="D33" s="92">
        <v>15789.6477</v>
      </c>
      <c r="E33" s="92">
        <v>1910.47172</v>
      </c>
      <c r="F33" s="246">
        <v>91744.145069999999</v>
      </c>
      <c r="G33" s="246">
        <v>5706.9528899999996</v>
      </c>
      <c r="H33" s="92">
        <v>115151.21738</v>
      </c>
      <c r="I33" s="92">
        <v>0</v>
      </c>
      <c r="J33" s="92">
        <v>422.67106000000001</v>
      </c>
      <c r="K33" s="246">
        <v>0</v>
      </c>
      <c r="L33" s="246">
        <v>15432.169099999999</v>
      </c>
      <c r="M33" s="246">
        <v>10558.565979999999</v>
      </c>
      <c r="N33" s="246">
        <v>160.83951999999999</v>
      </c>
      <c r="O33" s="246">
        <v>4071.1909300000002</v>
      </c>
      <c r="P33" s="246">
        <v>158.56344000000001</v>
      </c>
      <c r="Q33" s="246">
        <v>707.54902000000004</v>
      </c>
      <c r="R33" s="246">
        <v>31511.549050000001</v>
      </c>
      <c r="S33" s="246">
        <v>129.68872999999999</v>
      </c>
      <c r="T33" s="246">
        <v>858.45561999999995</v>
      </c>
      <c r="U33" s="246">
        <v>3.3191700000000002</v>
      </c>
      <c r="V33" s="246">
        <v>1782.3157900000001</v>
      </c>
      <c r="W33" s="246">
        <v>51.034059999999997</v>
      </c>
      <c r="X33" s="246">
        <v>100.28502</v>
      </c>
      <c r="Y33" s="246">
        <v>107.66746000000001</v>
      </c>
      <c r="Z33" s="246">
        <v>16.431619999999999</v>
      </c>
      <c r="AA33" s="246">
        <v>0</v>
      </c>
      <c r="AB33" s="246">
        <v>10271.785690000001</v>
      </c>
      <c r="AC33" s="246">
        <v>0</v>
      </c>
      <c r="AD33" s="246">
        <v>13320.98316</v>
      </c>
      <c r="AE33" s="246">
        <v>159983.74959000002</v>
      </c>
      <c r="AF33" s="246">
        <v>160.83951999999999</v>
      </c>
      <c r="AG33" s="246">
        <v>27773.050869999999</v>
      </c>
      <c r="AH33" s="246">
        <v>0</v>
      </c>
      <c r="AI33" s="246">
        <v>107.66746000000001</v>
      </c>
      <c r="AJ33" s="521">
        <v>131942.19173999998</v>
      </c>
    </row>
    <row r="34" spans="1:38" ht="13.5" customHeight="1" x14ac:dyDescent="0.25">
      <c r="A34" s="83"/>
      <c r="B34" s="83">
        <v>149130</v>
      </c>
      <c r="C34" s="84" t="s">
        <v>1487</v>
      </c>
      <c r="D34" s="92">
        <v>0</v>
      </c>
      <c r="E34" s="92">
        <v>19614.145560000001</v>
      </c>
      <c r="F34" s="246">
        <v>4304.4286599999996</v>
      </c>
      <c r="G34" s="246">
        <v>974.70271000000002</v>
      </c>
      <c r="H34" s="92">
        <v>24893.276930000004</v>
      </c>
      <c r="I34" s="92">
        <v>0</v>
      </c>
      <c r="J34" s="92">
        <v>1508.8953799999999</v>
      </c>
      <c r="K34" s="246">
        <v>0</v>
      </c>
      <c r="L34" s="246">
        <v>0</v>
      </c>
      <c r="M34" s="246">
        <v>0</v>
      </c>
      <c r="N34" s="246">
        <v>0</v>
      </c>
      <c r="O34" s="246">
        <v>1087.7192299999999</v>
      </c>
      <c r="P34" s="246">
        <v>0</v>
      </c>
      <c r="Q34" s="246">
        <v>0</v>
      </c>
      <c r="R34" s="246">
        <v>2596.6146099999996</v>
      </c>
      <c r="S34" s="246">
        <v>0</v>
      </c>
      <c r="T34" s="246">
        <v>0</v>
      </c>
      <c r="U34" s="246">
        <v>0</v>
      </c>
      <c r="V34" s="246">
        <v>25.02683</v>
      </c>
      <c r="W34" s="246">
        <v>0</v>
      </c>
      <c r="X34" s="246">
        <v>0</v>
      </c>
      <c r="Y34" s="246">
        <v>0</v>
      </c>
      <c r="Z34" s="246">
        <v>57.368250000000003</v>
      </c>
      <c r="AA34" s="246">
        <v>0</v>
      </c>
      <c r="AB34" s="246">
        <v>5269.4652500000002</v>
      </c>
      <c r="AC34" s="246">
        <v>0</v>
      </c>
      <c r="AD34" s="246">
        <v>5351.8603300000004</v>
      </c>
      <c r="AE34" s="246">
        <v>32841.751870000007</v>
      </c>
      <c r="AF34" s="246">
        <v>0</v>
      </c>
      <c r="AG34" s="246">
        <v>25.02683</v>
      </c>
      <c r="AH34" s="246">
        <v>0</v>
      </c>
      <c r="AI34" s="246">
        <v>0</v>
      </c>
      <c r="AJ34" s="521">
        <v>32816.725039999998</v>
      </c>
    </row>
    <row r="35" spans="1:38" ht="13.5" customHeight="1" x14ac:dyDescent="0.25">
      <c r="A35" s="83"/>
      <c r="B35" s="83">
        <v>149135</v>
      </c>
      <c r="C35" s="84" t="s">
        <v>1488</v>
      </c>
      <c r="D35" s="92">
        <v>0</v>
      </c>
      <c r="E35" s="92">
        <v>0</v>
      </c>
      <c r="F35" s="246">
        <v>0</v>
      </c>
      <c r="G35" s="246">
        <v>0</v>
      </c>
      <c r="H35" s="92">
        <v>0</v>
      </c>
      <c r="I35" s="92">
        <v>0</v>
      </c>
      <c r="J35" s="92">
        <v>0</v>
      </c>
      <c r="K35" s="246">
        <v>0</v>
      </c>
      <c r="L35" s="246">
        <v>0</v>
      </c>
      <c r="M35" s="246">
        <v>0</v>
      </c>
      <c r="N35" s="246">
        <v>0</v>
      </c>
      <c r="O35" s="246">
        <v>0</v>
      </c>
      <c r="P35" s="246">
        <v>0</v>
      </c>
      <c r="Q35" s="246">
        <v>0</v>
      </c>
      <c r="R35" s="246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v>0</v>
      </c>
      <c r="X35" s="246">
        <v>0</v>
      </c>
      <c r="Y35" s="246">
        <v>0</v>
      </c>
      <c r="Z35" s="246">
        <v>0</v>
      </c>
      <c r="AA35" s="246">
        <v>0</v>
      </c>
      <c r="AB35" s="246">
        <v>0</v>
      </c>
      <c r="AC35" s="246">
        <v>0</v>
      </c>
      <c r="AD35" s="246">
        <v>0</v>
      </c>
      <c r="AE35" s="246">
        <v>0</v>
      </c>
      <c r="AF35" s="246">
        <v>0</v>
      </c>
      <c r="AG35" s="246">
        <v>0</v>
      </c>
      <c r="AH35" s="246">
        <v>0</v>
      </c>
      <c r="AI35" s="246">
        <v>0</v>
      </c>
      <c r="AJ35" s="521">
        <v>0</v>
      </c>
    </row>
    <row r="36" spans="1:38" ht="13.5" customHeight="1" x14ac:dyDescent="0.25">
      <c r="A36" s="83"/>
      <c r="B36" s="83">
        <v>149140</v>
      </c>
      <c r="C36" s="84" t="s">
        <v>1489</v>
      </c>
      <c r="D36" s="92">
        <v>1073.8867700000001</v>
      </c>
      <c r="E36" s="92">
        <v>1066.662</v>
      </c>
      <c r="F36" s="246">
        <v>29448.853800000001</v>
      </c>
      <c r="G36" s="246">
        <v>138.88632999999999</v>
      </c>
      <c r="H36" s="92">
        <v>31728.288900000003</v>
      </c>
      <c r="I36" s="92">
        <v>0</v>
      </c>
      <c r="J36" s="92">
        <v>0</v>
      </c>
      <c r="K36" s="246">
        <v>0</v>
      </c>
      <c r="L36" s="246">
        <v>0</v>
      </c>
      <c r="M36" s="246">
        <v>0</v>
      </c>
      <c r="N36" s="246">
        <v>0</v>
      </c>
      <c r="O36" s="246">
        <v>2068.5254300000001</v>
      </c>
      <c r="P36" s="246">
        <v>0</v>
      </c>
      <c r="Q36" s="246">
        <v>696.90737999999999</v>
      </c>
      <c r="R36" s="246">
        <v>2765.4328100000002</v>
      </c>
      <c r="S36" s="246">
        <v>627.16296999999997</v>
      </c>
      <c r="T36" s="246">
        <v>0</v>
      </c>
      <c r="U36" s="246">
        <v>21.20205</v>
      </c>
      <c r="V36" s="246">
        <v>70.469610000000003</v>
      </c>
      <c r="W36" s="246">
        <v>169.19286</v>
      </c>
      <c r="X36" s="246">
        <v>0</v>
      </c>
      <c r="Y36" s="246">
        <v>2692.69722</v>
      </c>
      <c r="Z36" s="246">
        <v>0</v>
      </c>
      <c r="AA36" s="246">
        <v>254.92536999999999</v>
      </c>
      <c r="AB36" s="246">
        <v>13454.300289999999</v>
      </c>
      <c r="AC36" s="246">
        <v>0</v>
      </c>
      <c r="AD36" s="246">
        <v>17289.950369999999</v>
      </c>
      <c r="AE36" s="246">
        <v>51783.672080000004</v>
      </c>
      <c r="AF36" s="246">
        <v>0</v>
      </c>
      <c r="AG36" s="246">
        <v>70.469610000000003</v>
      </c>
      <c r="AH36" s="246">
        <v>0</v>
      </c>
      <c r="AI36" s="246">
        <v>2947.6225899999999</v>
      </c>
      <c r="AJ36" s="521">
        <v>48765.579879999998</v>
      </c>
    </row>
    <row r="37" spans="1:38" ht="13.5" customHeight="1" x14ac:dyDescent="0.25">
      <c r="A37" s="83"/>
      <c r="B37" s="83">
        <v>149145</v>
      </c>
      <c r="C37" s="84" t="s">
        <v>1491</v>
      </c>
      <c r="D37" s="92">
        <v>0</v>
      </c>
      <c r="E37" s="92">
        <v>0</v>
      </c>
      <c r="F37" s="246">
        <v>0</v>
      </c>
      <c r="G37" s="246">
        <v>0</v>
      </c>
      <c r="H37" s="92">
        <v>0</v>
      </c>
      <c r="I37" s="92">
        <v>0</v>
      </c>
      <c r="J37" s="92">
        <v>0</v>
      </c>
      <c r="K37" s="246">
        <v>0</v>
      </c>
      <c r="L37" s="246">
        <v>0</v>
      </c>
      <c r="M37" s="246">
        <v>0</v>
      </c>
      <c r="N37" s="246">
        <v>0</v>
      </c>
      <c r="O37" s="246">
        <v>0</v>
      </c>
      <c r="P37" s="246">
        <v>0</v>
      </c>
      <c r="Q37" s="246">
        <v>0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v>0</v>
      </c>
      <c r="X37" s="246">
        <v>0</v>
      </c>
      <c r="Y37" s="246">
        <v>0</v>
      </c>
      <c r="Z37" s="246">
        <v>0</v>
      </c>
      <c r="AA37" s="246">
        <v>0</v>
      </c>
      <c r="AB37" s="246">
        <v>0</v>
      </c>
      <c r="AC37" s="246">
        <v>0</v>
      </c>
      <c r="AD37" s="246">
        <v>0</v>
      </c>
      <c r="AE37" s="246">
        <v>0</v>
      </c>
      <c r="AF37" s="246">
        <v>0</v>
      </c>
      <c r="AG37" s="246">
        <v>0</v>
      </c>
      <c r="AH37" s="246">
        <v>0</v>
      </c>
      <c r="AI37" s="246">
        <v>0</v>
      </c>
      <c r="AJ37" s="521">
        <v>0</v>
      </c>
    </row>
    <row r="38" spans="1:38" ht="13.5" customHeight="1" x14ac:dyDescent="0.25">
      <c r="A38" s="83"/>
      <c r="B38" s="83">
        <v>149150</v>
      </c>
      <c r="C38" s="84" t="s">
        <v>1492</v>
      </c>
      <c r="D38" s="92">
        <v>0</v>
      </c>
      <c r="E38" s="92">
        <v>168.65844999999999</v>
      </c>
      <c r="F38" s="246">
        <v>0</v>
      </c>
      <c r="G38" s="246">
        <v>0</v>
      </c>
      <c r="H38" s="92">
        <v>168.65844999999999</v>
      </c>
      <c r="I38" s="92">
        <v>0</v>
      </c>
      <c r="J38" s="92">
        <v>8.3896800000000002</v>
      </c>
      <c r="K38" s="246">
        <v>0</v>
      </c>
      <c r="L38" s="246">
        <v>0</v>
      </c>
      <c r="M38" s="246">
        <v>0</v>
      </c>
      <c r="N38" s="246">
        <v>0</v>
      </c>
      <c r="O38" s="246">
        <v>0</v>
      </c>
      <c r="P38" s="246">
        <v>0</v>
      </c>
      <c r="Q38" s="246">
        <v>0</v>
      </c>
      <c r="R38" s="246">
        <v>8.3896800000000002</v>
      </c>
      <c r="S38" s="246">
        <v>0</v>
      </c>
      <c r="T38" s="246">
        <v>0</v>
      </c>
      <c r="U38" s="246">
        <v>0</v>
      </c>
      <c r="V38" s="246">
        <v>0</v>
      </c>
      <c r="W38" s="246">
        <v>0</v>
      </c>
      <c r="X38" s="246">
        <v>0</v>
      </c>
      <c r="Y38" s="246">
        <v>0</v>
      </c>
      <c r="Z38" s="246">
        <v>0</v>
      </c>
      <c r="AA38" s="246">
        <v>0</v>
      </c>
      <c r="AB38" s="246">
        <v>0</v>
      </c>
      <c r="AC38" s="246">
        <v>0</v>
      </c>
      <c r="AD38" s="246">
        <v>0</v>
      </c>
      <c r="AE38" s="246">
        <v>177.04812999999999</v>
      </c>
      <c r="AF38" s="246">
        <v>0</v>
      </c>
      <c r="AG38" s="246">
        <v>0</v>
      </c>
      <c r="AH38" s="246">
        <v>0</v>
      </c>
      <c r="AI38" s="246">
        <v>0</v>
      </c>
      <c r="AJ38" s="521">
        <v>177.04812999999999</v>
      </c>
    </row>
    <row r="39" spans="1:38" ht="13.5" customHeight="1" x14ac:dyDescent="0.25">
      <c r="A39" s="83"/>
      <c r="B39" s="47">
        <v>149405</v>
      </c>
      <c r="C39" s="84" t="s">
        <v>1482</v>
      </c>
      <c r="D39" s="92">
        <v>0</v>
      </c>
      <c r="E39" s="92">
        <v>9637.9719299999997</v>
      </c>
      <c r="F39" s="246">
        <v>12922.107690000001</v>
      </c>
      <c r="G39" s="246">
        <v>3102.7531600000002</v>
      </c>
      <c r="H39" s="92">
        <v>25662.832780000001</v>
      </c>
      <c r="I39" s="92">
        <v>7346.1301700000004</v>
      </c>
      <c r="J39" s="92">
        <v>0</v>
      </c>
      <c r="K39" s="246">
        <v>3427.6750000000002</v>
      </c>
      <c r="L39" s="246">
        <v>267.83760000000001</v>
      </c>
      <c r="M39" s="246">
        <v>1097.7186400000001</v>
      </c>
      <c r="N39" s="246">
        <v>11.735390000000001</v>
      </c>
      <c r="O39" s="246">
        <v>3487.1465400000002</v>
      </c>
      <c r="P39" s="246">
        <v>4480.4758199999997</v>
      </c>
      <c r="Q39" s="246">
        <v>0</v>
      </c>
      <c r="R39" s="246">
        <v>20118.719160000001</v>
      </c>
      <c r="S39" s="246">
        <v>345.60493000000002</v>
      </c>
      <c r="T39" s="246">
        <v>55.108719999999998</v>
      </c>
      <c r="U39" s="246">
        <v>0</v>
      </c>
      <c r="V39" s="246">
        <v>0</v>
      </c>
      <c r="W39" s="246">
        <v>0</v>
      </c>
      <c r="X39" s="246">
        <v>0</v>
      </c>
      <c r="Y39" s="246">
        <v>0</v>
      </c>
      <c r="Z39" s="246">
        <v>0</v>
      </c>
      <c r="AA39" s="246">
        <v>0</v>
      </c>
      <c r="AB39" s="246">
        <v>0</v>
      </c>
      <c r="AC39" s="246">
        <v>0</v>
      </c>
      <c r="AD39" s="246">
        <v>400.71365000000003</v>
      </c>
      <c r="AE39" s="246">
        <v>46182.265590000003</v>
      </c>
      <c r="AF39" s="246">
        <v>3439.41039</v>
      </c>
      <c r="AG39" s="246">
        <v>1365.5562400000001</v>
      </c>
      <c r="AH39" s="246">
        <v>0</v>
      </c>
      <c r="AI39" s="246">
        <v>0</v>
      </c>
      <c r="AJ39" s="521">
        <v>41377.29896</v>
      </c>
    </row>
    <row r="40" spans="1:38" ht="13.5" customHeight="1" x14ac:dyDescent="0.25">
      <c r="A40" s="83"/>
      <c r="B40" s="47">
        <v>149420</v>
      </c>
      <c r="C40" s="84" t="s">
        <v>1485</v>
      </c>
      <c r="D40" s="92">
        <v>432.00785000000002</v>
      </c>
      <c r="E40" s="92">
        <v>596.06700000000001</v>
      </c>
      <c r="F40" s="246">
        <v>26742.888490000001</v>
      </c>
      <c r="G40" s="246">
        <v>14007.189490000001</v>
      </c>
      <c r="H40" s="92">
        <v>41778.152830000006</v>
      </c>
      <c r="I40" s="92">
        <v>73.30874</v>
      </c>
      <c r="J40" s="92">
        <v>2.7371099999999999</v>
      </c>
      <c r="K40" s="246">
        <v>0</v>
      </c>
      <c r="L40" s="246">
        <v>2123.4603299999999</v>
      </c>
      <c r="M40" s="246">
        <v>4179.2479999999996</v>
      </c>
      <c r="N40" s="246">
        <v>595.98657000000003</v>
      </c>
      <c r="O40" s="246">
        <v>2585.8100800000002</v>
      </c>
      <c r="P40" s="246">
        <v>46.235860000000002</v>
      </c>
      <c r="Q40" s="246">
        <v>367.00488000000001</v>
      </c>
      <c r="R40" s="246">
        <v>9973.7915700000012</v>
      </c>
      <c r="S40" s="246">
        <v>0</v>
      </c>
      <c r="T40" s="246">
        <v>361.63796000000002</v>
      </c>
      <c r="U40" s="246">
        <v>0</v>
      </c>
      <c r="V40" s="246">
        <v>170.19669999999999</v>
      </c>
      <c r="W40" s="246">
        <v>0</v>
      </c>
      <c r="X40" s="246">
        <v>335.23228</v>
      </c>
      <c r="Y40" s="246">
        <v>8.4814900000000009</v>
      </c>
      <c r="Z40" s="246">
        <v>46.657620000000001</v>
      </c>
      <c r="AA40" s="246">
        <v>0</v>
      </c>
      <c r="AB40" s="246">
        <v>11.515470000000001</v>
      </c>
      <c r="AC40" s="246">
        <v>0</v>
      </c>
      <c r="AD40" s="246">
        <v>933.72151999999994</v>
      </c>
      <c r="AE40" s="246">
        <v>52685.665920000007</v>
      </c>
      <c r="AF40" s="246">
        <v>595.98657000000003</v>
      </c>
      <c r="AG40" s="246">
        <v>6472.9050299999999</v>
      </c>
      <c r="AH40" s="246">
        <v>0</v>
      </c>
      <c r="AI40" s="246">
        <v>8.4814900000000009</v>
      </c>
      <c r="AJ40" s="521">
        <v>45608.292830000006</v>
      </c>
    </row>
    <row r="41" spans="1:38" ht="13.5" customHeight="1" x14ac:dyDescent="0.25">
      <c r="A41" s="83"/>
      <c r="B41" s="47">
        <v>149430</v>
      </c>
      <c r="C41" s="84" t="s">
        <v>1487</v>
      </c>
      <c r="D41" s="92">
        <v>0</v>
      </c>
      <c r="E41" s="92">
        <v>773.64706999999999</v>
      </c>
      <c r="F41" s="246">
        <v>17713.323209999999</v>
      </c>
      <c r="G41" s="246">
        <v>1185.9337499999999</v>
      </c>
      <c r="H41" s="92">
        <v>19672.904029999998</v>
      </c>
      <c r="I41" s="92">
        <v>59.204650000000001</v>
      </c>
      <c r="J41" s="92">
        <v>0</v>
      </c>
      <c r="K41" s="246">
        <v>0</v>
      </c>
      <c r="L41" s="246">
        <v>0</v>
      </c>
      <c r="M41" s="246">
        <v>0</v>
      </c>
      <c r="N41" s="246">
        <v>0</v>
      </c>
      <c r="O41" s="246">
        <v>7.5086399999999998</v>
      </c>
      <c r="P41" s="246">
        <v>0</v>
      </c>
      <c r="Q41" s="246">
        <v>0</v>
      </c>
      <c r="R41" s="246">
        <v>66.713290000000001</v>
      </c>
      <c r="S41" s="246">
        <v>0</v>
      </c>
      <c r="T41" s="246">
        <v>0</v>
      </c>
      <c r="U41" s="246">
        <v>0</v>
      </c>
      <c r="V41" s="246">
        <v>0</v>
      </c>
      <c r="W41" s="246">
        <v>0</v>
      </c>
      <c r="X41" s="246">
        <v>0</v>
      </c>
      <c r="Y41" s="246">
        <v>0</v>
      </c>
      <c r="Z41" s="246">
        <v>0</v>
      </c>
      <c r="AA41" s="246">
        <v>0</v>
      </c>
      <c r="AB41" s="246">
        <v>0</v>
      </c>
      <c r="AC41" s="246">
        <v>0</v>
      </c>
      <c r="AD41" s="246">
        <v>0</v>
      </c>
      <c r="AE41" s="246">
        <v>19739.617319999998</v>
      </c>
      <c r="AF41" s="246">
        <v>0</v>
      </c>
      <c r="AG41" s="246">
        <v>0</v>
      </c>
      <c r="AH41" s="246">
        <v>0</v>
      </c>
      <c r="AI41" s="246">
        <v>0</v>
      </c>
      <c r="AJ41" s="521">
        <v>19739.617319999998</v>
      </c>
    </row>
    <row r="42" spans="1:38" ht="13.5" customHeight="1" x14ac:dyDescent="0.25">
      <c r="A42" s="83"/>
      <c r="B42" s="47">
        <v>149435</v>
      </c>
      <c r="C42" s="84" t="s">
        <v>1488</v>
      </c>
      <c r="D42" s="92">
        <v>0</v>
      </c>
      <c r="E42" s="92">
        <v>0</v>
      </c>
      <c r="F42" s="246">
        <v>0</v>
      </c>
      <c r="G42" s="246">
        <v>0</v>
      </c>
      <c r="H42" s="92">
        <v>0</v>
      </c>
      <c r="I42" s="92">
        <v>0</v>
      </c>
      <c r="J42" s="92">
        <v>0</v>
      </c>
      <c r="K42" s="246">
        <v>0</v>
      </c>
      <c r="L42" s="246">
        <v>0</v>
      </c>
      <c r="M42" s="246">
        <v>0</v>
      </c>
      <c r="N42" s="246">
        <v>0</v>
      </c>
      <c r="O42" s="246">
        <v>0</v>
      </c>
      <c r="P42" s="246">
        <v>0</v>
      </c>
      <c r="Q42" s="246">
        <v>0</v>
      </c>
      <c r="R42" s="246">
        <v>0</v>
      </c>
      <c r="S42" s="246">
        <v>0</v>
      </c>
      <c r="T42" s="246">
        <v>0</v>
      </c>
      <c r="U42" s="246">
        <v>0</v>
      </c>
      <c r="V42" s="246">
        <v>0</v>
      </c>
      <c r="W42" s="246">
        <v>0</v>
      </c>
      <c r="X42" s="246">
        <v>0</v>
      </c>
      <c r="Y42" s="246">
        <v>0</v>
      </c>
      <c r="Z42" s="246">
        <v>0</v>
      </c>
      <c r="AA42" s="246">
        <v>0</v>
      </c>
      <c r="AB42" s="246">
        <v>0</v>
      </c>
      <c r="AC42" s="246">
        <v>0</v>
      </c>
      <c r="AD42" s="246">
        <v>0</v>
      </c>
      <c r="AE42" s="246">
        <v>0</v>
      </c>
      <c r="AF42" s="246">
        <v>0</v>
      </c>
      <c r="AG42" s="246">
        <v>0</v>
      </c>
      <c r="AH42" s="246">
        <v>0</v>
      </c>
      <c r="AI42" s="246">
        <v>0</v>
      </c>
      <c r="AJ42" s="521">
        <v>0</v>
      </c>
    </row>
    <row r="43" spans="1:38" ht="13.5" customHeight="1" x14ac:dyDescent="0.25">
      <c r="A43" s="83"/>
      <c r="B43" s="47">
        <v>149440</v>
      </c>
      <c r="C43" s="84" t="s">
        <v>1489</v>
      </c>
      <c r="D43" s="92">
        <v>0</v>
      </c>
      <c r="E43" s="92">
        <v>85.953559999999996</v>
      </c>
      <c r="F43" s="246">
        <v>52688.680209999999</v>
      </c>
      <c r="G43" s="246">
        <v>115.35083</v>
      </c>
      <c r="H43" s="92">
        <v>52889.984600000003</v>
      </c>
      <c r="I43" s="92">
        <v>84.697119999999998</v>
      </c>
      <c r="J43" s="92">
        <v>0</v>
      </c>
      <c r="K43" s="246">
        <v>0</v>
      </c>
      <c r="L43" s="246">
        <v>0</v>
      </c>
      <c r="M43" s="246">
        <v>0</v>
      </c>
      <c r="N43" s="246">
        <v>0</v>
      </c>
      <c r="O43" s="246">
        <v>1297.0194899999999</v>
      </c>
      <c r="P43" s="246">
        <v>0</v>
      </c>
      <c r="Q43" s="246">
        <v>1060.1798100000001</v>
      </c>
      <c r="R43" s="246">
        <v>2441.89642</v>
      </c>
      <c r="S43" s="246">
        <v>37.910040000000002</v>
      </c>
      <c r="T43" s="246">
        <v>0</v>
      </c>
      <c r="U43" s="246">
        <v>0</v>
      </c>
      <c r="V43" s="246">
        <v>15.432869999999999</v>
      </c>
      <c r="W43" s="246">
        <v>0</v>
      </c>
      <c r="X43" s="246">
        <v>26.4146</v>
      </c>
      <c r="Y43" s="246">
        <v>72.467510000000004</v>
      </c>
      <c r="Z43" s="246">
        <v>8.5193899999999996</v>
      </c>
      <c r="AA43" s="246">
        <v>27.05743</v>
      </c>
      <c r="AB43" s="246">
        <v>13.512740000000001</v>
      </c>
      <c r="AC43" s="246">
        <v>0</v>
      </c>
      <c r="AD43" s="246">
        <v>201.31458000000001</v>
      </c>
      <c r="AE43" s="246">
        <v>55533.195599999999</v>
      </c>
      <c r="AF43" s="246">
        <v>0</v>
      </c>
      <c r="AG43" s="246">
        <v>15.432869999999999</v>
      </c>
      <c r="AH43" s="246">
        <v>0</v>
      </c>
      <c r="AI43" s="246">
        <v>99.524940000000001</v>
      </c>
      <c r="AJ43" s="521">
        <v>55418.237789999999</v>
      </c>
    </row>
    <row r="44" spans="1:38" ht="13.5" customHeight="1" x14ac:dyDescent="0.25">
      <c r="A44" s="83"/>
      <c r="B44" s="47">
        <v>149445</v>
      </c>
      <c r="C44" s="84" t="s">
        <v>1491</v>
      </c>
      <c r="D44" s="92">
        <v>0</v>
      </c>
      <c r="E44" s="92">
        <v>0</v>
      </c>
      <c r="F44" s="246">
        <v>0</v>
      </c>
      <c r="G44" s="246">
        <v>0</v>
      </c>
      <c r="H44" s="92">
        <v>0</v>
      </c>
      <c r="I44" s="92">
        <v>0</v>
      </c>
      <c r="J44" s="92">
        <v>0</v>
      </c>
      <c r="K44" s="246">
        <v>0</v>
      </c>
      <c r="L44" s="246">
        <v>0</v>
      </c>
      <c r="M44" s="246">
        <v>0</v>
      </c>
      <c r="N44" s="246">
        <v>0</v>
      </c>
      <c r="O44" s="246">
        <v>0</v>
      </c>
      <c r="P44" s="246">
        <v>0</v>
      </c>
      <c r="Q44" s="246">
        <v>0</v>
      </c>
      <c r="R44" s="246">
        <v>0</v>
      </c>
      <c r="S44" s="246">
        <v>0</v>
      </c>
      <c r="T44" s="246">
        <v>0</v>
      </c>
      <c r="U44" s="246">
        <v>0</v>
      </c>
      <c r="V44" s="246">
        <v>0</v>
      </c>
      <c r="W44" s="246">
        <v>0</v>
      </c>
      <c r="X44" s="246">
        <v>0</v>
      </c>
      <c r="Y44" s="246">
        <v>0</v>
      </c>
      <c r="Z44" s="246">
        <v>0</v>
      </c>
      <c r="AA44" s="246">
        <v>0</v>
      </c>
      <c r="AB44" s="246">
        <v>0</v>
      </c>
      <c r="AC44" s="246">
        <v>0</v>
      </c>
      <c r="AD44" s="246">
        <v>0</v>
      </c>
      <c r="AE44" s="246">
        <v>0</v>
      </c>
      <c r="AF44" s="246">
        <v>0</v>
      </c>
      <c r="AG44" s="246">
        <v>0</v>
      </c>
      <c r="AH44" s="246">
        <v>0</v>
      </c>
      <c r="AI44" s="246">
        <v>0</v>
      </c>
      <c r="AJ44" s="521">
        <v>0</v>
      </c>
    </row>
    <row r="45" spans="1:38" ht="13.5" customHeight="1" x14ac:dyDescent="0.25">
      <c r="A45" s="83"/>
      <c r="B45" s="47">
        <v>149450</v>
      </c>
      <c r="C45" s="84" t="s">
        <v>1492</v>
      </c>
      <c r="D45" s="92">
        <v>0</v>
      </c>
      <c r="E45" s="92">
        <v>0</v>
      </c>
      <c r="F45" s="246">
        <v>108.93719</v>
      </c>
      <c r="G45" s="246">
        <v>0</v>
      </c>
      <c r="H45" s="92">
        <v>108.93719</v>
      </c>
      <c r="I45" s="92">
        <v>0</v>
      </c>
      <c r="J45" s="92">
        <v>0</v>
      </c>
      <c r="K45" s="246">
        <v>0</v>
      </c>
      <c r="L45" s="246">
        <v>0</v>
      </c>
      <c r="M45" s="246">
        <v>0</v>
      </c>
      <c r="N45" s="246">
        <v>0</v>
      </c>
      <c r="O45" s="246">
        <v>0</v>
      </c>
      <c r="P45" s="246">
        <v>0</v>
      </c>
      <c r="Q45" s="246">
        <v>0</v>
      </c>
      <c r="R45" s="246">
        <v>0</v>
      </c>
      <c r="S45" s="246">
        <v>0</v>
      </c>
      <c r="T45" s="246">
        <v>0</v>
      </c>
      <c r="U45" s="246">
        <v>0</v>
      </c>
      <c r="V45" s="246">
        <v>0</v>
      </c>
      <c r="W45" s="246">
        <v>0</v>
      </c>
      <c r="X45" s="246">
        <v>0</v>
      </c>
      <c r="Y45" s="246">
        <v>0</v>
      </c>
      <c r="Z45" s="246">
        <v>0</v>
      </c>
      <c r="AA45" s="246">
        <v>0</v>
      </c>
      <c r="AB45" s="246">
        <v>0</v>
      </c>
      <c r="AC45" s="246">
        <v>0</v>
      </c>
      <c r="AD45" s="246">
        <v>0</v>
      </c>
      <c r="AE45" s="246">
        <v>108.93719</v>
      </c>
      <c r="AF45" s="246">
        <v>0</v>
      </c>
      <c r="AG45" s="246">
        <v>0</v>
      </c>
      <c r="AH45" s="246">
        <v>0</v>
      </c>
      <c r="AI45" s="246">
        <v>0</v>
      </c>
      <c r="AJ45" s="521">
        <v>108.93719</v>
      </c>
    </row>
    <row r="46" spans="1:38" s="14" customFormat="1" ht="13.5" customHeight="1" x14ac:dyDescent="0.25">
      <c r="A46" s="83"/>
      <c r="B46" s="13"/>
      <c r="C46" s="25" t="s">
        <v>522</v>
      </c>
      <c r="D46" s="91">
        <v>3960124.5185799995</v>
      </c>
      <c r="E46" s="91">
        <v>4160717.15851</v>
      </c>
      <c r="F46" s="91">
        <v>7943625.2449499993</v>
      </c>
      <c r="G46" s="91">
        <v>3736204.3939599986</v>
      </c>
      <c r="H46" s="91">
        <v>19800671.315999992</v>
      </c>
      <c r="I46" s="91">
        <v>1254796.6906099997</v>
      </c>
      <c r="J46" s="91">
        <v>2530492.2548599998</v>
      </c>
      <c r="K46" s="91">
        <v>215859.829</v>
      </c>
      <c r="L46" s="91">
        <v>1979099.6739000001</v>
      </c>
      <c r="M46" s="91">
        <v>664597.95842999977</v>
      </c>
      <c r="N46" s="91">
        <v>2587573.3511099997</v>
      </c>
      <c r="O46" s="91">
        <v>396842.95755999995</v>
      </c>
      <c r="P46" s="91">
        <v>552127.02647000004</v>
      </c>
      <c r="Q46" s="91">
        <v>608505.59259000013</v>
      </c>
      <c r="R46" s="91">
        <v>10789895.334529998</v>
      </c>
      <c r="S46" s="91">
        <v>455157.60158000002</v>
      </c>
      <c r="T46" s="91">
        <v>127823.85961000001</v>
      </c>
      <c r="U46" s="91">
        <v>32542.345110000002</v>
      </c>
      <c r="V46" s="91">
        <v>27160.732100000001</v>
      </c>
      <c r="W46" s="91">
        <v>91366.56558000001</v>
      </c>
      <c r="X46" s="91">
        <v>16020.089669999999</v>
      </c>
      <c r="Y46" s="91">
        <v>65750.337379999997</v>
      </c>
      <c r="Z46" s="91">
        <v>15538.088099999999</v>
      </c>
      <c r="AA46" s="91">
        <v>77236.918989999991</v>
      </c>
      <c r="AB46" s="91">
        <v>162233.58526000002</v>
      </c>
      <c r="AC46" s="91">
        <v>80180.044479999997</v>
      </c>
      <c r="AD46" s="91">
        <v>1151010.1678599999</v>
      </c>
      <c r="AE46" s="91">
        <v>31741576.818389997</v>
      </c>
      <c r="AF46" s="91">
        <v>2803433.1801099996</v>
      </c>
      <c r="AG46" s="91">
        <v>2670858.3644300001</v>
      </c>
      <c r="AH46" s="91">
        <v>0</v>
      </c>
      <c r="AI46" s="91">
        <v>223167.30085</v>
      </c>
      <c r="AJ46" s="413">
        <v>26044117.972999997</v>
      </c>
      <c r="AL46" s="296"/>
    </row>
    <row r="47" spans="1:38" ht="13.5" customHeight="1" x14ac:dyDescent="0.25">
      <c r="A47" s="83"/>
      <c r="B47" s="83"/>
      <c r="C47" s="84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1">
        <v>0</v>
      </c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412"/>
      <c r="AL47" s="296" t="e">
        <v>#REF!</v>
      </c>
    </row>
    <row r="48" spans="1:38" ht="13.5" customHeight="1" x14ac:dyDescent="0.25">
      <c r="A48" s="83"/>
      <c r="B48" s="83"/>
      <c r="C48" s="84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1">
        <v>0</v>
      </c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412"/>
      <c r="AL48" s="296" t="e">
        <v>#REF!</v>
      </c>
    </row>
    <row r="49" spans="1:38" ht="13.5" customHeight="1" x14ac:dyDescent="0.25">
      <c r="A49" s="83"/>
      <c r="B49" s="83">
        <v>1425</v>
      </c>
      <c r="C49" s="84" t="s">
        <v>1031</v>
      </c>
      <c r="D49" s="92">
        <v>4218.5465100000001</v>
      </c>
      <c r="E49" s="92">
        <v>1250.1422500000001</v>
      </c>
      <c r="F49" s="92">
        <v>7492.7236499999999</v>
      </c>
      <c r="G49" s="92">
        <v>3108.1719800000001</v>
      </c>
      <c r="H49" s="92">
        <v>16069.58439</v>
      </c>
      <c r="I49" s="92">
        <v>2451.9040599999998</v>
      </c>
      <c r="J49" s="92">
        <v>465.58870000000002</v>
      </c>
      <c r="K49" s="92">
        <v>0</v>
      </c>
      <c r="L49" s="92">
        <v>463.28375999999997</v>
      </c>
      <c r="M49" s="92">
        <v>301.91633000000002</v>
      </c>
      <c r="N49" s="92">
        <v>588.11118999999997</v>
      </c>
      <c r="O49" s="92">
        <v>353.96159</v>
      </c>
      <c r="P49" s="92">
        <v>1003.62035</v>
      </c>
      <c r="Q49" s="92">
        <v>0</v>
      </c>
      <c r="R49" s="92">
        <v>5628.38598</v>
      </c>
      <c r="S49" s="92">
        <v>1060.86574</v>
      </c>
      <c r="T49" s="92">
        <v>334.19247999999999</v>
      </c>
      <c r="U49" s="92">
        <v>46.21378</v>
      </c>
      <c r="V49" s="92">
        <v>0</v>
      </c>
      <c r="W49" s="92">
        <v>0</v>
      </c>
      <c r="X49" s="92">
        <v>63.361319999999999</v>
      </c>
      <c r="Y49" s="92">
        <v>0</v>
      </c>
      <c r="Z49" s="92">
        <v>72.513260000000002</v>
      </c>
      <c r="AA49" s="92">
        <v>0</v>
      </c>
      <c r="AB49" s="92">
        <v>84.646230000000003</v>
      </c>
      <c r="AC49" s="92">
        <v>0</v>
      </c>
      <c r="AD49" s="92">
        <v>1661.7928099999999</v>
      </c>
      <c r="AE49" s="92">
        <v>23359.763179999998</v>
      </c>
      <c r="AF49" s="92">
        <v>588.11118999999997</v>
      </c>
      <c r="AG49" s="92">
        <v>765.20009000000005</v>
      </c>
      <c r="AH49" s="92">
        <v>0</v>
      </c>
      <c r="AI49" s="92">
        <v>0</v>
      </c>
      <c r="AJ49" s="412">
        <v>22006.4519</v>
      </c>
      <c r="AL49" s="317" t="e">
        <v>#REF!</v>
      </c>
    </row>
    <row r="50" spans="1:38" ht="13.5" customHeight="1" x14ac:dyDescent="0.25">
      <c r="A50" s="83"/>
      <c r="B50" s="83">
        <v>1426</v>
      </c>
      <c r="C50" s="84" t="s">
        <v>1372</v>
      </c>
      <c r="D50" s="92">
        <v>8780.4065100000007</v>
      </c>
      <c r="E50" s="92">
        <v>25416.631720000001</v>
      </c>
      <c r="F50" s="92">
        <v>42404.994550000003</v>
      </c>
      <c r="G50" s="92">
        <v>21962.724289999998</v>
      </c>
      <c r="H50" s="92">
        <v>98564.757070000007</v>
      </c>
      <c r="I50" s="92">
        <v>15004.475759999999</v>
      </c>
      <c r="J50" s="92">
        <v>9384.6083999999992</v>
      </c>
      <c r="K50" s="92">
        <v>0</v>
      </c>
      <c r="L50" s="92">
        <v>34321.88046</v>
      </c>
      <c r="M50" s="92">
        <v>6588.26613</v>
      </c>
      <c r="N50" s="92">
        <v>9039.1722000000009</v>
      </c>
      <c r="O50" s="92">
        <v>1189.6210000000001</v>
      </c>
      <c r="P50" s="92">
        <v>2572.0263500000001</v>
      </c>
      <c r="Q50" s="92">
        <v>8396.8051300000006</v>
      </c>
      <c r="R50" s="92">
        <v>86496.855429999996</v>
      </c>
      <c r="S50" s="92">
        <v>10.9213</v>
      </c>
      <c r="T50" s="92">
        <v>1337.4166700000001</v>
      </c>
      <c r="U50" s="92">
        <v>356.68175000000002</v>
      </c>
      <c r="V50" s="92">
        <v>412.39506999999998</v>
      </c>
      <c r="W50" s="92">
        <v>0</v>
      </c>
      <c r="X50" s="92">
        <v>227.3193</v>
      </c>
      <c r="Y50" s="92">
        <v>115.55735</v>
      </c>
      <c r="Z50" s="92">
        <v>139.57575</v>
      </c>
      <c r="AA50" s="92">
        <v>0</v>
      </c>
      <c r="AB50" s="92">
        <v>346.67198999999999</v>
      </c>
      <c r="AC50" s="92">
        <v>0</v>
      </c>
      <c r="AD50" s="92">
        <v>2946.5391799999998</v>
      </c>
      <c r="AE50" s="92">
        <v>188008.15167999998</v>
      </c>
      <c r="AF50" s="92">
        <v>9039.1722000000009</v>
      </c>
      <c r="AG50" s="92">
        <v>41322.541660000003</v>
      </c>
      <c r="AH50" s="92">
        <v>0</v>
      </c>
      <c r="AI50" s="92">
        <v>115.55735</v>
      </c>
      <c r="AJ50" s="412">
        <v>137530.88046999997</v>
      </c>
    </row>
    <row r="51" spans="1:38" ht="13.5" customHeight="1" x14ac:dyDescent="0.25">
      <c r="A51" s="83"/>
      <c r="B51" s="83">
        <v>1427</v>
      </c>
      <c r="C51" s="84" t="s">
        <v>1030</v>
      </c>
      <c r="D51" s="92">
        <v>3617.3779</v>
      </c>
      <c r="E51" s="92">
        <v>4663.9049800000003</v>
      </c>
      <c r="F51" s="92">
        <v>17116.727050000001</v>
      </c>
      <c r="G51" s="92">
        <v>4252.9189900000001</v>
      </c>
      <c r="H51" s="92">
        <v>29650.928919999998</v>
      </c>
      <c r="I51" s="92">
        <v>629.56951000000004</v>
      </c>
      <c r="J51" s="92">
        <v>1700.86697</v>
      </c>
      <c r="K51" s="92">
        <v>0</v>
      </c>
      <c r="L51" s="92">
        <v>0</v>
      </c>
      <c r="M51" s="92">
        <v>1741.1986300000001</v>
      </c>
      <c r="N51" s="92">
        <v>1889.0205000000001</v>
      </c>
      <c r="O51" s="92">
        <v>195.47874999999999</v>
      </c>
      <c r="P51" s="92">
        <v>266.60487999999998</v>
      </c>
      <c r="Q51" s="92">
        <v>13.54448</v>
      </c>
      <c r="R51" s="92">
        <v>6436.2837199999994</v>
      </c>
      <c r="S51" s="92">
        <v>583.08691999999996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42.399340000000002</v>
      </c>
      <c r="AA51" s="92">
        <v>0</v>
      </c>
      <c r="AB51" s="92">
        <v>166.04086000000001</v>
      </c>
      <c r="AC51" s="92">
        <v>0</v>
      </c>
      <c r="AD51" s="92">
        <v>791.52711999999997</v>
      </c>
      <c r="AE51" s="92">
        <v>36878.739759999997</v>
      </c>
      <c r="AF51" s="92">
        <v>1889.0205000000001</v>
      </c>
      <c r="AG51" s="92">
        <v>1741.1986300000001</v>
      </c>
      <c r="AH51" s="92">
        <v>0</v>
      </c>
      <c r="AI51" s="92">
        <v>0</v>
      </c>
      <c r="AJ51" s="412">
        <v>33248.520629999999</v>
      </c>
    </row>
    <row r="52" spans="1:38" ht="13.5" customHeight="1" x14ac:dyDescent="0.25">
      <c r="A52" s="83"/>
      <c r="B52" s="83">
        <v>1428</v>
      </c>
      <c r="C52" s="84" t="s">
        <v>1378</v>
      </c>
      <c r="D52" s="92">
        <v>3793.7653700000001</v>
      </c>
      <c r="E52" s="92">
        <v>766.68701999999996</v>
      </c>
      <c r="F52" s="92">
        <v>11725.84051</v>
      </c>
      <c r="G52" s="92">
        <v>934.77815999999996</v>
      </c>
      <c r="H52" s="92">
        <v>17221.071060000002</v>
      </c>
      <c r="I52" s="92">
        <v>835.94672000000003</v>
      </c>
      <c r="J52" s="92">
        <v>0</v>
      </c>
      <c r="K52" s="92">
        <v>0</v>
      </c>
      <c r="L52" s="92">
        <v>0</v>
      </c>
      <c r="M52" s="92">
        <v>0</v>
      </c>
      <c r="N52" s="92">
        <v>15.68055</v>
      </c>
      <c r="O52" s="92">
        <v>490.45332000000002</v>
      </c>
      <c r="P52" s="92">
        <v>222.83768000000001</v>
      </c>
      <c r="Q52" s="92">
        <v>10416.15972</v>
      </c>
      <c r="R52" s="92">
        <v>11981.07799</v>
      </c>
      <c r="S52" s="92">
        <v>869.85807</v>
      </c>
      <c r="T52" s="92">
        <v>23.078240000000001</v>
      </c>
      <c r="U52" s="92">
        <v>653.12702000000002</v>
      </c>
      <c r="V52" s="92">
        <v>27.56765</v>
      </c>
      <c r="W52" s="92">
        <v>13.82525</v>
      </c>
      <c r="X52" s="92">
        <v>31.416630000000001</v>
      </c>
      <c r="Y52" s="92">
        <v>1810.9327000000001</v>
      </c>
      <c r="Z52" s="92">
        <v>0</v>
      </c>
      <c r="AA52" s="92">
        <v>1354.47712</v>
      </c>
      <c r="AB52" s="92">
        <v>970.61881000000005</v>
      </c>
      <c r="AC52" s="92">
        <v>1802.5631800000001</v>
      </c>
      <c r="AD52" s="92">
        <v>7557.4646700000003</v>
      </c>
      <c r="AE52" s="92">
        <v>36759.613720000001</v>
      </c>
      <c r="AF52" s="92">
        <v>15.68055</v>
      </c>
      <c r="AG52" s="92">
        <v>27.56765</v>
      </c>
      <c r="AH52" s="92">
        <v>0</v>
      </c>
      <c r="AI52" s="92">
        <v>4967.973</v>
      </c>
      <c r="AJ52" s="412">
        <v>31748.392520000001</v>
      </c>
    </row>
    <row r="53" spans="1:38" ht="13.5" customHeight="1" x14ac:dyDescent="0.25">
      <c r="A53" s="83"/>
      <c r="B53" s="83">
        <v>1432</v>
      </c>
      <c r="C53" s="84" t="s">
        <v>1380</v>
      </c>
      <c r="D53" s="92">
        <v>0</v>
      </c>
      <c r="E53" s="92">
        <v>1705.2552900000001</v>
      </c>
      <c r="F53" s="92">
        <v>0</v>
      </c>
      <c r="G53" s="92">
        <v>0</v>
      </c>
      <c r="H53" s="92">
        <v>1705.2552900000001</v>
      </c>
      <c r="I53" s="92">
        <v>0</v>
      </c>
      <c r="J53" s="92">
        <v>0</v>
      </c>
      <c r="K53" s="92">
        <v>0</v>
      </c>
      <c r="L53" s="92">
        <v>0</v>
      </c>
      <c r="M53" s="92">
        <v>204.12334999999999</v>
      </c>
      <c r="N53" s="92">
        <v>0</v>
      </c>
      <c r="O53" s="92">
        <v>0</v>
      </c>
      <c r="P53" s="92">
        <v>0</v>
      </c>
      <c r="Q53" s="92">
        <v>0</v>
      </c>
      <c r="R53" s="92">
        <v>204.12334999999999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1909.3786400000001</v>
      </c>
      <c r="AF53" s="92">
        <v>0</v>
      </c>
      <c r="AG53" s="92">
        <v>204.12334999999999</v>
      </c>
      <c r="AH53" s="92">
        <v>0</v>
      </c>
      <c r="AI53" s="92">
        <v>0</v>
      </c>
      <c r="AJ53" s="412">
        <v>1705.2552900000001</v>
      </c>
      <c r="AL53" s="82"/>
    </row>
    <row r="54" spans="1:38" ht="13.5" customHeight="1" x14ac:dyDescent="0.25">
      <c r="A54" s="83"/>
      <c r="B54" s="83">
        <v>1433</v>
      </c>
      <c r="C54" s="84" t="s">
        <v>1381</v>
      </c>
      <c r="D54" s="92">
        <v>785.66303000000005</v>
      </c>
      <c r="E54" s="92">
        <v>0</v>
      </c>
      <c r="F54" s="92">
        <v>961.81408999999996</v>
      </c>
      <c r="G54" s="92">
        <v>311.42273999999998</v>
      </c>
      <c r="H54" s="92">
        <v>2058.89986</v>
      </c>
      <c r="I54" s="92">
        <v>160.40317999999999</v>
      </c>
      <c r="J54" s="92">
        <v>0</v>
      </c>
      <c r="K54" s="92">
        <v>0</v>
      </c>
      <c r="L54" s="92">
        <v>515.84880999999996</v>
      </c>
      <c r="M54" s="92">
        <v>10.97594</v>
      </c>
      <c r="N54" s="92">
        <v>44.2836</v>
      </c>
      <c r="O54" s="92">
        <v>21.083169999999999</v>
      </c>
      <c r="P54" s="92">
        <v>9.7092700000000001</v>
      </c>
      <c r="Q54" s="92">
        <v>0</v>
      </c>
      <c r="R54" s="92">
        <v>762.30396999999994</v>
      </c>
      <c r="S54" s="92">
        <v>1278.2588499999999</v>
      </c>
      <c r="T54" s="92">
        <v>0</v>
      </c>
      <c r="U54" s="92">
        <v>0</v>
      </c>
      <c r="V54" s="92">
        <v>7.65944</v>
      </c>
      <c r="W54" s="92">
        <v>0</v>
      </c>
      <c r="X54" s="92">
        <v>0</v>
      </c>
      <c r="Y54" s="92">
        <v>0</v>
      </c>
      <c r="Z54" s="92">
        <v>2.1280100000000002</v>
      </c>
      <c r="AA54" s="92">
        <v>0</v>
      </c>
      <c r="AB54" s="92">
        <v>0</v>
      </c>
      <c r="AC54" s="92">
        <v>0</v>
      </c>
      <c r="AD54" s="92">
        <v>1288.0462999999997</v>
      </c>
      <c r="AE54" s="314">
        <v>4109.2501299999994</v>
      </c>
      <c r="AF54" s="92">
        <v>44.2836</v>
      </c>
      <c r="AG54" s="92">
        <v>534.48419000000001</v>
      </c>
      <c r="AH54" s="92">
        <v>0</v>
      </c>
      <c r="AI54" s="92">
        <v>0</v>
      </c>
      <c r="AJ54" s="412">
        <v>3530.4823399999991</v>
      </c>
      <c r="AL54" s="82"/>
    </row>
    <row r="55" spans="1:38" ht="13.5" customHeight="1" x14ac:dyDescent="0.25">
      <c r="A55" s="83"/>
      <c r="B55" s="83">
        <v>1434</v>
      </c>
      <c r="C55" s="84" t="s">
        <v>1387</v>
      </c>
      <c r="D55" s="92">
        <v>1536.25334</v>
      </c>
      <c r="E55" s="92">
        <v>4.1267899999999997</v>
      </c>
      <c r="F55" s="92">
        <v>1084.13894</v>
      </c>
      <c r="G55" s="92">
        <v>301.60142999999999</v>
      </c>
      <c r="H55" s="92">
        <v>2926.1205000000004</v>
      </c>
      <c r="I55" s="92">
        <v>2175.8884499999999</v>
      </c>
      <c r="J55" s="92">
        <v>0</v>
      </c>
      <c r="K55" s="92">
        <v>0</v>
      </c>
      <c r="L55" s="92">
        <v>9240.2585099999997</v>
      </c>
      <c r="M55" s="92">
        <v>13.041930000000001</v>
      </c>
      <c r="N55" s="92">
        <v>264.60768999999999</v>
      </c>
      <c r="O55" s="92">
        <v>188.71655000000001</v>
      </c>
      <c r="P55" s="92">
        <v>19.697389999999999</v>
      </c>
      <c r="Q55" s="92">
        <v>143.90182999999999</v>
      </c>
      <c r="R55" s="92">
        <v>12046.112349999999</v>
      </c>
      <c r="S55" s="92">
        <v>0</v>
      </c>
      <c r="T55" s="92">
        <v>351.06475</v>
      </c>
      <c r="U55" s="92">
        <v>0</v>
      </c>
      <c r="V55" s="92">
        <v>96.576949999999997</v>
      </c>
      <c r="W55" s="92">
        <v>0</v>
      </c>
      <c r="X55" s="92">
        <v>0</v>
      </c>
      <c r="Y55" s="92">
        <v>162.11357000000001</v>
      </c>
      <c r="Z55" s="92">
        <v>5.1813799999999999</v>
      </c>
      <c r="AA55" s="92">
        <v>0</v>
      </c>
      <c r="AB55" s="92">
        <v>133.72765000000001</v>
      </c>
      <c r="AC55" s="92">
        <v>0</v>
      </c>
      <c r="AD55" s="92">
        <v>748.66430000000003</v>
      </c>
      <c r="AE55" s="314">
        <v>15720.897150000001</v>
      </c>
      <c r="AF55" s="92">
        <v>264.60768999999999</v>
      </c>
      <c r="AG55" s="92">
        <v>9349.8773899999997</v>
      </c>
      <c r="AH55" s="92">
        <v>0</v>
      </c>
      <c r="AI55" s="92">
        <v>162.11357000000001</v>
      </c>
      <c r="AJ55" s="412">
        <v>5944.2984999999999</v>
      </c>
      <c r="AL55" s="82"/>
    </row>
    <row r="56" spans="1:38" ht="13.5" customHeight="1" x14ac:dyDescent="0.25">
      <c r="A56" s="83"/>
      <c r="B56" s="83">
        <v>1435</v>
      </c>
      <c r="C56" s="84" t="s">
        <v>1393</v>
      </c>
      <c r="D56" s="92">
        <v>344.20004999999998</v>
      </c>
      <c r="E56" s="92">
        <v>328.40386000000001</v>
      </c>
      <c r="F56" s="92">
        <v>70.180620000000005</v>
      </c>
      <c r="G56" s="92">
        <v>87.291799999999995</v>
      </c>
      <c r="H56" s="92">
        <v>830.07632999999998</v>
      </c>
      <c r="I56" s="92">
        <v>0</v>
      </c>
      <c r="J56" s="92">
        <v>0</v>
      </c>
      <c r="K56" s="92">
        <v>0</v>
      </c>
      <c r="L56" s="92">
        <v>0</v>
      </c>
      <c r="M56" s="92">
        <v>39.632660000000001</v>
      </c>
      <c r="N56" s="92">
        <v>0</v>
      </c>
      <c r="O56" s="92">
        <v>3.0170599999999999</v>
      </c>
      <c r="P56" s="92">
        <v>0</v>
      </c>
      <c r="Q56" s="92">
        <v>0</v>
      </c>
      <c r="R56" s="92">
        <v>42.649720000000002</v>
      </c>
      <c r="S56" s="92">
        <v>179.25422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1.5850299999999999</v>
      </c>
      <c r="AA56" s="92">
        <v>0</v>
      </c>
      <c r="AB56" s="92">
        <v>8.2527100000000004</v>
      </c>
      <c r="AC56" s="92">
        <v>0</v>
      </c>
      <c r="AD56" s="92">
        <v>189.09196</v>
      </c>
      <c r="AE56" s="314">
        <v>1061.81801</v>
      </c>
      <c r="AF56" s="92">
        <v>0</v>
      </c>
      <c r="AG56" s="92">
        <v>39.632660000000001</v>
      </c>
      <c r="AH56" s="92">
        <v>0</v>
      </c>
      <c r="AI56" s="92">
        <v>0</v>
      </c>
      <c r="AJ56" s="412">
        <v>1022.18535</v>
      </c>
      <c r="AL56" s="82"/>
    </row>
    <row r="57" spans="1:38" ht="13.5" customHeight="1" x14ac:dyDescent="0.25">
      <c r="A57" s="83"/>
      <c r="B57" s="83">
        <v>1436</v>
      </c>
      <c r="C57" s="84" t="s">
        <v>1394</v>
      </c>
      <c r="D57" s="92">
        <v>789.67433000000005</v>
      </c>
      <c r="E57" s="92">
        <v>460.68261000000001</v>
      </c>
      <c r="F57" s="92">
        <v>1151.0604699999999</v>
      </c>
      <c r="G57" s="92">
        <v>0</v>
      </c>
      <c r="H57" s="92">
        <v>2401.41741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172.81218000000001</v>
      </c>
      <c r="P57" s="92">
        <v>0</v>
      </c>
      <c r="Q57" s="92">
        <v>148.44194999999999</v>
      </c>
      <c r="R57" s="92">
        <v>321.25413000000003</v>
      </c>
      <c r="S57" s="92">
        <v>217.26434</v>
      </c>
      <c r="T57" s="92">
        <v>0</v>
      </c>
      <c r="U57" s="92">
        <v>26.546690000000002</v>
      </c>
      <c r="V57" s="92">
        <v>0.56998000000000004</v>
      </c>
      <c r="W57" s="92">
        <v>0</v>
      </c>
      <c r="X57" s="92">
        <v>0</v>
      </c>
      <c r="Y57" s="92">
        <v>2107.3358600000001</v>
      </c>
      <c r="Z57" s="92">
        <v>0</v>
      </c>
      <c r="AA57" s="92">
        <v>142.22803999999999</v>
      </c>
      <c r="AB57" s="92">
        <v>978.54825000000005</v>
      </c>
      <c r="AC57" s="92">
        <v>579.00891999999999</v>
      </c>
      <c r="AD57" s="92">
        <v>4051.5020800000002</v>
      </c>
      <c r="AE57" s="314">
        <v>6774.1736200000005</v>
      </c>
      <c r="AF57" s="92">
        <v>0</v>
      </c>
      <c r="AG57" s="92">
        <v>0.56998000000000004</v>
      </c>
      <c r="AH57" s="92">
        <v>0</v>
      </c>
      <c r="AI57" s="92">
        <v>2828.5728200000003</v>
      </c>
      <c r="AJ57" s="412">
        <v>3945.0308199999999</v>
      </c>
      <c r="AL57" s="82"/>
    </row>
    <row r="58" spans="1:38" ht="13.5" customHeight="1" x14ac:dyDescent="0.25">
      <c r="A58" s="83"/>
      <c r="B58" s="83">
        <v>1440</v>
      </c>
      <c r="C58" s="84" t="s">
        <v>1396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0</v>
      </c>
      <c r="Q58" s="92">
        <v>0</v>
      </c>
      <c r="R58" s="92">
        <v>0</v>
      </c>
      <c r="S58" s="92">
        <v>0</v>
      </c>
      <c r="T58" s="92">
        <v>0</v>
      </c>
      <c r="U58" s="92">
        <v>0</v>
      </c>
      <c r="V58" s="92">
        <v>0</v>
      </c>
      <c r="W58" s="92">
        <v>0</v>
      </c>
      <c r="X58" s="92">
        <v>0</v>
      </c>
      <c r="Y58" s="92">
        <v>0</v>
      </c>
      <c r="Z58" s="92">
        <v>0</v>
      </c>
      <c r="AA58" s="92">
        <v>0</v>
      </c>
      <c r="AB58" s="92">
        <v>0</v>
      </c>
      <c r="AC58" s="92">
        <v>0</v>
      </c>
      <c r="AD58" s="92">
        <v>0</v>
      </c>
      <c r="AE58" s="314">
        <v>0</v>
      </c>
      <c r="AF58" s="92">
        <v>0</v>
      </c>
      <c r="AG58" s="92">
        <v>0</v>
      </c>
      <c r="AH58" s="92">
        <v>0</v>
      </c>
      <c r="AI58" s="92">
        <v>0</v>
      </c>
      <c r="AJ58" s="412">
        <v>0</v>
      </c>
      <c r="AL58" s="82"/>
    </row>
    <row r="59" spans="1:38" ht="13.5" customHeight="1" x14ac:dyDescent="0.25">
      <c r="A59" s="83"/>
      <c r="B59" s="83">
        <v>1441</v>
      </c>
      <c r="C59" s="84" t="s">
        <v>1397</v>
      </c>
      <c r="D59" s="92">
        <v>1190.08806</v>
      </c>
      <c r="E59" s="92">
        <v>4703.8440399999999</v>
      </c>
      <c r="F59" s="92">
        <v>12707.65389</v>
      </c>
      <c r="G59" s="92">
        <v>1147.0995499999999</v>
      </c>
      <c r="H59" s="92">
        <v>19748.685539999999</v>
      </c>
      <c r="I59" s="92">
        <v>1178.30333</v>
      </c>
      <c r="J59" s="92">
        <v>1.6071899999999999</v>
      </c>
      <c r="K59" s="92">
        <v>0</v>
      </c>
      <c r="L59" s="92">
        <v>548.92538000000002</v>
      </c>
      <c r="M59" s="92">
        <v>137.29353</v>
      </c>
      <c r="N59" s="92">
        <v>412.44857999999999</v>
      </c>
      <c r="O59" s="92">
        <v>1039.5708400000001</v>
      </c>
      <c r="P59" s="92">
        <v>93.13597</v>
      </c>
      <c r="Q59" s="92">
        <v>0</v>
      </c>
      <c r="R59" s="92">
        <v>3411.2848200000003</v>
      </c>
      <c r="S59" s="92">
        <v>0</v>
      </c>
      <c r="T59" s="92">
        <v>32.259369999999997</v>
      </c>
      <c r="U59" s="92">
        <v>0</v>
      </c>
      <c r="V59" s="92">
        <v>0</v>
      </c>
      <c r="W59" s="92">
        <v>0</v>
      </c>
      <c r="X59" s="92">
        <v>0</v>
      </c>
      <c r="Y59" s="92">
        <v>0</v>
      </c>
      <c r="Z59" s="92">
        <v>0</v>
      </c>
      <c r="AA59" s="92">
        <v>0</v>
      </c>
      <c r="AB59" s="92">
        <v>25.188749999999999</v>
      </c>
      <c r="AC59" s="92">
        <v>0</v>
      </c>
      <c r="AD59" s="92">
        <v>57.448119999999996</v>
      </c>
      <c r="AE59" s="92">
        <v>23217.41848</v>
      </c>
      <c r="AF59" s="92">
        <v>412.44857999999999</v>
      </c>
      <c r="AG59" s="92">
        <v>686.21891000000005</v>
      </c>
      <c r="AH59" s="92">
        <v>0</v>
      </c>
      <c r="AI59" s="92">
        <v>0</v>
      </c>
      <c r="AJ59" s="412">
        <v>22118.750989999997</v>
      </c>
      <c r="AL59" s="82"/>
    </row>
    <row r="60" spans="1:38" ht="13.5" customHeight="1" x14ac:dyDescent="0.25">
      <c r="A60" s="83"/>
      <c r="B60" s="83">
        <v>1442</v>
      </c>
      <c r="C60" s="84" t="s">
        <v>1403</v>
      </c>
      <c r="D60" s="92">
        <v>1377.4282800000001</v>
      </c>
      <c r="E60" s="92">
        <v>6123.4228000000003</v>
      </c>
      <c r="F60" s="92">
        <v>27012.484960000002</v>
      </c>
      <c r="G60" s="92">
        <v>6961.4976100000003</v>
      </c>
      <c r="H60" s="92">
        <v>41474.83365</v>
      </c>
      <c r="I60" s="92">
        <v>6078.66093</v>
      </c>
      <c r="J60" s="92">
        <v>3771.4423200000001</v>
      </c>
      <c r="K60" s="92">
        <v>0</v>
      </c>
      <c r="L60" s="92">
        <v>21614.482059999998</v>
      </c>
      <c r="M60" s="92">
        <v>2519.6743200000001</v>
      </c>
      <c r="N60" s="92">
        <v>1266.39895</v>
      </c>
      <c r="O60" s="92">
        <v>189.68969000000001</v>
      </c>
      <c r="P60" s="92">
        <v>68.776780000000002</v>
      </c>
      <c r="Q60" s="92">
        <v>128.83564000000001</v>
      </c>
      <c r="R60" s="92">
        <v>35637.96069</v>
      </c>
      <c r="S60" s="92">
        <v>0.70367999999999997</v>
      </c>
      <c r="T60" s="92">
        <v>482.52562999999998</v>
      </c>
      <c r="U60" s="92">
        <v>3.2025700000000001</v>
      </c>
      <c r="V60" s="92">
        <v>54.907879999999999</v>
      </c>
      <c r="W60" s="92">
        <v>0</v>
      </c>
      <c r="X60" s="92">
        <v>0</v>
      </c>
      <c r="Y60" s="92">
        <v>64.59066</v>
      </c>
      <c r="Z60" s="92">
        <v>7.03003</v>
      </c>
      <c r="AA60" s="92">
        <v>0</v>
      </c>
      <c r="AB60" s="92">
        <v>12.741020000000001</v>
      </c>
      <c r="AC60" s="92">
        <v>0</v>
      </c>
      <c r="AD60" s="92">
        <v>625.70146999999997</v>
      </c>
      <c r="AE60" s="92">
        <v>77738.495809999993</v>
      </c>
      <c r="AF60" s="92">
        <v>1266.39895</v>
      </c>
      <c r="AG60" s="92">
        <v>24189.064259999999</v>
      </c>
      <c r="AH60" s="92">
        <v>0</v>
      </c>
      <c r="AI60" s="92">
        <v>64.59066</v>
      </c>
      <c r="AJ60" s="412">
        <v>52218.441939999997</v>
      </c>
      <c r="AL60" s="82"/>
    </row>
    <row r="61" spans="1:38" ht="13.5" customHeight="1" x14ac:dyDescent="0.25">
      <c r="A61" s="83"/>
      <c r="B61" s="83">
        <v>1443</v>
      </c>
      <c r="C61" s="84" t="s">
        <v>1409</v>
      </c>
      <c r="D61" s="92">
        <v>571.99585000000002</v>
      </c>
      <c r="E61" s="92">
        <v>1853.5567000000001</v>
      </c>
      <c r="F61" s="92">
        <v>12586.036469999999</v>
      </c>
      <c r="G61" s="92">
        <v>1064.27709</v>
      </c>
      <c r="H61" s="92">
        <v>16075.866109999999</v>
      </c>
      <c r="I61" s="92">
        <v>0</v>
      </c>
      <c r="J61" s="92">
        <v>78.662369999999996</v>
      </c>
      <c r="K61" s="92">
        <v>0</v>
      </c>
      <c r="L61" s="92">
        <v>0</v>
      </c>
      <c r="M61" s="92">
        <v>841.92850999999996</v>
      </c>
      <c r="N61" s="92">
        <v>495.63216</v>
      </c>
      <c r="O61" s="92">
        <v>21.02421</v>
      </c>
      <c r="P61" s="92">
        <v>0</v>
      </c>
      <c r="Q61" s="92">
        <v>0</v>
      </c>
      <c r="R61" s="92">
        <v>1437.2472499999999</v>
      </c>
      <c r="S61" s="92">
        <v>0</v>
      </c>
      <c r="T61" s="92">
        <v>0</v>
      </c>
      <c r="U61" s="92">
        <v>0</v>
      </c>
      <c r="V61" s="92">
        <v>0</v>
      </c>
      <c r="W61" s="92">
        <v>0</v>
      </c>
      <c r="X61" s="92">
        <v>0</v>
      </c>
      <c r="Y61" s="92">
        <v>0</v>
      </c>
      <c r="Z61" s="92">
        <v>0</v>
      </c>
      <c r="AA61" s="92">
        <v>0</v>
      </c>
      <c r="AB61" s="92">
        <v>0</v>
      </c>
      <c r="AC61" s="92">
        <v>0</v>
      </c>
      <c r="AD61" s="92">
        <v>0</v>
      </c>
      <c r="AE61" s="92">
        <v>17513.113359999999</v>
      </c>
      <c r="AF61" s="92">
        <v>495.63216</v>
      </c>
      <c r="AG61" s="92">
        <v>841.92850999999996</v>
      </c>
      <c r="AH61" s="92">
        <v>0</v>
      </c>
      <c r="AI61" s="92">
        <v>0</v>
      </c>
      <c r="AJ61" s="412">
        <v>16175.552689999999</v>
      </c>
      <c r="AL61" s="82"/>
    </row>
    <row r="62" spans="1:38" ht="13.5" customHeight="1" x14ac:dyDescent="0.25">
      <c r="A62" s="83"/>
      <c r="B62" s="83">
        <v>1444</v>
      </c>
      <c r="C62" s="84" t="s">
        <v>1410</v>
      </c>
      <c r="D62" s="92">
        <v>94.152559999999994</v>
      </c>
      <c r="E62" s="92">
        <v>0</v>
      </c>
      <c r="F62" s="92">
        <v>22375.397239999998</v>
      </c>
      <c r="G62" s="92">
        <v>46.756909999999998</v>
      </c>
      <c r="H62" s="92">
        <v>22516.306709999997</v>
      </c>
      <c r="I62" s="92">
        <v>0</v>
      </c>
      <c r="J62" s="92">
        <v>0</v>
      </c>
      <c r="K62" s="92">
        <v>0</v>
      </c>
      <c r="L62" s="92">
        <v>0</v>
      </c>
      <c r="M62" s="92">
        <v>0</v>
      </c>
      <c r="N62" s="92">
        <v>1.7448999999999999</v>
      </c>
      <c r="O62" s="92">
        <v>62.669040000000003</v>
      </c>
      <c r="P62" s="92">
        <v>82.311890000000005</v>
      </c>
      <c r="Q62" s="92">
        <v>449.11655000000002</v>
      </c>
      <c r="R62" s="92">
        <v>595.84238000000005</v>
      </c>
      <c r="S62" s="92">
        <v>66.670240000000007</v>
      </c>
      <c r="T62" s="92">
        <v>0</v>
      </c>
      <c r="U62" s="92">
        <v>0</v>
      </c>
      <c r="V62" s="92">
        <v>0</v>
      </c>
      <c r="W62" s="92">
        <v>0</v>
      </c>
      <c r="X62" s="92">
        <v>6.94651</v>
      </c>
      <c r="Y62" s="92">
        <v>1723.6157599999999</v>
      </c>
      <c r="Z62" s="92">
        <v>0</v>
      </c>
      <c r="AA62" s="92">
        <v>148.56209999999999</v>
      </c>
      <c r="AB62" s="92">
        <v>120.93122</v>
      </c>
      <c r="AC62" s="92">
        <v>38.534640000000003</v>
      </c>
      <c r="AD62" s="92">
        <v>2105.2604699999997</v>
      </c>
      <c r="AE62" s="92">
        <v>25217.40956</v>
      </c>
      <c r="AF62" s="92">
        <v>1.7448999999999999</v>
      </c>
      <c r="AG62" s="92">
        <v>0</v>
      </c>
      <c r="AH62" s="92">
        <v>0</v>
      </c>
      <c r="AI62" s="92">
        <v>1910.7124999999999</v>
      </c>
      <c r="AJ62" s="412">
        <v>23304.952159999997</v>
      </c>
      <c r="AL62" s="82"/>
    </row>
    <row r="63" spans="1:38" ht="13.5" customHeight="1" x14ac:dyDescent="0.25">
      <c r="A63" s="83"/>
      <c r="B63" s="83">
        <v>1448</v>
      </c>
      <c r="C63" s="84" t="s">
        <v>1412</v>
      </c>
      <c r="D63" s="92">
        <v>0</v>
      </c>
      <c r="E63" s="92">
        <v>469.15796</v>
      </c>
      <c r="F63" s="92">
        <v>0</v>
      </c>
      <c r="G63" s="92">
        <v>0</v>
      </c>
      <c r="H63" s="92">
        <v>469.15796</v>
      </c>
      <c r="I63" s="92">
        <v>0</v>
      </c>
      <c r="J63" s="92">
        <v>0</v>
      </c>
      <c r="K63" s="92">
        <v>0</v>
      </c>
      <c r="L63" s="92">
        <v>0</v>
      </c>
      <c r="M63" s="92">
        <v>0</v>
      </c>
      <c r="N63" s="92">
        <v>0</v>
      </c>
      <c r="O63" s="92">
        <v>0</v>
      </c>
      <c r="P63" s="92">
        <v>0</v>
      </c>
      <c r="Q63" s="92">
        <v>0</v>
      </c>
      <c r="R63" s="92">
        <v>0</v>
      </c>
      <c r="S63" s="92">
        <v>0</v>
      </c>
      <c r="T63" s="92">
        <v>0</v>
      </c>
      <c r="U63" s="92">
        <v>0</v>
      </c>
      <c r="V63" s="92">
        <v>0</v>
      </c>
      <c r="W63" s="92">
        <v>0</v>
      </c>
      <c r="X63" s="92">
        <v>0</v>
      </c>
      <c r="Y63" s="92">
        <v>0</v>
      </c>
      <c r="Z63" s="92">
        <v>0</v>
      </c>
      <c r="AA63" s="92">
        <v>0</v>
      </c>
      <c r="AB63" s="92">
        <v>0</v>
      </c>
      <c r="AC63" s="92">
        <v>0</v>
      </c>
      <c r="AD63" s="92">
        <v>0</v>
      </c>
      <c r="AE63" s="92">
        <v>469.15796</v>
      </c>
      <c r="AF63" s="92">
        <v>0</v>
      </c>
      <c r="AG63" s="92">
        <v>0</v>
      </c>
      <c r="AH63" s="92">
        <v>0</v>
      </c>
      <c r="AI63" s="92">
        <v>0</v>
      </c>
      <c r="AJ63" s="412">
        <v>469.15796</v>
      </c>
    </row>
    <row r="64" spans="1:38" ht="13.5" customHeight="1" x14ac:dyDescent="0.25">
      <c r="A64" s="83"/>
      <c r="B64" s="83">
        <v>1479</v>
      </c>
      <c r="C64" s="84" t="s">
        <v>693</v>
      </c>
      <c r="D64" s="92">
        <v>65.345190000000002</v>
      </c>
      <c r="E64" s="92">
        <v>18563.72508</v>
      </c>
      <c r="F64" s="92">
        <v>11.161759999999999</v>
      </c>
      <c r="G64" s="92">
        <v>10.14988</v>
      </c>
      <c r="H64" s="92">
        <v>18650.38191</v>
      </c>
      <c r="I64" s="92">
        <v>0</v>
      </c>
      <c r="J64" s="92">
        <v>78.734579999999994</v>
      </c>
      <c r="K64" s="92">
        <v>0</v>
      </c>
      <c r="L64" s="92">
        <v>0</v>
      </c>
      <c r="M64" s="92">
        <v>0</v>
      </c>
      <c r="N64" s="92">
        <v>0</v>
      </c>
      <c r="O64" s="92">
        <v>0</v>
      </c>
      <c r="P64" s="92">
        <v>13.41305</v>
      </c>
      <c r="Q64" s="92">
        <v>0</v>
      </c>
      <c r="R64" s="92">
        <v>92.147629999999992</v>
      </c>
      <c r="S64" s="92">
        <v>0</v>
      </c>
      <c r="T64" s="92">
        <v>0</v>
      </c>
      <c r="U64" s="92">
        <v>0</v>
      </c>
      <c r="V64" s="92">
        <v>0</v>
      </c>
      <c r="W64" s="92">
        <v>0</v>
      </c>
      <c r="X64" s="92">
        <v>0</v>
      </c>
      <c r="Y64" s="92">
        <v>0</v>
      </c>
      <c r="Z64" s="92">
        <v>0</v>
      </c>
      <c r="AA64" s="92">
        <v>0</v>
      </c>
      <c r="AB64" s="92">
        <v>0</v>
      </c>
      <c r="AC64" s="92">
        <v>0</v>
      </c>
      <c r="AD64" s="92">
        <v>0</v>
      </c>
      <c r="AE64" s="92">
        <v>18742.52954</v>
      </c>
      <c r="AF64" s="92">
        <v>0</v>
      </c>
      <c r="AG64" s="92">
        <v>0</v>
      </c>
      <c r="AH64" s="92">
        <v>0</v>
      </c>
      <c r="AI64" s="92">
        <v>0</v>
      </c>
      <c r="AJ64" s="412">
        <v>18742.52954</v>
      </c>
    </row>
    <row r="65" spans="1:36" ht="13.5" customHeight="1" x14ac:dyDescent="0.25">
      <c r="A65" s="83"/>
      <c r="B65" s="83">
        <v>1480</v>
      </c>
      <c r="C65" s="84" t="s">
        <v>1466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92">
        <v>0</v>
      </c>
      <c r="P65" s="92">
        <v>0</v>
      </c>
      <c r="Q65" s="92">
        <v>0</v>
      </c>
      <c r="R65" s="92">
        <v>0</v>
      </c>
      <c r="S65" s="92">
        <v>0</v>
      </c>
      <c r="T65" s="92">
        <v>0</v>
      </c>
      <c r="U65" s="92">
        <v>0</v>
      </c>
      <c r="V65" s="92">
        <v>0</v>
      </c>
      <c r="W65" s="92">
        <v>0</v>
      </c>
      <c r="X65" s="92">
        <v>0</v>
      </c>
      <c r="Y65" s="92">
        <v>0</v>
      </c>
      <c r="Z65" s="92">
        <v>0</v>
      </c>
      <c r="AA65" s="92">
        <v>0</v>
      </c>
      <c r="AB65" s="92">
        <v>0</v>
      </c>
      <c r="AC65" s="92">
        <v>0</v>
      </c>
      <c r="AD65" s="92">
        <v>0</v>
      </c>
      <c r="AE65" s="92">
        <v>0</v>
      </c>
      <c r="AF65" s="92">
        <v>0</v>
      </c>
      <c r="AG65" s="92">
        <v>0</v>
      </c>
      <c r="AH65" s="92">
        <v>0</v>
      </c>
      <c r="AI65" s="92">
        <v>0</v>
      </c>
      <c r="AJ65" s="412">
        <v>0</v>
      </c>
    </row>
    <row r="66" spans="1:36" ht="13.5" customHeight="1" x14ac:dyDescent="0.25">
      <c r="A66" s="83"/>
      <c r="B66" s="83">
        <v>1481</v>
      </c>
      <c r="C66" s="84" t="s">
        <v>1467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0</v>
      </c>
      <c r="T66" s="92">
        <v>0</v>
      </c>
      <c r="U66" s="92">
        <v>0</v>
      </c>
      <c r="V66" s="92">
        <v>0</v>
      </c>
      <c r="W66" s="92">
        <v>0</v>
      </c>
      <c r="X66" s="92">
        <v>0</v>
      </c>
      <c r="Y66" s="92">
        <v>0</v>
      </c>
      <c r="Z66" s="92">
        <v>0</v>
      </c>
      <c r="AA66" s="92">
        <v>0</v>
      </c>
      <c r="AB66" s="92">
        <v>0</v>
      </c>
      <c r="AC66" s="92">
        <v>0</v>
      </c>
      <c r="AD66" s="92">
        <v>0</v>
      </c>
      <c r="AE66" s="314">
        <v>0</v>
      </c>
      <c r="AF66" s="92">
        <v>0</v>
      </c>
      <c r="AG66" s="92">
        <v>0</v>
      </c>
      <c r="AH66" s="92">
        <v>0</v>
      </c>
      <c r="AI66" s="92">
        <v>0</v>
      </c>
      <c r="AJ66" s="412">
        <v>0</v>
      </c>
    </row>
    <row r="67" spans="1:36" ht="13.5" customHeight="1" x14ac:dyDescent="0.25">
      <c r="A67" s="83"/>
      <c r="B67" s="83">
        <v>1482</v>
      </c>
      <c r="C67" s="84" t="s">
        <v>1470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0</v>
      </c>
      <c r="T67" s="92">
        <v>0</v>
      </c>
      <c r="U67" s="92">
        <v>0</v>
      </c>
      <c r="V67" s="92">
        <v>0</v>
      </c>
      <c r="W67" s="92">
        <v>0</v>
      </c>
      <c r="X67" s="92">
        <v>0</v>
      </c>
      <c r="Y67" s="92">
        <v>0</v>
      </c>
      <c r="Z67" s="92">
        <v>0</v>
      </c>
      <c r="AA67" s="92">
        <v>0</v>
      </c>
      <c r="AB67" s="92">
        <v>0</v>
      </c>
      <c r="AC67" s="92">
        <v>0</v>
      </c>
      <c r="AD67" s="92">
        <v>0</v>
      </c>
      <c r="AE67" s="314">
        <v>0</v>
      </c>
      <c r="AF67" s="92">
        <v>0</v>
      </c>
      <c r="AG67" s="92">
        <v>0</v>
      </c>
      <c r="AH67" s="92">
        <v>0</v>
      </c>
      <c r="AI67" s="92">
        <v>0</v>
      </c>
      <c r="AJ67" s="412">
        <v>0</v>
      </c>
    </row>
    <row r="68" spans="1:36" ht="13.5" customHeight="1" x14ac:dyDescent="0.25">
      <c r="A68" s="83"/>
      <c r="B68" s="83">
        <v>1483</v>
      </c>
      <c r="C68" s="84" t="s">
        <v>1471</v>
      </c>
      <c r="D68" s="92">
        <v>0</v>
      </c>
      <c r="E68" s="92">
        <v>695.99414999999999</v>
      </c>
      <c r="F68" s="92">
        <v>0</v>
      </c>
      <c r="G68" s="92">
        <v>0</v>
      </c>
      <c r="H68" s="92">
        <v>695.99414999999999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0</v>
      </c>
      <c r="T68" s="92">
        <v>0</v>
      </c>
      <c r="U68" s="92">
        <v>0</v>
      </c>
      <c r="V68" s="92">
        <v>0</v>
      </c>
      <c r="W68" s="92">
        <v>0</v>
      </c>
      <c r="X68" s="92">
        <v>0</v>
      </c>
      <c r="Y68" s="92">
        <v>0</v>
      </c>
      <c r="Z68" s="92">
        <v>0</v>
      </c>
      <c r="AA68" s="92">
        <v>0</v>
      </c>
      <c r="AB68" s="92">
        <v>0</v>
      </c>
      <c r="AC68" s="92">
        <v>0</v>
      </c>
      <c r="AD68" s="92">
        <v>0</v>
      </c>
      <c r="AE68" s="92">
        <v>695.99414999999999</v>
      </c>
      <c r="AF68" s="92">
        <v>0</v>
      </c>
      <c r="AG68" s="92">
        <v>0</v>
      </c>
      <c r="AH68" s="92">
        <v>0</v>
      </c>
      <c r="AI68" s="92">
        <v>0</v>
      </c>
      <c r="AJ68" s="412">
        <v>695.99414999999999</v>
      </c>
    </row>
    <row r="69" spans="1:36" ht="13.5" customHeight="1" x14ac:dyDescent="0.25">
      <c r="A69" s="83"/>
      <c r="B69" s="83">
        <v>1484</v>
      </c>
      <c r="C69" s="84" t="s">
        <v>1472</v>
      </c>
      <c r="D69" s="92">
        <v>0</v>
      </c>
      <c r="E69" s="92">
        <v>0</v>
      </c>
      <c r="F69" s="246">
        <v>0</v>
      </c>
      <c r="G69" s="246">
        <v>0</v>
      </c>
      <c r="H69" s="92">
        <v>0</v>
      </c>
      <c r="I69" s="92">
        <v>0</v>
      </c>
      <c r="J69" s="92">
        <v>0</v>
      </c>
      <c r="K69" s="246">
        <v>0</v>
      </c>
      <c r="L69" s="246">
        <v>0</v>
      </c>
      <c r="M69" s="246">
        <v>0</v>
      </c>
      <c r="N69" s="246">
        <v>0</v>
      </c>
      <c r="O69" s="246">
        <v>0</v>
      </c>
      <c r="P69" s="246">
        <v>0</v>
      </c>
      <c r="Q69" s="246">
        <v>0</v>
      </c>
      <c r="R69" s="246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v>0</v>
      </c>
      <c r="X69" s="246">
        <v>0</v>
      </c>
      <c r="Y69" s="246">
        <v>0</v>
      </c>
      <c r="Z69" s="246">
        <v>0</v>
      </c>
      <c r="AA69" s="246">
        <v>0</v>
      </c>
      <c r="AB69" s="246">
        <v>0</v>
      </c>
      <c r="AC69" s="246">
        <v>0</v>
      </c>
      <c r="AD69" s="246">
        <v>0</v>
      </c>
      <c r="AE69" s="246">
        <v>0</v>
      </c>
      <c r="AF69" s="246">
        <v>0</v>
      </c>
      <c r="AG69" s="246">
        <v>0</v>
      </c>
      <c r="AH69" s="246">
        <v>0</v>
      </c>
      <c r="AI69" s="246">
        <v>0</v>
      </c>
      <c r="AJ69" s="521">
        <v>0</v>
      </c>
    </row>
    <row r="70" spans="1:36" ht="13.5" customHeight="1" x14ac:dyDescent="0.25">
      <c r="A70" s="83"/>
      <c r="B70" s="47">
        <v>149205</v>
      </c>
      <c r="C70" s="449" t="s">
        <v>1496</v>
      </c>
      <c r="D70" s="92">
        <v>0</v>
      </c>
      <c r="E70" s="92">
        <v>1420.07836</v>
      </c>
      <c r="F70" s="246">
        <v>19802.15194</v>
      </c>
      <c r="G70" s="246">
        <v>1523.1695400000001</v>
      </c>
      <c r="H70" s="92">
        <v>22745.399839999998</v>
      </c>
      <c r="I70" s="92">
        <v>0</v>
      </c>
      <c r="J70" s="92">
        <v>0</v>
      </c>
      <c r="K70" s="246">
        <v>0</v>
      </c>
      <c r="L70" s="246">
        <v>186.1379</v>
      </c>
      <c r="M70" s="246">
        <v>0</v>
      </c>
      <c r="N70" s="246">
        <v>0</v>
      </c>
      <c r="O70" s="246">
        <v>161.92568</v>
      </c>
      <c r="P70" s="246">
        <v>118.4752</v>
      </c>
      <c r="Q70" s="246">
        <v>0</v>
      </c>
      <c r="R70" s="246">
        <v>466.53877999999997</v>
      </c>
      <c r="S70" s="246">
        <v>135.67651000000001</v>
      </c>
      <c r="T70" s="246">
        <v>0</v>
      </c>
      <c r="U70" s="246">
        <v>0</v>
      </c>
      <c r="V70" s="246">
        <v>13.258290000000001</v>
      </c>
      <c r="W70" s="246">
        <v>0</v>
      </c>
      <c r="X70" s="246">
        <v>0</v>
      </c>
      <c r="Y70" s="246">
        <v>0</v>
      </c>
      <c r="Z70" s="246">
        <v>0</v>
      </c>
      <c r="AA70" s="246">
        <v>0</v>
      </c>
      <c r="AB70" s="246">
        <v>0</v>
      </c>
      <c r="AC70" s="246">
        <v>0</v>
      </c>
      <c r="AD70" s="246">
        <v>148.9348</v>
      </c>
      <c r="AE70" s="246">
        <v>23360.873419999996</v>
      </c>
      <c r="AF70" s="246">
        <v>0</v>
      </c>
      <c r="AG70" s="246">
        <v>199.39618999999999</v>
      </c>
      <c r="AH70" s="246">
        <v>0</v>
      </c>
      <c r="AI70" s="246">
        <v>0</v>
      </c>
      <c r="AJ70" s="521">
        <v>23161.47723</v>
      </c>
    </row>
    <row r="71" spans="1:36" ht="13.5" customHeight="1" x14ac:dyDescent="0.25">
      <c r="A71" s="83"/>
      <c r="B71" s="47">
        <v>149220</v>
      </c>
      <c r="C71" s="449" t="s">
        <v>1497</v>
      </c>
      <c r="D71" s="92">
        <v>489.74457999999998</v>
      </c>
      <c r="E71" s="92">
        <v>182.62294</v>
      </c>
      <c r="F71" s="246">
        <v>742.56602999999996</v>
      </c>
      <c r="G71" s="246">
        <v>630.97208000000001</v>
      </c>
      <c r="H71" s="92">
        <v>2045.90563</v>
      </c>
      <c r="I71" s="92">
        <v>0</v>
      </c>
      <c r="J71" s="92">
        <v>30.61214</v>
      </c>
      <c r="K71" s="246">
        <v>0</v>
      </c>
      <c r="L71" s="246">
        <v>909.88544999999999</v>
      </c>
      <c r="M71" s="246">
        <v>203.92202</v>
      </c>
      <c r="N71" s="246">
        <v>63.513559999999998</v>
      </c>
      <c r="O71" s="246">
        <v>242.89586</v>
      </c>
      <c r="P71" s="246">
        <v>22.07572</v>
      </c>
      <c r="Q71" s="246">
        <v>195.61461</v>
      </c>
      <c r="R71" s="246">
        <v>1668.5193600000002</v>
      </c>
      <c r="S71" s="246">
        <v>0</v>
      </c>
      <c r="T71" s="246">
        <v>166.59209000000001</v>
      </c>
      <c r="U71" s="246">
        <v>3.0820400000000001</v>
      </c>
      <c r="V71" s="246">
        <v>389.44191000000001</v>
      </c>
      <c r="W71" s="246">
        <v>0</v>
      </c>
      <c r="X71" s="246">
        <v>114.92401</v>
      </c>
      <c r="Y71" s="246">
        <v>94.625</v>
      </c>
      <c r="Z71" s="246">
        <v>18.502790000000001</v>
      </c>
      <c r="AA71" s="246">
        <v>0</v>
      </c>
      <c r="AB71" s="246">
        <v>552.18727999999999</v>
      </c>
      <c r="AC71" s="246">
        <v>0</v>
      </c>
      <c r="AD71" s="246">
        <v>1339.3551199999999</v>
      </c>
      <c r="AE71" s="246">
        <v>5053.7801100000006</v>
      </c>
      <c r="AF71" s="246">
        <v>63.513559999999998</v>
      </c>
      <c r="AG71" s="246">
        <v>1503.24938</v>
      </c>
      <c r="AH71" s="246">
        <v>0</v>
      </c>
      <c r="AI71" s="246">
        <v>94.625</v>
      </c>
      <c r="AJ71" s="521">
        <v>3392.3921700000001</v>
      </c>
    </row>
    <row r="72" spans="1:36" ht="13.5" customHeight="1" x14ac:dyDescent="0.25">
      <c r="A72" s="83"/>
      <c r="B72" s="47">
        <v>149230</v>
      </c>
      <c r="C72" s="449" t="s">
        <v>1498</v>
      </c>
      <c r="D72" s="92">
        <v>0</v>
      </c>
      <c r="E72" s="92">
        <v>516.54084999999998</v>
      </c>
      <c r="F72" s="246">
        <v>27.02694</v>
      </c>
      <c r="G72" s="246">
        <v>84.490440000000007</v>
      </c>
      <c r="H72" s="92">
        <v>628.05822999999998</v>
      </c>
      <c r="I72" s="92">
        <v>0</v>
      </c>
      <c r="J72" s="92">
        <v>68.738569999999996</v>
      </c>
      <c r="K72" s="246">
        <v>0</v>
      </c>
      <c r="L72" s="246">
        <v>0</v>
      </c>
      <c r="M72" s="246">
        <v>0</v>
      </c>
      <c r="N72" s="246">
        <v>0</v>
      </c>
      <c r="O72" s="246">
        <v>47.608899999999998</v>
      </c>
      <c r="P72" s="246">
        <v>0</v>
      </c>
      <c r="Q72" s="246">
        <v>0</v>
      </c>
      <c r="R72" s="246">
        <v>116.34746999999999</v>
      </c>
      <c r="S72" s="246">
        <v>11.983320000000001</v>
      </c>
      <c r="T72" s="246">
        <v>0</v>
      </c>
      <c r="U72" s="246">
        <v>0</v>
      </c>
      <c r="V72" s="246">
        <v>27.372450000000001</v>
      </c>
      <c r="W72" s="246">
        <v>0</v>
      </c>
      <c r="X72" s="246">
        <v>0</v>
      </c>
      <c r="Y72" s="246">
        <v>0</v>
      </c>
      <c r="Z72" s="246">
        <v>0</v>
      </c>
      <c r="AA72" s="246">
        <v>0</v>
      </c>
      <c r="AB72" s="246">
        <v>56.984470000000002</v>
      </c>
      <c r="AC72" s="246">
        <v>0</v>
      </c>
      <c r="AD72" s="246">
        <v>96.340239999999994</v>
      </c>
      <c r="AE72" s="246">
        <v>840.74594000000002</v>
      </c>
      <c r="AF72" s="246">
        <v>0</v>
      </c>
      <c r="AG72" s="246">
        <v>27.372450000000001</v>
      </c>
      <c r="AH72" s="246">
        <v>0</v>
      </c>
      <c r="AI72" s="246">
        <v>0</v>
      </c>
      <c r="AJ72" s="521">
        <v>813.37348999999995</v>
      </c>
    </row>
    <row r="73" spans="1:36" ht="13.5" customHeight="1" x14ac:dyDescent="0.25">
      <c r="A73" s="83"/>
      <c r="B73" s="47">
        <v>149235</v>
      </c>
      <c r="C73" s="449" t="s">
        <v>1499</v>
      </c>
      <c r="D73" s="92">
        <v>0</v>
      </c>
      <c r="E73" s="92">
        <v>0</v>
      </c>
      <c r="F73" s="246">
        <v>0</v>
      </c>
      <c r="G73" s="246">
        <v>0</v>
      </c>
      <c r="H73" s="92">
        <v>0</v>
      </c>
      <c r="I73" s="92">
        <v>0</v>
      </c>
      <c r="J73" s="92">
        <v>0</v>
      </c>
      <c r="K73" s="246">
        <v>0</v>
      </c>
      <c r="L73" s="246">
        <v>0</v>
      </c>
      <c r="M73" s="246">
        <v>0</v>
      </c>
      <c r="N73" s="246">
        <v>0</v>
      </c>
      <c r="O73" s="246">
        <v>0</v>
      </c>
      <c r="P73" s="246">
        <v>0</v>
      </c>
      <c r="Q73" s="246">
        <v>0</v>
      </c>
      <c r="R73" s="246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v>0</v>
      </c>
      <c r="X73" s="246">
        <v>0</v>
      </c>
      <c r="Y73" s="246">
        <v>0</v>
      </c>
      <c r="Z73" s="246">
        <v>0</v>
      </c>
      <c r="AA73" s="246">
        <v>0</v>
      </c>
      <c r="AB73" s="246">
        <v>0</v>
      </c>
      <c r="AC73" s="246">
        <v>0</v>
      </c>
      <c r="AD73" s="246">
        <v>0</v>
      </c>
      <c r="AE73" s="246">
        <v>0</v>
      </c>
      <c r="AF73" s="246">
        <v>0</v>
      </c>
      <c r="AG73" s="246">
        <v>0</v>
      </c>
      <c r="AH73" s="246">
        <v>0</v>
      </c>
      <c r="AI73" s="246">
        <v>0</v>
      </c>
      <c r="AJ73" s="521">
        <v>0</v>
      </c>
    </row>
    <row r="74" spans="1:36" ht="13.5" customHeight="1" x14ac:dyDescent="0.25">
      <c r="A74" s="83"/>
      <c r="B74" s="47">
        <v>149240</v>
      </c>
      <c r="C74" s="449" t="s">
        <v>1500</v>
      </c>
      <c r="D74" s="92">
        <v>116.68847</v>
      </c>
      <c r="E74" s="92">
        <v>123.25002000000001</v>
      </c>
      <c r="F74" s="246">
        <v>966.56358</v>
      </c>
      <c r="G74" s="246">
        <v>45.114849999999997</v>
      </c>
      <c r="H74" s="92">
        <v>1251.6169199999999</v>
      </c>
      <c r="I74" s="92">
        <v>0</v>
      </c>
      <c r="J74" s="92">
        <v>0</v>
      </c>
      <c r="K74" s="246">
        <v>0</v>
      </c>
      <c r="L74" s="246">
        <v>0</v>
      </c>
      <c r="M74" s="246">
        <v>0</v>
      </c>
      <c r="N74" s="246">
        <v>0</v>
      </c>
      <c r="O74" s="246">
        <v>79.207099999999997</v>
      </c>
      <c r="P74" s="246">
        <v>3.0179900000000002</v>
      </c>
      <c r="Q74" s="246">
        <v>326.15057999999999</v>
      </c>
      <c r="R74" s="246">
        <v>408.37567000000001</v>
      </c>
      <c r="S74" s="246">
        <v>163.82541000000001</v>
      </c>
      <c r="T74" s="246">
        <v>0</v>
      </c>
      <c r="U74" s="246">
        <v>0</v>
      </c>
      <c r="V74" s="246">
        <v>27.453890000000001</v>
      </c>
      <c r="W74" s="246">
        <v>12.752789999999999</v>
      </c>
      <c r="X74" s="246">
        <v>0</v>
      </c>
      <c r="Y74" s="246">
        <v>840.24582999999996</v>
      </c>
      <c r="Z74" s="246">
        <v>0</v>
      </c>
      <c r="AA74" s="246">
        <v>71.577960000000004</v>
      </c>
      <c r="AB74" s="246">
        <v>2172.8798200000001</v>
      </c>
      <c r="AC74" s="246">
        <v>0</v>
      </c>
      <c r="AD74" s="246">
        <v>3288.7357000000002</v>
      </c>
      <c r="AE74" s="246">
        <v>4948.72829</v>
      </c>
      <c r="AF74" s="246">
        <v>0</v>
      </c>
      <c r="AG74" s="246">
        <v>27.453890000000001</v>
      </c>
      <c r="AH74" s="246">
        <v>0</v>
      </c>
      <c r="AI74" s="246">
        <v>911.82378999999992</v>
      </c>
      <c r="AJ74" s="521">
        <v>4009.4506099999999</v>
      </c>
    </row>
    <row r="75" spans="1:36" ht="13.5" customHeight="1" x14ac:dyDescent="0.25">
      <c r="A75" s="83"/>
      <c r="B75" s="47">
        <v>149245</v>
      </c>
      <c r="C75" s="449" t="s">
        <v>1501</v>
      </c>
      <c r="D75" s="92">
        <v>0</v>
      </c>
      <c r="E75" s="92">
        <v>0</v>
      </c>
      <c r="F75" s="246">
        <v>0</v>
      </c>
      <c r="G75" s="246">
        <v>0</v>
      </c>
      <c r="H75" s="92">
        <v>0</v>
      </c>
      <c r="I75" s="92">
        <v>0</v>
      </c>
      <c r="J75" s="92">
        <v>0</v>
      </c>
      <c r="K75" s="246">
        <v>0</v>
      </c>
      <c r="L75" s="246">
        <v>0</v>
      </c>
      <c r="M75" s="246">
        <v>0</v>
      </c>
      <c r="N75" s="246">
        <v>0</v>
      </c>
      <c r="O75" s="246">
        <v>0</v>
      </c>
      <c r="P75" s="246">
        <v>0</v>
      </c>
      <c r="Q75" s="246">
        <v>0</v>
      </c>
      <c r="R75" s="246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v>0</v>
      </c>
      <c r="X75" s="246">
        <v>0</v>
      </c>
      <c r="Y75" s="246">
        <v>0</v>
      </c>
      <c r="Z75" s="246">
        <v>0</v>
      </c>
      <c r="AA75" s="246">
        <v>0</v>
      </c>
      <c r="AB75" s="246">
        <v>0</v>
      </c>
      <c r="AC75" s="246">
        <v>0</v>
      </c>
      <c r="AD75" s="246">
        <v>0</v>
      </c>
      <c r="AE75" s="246">
        <v>0</v>
      </c>
      <c r="AF75" s="246">
        <v>0</v>
      </c>
      <c r="AG75" s="246">
        <v>0</v>
      </c>
      <c r="AH75" s="246">
        <v>0</v>
      </c>
      <c r="AI75" s="246">
        <v>0</v>
      </c>
      <c r="AJ75" s="521">
        <v>0</v>
      </c>
    </row>
    <row r="76" spans="1:36" ht="13.5" customHeight="1" x14ac:dyDescent="0.25">
      <c r="A76" s="83"/>
      <c r="B76" s="47">
        <v>149250</v>
      </c>
      <c r="C76" s="449" t="s">
        <v>1502</v>
      </c>
      <c r="D76" s="92">
        <v>0</v>
      </c>
      <c r="E76" s="92">
        <v>7.15022</v>
      </c>
      <c r="F76" s="246">
        <v>0</v>
      </c>
      <c r="G76" s="246">
        <v>0</v>
      </c>
      <c r="H76" s="92">
        <v>7.15022</v>
      </c>
      <c r="I76" s="92">
        <v>0</v>
      </c>
      <c r="J76" s="92">
        <v>0</v>
      </c>
      <c r="K76" s="246">
        <v>0</v>
      </c>
      <c r="L76" s="246">
        <v>0</v>
      </c>
      <c r="M76" s="246">
        <v>0</v>
      </c>
      <c r="N76" s="246">
        <v>0</v>
      </c>
      <c r="O76" s="246">
        <v>0</v>
      </c>
      <c r="P76" s="246">
        <v>0</v>
      </c>
      <c r="Q76" s="246">
        <v>0</v>
      </c>
      <c r="R76" s="246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v>0</v>
      </c>
      <c r="X76" s="246">
        <v>0</v>
      </c>
      <c r="Y76" s="246">
        <v>0</v>
      </c>
      <c r="Z76" s="246">
        <v>0</v>
      </c>
      <c r="AA76" s="246">
        <v>0</v>
      </c>
      <c r="AB76" s="246">
        <v>0</v>
      </c>
      <c r="AC76" s="246">
        <v>0</v>
      </c>
      <c r="AD76" s="246">
        <v>0</v>
      </c>
      <c r="AE76" s="246">
        <v>7.15022</v>
      </c>
      <c r="AF76" s="246">
        <v>0</v>
      </c>
      <c r="AG76" s="246">
        <v>0</v>
      </c>
      <c r="AH76" s="246">
        <v>0</v>
      </c>
      <c r="AI76" s="246">
        <v>0</v>
      </c>
      <c r="AJ76" s="521">
        <v>7.15022</v>
      </c>
    </row>
    <row r="77" spans="1:36" ht="13.5" customHeight="1" x14ac:dyDescent="0.25">
      <c r="A77" s="83"/>
      <c r="B77" s="47">
        <v>149505</v>
      </c>
      <c r="C77" s="84" t="s">
        <v>1496</v>
      </c>
      <c r="D77" s="92">
        <v>0</v>
      </c>
      <c r="E77" s="92">
        <v>848.97824000000003</v>
      </c>
      <c r="F77" s="246">
        <v>5274.4547899999998</v>
      </c>
      <c r="G77" s="246">
        <v>2930.49899</v>
      </c>
      <c r="H77" s="92">
        <v>9053.9320200000002</v>
      </c>
      <c r="I77" s="92">
        <v>205.92354</v>
      </c>
      <c r="J77" s="92">
        <v>0</v>
      </c>
      <c r="K77" s="246">
        <v>0</v>
      </c>
      <c r="L77" s="246">
        <v>10.14415</v>
      </c>
      <c r="M77" s="246">
        <v>0</v>
      </c>
      <c r="N77" s="246">
        <v>0</v>
      </c>
      <c r="O77" s="246">
        <v>1709.03493</v>
      </c>
      <c r="P77" s="246">
        <v>0</v>
      </c>
      <c r="Q77" s="246">
        <v>0</v>
      </c>
      <c r="R77" s="246">
        <v>1925.1026200000001</v>
      </c>
      <c r="S77" s="246">
        <v>0</v>
      </c>
      <c r="T77" s="246">
        <v>18.52186</v>
      </c>
      <c r="U77" s="246">
        <v>0</v>
      </c>
      <c r="V77" s="246">
        <v>0</v>
      </c>
      <c r="W77" s="246">
        <v>0</v>
      </c>
      <c r="X77" s="246">
        <v>0</v>
      </c>
      <c r="Y77" s="246">
        <v>0</v>
      </c>
      <c r="Z77" s="246">
        <v>0</v>
      </c>
      <c r="AA77" s="246">
        <v>0</v>
      </c>
      <c r="AB77" s="246">
        <v>0</v>
      </c>
      <c r="AC77" s="246">
        <v>0</v>
      </c>
      <c r="AD77" s="246">
        <v>18.52186</v>
      </c>
      <c r="AE77" s="246">
        <v>10997.556500000001</v>
      </c>
      <c r="AF77" s="246">
        <v>0</v>
      </c>
      <c r="AG77" s="246">
        <v>10.14415</v>
      </c>
      <c r="AH77" s="246">
        <v>0</v>
      </c>
      <c r="AI77" s="246">
        <v>0</v>
      </c>
      <c r="AJ77" s="521">
        <v>10987.412350000001</v>
      </c>
    </row>
    <row r="78" spans="1:36" ht="13.5" customHeight="1" x14ac:dyDescent="0.25">
      <c r="A78" s="83"/>
      <c r="B78" s="47">
        <v>149520</v>
      </c>
      <c r="C78" s="84" t="s">
        <v>1497</v>
      </c>
      <c r="D78" s="92">
        <v>43.335949999999997</v>
      </c>
      <c r="E78" s="92">
        <v>146.72452000000001</v>
      </c>
      <c r="F78" s="246">
        <v>3728.2269900000001</v>
      </c>
      <c r="G78" s="246">
        <v>2724.7015000000001</v>
      </c>
      <c r="H78" s="92">
        <v>6642.9889600000006</v>
      </c>
      <c r="I78" s="92">
        <v>74.508120000000005</v>
      </c>
      <c r="J78" s="92">
        <v>75.138189999999994</v>
      </c>
      <c r="K78" s="246">
        <v>0</v>
      </c>
      <c r="L78" s="246">
        <v>273.97784000000001</v>
      </c>
      <c r="M78" s="246">
        <v>565.05871999999999</v>
      </c>
      <c r="N78" s="246">
        <v>212.95937000000001</v>
      </c>
      <c r="O78" s="246">
        <v>440.31205999999997</v>
      </c>
      <c r="P78" s="246">
        <v>1.66411</v>
      </c>
      <c r="Q78" s="246">
        <v>102.24112</v>
      </c>
      <c r="R78" s="246">
        <v>1745.8595299999997</v>
      </c>
      <c r="S78" s="246">
        <v>0</v>
      </c>
      <c r="T78" s="246">
        <v>173.54750999999999</v>
      </c>
      <c r="U78" s="246">
        <v>0</v>
      </c>
      <c r="V78" s="246">
        <v>36.436799999999998</v>
      </c>
      <c r="W78" s="246">
        <v>0</v>
      </c>
      <c r="X78" s="246">
        <v>120.07581</v>
      </c>
      <c r="Y78" s="246">
        <v>26.80124</v>
      </c>
      <c r="Z78" s="246">
        <v>18.709140000000001</v>
      </c>
      <c r="AA78" s="246">
        <v>0</v>
      </c>
      <c r="AB78" s="246">
        <v>0</v>
      </c>
      <c r="AC78" s="246">
        <v>0</v>
      </c>
      <c r="AD78" s="246">
        <v>375.57049999999998</v>
      </c>
      <c r="AE78" s="246">
        <v>8764.4189900000001</v>
      </c>
      <c r="AF78" s="246">
        <v>212.95937000000001</v>
      </c>
      <c r="AG78" s="246">
        <v>875.47335999999996</v>
      </c>
      <c r="AH78" s="246">
        <v>0</v>
      </c>
      <c r="AI78" s="246">
        <v>26.80124</v>
      </c>
      <c r="AJ78" s="521">
        <v>7649.1850200000008</v>
      </c>
    </row>
    <row r="79" spans="1:36" ht="13.5" customHeight="1" x14ac:dyDescent="0.25">
      <c r="A79" s="83"/>
      <c r="B79" s="47">
        <v>149530</v>
      </c>
      <c r="C79" s="84" t="s">
        <v>1498</v>
      </c>
      <c r="D79" s="92">
        <v>0</v>
      </c>
      <c r="E79" s="92">
        <v>358.97618999999997</v>
      </c>
      <c r="F79" s="246">
        <v>1573.9902300000001</v>
      </c>
      <c r="G79" s="246">
        <v>0</v>
      </c>
      <c r="H79" s="92">
        <v>1932.9664200000002</v>
      </c>
      <c r="I79" s="92">
        <v>0</v>
      </c>
      <c r="J79" s="92">
        <v>0</v>
      </c>
      <c r="K79" s="246">
        <v>0</v>
      </c>
      <c r="L79" s="246">
        <v>0</v>
      </c>
      <c r="M79" s="246">
        <v>0</v>
      </c>
      <c r="N79" s="246">
        <v>0</v>
      </c>
      <c r="O79" s="246">
        <v>74.449759999999998</v>
      </c>
      <c r="P79" s="246">
        <v>0</v>
      </c>
      <c r="Q79" s="246">
        <v>0</v>
      </c>
      <c r="R79" s="246">
        <v>74.449759999999998</v>
      </c>
      <c r="S79" s="246">
        <v>0</v>
      </c>
      <c r="T79" s="246">
        <v>0</v>
      </c>
      <c r="U79" s="246">
        <v>0</v>
      </c>
      <c r="V79" s="246">
        <v>0</v>
      </c>
      <c r="W79" s="246">
        <v>0</v>
      </c>
      <c r="X79" s="246">
        <v>0</v>
      </c>
      <c r="Y79" s="246">
        <v>0</v>
      </c>
      <c r="Z79" s="246">
        <v>0</v>
      </c>
      <c r="AA79" s="246">
        <v>0</v>
      </c>
      <c r="AB79" s="246">
        <v>0</v>
      </c>
      <c r="AC79" s="246">
        <v>0</v>
      </c>
      <c r="AD79" s="246">
        <v>0</v>
      </c>
      <c r="AE79" s="246">
        <v>2007.4161800000002</v>
      </c>
      <c r="AF79" s="246">
        <v>0</v>
      </c>
      <c r="AG79" s="246">
        <v>0</v>
      </c>
      <c r="AH79" s="246">
        <v>0</v>
      </c>
      <c r="AI79" s="246">
        <v>0</v>
      </c>
      <c r="AJ79" s="521">
        <v>2007.4161800000002</v>
      </c>
    </row>
    <row r="80" spans="1:36" ht="13.5" customHeight="1" x14ac:dyDescent="0.25">
      <c r="A80" s="83"/>
      <c r="B80" s="47">
        <v>149535</v>
      </c>
      <c r="C80" s="84" t="s">
        <v>1499</v>
      </c>
      <c r="D80" s="92">
        <v>0</v>
      </c>
      <c r="E80" s="92">
        <v>0</v>
      </c>
      <c r="F80" s="246">
        <v>0</v>
      </c>
      <c r="G80" s="246">
        <v>0</v>
      </c>
      <c r="H80" s="92">
        <v>0</v>
      </c>
      <c r="I80" s="92">
        <v>0</v>
      </c>
      <c r="J80" s="92">
        <v>0</v>
      </c>
      <c r="K80" s="246">
        <v>0</v>
      </c>
      <c r="L80" s="246">
        <v>0</v>
      </c>
      <c r="M80" s="246">
        <v>0</v>
      </c>
      <c r="N80" s="246">
        <v>0</v>
      </c>
      <c r="O80" s="246">
        <v>0</v>
      </c>
      <c r="P80" s="246">
        <v>0</v>
      </c>
      <c r="Q80" s="246">
        <v>0</v>
      </c>
      <c r="R80" s="246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v>0</v>
      </c>
      <c r="X80" s="246">
        <v>0</v>
      </c>
      <c r="Y80" s="246">
        <v>0</v>
      </c>
      <c r="Z80" s="246">
        <v>0</v>
      </c>
      <c r="AA80" s="246">
        <v>0</v>
      </c>
      <c r="AB80" s="246">
        <v>0</v>
      </c>
      <c r="AC80" s="246">
        <v>0</v>
      </c>
      <c r="AD80" s="246">
        <v>0</v>
      </c>
      <c r="AE80" s="246">
        <v>0</v>
      </c>
      <c r="AF80" s="246">
        <v>0</v>
      </c>
      <c r="AG80" s="246">
        <v>0</v>
      </c>
      <c r="AH80" s="246">
        <v>0</v>
      </c>
      <c r="AI80" s="246">
        <v>0</v>
      </c>
      <c r="AJ80" s="521">
        <v>0</v>
      </c>
    </row>
    <row r="81" spans="1:38" ht="13.5" customHeight="1" x14ac:dyDescent="0.25">
      <c r="A81" s="83"/>
      <c r="B81" s="47">
        <v>149540</v>
      </c>
      <c r="C81" s="84" t="s">
        <v>1500</v>
      </c>
      <c r="D81" s="92">
        <v>0</v>
      </c>
      <c r="E81" s="92">
        <v>19.095559999999999</v>
      </c>
      <c r="F81" s="246">
        <v>6690.4987300000003</v>
      </c>
      <c r="G81" s="246">
        <v>60.78689</v>
      </c>
      <c r="H81" s="92">
        <v>6770.3811800000003</v>
      </c>
      <c r="I81" s="92">
        <v>0</v>
      </c>
      <c r="J81" s="92">
        <v>0</v>
      </c>
      <c r="K81" s="246">
        <v>0</v>
      </c>
      <c r="L81" s="246">
        <v>0</v>
      </c>
      <c r="M81" s="246">
        <v>0</v>
      </c>
      <c r="N81" s="246">
        <v>0</v>
      </c>
      <c r="O81" s="246">
        <v>149.11887999999999</v>
      </c>
      <c r="P81" s="246">
        <v>0</v>
      </c>
      <c r="Q81" s="246">
        <v>463.19864999999999</v>
      </c>
      <c r="R81" s="246">
        <v>612.31753000000003</v>
      </c>
      <c r="S81" s="246">
        <v>80.091800000000006</v>
      </c>
      <c r="T81" s="246">
        <v>0</v>
      </c>
      <c r="U81" s="246">
        <v>0</v>
      </c>
      <c r="V81" s="246">
        <v>41.76126</v>
      </c>
      <c r="W81" s="246">
        <v>0</v>
      </c>
      <c r="X81" s="246">
        <v>0</v>
      </c>
      <c r="Y81" s="246">
        <v>100.30859</v>
      </c>
      <c r="Z81" s="246">
        <v>0.24041000000000001</v>
      </c>
      <c r="AA81" s="246">
        <v>13.45664</v>
      </c>
      <c r="AB81" s="246">
        <v>28.920590000000001</v>
      </c>
      <c r="AC81" s="246">
        <v>0</v>
      </c>
      <c r="AD81" s="246">
        <v>264.77929</v>
      </c>
      <c r="AE81" s="246">
        <v>7647.478000000001</v>
      </c>
      <c r="AF81" s="246">
        <v>0</v>
      </c>
      <c r="AG81" s="246">
        <v>41.76126</v>
      </c>
      <c r="AH81" s="246">
        <v>0</v>
      </c>
      <c r="AI81" s="246">
        <v>113.76523</v>
      </c>
      <c r="AJ81" s="521">
        <v>7491.9515100000008</v>
      </c>
    </row>
    <row r="82" spans="1:38" ht="13.5" customHeight="1" x14ac:dyDescent="0.25">
      <c r="A82" s="83"/>
      <c r="B82" s="47">
        <v>149545</v>
      </c>
      <c r="C82" s="84" t="s">
        <v>1501</v>
      </c>
      <c r="D82" s="92">
        <v>0</v>
      </c>
      <c r="E82" s="92">
        <v>0</v>
      </c>
      <c r="F82" s="246">
        <v>0</v>
      </c>
      <c r="G82" s="246">
        <v>0</v>
      </c>
      <c r="H82" s="92">
        <v>0</v>
      </c>
      <c r="I82" s="92">
        <v>0</v>
      </c>
      <c r="J82" s="92">
        <v>0</v>
      </c>
      <c r="K82" s="246">
        <v>0</v>
      </c>
      <c r="L82" s="246">
        <v>0</v>
      </c>
      <c r="M82" s="246">
        <v>0</v>
      </c>
      <c r="N82" s="246">
        <v>0</v>
      </c>
      <c r="O82" s="246">
        <v>0</v>
      </c>
      <c r="P82" s="246">
        <v>0</v>
      </c>
      <c r="Q82" s="246">
        <v>0</v>
      </c>
      <c r="R82" s="246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v>0</v>
      </c>
      <c r="X82" s="246">
        <v>0</v>
      </c>
      <c r="Y82" s="246">
        <v>0</v>
      </c>
      <c r="Z82" s="246">
        <v>0</v>
      </c>
      <c r="AA82" s="246">
        <v>0</v>
      </c>
      <c r="AB82" s="246">
        <v>0</v>
      </c>
      <c r="AC82" s="246">
        <v>0</v>
      </c>
      <c r="AD82" s="246">
        <v>0</v>
      </c>
      <c r="AE82" s="246">
        <v>0</v>
      </c>
      <c r="AF82" s="246">
        <v>0</v>
      </c>
      <c r="AG82" s="246">
        <v>0</v>
      </c>
      <c r="AH82" s="246">
        <v>0</v>
      </c>
      <c r="AI82" s="246">
        <v>0</v>
      </c>
      <c r="AJ82" s="521">
        <v>0</v>
      </c>
    </row>
    <row r="83" spans="1:38" ht="13.5" customHeight="1" x14ac:dyDescent="0.25">
      <c r="A83" s="83"/>
      <c r="B83" s="47">
        <v>149550</v>
      </c>
      <c r="C83" s="84" t="s">
        <v>1502</v>
      </c>
      <c r="D83" s="92">
        <v>0</v>
      </c>
      <c r="E83" s="92">
        <v>0</v>
      </c>
      <c r="F83" s="246">
        <v>5.2465799999999998</v>
      </c>
      <c r="G83" s="246">
        <v>0</v>
      </c>
      <c r="H83" s="92">
        <v>5.2465799999999998</v>
      </c>
      <c r="I83" s="92">
        <v>0</v>
      </c>
      <c r="J83" s="92">
        <v>0</v>
      </c>
      <c r="K83" s="246">
        <v>0</v>
      </c>
      <c r="L83" s="246">
        <v>0</v>
      </c>
      <c r="M83" s="246">
        <v>0</v>
      </c>
      <c r="N83" s="246">
        <v>0</v>
      </c>
      <c r="O83" s="246">
        <v>0</v>
      </c>
      <c r="P83" s="246">
        <v>0</v>
      </c>
      <c r="Q83" s="246">
        <v>0</v>
      </c>
      <c r="R83" s="246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v>0</v>
      </c>
      <c r="X83" s="246">
        <v>0</v>
      </c>
      <c r="Y83" s="246">
        <v>0</v>
      </c>
      <c r="Z83" s="246">
        <v>0</v>
      </c>
      <c r="AA83" s="246">
        <v>0</v>
      </c>
      <c r="AB83" s="246">
        <v>0</v>
      </c>
      <c r="AC83" s="246">
        <v>0</v>
      </c>
      <c r="AD83" s="246">
        <v>0</v>
      </c>
      <c r="AE83" s="246">
        <v>5.2465799999999998</v>
      </c>
      <c r="AF83" s="246">
        <v>0</v>
      </c>
      <c r="AG83" s="246">
        <v>0</v>
      </c>
      <c r="AH83" s="246">
        <v>0</v>
      </c>
      <c r="AI83" s="246">
        <v>0</v>
      </c>
      <c r="AJ83" s="521">
        <v>5.2465799999999998</v>
      </c>
    </row>
    <row r="84" spans="1:38" s="14" customFormat="1" ht="13.5" customHeight="1" x14ac:dyDescent="0.25">
      <c r="A84" s="83"/>
      <c r="B84" s="13"/>
      <c r="C84" s="25" t="s">
        <v>499</v>
      </c>
      <c r="D84" s="91">
        <v>27814.665980000002</v>
      </c>
      <c r="E84" s="91">
        <v>70628.952150000012</v>
      </c>
      <c r="F84" s="245">
        <v>195510.94000999996</v>
      </c>
      <c r="G84" s="245">
        <v>48188.424720000003</v>
      </c>
      <c r="H84" s="91">
        <v>342142.98285999993</v>
      </c>
      <c r="I84" s="91">
        <v>28795.583599999994</v>
      </c>
      <c r="J84" s="91">
        <v>15655.99943</v>
      </c>
      <c r="K84" s="245">
        <v>0</v>
      </c>
      <c r="L84" s="245">
        <v>68084.82432</v>
      </c>
      <c r="M84" s="245">
        <v>13167.032070000001</v>
      </c>
      <c r="N84" s="245">
        <v>14293.573250000001</v>
      </c>
      <c r="O84" s="245">
        <v>6832.6505700000007</v>
      </c>
      <c r="P84" s="245">
        <v>4497.3666299999995</v>
      </c>
      <c r="Q84" s="245">
        <v>20784.010259999999</v>
      </c>
      <c r="R84" s="245">
        <v>172111.04012999995</v>
      </c>
      <c r="S84" s="245">
        <v>4658.4604000000008</v>
      </c>
      <c r="T84" s="245">
        <v>2919.1986000000002</v>
      </c>
      <c r="U84" s="245">
        <v>1088.85385</v>
      </c>
      <c r="V84" s="245">
        <v>1135.40157</v>
      </c>
      <c r="W84" s="245">
        <v>26.578040000000001</v>
      </c>
      <c r="X84" s="245">
        <v>564.04358000000002</v>
      </c>
      <c r="Y84" s="245">
        <v>7046.1265599999997</v>
      </c>
      <c r="Z84" s="245">
        <v>307.86514</v>
      </c>
      <c r="AA84" s="245">
        <v>1730.3018600000003</v>
      </c>
      <c r="AB84" s="245">
        <v>5658.3396499999999</v>
      </c>
      <c r="AC84" s="245">
        <v>2420.1067400000002</v>
      </c>
      <c r="AD84" s="245">
        <v>27555.275990000006</v>
      </c>
      <c r="AE84" s="245">
        <v>541809.29898000008</v>
      </c>
      <c r="AF84" s="245">
        <v>14293.573250000001</v>
      </c>
      <c r="AG84" s="245">
        <v>82387.257960000003</v>
      </c>
      <c r="AH84" s="245">
        <v>0</v>
      </c>
      <c r="AI84" s="245">
        <v>11196.535160000003</v>
      </c>
      <c r="AJ84" s="522">
        <v>433931.93260999984</v>
      </c>
      <c r="AL84" s="64"/>
    </row>
    <row r="85" spans="1:38" ht="13.5" customHeight="1" x14ac:dyDescent="0.25">
      <c r="A85" s="83"/>
      <c r="B85" s="83"/>
      <c r="C85" s="84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1"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412"/>
    </row>
    <row r="86" spans="1:38" ht="13.5" customHeight="1" x14ac:dyDescent="0.25">
      <c r="A86" s="83"/>
      <c r="B86" s="83"/>
      <c r="C86" s="84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1"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412"/>
    </row>
    <row r="87" spans="1:38" ht="13.5" customHeight="1" x14ac:dyDescent="0.25">
      <c r="A87" s="83"/>
      <c r="B87" s="83">
        <v>1449</v>
      </c>
      <c r="C87" s="84" t="s">
        <v>1035</v>
      </c>
      <c r="D87" s="92">
        <v>10134.39133</v>
      </c>
      <c r="E87" s="92">
        <v>8679.8903300000002</v>
      </c>
      <c r="F87" s="92">
        <v>7993.5691999999999</v>
      </c>
      <c r="G87" s="92">
        <v>4823.5676100000001</v>
      </c>
      <c r="H87" s="92">
        <v>31631.418469999997</v>
      </c>
      <c r="I87" s="92">
        <v>2402.10268</v>
      </c>
      <c r="J87" s="92">
        <v>4648.26919</v>
      </c>
      <c r="K87" s="92">
        <v>2E-3</v>
      </c>
      <c r="L87" s="92">
        <v>1011.8874499999999</v>
      </c>
      <c r="M87" s="92">
        <v>450.69997000000001</v>
      </c>
      <c r="N87" s="92">
        <v>1917.7813599999999</v>
      </c>
      <c r="O87" s="92">
        <v>324.22280999999998</v>
      </c>
      <c r="P87" s="92">
        <v>882.08573999999999</v>
      </c>
      <c r="Q87" s="92">
        <v>0.02</v>
      </c>
      <c r="R87" s="92">
        <v>11637.0712</v>
      </c>
      <c r="S87" s="92">
        <v>1802.6753699999999</v>
      </c>
      <c r="T87" s="92">
        <v>422.97579999999999</v>
      </c>
      <c r="U87" s="92">
        <v>123.55723</v>
      </c>
      <c r="V87" s="92">
        <v>7.9822300000000004</v>
      </c>
      <c r="W87" s="92">
        <v>0</v>
      </c>
      <c r="X87" s="92">
        <v>6.4223499999999998</v>
      </c>
      <c r="Y87" s="92">
        <v>0</v>
      </c>
      <c r="Z87" s="92">
        <v>32.209940000000003</v>
      </c>
      <c r="AA87" s="92">
        <v>0</v>
      </c>
      <c r="AB87" s="92">
        <v>150.28407999999999</v>
      </c>
      <c r="AC87" s="92">
        <v>0</v>
      </c>
      <c r="AD87" s="92">
        <v>2546.107</v>
      </c>
      <c r="AE87" s="92">
        <v>45814.596669999999</v>
      </c>
      <c r="AF87" s="92">
        <v>1917.7833599999999</v>
      </c>
      <c r="AG87" s="92">
        <v>1470.5696499999999</v>
      </c>
      <c r="AH87" s="92">
        <v>0</v>
      </c>
      <c r="AI87" s="92">
        <v>0</v>
      </c>
      <c r="AJ87" s="412">
        <v>42426.243659999993</v>
      </c>
    </row>
    <row r="88" spans="1:38" ht="13.5" customHeight="1" x14ac:dyDescent="0.25">
      <c r="A88" s="83"/>
      <c r="B88" s="83">
        <v>1450</v>
      </c>
      <c r="C88" s="84" t="s">
        <v>1418</v>
      </c>
      <c r="D88" s="92">
        <v>7685.3114500000001</v>
      </c>
      <c r="E88" s="92">
        <v>12821.90806</v>
      </c>
      <c r="F88" s="92">
        <v>26916.653450000002</v>
      </c>
      <c r="G88" s="92">
        <v>3231.5004600000002</v>
      </c>
      <c r="H88" s="92">
        <v>50655.373420000004</v>
      </c>
      <c r="I88" s="92">
        <v>7432.0065800000002</v>
      </c>
      <c r="J88" s="92">
        <v>6199.6914800000004</v>
      </c>
      <c r="K88" s="92">
        <v>0</v>
      </c>
      <c r="L88" s="92">
        <v>10636.640240000001</v>
      </c>
      <c r="M88" s="92">
        <v>1775.1938399999999</v>
      </c>
      <c r="N88" s="92">
        <v>4279.0895200000004</v>
      </c>
      <c r="O88" s="92">
        <v>936.60173999999995</v>
      </c>
      <c r="P88" s="92">
        <v>749.25289999999995</v>
      </c>
      <c r="Q88" s="92">
        <v>1324.1166499999999</v>
      </c>
      <c r="R88" s="92">
        <v>33332.592950000006</v>
      </c>
      <c r="S88" s="92">
        <v>79.99709</v>
      </c>
      <c r="T88" s="92">
        <v>340.36718000000002</v>
      </c>
      <c r="U88" s="92">
        <v>650.64287000000002</v>
      </c>
      <c r="V88" s="92">
        <v>519.58249000000001</v>
      </c>
      <c r="W88" s="92">
        <v>1.3824099999999999</v>
      </c>
      <c r="X88" s="92">
        <v>380.77181999999999</v>
      </c>
      <c r="Y88" s="92">
        <v>153.48733999999999</v>
      </c>
      <c r="Z88" s="92">
        <v>50.185630000000003</v>
      </c>
      <c r="AA88" s="92">
        <v>0</v>
      </c>
      <c r="AB88" s="92">
        <v>373.38445999999999</v>
      </c>
      <c r="AC88" s="92">
        <v>0</v>
      </c>
      <c r="AD88" s="92">
        <v>2549.8012900000003</v>
      </c>
      <c r="AE88" s="92">
        <v>86537.767660000012</v>
      </c>
      <c r="AF88" s="92">
        <v>4279.0895200000004</v>
      </c>
      <c r="AG88" s="92">
        <v>12931.416570000001</v>
      </c>
      <c r="AH88" s="92">
        <v>0</v>
      </c>
      <c r="AI88" s="92">
        <v>153.48733999999999</v>
      </c>
      <c r="AJ88" s="412">
        <v>69173.77423000001</v>
      </c>
    </row>
    <row r="89" spans="1:38" ht="13.5" customHeight="1" x14ac:dyDescent="0.25">
      <c r="A89" s="83"/>
      <c r="B89" s="83">
        <v>1451</v>
      </c>
      <c r="C89" s="84" t="s">
        <v>1034</v>
      </c>
      <c r="D89" s="92">
        <v>718.65533000000005</v>
      </c>
      <c r="E89" s="92">
        <v>7353.1497300000001</v>
      </c>
      <c r="F89" s="92">
        <v>3224.0900799999999</v>
      </c>
      <c r="G89" s="92">
        <v>1924.0192199999999</v>
      </c>
      <c r="H89" s="92">
        <v>13219.914360000001</v>
      </c>
      <c r="I89" s="92">
        <v>246.71109000000001</v>
      </c>
      <c r="J89" s="92">
        <v>1147.6767400000001</v>
      </c>
      <c r="K89" s="92">
        <v>0</v>
      </c>
      <c r="L89" s="92">
        <v>0</v>
      </c>
      <c r="M89" s="92">
        <v>119.47996999999999</v>
      </c>
      <c r="N89" s="92">
        <v>527.67124999999999</v>
      </c>
      <c r="O89" s="92">
        <v>133.44399000000001</v>
      </c>
      <c r="P89" s="92">
        <v>44.555950000000003</v>
      </c>
      <c r="Q89" s="92">
        <v>25.19603</v>
      </c>
      <c r="R89" s="92">
        <v>2244.7350200000005</v>
      </c>
      <c r="S89" s="92">
        <v>47.405239999999999</v>
      </c>
      <c r="T89" s="92">
        <v>5.0000000000000001E-3</v>
      </c>
      <c r="U89" s="92">
        <v>0</v>
      </c>
      <c r="V89" s="92">
        <v>1E-3</v>
      </c>
      <c r="W89" s="246">
        <v>4.0000000000000001E-3</v>
      </c>
      <c r="X89" s="92">
        <v>1E-3</v>
      </c>
      <c r="Y89" s="92">
        <v>0</v>
      </c>
      <c r="Z89" s="92">
        <v>8.1097900000000003</v>
      </c>
      <c r="AA89" s="92">
        <v>0</v>
      </c>
      <c r="AB89" s="92">
        <v>96.939130000000006</v>
      </c>
      <c r="AC89" s="92">
        <v>0</v>
      </c>
      <c r="AD89" s="92">
        <v>152.46516</v>
      </c>
      <c r="AE89" s="92">
        <v>15617.11454</v>
      </c>
      <c r="AF89" s="92">
        <v>527.67124999999999</v>
      </c>
      <c r="AG89" s="92">
        <v>119.48097</v>
      </c>
      <c r="AH89" s="92">
        <v>0</v>
      </c>
      <c r="AI89" s="92">
        <v>0</v>
      </c>
      <c r="AJ89" s="412">
        <v>14969.962320000002</v>
      </c>
    </row>
    <row r="90" spans="1:38" ht="13.5" customHeight="1" x14ac:dyDescent="0.25">
      <c r="A90" s="83"/>
      <c r="B90" s="83">
        <v>1452</v>
      </c>
      <c r="C90" s="84" t="s">
        <v>1425</v>
      </c>
      <c r="D90" s="92">
        <v>1679.33473</v>
      </c>
      <c r="E90" s="92">
        <v>972.92645000000005</v>
      </c>
      <c r="F90" s="92">
        <v>2704.7320599999998</v>
      </c>
      <c r="G90" s="92">
        <v>126.01894</v>
      </c>
      <c r="H90" s="92">
        <v>5483.0121799999997</v>
      </c>
      <c r="I90" s="92">
        <v>252.27137999999999</v>
      </c>
      <c r="J90" s="92">
        <v>0</v>
      </c>
      <c r="K90" s="92">
        <v>0</v>
      </c>
      <c r="L90" s="92">
        <v>0</v>
      </c>
      <c r="M90" s="92">
        <v>1.4E-2</v>
      </c>
      <c r="N90" s="92">
        <v>61.725790000000003</v>
      </c>
      <c r="O90" s="92">
        <v>357.83121999999997</v>
      </c>
      <c r="P90" s="92">
        <v>45.137520000000002</v>
      </c>
      <c r="Q90" s="92">
        <v>1575.8298199999999</v>
      </c>
      <c r="R90" s="92">
        <v>2292.8097299999999</v>
      </c>
      <c r="S90" s="92">
        <v>331.62074000000001</v>
      </c>
      <c r="T90" s="92">
        <v>15.26215</v>
      </c>
      <c r="U90" s="92">
        <v>468.64569999999998</v>
      </c>
      <c r="V90" s="92">
        <v>5.4192</v>
      </c>
      <c r="W90" s="92">
        <v>30.051010000000002</v>
      </c>
      <c r="X90" s="92">
        <v>123.48842</v>
      </c>
      <c r="Y90" s="92">
        <v>279.46785999999997</v>
      </c>
      <c r="Z90" s="92">
        <v>6.2E-2</v>
      </c>
      <c r="AA90" s="92">
        <v>1702.1930400000001</v>
      </c>
      <c r="AB90" s="92">
        <v>1256.3515</v>
      </c>
      <c r="AC90" s="92">
        <v>2449.3294000000001</v>
      </c>
      <c r="AD90" s="92">
        <v>6661.8910200000009</v>
      </c>
      <c r="AE90" s="92">
        <v>14437.712930000002</v>
      </c>
      <c r="AF90" s="92">
        <v>61.725790000000003</v>
      </c>
      <c r="AG90" s="92">
        <v>5.4332000000000003</v>
      </c>
      <c r="AH90" s="92">
        <v>0</v>
      </c>
      <c r="AI90" s="92">
        <v>4430.9903000000004</v>
      </c>
      <c r="AJ90" s="412">
        <v>9939.5636399999985</v>
      </c>
    </row>
    <row r="91" spans="1:38" ht="13.5" customHeight="1" x14ac:dyDescent="0.25">
      <c r="A91" s="83"/>
      <c r="B91" s="83">
        <v>1456</v>
      </c>
      <c r="C91" s="84" t="s">
        <v>1427</v>
      </c>
      <c r="D91" s="92">
        <v>0</v>
      </c>
      <c r="E91" s="92">
        <v>2838.4335799999999</v>
      </c>
      <c r="F91" s="92">
        <v>7.0000000000000001E-3</v>
      </c>
      <c r="G91" s="92">
        <v>0</v>
      </c>
      <c r="H91" s="92">
        <v>2838.44058</v>
      </c>
      <c r="I91" s="92">
        <v>0</v>
      </c>
      <c r="J91" s="92">
        <v>0</v>
      </c>
      <c r="K91" s="92">
        <v>0</v>
      </c>
      <c r="L91" s="92">
        <v>0</v>
      </c>
      <c r="M91" s="92">
        <v>2.10378</v>
      </c>
      <c r="N91" s="92">
        <v>0</v>
      </c>
      <c r="O91" s="92">
        <v>0</v>
      </c>
      <c r="P91" s="92">
        <v>0</v>
      </c>
      <c r="Q91" s="92">
        <v>0</v>
      </c>
      <c r="R91" s="92">
        <v>2.10378</v>
      </c>
      <c r="S91" s="92">
        <v>0</v>
      </c>
      <c r="T91" s="92">
        <v>0</v>
      </c>
      <c r="U91" s="92">
        <v>0</v>
      </c>
      <c r="V91" s="92">
        <v>0</v>
      </c>
      <c r="W91" s="92">
        <v>0</v>
      </c>
      <c r="X91" s="92">
        <v>0</v>
      </c>
      <c r="Y91" s="92">
        <v>0</v>
      </c>
      <c r="Z91" s="92">
        <v>0</v>
      </c>
      <c r="AA91" s="92">
        <v>0</v>
      </c>
      <c r="AB91" s="92">
        <v>0</v>
      </c>
      <c r="AC91" s="92">
        <v>0</v>
      </c>
      <c r="AD91" s="92">
        <v>0</v>
      </c>
      <c r="AE91" s="92">
        <v>2840.5443599999999</v>
      </c>
      <c r="AF91" s="92">
        <v>0</v>
      </c>
      <c r="AG91" s="92">
        <v>2.10378</v>
      </c>
      <c r="AH91" s="92">
        <v>0</v>
      </c>
      <c r="AI91" s="92">
        <v>0</v>
      </c>
      <c r="AJ91" s="412">
        <v>2838.44058</v>
      </c>
      <c r="AL91" s="82"/>
    </row>
    <row r="92" spans="1:38" ht="13.5" customHeight="1" x14ac:dyDescent="0.25">
      <c r="A92" s="83"/>
      <c r="B92" s="83">
        <v>1457</v>
      </c>
      <c r="C92" s="84" t="s">
        <v>1429</v>
      </c>
      <c r="D92" s="92">
        <v>780.43120999999996</v>
      </c>
      <c r="E92" s="92">
        <v>772.94579999999996</v>
      </c>
      <c r="F92" s="92">
        <v>960.62915999999996</v>
      </c>
      <c r="G92" s="92">
        <v>274.33451000000002</v>
      </c>
      <c r="H92" s="92">
        <v>2788.3406799999998</v>
      </c>
      <c r="I92" s="92">
        <v>60.123550000000002</v>
      </c>
      <c r="J92" s="92">
        <v>0</v>
      </c>
      <c r="K92" s="92">
        <v>0</v>
      </c>
      <c r="L92" s="92">
        <v>86.573130000000006</v>
      </c>
      <c r="M92" s="92">
        <v>0.23699999999999999</v>
      </c>
      <c r="N92" s="92">
        <v>167.59066000000001</v>
      </c>
      <c r="O92" s="92">
        <v>157.71211</v>
      </c>
      <c r="P92" s="92">
        <v>0.29970999999999998</v>
      </c>
      <c r="Q92" s="92">
        <v>0</v>
      </c>
      <c r="R92" s="92">
        <v>472.53616000000005</v>
      </c>
      <c r="S92" s="92">
        <v>208.25856999999999</v>
      </c>
      <c r="T92" s="92">
        <v>1E-3</v>
      </c>
      <c r="U92" s="92">
        <v>0</v>
      </c>
      <c r="V92" s="92">
        <v>6.5567599999999997</v>
      </c>
      <c r="W92" s="92">
        <v>0</v>
      </c>
      <c r="X92" s="92">
        <v>0</v>
      </c>
      <c r="Y92" s="92">
        <v>0</v>
      </c>
      <c r="Z92" s="92">
        <v>2.0667499999999999</v>
      </c>
      <c r="AA92" s="92">
        <v>0</v>
      </c>
      <c r="AB92" s="92">
        <v>0</v>
      </c>
      <c r="AC92" s="92">
        <v>0</v>
      </c>
      <c r="AD92" s="92">
        <v>216.88308000000001</v>
      </c>
      <c r="AE92" s="92">
        <v>3477.75992</v>
      </c>
      <c r="AF92" s="92">
        <v>167.59066000000001</v>
      </c>
      <c r="AG92" s="92">
        <v>93.366889999999998</v>
      </c>
      <c r="AH92" s="92">
        <v>0</v>
      </c>
      <c r="AI92" s="92">
        <v>0</v>
      </c>
      <c r="AJ92" s="412">
        <v>3216.8023699999994</v>
      </c>
      <c r="AL92" s="82"/>
    </row>
    <row r="93" spans="1:38" ht="13.5" customHeight="1" x14ac:dyDescent="0.25">
      <c r="A93" s="83"/>
      <c r="B93" s="83">
        <v>1458</v>
      </c>
      <c r="C93" s="84" t="s">
        <v>1435</v>
      </c>
      <c r="D93" s="92">
        <v>138.07712000000001</v>
      </c>
      <c r="E93" s="92">
        <v>9.1517199999999992</v>
      </c>
      <c r="F93" s="92">
        <v>75.919899999999998</v>
      </c>
      <c r="G93" s="92">
        <v>90.583979999999997</v>
      </c>
      <c r="H93" s="92">
        <v>313.73272000000003</v>
      </c>
      <c r="I93" s="92">
        <v>1321.09455</v>
      </c>
      <c r="J93" s="92">
        <v>0</v>
      </c>
      <c r="K93" s="92">
        <v>0</v>
      </c>
      <c r="L93" s="92">
        <v>627.83216000000004</v>
      </c>
      <c r="M93" s="92">
        <v>0.28899000000000002</v>
      </c>
      <c r="N93" s="92">
        <v>35.960540000000002</v>
      </c>
      <c r="O93" s="92">
        <v>42.721229999999998</v>
      </c>
      <c r="P93" s="92">
        <v>2.2570000000000001</v>
      </c>
      <c r="Q93" s="92">
        <v>12.95445</v>
      </c>
      <c r="R93" s="92">
        <v>2043.1089200000004</v>
      </c>
      <c r="S93" s="92">
        <v>0</v>
      </c>
      <c r="T93" s="92">
        <v>22.168900000000001</v>
      </c>
      <c r="U93" s="92">
        <v>0</v>
      </c>
      <c r="V93" s="92">
        <v>10.740259999999999</v>
      </c>
      <c r="W93" s="92">
        <v>0</v>
      </c>
      <c r="X93" s="92">
        <v>0</v>
      </c>
      <c r="Y93" s="92">
        <v>19.011140000000001</v>
      </c>
      <c r="Z93" s="92">
        <v>1.6860900000000001</v>
      </c>
      <c r="AA93" s="92">
        <v>0</v>
      </c>
      <c r="AB93" s="92">
        <v>6.2710600000000003</v>
      </c>
      <c r="AC93" s="92">
        <v>0</v>
      </c>
      <c r="AD93" s="92">
        <v>59.877449999999996</v>
      </c>
      <c r="AE93" s="314">
        <v>2416.7190900000005</v>
      </c>
      <c r="AF93" s="92">
        <v>35.960540000000002</v>
      </c>
      <c r="AG93" s="92">
        <v>638.86141000000009</v>
      </c>
      <c r="AH93" s="92">
        <v>0</v>
      </c>
      <c r="AI93" s="92">
        <v>19.011140000000001</v>
      </c>
      <c r="AJ93" s="412">
        <v>1722.886</v>
      </c>
      <c r="AL93" s="82"/>
    </row>
    <row r="94" spans="1:38" ht="13.5" customHeight="1" x14ac:dyDescent="0.25">
      <c r="A94" s="83"/>
      <c r="B94" s="83">
        <v>1459</v>
      </c>
      <c r="C94" s="84" t="s">
        <v>1441</v>
      </c>
      <c r="D94" s="92">
        <v>14.71514</v>
      </c>
      <c r="E94" s="92">
        <v>61.432720000000003</v>
      </c>
      <c r="F94" s="92">
        <v>4.2132699999999996</v>
      </c>
      <c r="G94" s="92">
        <v>146.41728000000001</v>
      </c>
      <c r="H94" s="92">
        <v>226.77841000000001</v>
      </c>
      <c r="I94" s="92">
        <v>0</v>
      </c>
      <c r="J94" s="92">
        <v>0</v>
      </c>
      <c r="K94" s="92">
        <v>0</v>
      </c>
      <c r="L94" s="92">
        <v>0</v>
      </c>
      <c r="M94" s="92">
        <v>3.8133900000000001</v>
      </c>
      <c r="N94" s="92">
        <v>1E-3</v>
      </c>
      <c r="O94" s="92">
        <v>247.77679000000001</v>
      </c>
      <c r="P94" s="92">
        <v>0</v>
      </c>
      <c r="Q94" s="92">
        <v>0</v>
      </c>
      <c r="R94" s="92">
        <v>251.59118000000001</v>
      </c>
      <c r="S94" s="92">
        <v>9.4702199999999994</v>
      </c>
      <c r="T94" s="92">
        <v>0</v>
      </c>
      <c r="U94" s="92">
        <v>0</v>
      </c>
      <c r="V94" s="92">
        <v>0</v>
      </c>
      <c r="W94" s="92">
        <v>0</v>
      </c>
      <c r="X94" s="92">
        <v>0</v>
      </c>
      <c r="Y94" s="92">
        <v>0</v>
      </c>
      <c r="Z94" s="92">
        <v>1.3662000000000001</v>
      </c>
      <c r="AA94" s="92">
        <v>0</v>
      </c>
      <c r="AB94" s="92">
        <v>2.9072300000000002</v>
      </c>
      <c r="AC94" s="92">
        <v>0</v>
      </c>
      <c r="AD94" s="92">
        <v>13.743650000000001</v>
      </c>
      <c r="AE94" s="314">
        <v>492.11324000000002</v>
      </c>
      <c r="AF94" s="92">
        <v>1E-3</v>
      </c>
      <c r="AG94" s="92">
        <v>3.8133900000000001</v>
      </c>
      <c r="AH94" s="92">
        <v>0</v>
      </c>
      <c r="AI94" s="92">
        <v>0</v>
      </c>
      <c r="AJ94" s="412">
        <v>488.29885000000002</v>
      </c>
      <c r="AL94" s="82"/>
    </row>
    <row r="95" spans="1:38" ht="13.5" customHeight="1" x14ac:dyDescent="0.25">
      <c r="A95" s="83"/>
      <c r="B95" s="83">
        <v>1460</v>
      </c>
      <c r="C95" s="84" t="s">
        <v>1442</v>
      </c>
      <c r="D95" s="92">
        <v>112.30471</v>
      </c>
      <c r="E95" s="92">
        <v>8.5489200000000007</v>
      </c>
      <c r="F95" s="92">
        <v>140.4923</v>
      </c>
      <c r="G95" s="92">
        <v>3.0000000000000001E-3</v>
      </c>
      <c r="H95" s="92">
        <v>261.34893</v>
      </c>
      <c r="I95" s="92">
        <v>12.063800000000001</v>
      </c>
      <c r="J95" s="92">
        <v>0</v>
      </c>
      <c r="K95" s="92">
        <v>0</v>
      </c>
      <c r="L95" s="92">
        <v>0</v>
      </c>
      <c r="M95" s="92">
        <v>0</v>
      </c>
      <c r="N95" s="92">
        <v>8.1491199999999999</v>
      </c>
      <c r="O95" s="92">
        <v>49.236649999999997</v>
      </c>
      <c r="P95" s="92">
        <v>0</v>
      </c>
      <c r="Q95" s="92">
        <v>10.57465</v>
      </c>
      <c r="R95" s="92">
        <v>80.02422</v>
      </c>
      <c r="S95" s="92">
        <v>63.212339999999998</v>
      </c>
      <c r="T95" s="92">
        <v>0</v>
      </c>
      <c r="U95" s="92">
        <v>59.101059999999997</v>
      </c>
      <c r="V95" s="92">
        <v>5.8260899999999998</v>
      </c>
      <c r="W95" s="92">
        <v>0</v>
      </c>
      <c r="X95" s="92">
        <v>0</v>
      </c>
      <c r="Y95" s="92">
        <v>80.280370000000005</v>
      </c>
      <c r="Z95" s="92">
        <v>2E-3</v>
      </c>
      <c r="AA95" s="92">
        <v>53.78087</v>
      </c>
      <c r="AB95" s="92">
        <v>76.612750000000005</v>
      </c>
      <c r="AC95" s="92">
        <v>151.86967000000001</v>
      </c>
      <c r="AD95" s="92">
        <v>490.68515000000002</v>
      </c>
      <c r="AE95" s="92">
        <v>832.05830000000003</v>
      </c>
      <c r="AF95" s="92">
        <v>8.1491199999999999</v>
      </c>
      <c r="AG95" s="92">
        <v>5.8260899999999998</v>
      </c>
      <c r="AH95" s="92">
        <v>0</v>
      </c>
      <c r="AI95" s="92">
        <v>285.93091000000004</v>
      </c>
      <c r="AJ95" s="412">
        <v>532.15218000000004</v>
      </c>
      <c r="AL95" s="82"/>
    </row>
    <row r="96" spans="1:38" ht="13.5" customHeight="1" x14ac:dyDescent="0.25">
      <c r="A96" s="83"/>
      <c r="B96" s="83">
        <v>1464</v>
      </c>
      <c r="C96" s="84" t="s">
        <v>1444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2">
        <v>0</v>
      </c>
      <c r="O96" s="92">
        <v>0</v>
      </c>
      <c r="P96" s="92">
        <v>0</v>
      </c>
      <c r="Q96" s="92">
        <v>0</v>
      </c>
      <c r="R96" s="92">
        <v>0</v>
      </c>
      <c r="S96" s="92">
        <v>0</v>
      </c>
      <c r="T96" s="92">
        <v>0</v>
      </c>
      <c r="U96" s="92">
        <v>0</v>
      </c>
      <c r="V96" s="92">
        <v>0</v>
      </c>
      <c r="W96" s="92">
        <v>0</v>
      </c>
      <c r="X96" s="92">
        <v>0</v>
      </c>
      <c r="Y96" s="92">
        <v>0</v>
      </c>
      <c r="Z96" s="92">
        <v>0</v>
      </c>
      <c r="AA96" s="92">
        <v>0</v>
      </c>
      <c r="AB96" s="92">
        <v>0</v>
      </c>
      <c r="AC96" s="92">
        <v>0</v>
      </c>
      <c r="AD96" s="92">
        <v>0</v>
      </c>
      <c r="AE96" s="314">
        <v>0</v>
      </c>
      <c r="AF96" s="314">
        <v>0</v>
      </c>
      <c r="AG96" s="92">
        <v>0</v>
      </c>
      <c r="AH96" s="92">
        <v>0</v>
      </c>
      <c r="AI96" s="92">
        <v>0</v>
      </c>
      <c r="AJ96" s="412">
        <v>0</v>
      </c>
      <c r="AL96" s="82"/>
    </row>
    <row r="97" spans="1:38" ht="13.5" customHeight="1" x14ac:dyDescent="0.25">
      <c r="A97" s="83"/>
      <c r="B97" s="83">
        <v>1465</v>
      </c>
      <c r="C97" s="84" t="s">
        <v>1445</v>
      </c>
      <c r="D97" s="92">
        <v>252.16909000000001</v>
      </c>
      <c r="E97" s="92">
        <v>1757.87519</v>
      </c>
      <c r="F97" s="92">
        <v>2057.77882</v>
      </c>
      <c r="G97" s="92">
        <v>246.71753000000001</v>
      </c>
      <c r="H97" s="92">
        <v>4314.5406300000004</v>
      </c>
      <c r="I97" s="92">
        <v>1029.4959200000001</v>
      </c>
      <c r="J97" s="92">
        <v>54.518700000000003</v>
      </c>
      <c r="K97" s="92">
        <v>0</v>
      </c>
      <c r="L97" s="92">
        <v>110.84627</v>
      </c>
      <c r="M97" s="92">
        <v>99.964500000000001</v>
      </c>
      <c r="N97" s="92">
        <v>456.03698000000003</v>
      </c>
      <c r="O97" s="92">
        <v>250.92843999999999</v>
      </c>
      <c r="P97" s="92">
        <v>801.11045000000001</v>
      </c>
      <c r="Q97" s="92">
        <v>3.0000000000000001E-3</v>
      </c>
      <c r="R97" s="92">
        <v>2802.9042600000002</v>
      </c>
      <c r="S97" s="92">
        <v>39.418709999999997</v>
      </c>
      <c r="T97" s="92">
        <v>8.2901500000000006</v>
      </c>
      <c r="U97" s="92">
        <v>0</v>
      </c>
      <c r="V97" s="92">
        <v>0</v>
      </c>
      <c r="W97" s="92">
        <v>0</v>
      </c>
      <c r="X97" s="92">
        <v>0</v>
      </c>
      <c r="Y97" s="92">
        <v>0</v>
      </c>
      <c r="Z97" s="92">
        <v>2E-3</v>
      </c>
      <c r="AA97" s="92">
        <v>0</v>
      </c>
      <c r="AB97" s="92">
        <v>11.23385</v>
      </c>
      <c r="AC97" s="92">
        <v>0</v>
      </c>
      <c r="AD97" s="92">
        <v>58.944710000000001</v>
      </c>
      <c r="AE97" s="92">
        <v>7176.3896000000004</v>
      </c>
      <c r="AF97" s="92">
        <v>456.03698000000003</v>
      </c>
      <c r="AG97" s="92">
        <v>210.81076999999999</v>
      </c>
      <c r="AH97" s="92">
        <v>0</v>
      </c>
      <c r="AI97" s="92">
        <v>0</v>
      </c>
      <c r="AJ97" s="412">
        <v>6509.5418499999996</v>
      </c>
      <c r="AL97" s="82"/>
    </row>
    <row r="98" spans="1:38" ht="13.5" customHeight="1" x14ac:dyDescent="0.25">
      <c r="A98" s="83"/>
      <c r="B98" s="83">
        <v>1466</v>
      </c>
      <c r="C98" s="84" t="s">
        <v>1451</v>
      </c>
      <c r="D98" s="92">
        <v>93.446879999999993</v>
      </c>
      <c r="E98" s="92">
        <v>1199.71669</v>
      </c>
      <c r="F98" s="92">
        <v>1458.0250799999999</v>
      </c>
      <c r="G98" s="92">
        <v>892.67746</v>
      </c>
      <c r="H98" s="92">
        <v>3643.8661099999999</v>
      </c>
      <c r="I98" s="92">
        <v>6362.4823100000003</v>
      </c>
      <c r="J98" s="92">
        <v>509.68304000000001</v>
      </c>
      <c r="K98" s="92">
        <v>0</v>
      </c>
      <c r="L98" s="92">
        <v>3915.6816100000001</v>
      </c>
      <c r="M98" s="92">
        <v>153.93611999999999</v>
      </c>
      <c r="N98" s="92">
        <v>213.91344000000001</v>
      </c>
      <c r="O98" s="92">
        <v>88.285070000000005</v>
      </c>
      <c r="P98" s="92">
        <v>6.9281100000000002</v>
      </c>
      <c r="Q98" s="92">
        <v>17.13815</v>
      </c>
      <c r="R98" s="92">
        <v>11268.047850000003</v>
      </c>
      <c r="S98" s="92">
        <v>2.26572</v>
      </c>
      <c r="T98" s="92">
        <v>43.019410000000001</v>
      </c>
      <c r="U98" s="92">
        <v>0.92657999999999996</v>
      </c>
      <c r="V98" s="92">
        <v>207.01611</v>
      </c>
      <c r="W98" s="92">
        <v>0</v>
      </c>
      <c r="X98" s="92">
        <v>0</v>
      </c>
      <c r="Y98" s="92">
        <v>13.349170000000001</v>
      </c>
      <c r="Z98" s="92">
        <v>3.9599500000000001</v>
      </c>
      <c r="AA98" s="92">
        <v>0</v>
      </c>
      <c r="AB98" s="92">
        <v>0.84125000000000005</v>
      </c>
      <c r="AC98" s="92">
        <v>0</v>
      </c>
      <c r="AD98" s="92">
        <v>271.37819000000002</v>
      </c>
      <c r="AE98" s="92">
        <v>15183.292150000001</v>
      </c>
      <c r="AF98" s="92">
        <v>213.91344000000001</v>
      </c>
      <c r="AG98" s="92">
        <v>4276.6338400000004</v>
      </c>
      <c r="AH98" s="92">
        <v>0</v>
      </c>
      <c r="AI98" s="92">
        <v>13.349170000000001</v>
      </c>
      <c r="AJ98" s="412">
        <v>10679.395700000001</v>
      </c>
      <c r="AL98" s="82"/>
    </row>
    <row r="99" spans="1:38" ht="13.5" customHeight="1" x14ac:dyDescent="0.25">
      <c r="A99" s="83"/>
      <c r="B99" s="83">
        <v>1467</v>
      </c>
      <c r="C99" s="84" t="s">
        <v>1457</v>
      </c>
      <c r="D99" s="92">
        <v>45.656469999999999</v>
      </c>
      <c r="E99" s="92">
        <v>1187.01063</v>
      </c>
      <c r="F99" s="92">
        <v>3716.1212</v>
      </c>
      <c r="G99" s="92">
        <v>314.16768000000002</v>
      </c>
      <c r="H99" s="92">
        <v>5262.9559800000006</v>
      </c>
      <c r="I99" s="92">
        <v>0</v>
      </c>
      <c r="J99" s="92">
        <v>6.0332699999999999</v>
      </c>
      <c r="K99" s="92">
        <v>0</v>
      </c>
      <c r="L99" s="92">
        <v>0</v>
      </c>
      <c r="M99" s="92">
        <v>116.68781</v>
      </c>
      <c r="N99" s="92">
        <v>58.271270000000001</v>
      </c>
      <c r="O99" s="92">
        <v>1.15005</v>
      </c>
      <c r="P99" s="92">
        <v>0</v>
      </c>
      <c r="Q99" s="92">
        <v>0</v>
      </c>
      <c r="R99" s="92">
        <v>182.14239999999998</v>
      </c>
      <c r="S99" s="92">
        <v>0</v>
      </c>
      <c r="T99" s="92">
        <v>0</v>
      </c>
      <c r="U99" s="92">
        <v>0</v>
      </c>
      <c r="V99" s="92">
        <v>0</v>
      </c>
      <c r="W99" s="92">
        <v>0</v>
      </c>
      <c r="X99" s="92">
        <v>0</v>
      </c>
      <c r="Y99" s="92">
        <v>0</v>
      </c>
      <c r="Z99" s="92">
        <v>0</v>
      </c>
      <c r="AA99" s="92">
        <v>0</v>
      </c>
      <c r="AB99" s="92">
        <v>0</v>
      </c>
      <c r="AC99" s="92">
        <v>0</v>
      </c>
      <c r="AD99" s="92">
        <v>0</v>
      </c>
      <c r="AE99" s="92">
        <v>5445.0983800000004</v>
      </c>
      <c r="AF99" s="92">
        <v>58.271270000000001</v>
      </c>
      <c r="AG99" s="92">
        <v>116.68781</v>
      </c>
      <c r="AH99" s="92">
        <v>0</v>
      </c>
      <c r="AI99" s="92">
        <v>0</v>
      </c>
      <c r="AJ99" s="412">
        <v>5270.1393000000007</v>
      </c>
      <c r="AL99" s="82"/>
    </row>
    <row r="100" spans="1:38" ht="13.5" customHeight="1" x14ac:dyDescent="0.25">
      <c r="A100" s="83"/>
      <c r="B100" s="83">
        <v>1468</v>
      </c>
      <c r="C100" s="84" t="s">
        <v>1458</v>
      </c>
      <c r="D100" s="92">
        <v>14.76942</v>
      </c>
      <c r="E100" s="92">
        <v>7.6143900000000002</v>
      </c>
      <c r="F100" s="92">
        <v>986.40142000000003</v>
      </c>
      <c r="G100" s="92">
        <v>3.09836</v>
      </c>
      <c r="H100" s="92">
        <v>1011.88359</v>
      </c>
      <c r="I100" s="92">
        <v>0.35483999999999999</v>
      </c>
      <c r="J100" s="92">
        <v>0</v>
      </c>
      <c r="K100" s="92">
        <v>0</v>
      </c>
      <c r="L100" s="92">
        <v>0</v>
      </c>
      <c r="M100" s="92">
        <v>2E-3</v>
      </c>
      <c r="N100" s="92">
        <v>3.2256100000000001</v>
      </c>
      <c r="O100" s="92">
        <v>56.637189999999997</v>
      </c>
      <c r="P100" s="92">
        <v>2.47811</v>
      </c>
      <c r="Q100" s="92">
        <v>40.588940000000001</v>
      </c>
      <c r="R100" s="92">
        <v>103.28668999999999</v>
      </c>
      <c r="S100" s="92">
        <v>31.014389999999999</v>
      </c>
      <c r="T100" s="92">
        <v>0</v>
      </c>
      <c r="U100" s="92">
        <v>0</v>
      </c>
      <c r="V100" s="92">
        <v>2.7029100000000001</v>
      </c>
      <c r="W100" s="92">
        <v>0</v>
      </c>
      <c r="X100" s="92">
        <v>2.13611</v>
      </c>
      <c r="Y100" s="92">
        <v>81.041470000000004</v>
      </c>
      <c r="Z100" s="92">
        <v>1E-3</v>
      </c>
      <c r="AA100" s="92">
        <v>52.443550000000002</v>
      </c>
      <c r="AB100" s="92">
        <v>12.159800000000001</v>
      </c>
      <c r="AC100" s="92">
        <v>13.872</v>
      </c>
      <c r="AD100" s="92">
        <v>195.37122999999997</v>
      </c>
      <c r="AE100" s="92">
        <v>1310.54151</v>
      </c>
      <c r="AF100" s="92">
        <v>3.2256100000000001</v>
      </c>
      <c r="AG100" s="92">
        <v>2.7049099999999999</v>
      </c>
      <c r="AH100" s="92">
        <v>0</v>
      </c>
      <c r="AI100" s="92">
        <v>147.35702000000003</v>
      </c>
      <c r="AJ100" s="412">
        <v>1157.25397</v>
      </c>
      <c r="AL100" s="82"/>
    </row>
    <row r="101" spans="1:38" ht="13.5" customHeight="1" x14ac:dyDescent="0.25">
      <c r="A101" s="83"/>
      <c r="B101" s="83">
        <v>1472</v>
      </c>
      <c r="C101" s="84" t="s">
        <v>1460</v>
      </c>
      <c r="D101" s="92">
        <v>0</v>
      </c>
      <c r="E101" s="92">
        <v>111.29533000000001</v>
      </c>
      <c r="F101" s="92">
        <v>0</v>
      </c>
      <c r="G101" s="92">
        <v>0</v>
      </c>
      <c r="H101" s="92">
        <v>111.29533000000001</v>
      </c>
      <c r="I101" s="92">
        <v>0</v>
      </c>
      <c r="J101" s="92">
        <v>0</v>
      </c>
      <c r="K101" s="92">
        <v>0</v>
      </c>
      <c r="L101" s="92">
        <v>0</v>
      </c>
      <c r="M101" s="92">
        <v>0</v>
      </c>
      <c r="N101" s="92">
        <v>0</v>
      </c>
      <c r="O101" s="92">
        <v>0</v>
      </c>
      <c r="P101" s="92">
        <v>0</v>
      </c>
      <c r="Q101" s="92">
        <v>0</v>
      </c>
      <c r="R101" s="92">
        <v>0</v>
      </c>
      <c r="S101" s="92">
        <v>0</v>
      </c>
      <c r="T101" s="92">
        <v>0</v>
      </c>
      <c r="U101" s="92">
        <v>0</v>
      </c>
      <c r="V101" s="92">
        <v>0</v>
      </c>
      <c r="W101" s="92">
        <v>0</v>
      </c>
      <c r="X101" s="92">
        <v>0</v>
      </c>
      <c r="Y101" s="92">
        <v>0</v>
      </c>
      <c r="Z101" s="92">
        <v>0</v>
      </c>
      <c r="AA101" s="92">
        <v>0</v>
      </c>
      <c r="AB101" s="92">
        <v>0</v>
      </c>
      <c r="AC101" s="92">
        <v>0</v>
      </c>
      <c r="AD101" s="92">
        <v>0</v>
      </c>
      <c r="AE101" s="92">
        <v>111.29533000000001</v>
      </c>
      <c r="AF101" s="92">
        <v>0</v>
      </c>
      <c r="AG101" s="92">
        <v>0</v>
      </c>
      <c r="AH101" s="92">
        <v>0</v>
      </c>
      <c r="AI101" s="92">
        <v>0</v>
      </c>
      <c r="AJ101" s="412">
        <v>111.29533000000001</v>
      </c>
    </row>
    <row r="102" spans="1:38" ht="13.5" customHeight="1" x14ac:dyDescent="0.25">
      <c r="A102" s="83"/>
      <c r="B102" s="83">
        <v>1485</v>
      </c>
      <c r="C102" s="84" t="s">
        <v>1041</v>
      </c>
      <c r="D102" s="92">
        <v>44.268859999999997</v>
      </c>
      <c r="E102" s="92">
        <v>4143.3743999999997</v>
      </c>
      <c r="F102" s="92">
        <v>5.5174899999999996</v>
      </c>
      <c r="G102" s="92">
        <v>11.9992</v>
      </c>
      <c r="H102" s="92">
        <v>4205.1599500000002</v>
      </c>
      <c r="I102" s="92">
        <v>0</v>
      </c>
      <c r="J102" s="92">
        <v>37.443330000000003</v>
      </c>
      <c r="K102" s="92">
        <v>0</v>
      </c>
      <c r="L102" s="92">
        <v>0</v>
      </c>
      <c r="M102" s="92">
        <v>0</v>
      </c>
      <c r="N102" s="92">
        <v>0</v>
      </c>
      <c r="O102" s="92">
        <v>0</v>
      </c>
      <c r="P102" s="92">
        <v>2.09735</v>
      </c>
      <c r="Q102" s="92">
        <v>0</v>
      </c>
      <c r="R102" s="92">
        <v>39.540680000000002</v>
      </c>
      <c r="S102" s="92">
        <v>0</v>
      </c>
      <c r="T102" s="92">
        <v>0</v>
      </c>
      <c r="U102" s="92">
        <v>0</v>
      </c>
      <c r="V102" s="92">
        <v>0</v>
      </c>
      <c r="W102" s="92">
        <v>0</v>
      </c>
      <c r="X102" s="92">
        <v>0</v>
      </c>
      <c r="Y102" s="92">
        <v>0</v>
      </c>
      <c r="Z102" s="92">
        <v>0</v>
      </c>
      <c r="AA102" s="92">
        <v>0</v>
      </c>
      <c r="AB102" s="92">
        <v>0</v>
      </c>
      <c r="AC102" s="92">
        <v>0</v>
      </c>
      <c r="AD102" s="92">
        <v>0</v>
      </c>
      <c r="AE102" s="92">
        <v>4244.7006300000003</v>
      </c>
      <c r="AF102" s="92">
        <v>0</v>
      </c>
      <c r="AG102" s="92">
        <v>0</v>
      </c>
      <c r="AH102" s="92">
        <v>0</v>
      </c>
      <c r="AI102" s="92">
        <v>0</v>
      </c>
      <c r="AJ102" s="412">
        <v>4244.7006300000003</v>
      </c>
    </row>
    <row r="103" spans="1:38" ht="13.5" customHeight="1" x14ac:dyDescent="0.25">
      <c r="A103" s="83"/>
      <c r="B103" s="83">
        <v>1486</v>
      </c>
      <c r="C103" s="84" t="s">
        <v>1473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2">
        <v>0</v>
      </c>
      <c r="O103" s="92">
        <v>0</v>
      </c>
      <c r="P103" s="92">
        <v>0</v>
      </c>
      <c r="Q103" s="92">
        <v>0</v>
      </c>
      <c r="R103" s="92">
        <v>0</v>
      </c>
      <c r="S103" s="92">
        <v>0</v>
      </c>
      <c r="T103" s="92">
        <v>0</v>
      </c>
      <c r="U103" s="92">
        <v>0</v>
      </c>
      <c r="V103" s="92">
        <v>0</v>
      </c>
      <c r="W103" s="92">
        <v>0</v>
      </c>
      <c r="X103" s="92">
        <v>0</v>
      </c>
      <c r="Y103" s="92">
        <v>0</v>
      </c>
      <c r="Z103" s="92">
        <v>0</v>
      </c>
      <c r="AA103" s="92">
        <v>0</v>
      </c>
      <c r="AB103" s="92">
        <v>0</v>
      </c>
      <c r="AC103" s="92">
        <v>0</v>
      </c>
      <c r="AD103" s="92">
        <v>0</v>
      </c>
      <c r="AE103" s="92">
        <v>0</v>
      </c>
      <c r="AF103" s="92">
        <v>0</v>
      </c>
      <c r="AG103" s="92">
        <v>0</v>
      </c>
      <c r="AH103" s="92">
        <v>0</v>
      </c>
      <c r="AI103" s="92">
        <v>0</v>
      </c>
      <c r="AJ103" s="412">
        <v>0</v>
      </c>
    </row>
    <row r="104" spans="1:38" ht="13.5" customHeight="1" x14ac:dyDescent="0.25">
      <c r="A104" s="83"/>
      <c r="B104" s="83">
        <v>1487</v>
      </c>
      <c r="C104" s="84" t="s">
        <v>1474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2">
        <v>0</v>
      </c>
      <c r="O104" s="92">
        <v>0</v>
      </c>
      <c r="P104" s="92">
        <v>0</v>
      </c>
      <c r="Q104" s="92">
        <v>0</v>
      </c>
      <c r="R104" s="92">
        <v>0</v>
      </c>
      <c r="S104" s="92">
        <v>0</v>
      </c>
      <c r="T104" s="92">
        <v>0</v>
      </c>
      <c r="U104" s="92">
        <v>0</v>
      </c>
      <c r="V104" s="92">
        <v>0</v>
      </c>
      <c r="W104" s="92">
        <v>0</v>
      </c>
      <c r="X104" s="92">
        <v>0</v>
      </c>
      <c r="Y104" s="92">
        <v>0</v>
      </c>
      <c r="Z104" s="92">
        <v>0</v>
      </c>
      <c r="AA104" s="92">
        <v>0</v>
      </c>
      <c r="AB104" s="92">
        <v>0</v>
      </c>
      <c r="AC104" s="92">
        <v>0</v>
      </c>
      <c r="AD104" s="92">
        <v>0</v>
      </c>
      <c r="AE104" s="314">
        <v>0</v>
      </c>
      <c r="AF104" s="92">
        <v>0</v>
      </c>
      <c r="AG104" s="92">
        <v>0</v>
      </c>
      <c r="AH104" s="92">
        <v>0</v>
      </c>
      <c r="AI104" s="92">
        <v>0</v>
      </c>
      <c r="AJ104" s="412">
        <v>0</v>
      </c>
    </row>
    <row r="105" spans="1:38" ht="13.5" customHeight="1" x14ac:dyDescent="0.25">
      <c r="A105" s="83"/>
      <c r="B105" s="83">
        <v>1488</v>
      </c>
      <c r="C105" s="84" t="s">
        <v>1475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2">
        <v>0</v>
      </c>
      <c r="O105" s="92">
        <v>0</v>
      </c>
      <c r="P105" s="92">
        <v>0</v>
      </c>
      <c r="Q105" s="92">
        <v>0</v>
      </c>
      <c r="R105" s="92">
        <v>0</v>
      </c>
      <c r="S105" s="92">
        <v>0</v>
      </c>
      <c r="T105" s="92">
        <v>0</v>
      </c>
      <c r="U105" s="92">
        <v>0</v>
      </c>
      <c r="V105" s="92">
        <v>0</v>
      </c>
      <c r="W105" s="92">
        <v>0</v>
      </c>
      <c r="X105" s="92">
        <v>0</v>
      </c>
      <c r="Y105" s="92">
        <v>0</v>
      </c>
      <c r="Z105" s="92">
        <v>0</v>
      </c>
      <c r="AA105" s="92">
        <v>0</v>
      </c>
      <c r="AB105" s="92">
        <v>0</v>
      </c>
      <c r="AC105" s="92">
        <v>0</v>
      </c>
      <c r="AD105" s="92">
        <v>0</v>
      </c>
      <c r="AE105" s="314">
        <v>0</v>
      </c>
      <c r="AF105" s="92">
        <v>0</v>
      </c>
      <c r="AG105" s="92">
        <v>0</v>
      </c>
      <c r="AH105" s="92">
        <v>0</v>
      </c>
      <c r="AI105" s="92">
        <v>0</v>
      </c>
      <c r="AJ105" s="412">
        <v>0</v>
      </c>
    </row>
    <row r="106" spans="1:38" ht="13.5" customHeight="1" x14ac:dyDescent="0.25">
      <c r="A106" s="83"/>
      <c r="B106" s="83">
        <v>1489</v>
      </c>
      <c r="C106" s="84" t="s">
        <v>1476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2">
        <v>0</v>
      </c>
      <c r="O106" s="92">
        <v>0</v>
      </c>
      <c r="P106" s="92">
        <v>0</v>
      </c>
      <c r="Q106" s="92">
        <v>0</v>
      </c>
      <c r="R106" s="92">
        <v>0</v>
      </c>
      <c r="S106" s="92">
        <v>0</v>
      </c>
      <c r="T106" s="92">
        <v>0</v>
      </c>
      <c r="U106" s="92">
        <v>0</v>
      </c>
      <c r="V106" s="92">
        <v>0</v>
      </c>
      <c r="W106" s="92">
        <v>0</v>
      </c>
      <c r="X106" s="92">
        <v>0</v>
      </c>
      <c r="Y106" s="92">
        <v>0</v>
      </c>
      <c r="Z106" s="92">
        <v>0</v>
      </c>
      <c r="AA106" s="92">
        <v>0</v>
      </c>
      <c r="AB106" s="92">
        <v>0</v>
      </c>
      <c r="AC106" s="92">
        <v>0</v>
      </c>
      <c r="AD106" s="92">
        <v>0</v>
      </c>
      <c r="AE106" s="92">
        <v>0</v>
      </c>
      <c r="AF106" s="92">
        <v>0</v>
      </c>
      <c r="AG106" s="92">
        <v>0</v>
      </c>
      <c r="AH106" s="92">
        <v>0</v>
      </c>
      <c r="AI106" s="92">
        <v>0</v>
      </c>
      <c r="AJ106" s="412">
        <v>0</v>
      </c>
    </row>
    <row r="107" spans="1:38" ht="13.5" customHeight="1" x14ac:dyDescent="0.25">
      <c r="A107" s="83"/>
      <c r="B107" s="83">
        <v>1490</v>
      </c>
      <c r="C107" s="84" t="s">
        <v>1477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2">
        <v>0</v>
      </c>
      <c r="T107" s="92">
        <v>0</v>
      </c>
      <c r="U107" s="92">
        <v>0</v>
      </c>
      <c r="V107" s="92">
        <v>0</v>
      </c>
      <c r="W107" s="92">
        <v>0</v>
      </c>
      <c r="X107" s="92">
        <v>0</v>
      </c>
      <c r="Y107" s="92">
        <v>0</v>
      </c>
      <c r="Z107" s="92">
        <v>0</v>
      </c>
      <c r="AA107" s="92">
        <v>0</v>
      </c>
      <c r="AB107" s="92">
        <v>0</v>
      </c>
      <c r="AC107" s="92">
        <v>0</v>
      </c>
      <c r="AD107" s="92">
        <v>0</v>
      </c>
      <c r="AE107" s="92">
        <v>0</v>
      </c>
      <c r="AF107" s="92">
        <v>0</v>
      </c>
      <c r="AG107" s="92">
        <v>0</v>
      </c>
      <c r="AH107" s="92">
        <v>0</v>
      </c>
      <c r="AI107" s="92">
        <v>0</v>
      </c>
      <c r="AJ107" s="412">
        <v>0</v>
      </c>
    </row>
    <row r="108" spans="1:38" ht="13.5" customHeight="1" x14ac:dyDescent="0.25">
      <c r="A108" s="83"/>
      <c r="B108" s="47">
        <v>149305</v>
      </c>
      <c r="C108" s="449" t="s">
        <v>1505</v>
      </c>
      <c r="D108" s="92">
        <v>0</v>
      </c>
      <c r="E108" s="92">
        <v>5488.9443600000004</v>
      </c>
      <c r="F108" s="92">
        <v>3095.32762</v>
      </c>
      <c r="G108" s="92">
        <v>72.886259999999993</v>
      </c>
      <c r="H108" s="92">
        <v>8657.1582400000007</v>
      </c>
      <c r="I108" s="92">
        <v>0</v>
      </c>
      <c r="J108" s="92">
        <v>0</v>
      </c>
      <c r="K108" s="92">
        <v>0</v>
      </c>
      <c r="L108" s="92">
        <v>19.67867</v>
      </c>
      <c r="M108" s="92">
        <v>0</v>
      </c>
      <c r="N108" s="92">
        <v>0</v>
      </c>
      <c r="O108" s="92">
        <v>22.04522</v>
      </c>
      <c r="P108" s="92">
        <v>22.684799999999999</v>
      </c>
      <c r="Q108" s="92">
        <v>0</v>
      </c>
      <c r="R108" s="92">
        <v>64.408689999999993</v>
      </c>
      <c r="S108" s="92">
        <v>100.63677</v>
      </c>
      <c r="T108" s="92">
        <v>0</v>
      </c>
      <c r="U108" s="92">
        <v>0</v>
      </c>
      <c r="V108" s="92">
        <v>44.045340000000003</v>
      </c>
      <c r="W108" s="92">
        <v>0</v>
      </c>
      <c r="X108" s="92">
        <v>0</v>
      </c>
      <c r="Y108" s="92">
        <v>0</v>
      </c>
      <c r="Z108" s="92">
        <v>0</v>
      </c>
      <c r="AA108" s="92">
        <v>0</v>
      </c>
      <c r="AB108" s="92">
        <v>20.168199999999999</v>
      </c>
      <c r="AC108" s="92">
        <v>0</v>
      </c>
      <c r="AD108" s="92">
        <v>164.85030999999998</v>
      </c>
      <c r="AE108" s="92">
        <v>8886.4172400000007</v>
      </c>
      <c r="AF108" s="92">
        <v>0</v>
      </c>
      <c r="AG108" s="92">
        <v>63.724010000000007</v>
      </c>
      <c r="AH108" s="92">
        <v>0</v>
      </c>
      <c r="AI108" s="92">
        <v>0</v>
      </c>
      <c r="AJ108" s="412">
        <v>8822.6932300000008</v>
      </c>
    </row>
    <row r="109" spans="1:38" ht="13.5" customHeight="1" x14ac:dyDescent="0.25">
      <c r="A109" s="83"/>
      <c r="B109" s="47">
        <v>149320</v>
      </c>
      <c r="C109" s="449" t="s">
        <v>1506</v>
      </c>
      <c r="D109" s="92">
        <v>1171.0742399999999</v>
      </c>
      <c r="E109" s="92">
        <v>62.65457</v>
      </c>
      <c r="F109" s="92">
        <v>59.304180000000002</v>
      </c>
      <c r="G109" s="92">
        <v>9.7346900000000005</v>
      </c>
      <c r="H109" s="92">
        <v>1302.7676799999999</v>
      </c>
      <c r="I109" s="92">
        <v>0</v>
      </c>
      <c r="J109" s="92">
        <v>1.1660600000000001</v>
      </c>
      <c r="K109" s="92">
        <v>0</v>
      </c>
      <c r="L109" s="92">
        <v>98.674840000000003</v>
      </c>
      <c r="M109" s="92">
        <v>26.371939999999999</v>
      </c>
      <c r="N109" s="92">
        <v>12.44834</v>
      </c>
      <c r="O109" s="92">
        <v>120.42843000000001</v>
      </c>
      <c r="P109" s="92">
        <v>2.5741499999999999</v>
      </c>
      <c r="Q109" s="92">
        <v>26.796420000000001</v>
      </c>
      <c r="R109" s="92">
        <v>288.46017999999998</v>
      </c>
      <c r="S109" s="92">
        <v>0</v>
      </c>
      <c r="T109" s="92">
        <v>9.7753999999999994</v>
      </c>
      <c r="U109" s="92">
        <v>0.54967999999999995</v>
      </c>
      <c r="V109" s="92">
        <v>82.102620000000002</v>
      </c>
      <c r="W109" s="92">
        <v>1E-3</v>
      </c>
      <c r="X109" s="92">
        <v>6.2529000000000003</v>
      </c>
      <c r="Y109" s="92">
        <v>69.073279999999997</v>
      </c>
      <c r="Z109" s="92">
        <v>3.8252199999999998</v>
      </c>
      <c r="AA109" s="92">
        <v>0</v>
      </c>
      <c r="AB109" s="92">
        <v>240.42087000000001</v>
      </c>
      <c r="AC109" s="92">
        <v>0</v>
      </c>
      <c r="AD109" s="92">
        <v>412.00097000000005</v>
      </c>
      <c r="AE109" s="92">
        <v>2003.22883</v>
      </c>
      <c r="AF109" s="92">
        <v>12.44834</v>
      </c>
      <c r="AG109" s="92">
        <v>207.14940000000001</v>
      </c>
      <c r="AH109" s="92">
        <v>0</v>
      </c>
      <c r="AI109" s="92">
        <v>69.073279999999997</v>
      </c>
      <c r="AJ109" s="412">
        <v>1714.5578099999996</v>
      </c>
    </row>
    <row r="110" spans="1:38" ht="13.5" customHeight="1" x14ac:dyDescent="0.25">
      <c r="A110" s="83"/>
      <c r="B110" s="47">
        <v>149330</v>
      </c>
      <c r="C110" s="449" t="s">
        <v>1507</v>
      </c>
      <c r="D110" s="92">
        <v>0</v>
      </c>
      <c r="E110" s="92">
        <v>231.18523999999999</v>
      </c>
      <c r="F110" s="92">
        <v>0.91195999999999999</v>
      </c>
      <c r="G110" s="92">
        <v>1.0105500000000001</v>
      </c>
      <c r="H110" s="92">
        <v>233.10774999999998</v>
      </c>
      <c r="I110" s="92">
        <v>0</v>
      </c>
      <c r="J110" s="92">
        <v>0.76307000000000003</v>
      </c>
      <c r="K110" s="92">
        <v>0</v>
      </c>
      <c r="L110" s="92">
        <v>0</v>
      </c>
      <c r="M110" s="92">
        <v>0</v>
      </c>
      <c r="N110" s="92">
        <v>0</v>
      </c>
      <c r="O110" s="92">
        <v>0.32145000000000001</v>
      </c>
      <c r="P110" s="92">
        <v>0</v>
      </c>
      <c r="Q110" s="92">
        <v>0</v>
      </c>
      <c r="R110" s="92">
        <v>1.0845199999999999</v>
      </c>
      <c r="S110" s="92">
        <v>3.40489</v>
      </c>
      <c r="T110" s="92">
        <v>0</v>
      </c>
      <c r="U110" s="92">
        <v>0</v>
      </c>
      <c r="V110" s="92">
        <v>0.14074999999999999</v>
      </c>
      <c r="W110" s="92">
        <v>0</v>
      </c>
      <c r="X110" s="92">
        <v>0</v>
      </c>
      <c r="Y110" s="92">
        <v>0</v>
      </c>
      <c r="Z110" s="92">
        <v>0</v>
      </c>
      <c r="AA110" s="92">
        <v>0</v>
      </c>
      <c r="AB110" s="92">
        <v>10.99357</v>
      </c>
      <c r="AC110" s="92">
        <v>0</v>
      </c>
      <c r="AD110" s="92">
        <v>14.539210000000001</v>
      </c>
      <c r="AE110" s="92">
        <v>248.73147999999998</v>
      </c>
      <c r="AF110" s="92">
        <v>0</v>
      </c>
      <c r="AG110" s="92">
        <v>0.14074999999999999</v>
      </c>
      <c r="AH110" s="92">
        <v>0</v>
      </c>
      <c r="AI110" s="92">
        <v>0</v>
      </c>
      <c r="AJ110" s="412">
        <v>248.59072999999998</v>
      </c>
    </row>
    <row r="111" spans="1:38" ht="13.5" customHeight="1" x14ac:dyDescent="0.25">
      <c r="A111" s="83"/>
      <c r="B111" s="47">
        <v>149335</v>
      </c>
      <c r="C111" s="449" t="s">
        <v>1508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2">
        <v>0</v>
      </c>
      <c r="O111" s="92">
        <v>0</v>
      </c>
      <c r="P111" s="92">
        <v>0</v>
      </c>
      <c r="Q111" s="92">
        <v>0</v>
      </c>
      <c r="R111" s="92">
        <v>0</v>
      </c>
      <c r="S111" s="92">
        <v>0</v>
      </c>
      <c r="T111" s="92">
        <v>0</v>
      </c>
      <c r="U111" s="92">
        <v>0</v>
      </c>
      <c r="V111" s="92">
        <v>0</v>
      </c>
      <c r="W111" s="92">
        <v>0</v>
      </c>
      <c r="X111" s="92">
        <v>0</v>
      </c>
      <c r="Y111" s="92">
        <v>0</v>
      </c>
      <c r="Z111" s="92">
        <v>0</v>
      </c>
      <c r="AA111" s="92">
        <v>0</v>
      </c>
      <c r="AB111" s="92">
        <v>0</v>
      </c>
      <c r="AC111" s="92">
        <v>0</v>
      </c>
      <c r="AD111" s="92">
        <v>0</v>
      </c>
      <c r="AE111" s="92">
        <v>0</v>
      </c>
      <c r="AF111" s="92">
        <v>0</v>
      </c>
      <c r="AG111" s="92">
        <v>0</v>
      </c>
      <c r="AH111" s="92">
        <v>0</v>
      </c>
      <c r="AI111" s="92">
        <v>0</v>
      </c>
      <c r="AJ111" s="412">
        <v>0</v>
      </c>
    </row>
    <row r="112" spans="1:38" ht="13.5" customHeight="1" x14ac:dyDescent="0.25">
      <c r="A112" s="83"/>
      <c r="B112" s="47">
        <v>149340</v>
      </c>
      <c r="C112" s="449" t="s">
        <v>1509</v>
      </c>
      <c r="D112" s="92">
        <v>156.04198</v>
      </c>
      <c r="E112" s="92">
        <v>50.676090000000002</v>
      </c>
      <c r="F112" s="92">
        <v>107.36385</v>
      </c>
      <c r="G112" s="92">
        <v>3.5987100000000001</v>
      </c>
      <c r="H112" s="92">
        <v>317.68063000000001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2">
        <v>0</v>
      </c>
      <c r="O112" s="92">
        <v>89.527789999999996</v>
      </c>
      <c r="P112" s="92">
        <v>0.93132999999999999</v>
      </c>
      <c r="Q112" s="92">
        <v>55.020650000000003</v>
      </c>
      <c r="R112" s="92">
        <v>145.47977</v>
      </c>
      <c r="S112" s="92">
        <v>3.3455300000000001</v>
      </c>
      <c r="T112" s="92">
        <v>0</v>
      </c>
      <c r="U112" s="92">
        <v>0</v>
      </c>
      <c r="V112" s="92">
        <v>3.9283800000000002</v>
      </c>
      <c r="W112" s="92">
        <v>15.473940000000001</v>
      </c>
      <c r="X112" s="92">
        <v>0</v>
      </c>
      <c r="Y112" s="92">
        <v>154.27897999999999</v>
      </c>
      <c r="Z112" s="92">
        <v>0</v>
      </c>
      <c r="AA112" s="92">
        <v>42.151119999999999</v>
      </c>
      <c r="AB112" s="92">
        <v>1063.33276</v>
      </c>
      <c r="AC112" s="92">
        <v>0</v>
      </c>
      <c r="AD112" s="92">
        <v>1282.51071</v>
      </c>
      <c r="AE112" s="92">
        <v>1745.67111</v>
      </c>
      <c r="AF112" s="92">
        <v>0</v>
      </c>
      <c r="AG112" s="92">
        <v>3.9283800000000002</v>
      </c>
      <c r="AH112" s="92">
        <v>0</v>
      </c>
      <c r="AI112" s="92">
        <v>196.43009999999998</v>
      </c>
      <c r="AJ112" s="412">
        <v>1545.3126299999999</v>
      </c>
    </row>
    <row r="113" spans="1:38" ht="13.5" customHeight="1" x14ac:dyDescent="0.25">
      <c r="A113" s="83"/>
      <c r="B113" s="47">
        <v>149345</v>
      </c>
      <c r="C113" s="449" t="s">
        <v>1510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2">
        <v>0</v>
      </c>
      <c r="O113" s="92">
        <v>0</v>
      </c>
      <c r="P113" s="92">
        <v>0</v>
      </c>
      <c r="Q113" s="92">
        <v>0</v>
      </c>
      <c r="R113" s="92">
        <v>0</v>
      </c>
      <c r="S113" s="92">
        <v>0</v>
      </c>
      <c r="T113" s="92">
        <v>0</v>
      </c>
      <c r="U113" s="92">
        <v>0</v>
      </c>
      <c r="V113" s="92">
        <v>0</v>
      </c>
      <c r="W113" s="92">
        <v>0</v>
      </c>
      <c r="X113" s="92">
        <v>0</v>
      </c>
      <c r="Y113" s="92">
        <v>0</v>
      </c>
      <c r="Z113" s="92">
        <v>0</v>
      </c>
      <c r="AA113" s="92">
        <v>0</v>
      </c>
      <c r="AB113" s="92">
        <v>0</v>
      </c>
      <c r="AC113" s="92">
        <v>0</v>
      </c>
      <c r="AD113" s="92">
        <v>0</v>
      </c>
      <c r="AE113" s="92">
        <v>0</v>
      </c>
      <c r="AF113" s="92">
        <v>0</v>
      </c>
      <c r="AG113" s="92">
        <v>0</v>
      </c>
      <c r="AH113" s="92">
        <v>0</v>
      </c>
      <c r="AI113" s="92">
        <v>0</v>
      </c>
      <c r="AJ113" s="412">
        <v>0</v>
      </c>
    </row>
    <row r="114" spans="1:38" ht="13.5" customHeight="1" x14ac:dyDescent="0.25">
      <c r="A114" s="83"/>
      <c r="B114" s="47">
        <v>149350</v>
      </c>
      <c r="C114" s="449" t="s">
        <v>1511</v>
      </c>
      <c r="D114" s="92">
        <v>0</v>
      </c>
      <c r="E114" s="92">
        <v>7.1849999999999997E-2</v>
      </c>
      <c r="F114" s="92">
        <v>0</v>
      </c>
      <c r="G114" s="92">
        <v>0</v>
      </c>
      <c r="H114" s="92">
        <v>7.1849999999999997E-2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2">
        <v>0</v>
      </c>
      <c r="O114" s="92">
        <v>0</v>
      </c>
      <c r="P114" s="92">
        <v>0</v>
      </c>
      <c r="Q114" s="92">
        <v>0</v>
      </c>
      <c r="R114" s="92">
        <v>0</v>
      </c>
      <c r="S114" s="92">
        <v>0</v>
      </c>
      <c r="T114" s="92">
        <v>0</v>
      </c>
      <c r="U114" s="92">
        <v>0</v>
      </c>
      <c r="V114" s="92">
        <v>0</v>
      </c>
      <c r="W114" s="92">
        <v>0</v>
      </c>
      <c r="X114" s="92">
        <v>0</v>
      </c>
      <c r="Y114" s="92">
        <v>0</v>
      </c>
      <c r="Z114" s="92">
        <v>0</v>
      </c>
      <c r="AA114" s="92">
        <v>0</v>
      </c>
      <c r="AB114" s="92">
        <v>0</v>
      </c>
      <c r="AC114" s="92">
        <v>0</v>
      </c>
      <c r="AD114" s="92">
        <v>0</v>
      </c>
      <c r="AE114" s="92">
        <v>7.1849999999999997E-2</v>
      </c>
      <c r="AF114" s="92">
        <v>0</v>
      </c>
      <c r="AG114" s="92">
        <v>0</v>
      </c>
      <c r="AH114" s="92">
        <v>0</v>
      </c>
      <c r="AI114" s="92">
        <v>0</v>
      </c>
      <c r="AJ114" s="412">
        <v>7.1849999999999997E-2</v>
      </c>
    </row>
    <row r="115" spans="1:38" ht="13.5" customHeight="1" x14ac:dyDescent="0.25">
      <c r="A115" s="83"/>
      <c r="B115" s="47">
        <v>149605</v>
      </c>
      <c r="C115" s="449" t="s">
        <v>1505</v>
      </c>
      <c r="D115" s="92">
        <v>0</v>
      </c>
      <c r="E115" s="92">
        <v>573.77176999999995</v>
      </c>
      <c r="F115" s="92">
        <v>287.84357</v>
      </c>
      <c r="G115" s="92">
        <v>83.234669999999994</v>
      </c>
      <c r="H115" s="92">
        <v>944.85000999999988</v>
      </c>
      <c r="I115" s="92">
        <v>296.14544000000001</v>
      </c>
      <c r="J115" s="92">
        <v>0</v>
      </c>
      <c r="K115" s="92">
        <v>0</v>
      </c>
      <c r="L115" s="92">
        <v>1.97374</v>
      </c>
      <c r="M115" s="92">
        <v>184.49329</v>
      </c>
      <c r="N115" s="92">
        <v>0</v>
      </c>
      <c r="O115" s="92">
        <v>120.16418</v>
      </c>
      <c r="P115" s="92">
        <v>0</v>
      </c>
      <c r="Q115" s="92">
        <v>0</v>
      </c>
      <c r="R115" s="92">
        <v>602.77665000000002</v>
      </c>
      <c r="S115" s="92">
        <v>0</v>
      </c>
      <c r="T115" s="92">
        <v>1.50393</v>
      </c>
      <c r="U115" s="92">
        <v>0</v>
      </c>
      <c r="V115" s="92">
        <v>0</v>
      </c>
      <c r="W115" s="92">
        <v>0</v>
      </c>
      <c r="X115" s="92">
        <v>0</v>
      </c>
      <c r="Y115" s="92">
        <v>0</v>
      </c>
      <c r="Z115" s="92">
        <v>0</v>
      </c>
      <c r="AA115" s="92">
        <v>0</v>
      </c>
      <c r="AB115" s="92">
        <v>0</v>
      </c>
      <c r="AC115" s="92">
        <v>0</v>
      </c>
      <c r="AD115" s="92">
        <v>1.50393</v>
      </c>
      <c r="AE115" s="92">
        <v>1549.13059</v>
      </c>
      <c r="AF115" s="92">
        <v>0</v>
      </c>
      <c r="AG115" s="92">
        <v>186.46702999999999</v>
      </c>
      <c r="AH115" s="92">
        <v>0</v>
      </c>
      <c r="AI115" s="92">
        <v>0</v>
      </c>
      <c r="AJ115" s="412">
        <v>1362.66356</v>
      </c>
    </row>
    <row r="116" spans="1:38" ht="13.5" customHeight="1" x14ac:dyDescent="0.25">
      <c r="A116" s="83"/>
      <c r="B116" s="47">
        <v>149620</v>
      </c>
      <c r="C116" s="449" t="s">
        <v>1506</v>
      </c>
      <c r="D116" s="92">
        <v>3.2349000000000001</v>
      </c>
      <c r="E116" s="92">
        <v>44.714370000000002</v>
      </c>
      <c r="F116" s="92">
        <v>289.40857</v>
      </c>
      <c r="G116" s="92">
        <v>38.151380000000003</v>
      </c>
      <c r="H116" s="92">
        <v>375.50922000000003</v>
      </c>
      <c r="I116" s="92">
        <v>10.43497</v>
      </c>
      <c r="J116" s="92">
        <v>15.793329999999999</v>
      </c>
      <c r="K116" s="92">
        <v>0</v>
      </c>
      <c r="L116" s="92">
        <v>18.64424</v>
      </c>
      <c r="M116" s="92">
        <v>44.413179999999997</v>
      </c>
      <c r="N116" s="92">
        <v>56.363199999999999</v>
      </c>
      <c r="O116" s="92">
        <v>247.98802000000001</v>
      </c>
      <c r="P116" s="92">
        <v>0.31981999999999999</v>
      </c>
      <c r="Q116" s="92">
        <v>18.988060000000001</v>
      </c>
      <c r="R116" s="92">
        <v>412.94481999999999</v>
      </c>
      <c r="S116" s="92">
        <v>0</v>
      </c>
      <c r="T116" s="92">
        <v>8.8103700000000007</v>
      </c>
      <c r="U116" s="92">
        <v>0</v>
      </c>
      <c r="V116" s="92">
        <v>3.0178699999999998</v>
      </c>
      <c r="W116" s="92">
        <v>0</v>
      </c>
      <c r="X116" s="92">
        <v>6.5227399999999998</v>
      </c>
      <c r="Y116" s="92">
        <v>7.91751</v>
      </c>
      <c r="Z116" s="92">
        <v>5.4274100000000001</v>
      </c>
      <c r="AA116" s="92">
        <v>0</v>
      </c>
      <c r="AB116" s="92">
        <v>0</v>
      </c>
      <c r="AC116" s="92">
        <v>0</v>
      </c>
      <c r="AD116" s="92">
        <v>31.695900000000002</v>
      </c>
      <c r="AE116" s="92">
        <v>820.14994000000013</v>
      </c>
      <c r="AF116" s="92">
        <v>56.363199999999999</v>
      </c>
      <c r="AG116" s="92">
        <v>66.075289999999995</v>
      </c>
      <c r="AH116" s="92">
        <v>0</v>
      </c>
      <c r="AI116" s="92">
        <v>7.91751</v>
      </c>
      <c r="AJ116" s="412">
        <v>689.79394000000025</v>
      </c>
    </row>
    <row r="117" spans="1:38" ht="13.5" customHeight="1" x14ac:dyDescent="0.25">
      <c r="A117" s="83"/>
      <c r="B117" s="47">
        <v>149630</v>
      </c>
      <c r="C117" s="449" t="s">
        <v>1507</v>
      </c>
      <c r="D117" s="92">
        <v>0</v>
      </c>
      <c r="E117" s="92">
        <v>303.01665000000003</v>
      </c>
      <c r="F117" s="92">
        <v>610.39671999999996</v>
      </c>
      <c r="G117" s="92">
        <v>0</v>
      </c>
      <c r="H117" s="92">
        <v>913.41336999999999</v>
      </c>
      <c r="I117" s="92">
        <v>0</v>
      </c>
      <c r="J117" s="92">
        <v>0</v>
      </c>
      <c r="K117" s="92">
        <v>0</v>
      </c>
      <c r="L117" s="92">
        <v>0</v>
      </c>
      <c r="M117" s="92">
        <v>0</v>
      </c>
      <c r="N117" s="92">
        <v>0</v>
      </c>
      <c r="O117" s="92">
        <v>0.55518000000000001</v>
      </c>
      <c r="P117" s="92">
        <v>0</v>
      </c>
      <c r="Q117" s="92">
        <v>0</v>
      </c>
      <c r="R117" s="92">
        <v>0.55518000000000001</v>
      </c>
      <c r="S117" s="92">
        <v>0</v>
      </c>
      <c r="T117" s="92">
        <v>0</v>
      </c>
      <c r="U117" s="92">
        <v>0</v>
      </c>
      <c r="V117" s="92">
        <v>0</v>
      </c>
      <c r="W117" s="92">
        <v>0</v>
      </c>
      <c r="X117" s="92">
        <v>0</v>
      </c>
      <c r="Y117" s="92">
        <v>0</v>
      </c>
      <c r="Z117" s="92">
        <v>0</v>
      </c>
      <c r="AA117" s="92">
        <v>0</v>
      </c>
      <c r="AB117" s="92">
        <v>0</v>
      </c>
      <c r="AC117" s="92">
        <v>0</v>
      </c>
      <c r="AD117" s="92">
        <v>0</v>
      </c>
      <c r="AE117" s="92">
        <v>913.96854999999994</v>
      </c>
      <c r="AF117" s="92">
        <v>0</v>
      </c>
      <c r="AG117" s="92">
        <v>0</v>
      </c>
      <c r="AH117" s="92">
        <v>0</v>
      </c>
      <c r="AI117" s="92">
        <v>0</v>
      </c>
      <c r="AJ117" s="412">
        <v>913.96854999999994</v>
      </c>
    </row>
    <row r="118" spans="1:38" ht="13.5" customHeight="1" x14ac:dyDescent="0.25">
      <c r="A118" s="83"/>
      <c r="B118" s="47">
        <v>149635</v>
      </c>
      <c r="C118" s="449" t="s">
        <v>1508</v>
      </c>
      <c r="D118" s="92">
        <v>0</v>
      </c>
      <c r="E118" s="92">
        <v>0</v>
      </c>
      <c r="F118" s="92">
        <v>0</v>
      </c>
      <c r="G118" s="92">
        <v>0</v>
      </c>
      <c r="H118" s="92">
        <v>0</v>
      </c>
      <c r="I118" s="92">
        <v>0</v>
      </c>
      <c r="J118" s="92">
        <v>0</v>
      </c>
      <c r="K118" s="92">
        <v>0</v>
      </c>
      <c r="L118" s="92">
        <v>0</v>
      </c>
      <c r="M118" s="92">
        <v>0</v>
      </c>
      <c r="N118" s="92">
        <v>0</v>
      </c>
      <c r="O118" s="92">
        <v>0</v>
      </c>
      <c r="P118" s="92">
        <v>0</v>
      </c>
      <c r="Q118" s="92">
        <v>0</v>
      </c>
      <c r="R118" s="92">
        <v>0</v>
      </c>
      <c r="S118" s="92">
        <v>0</v>
      </c>
      <c r="T118" s="92">
        <v>0</v>
      </c>
      <c r="U118" s="92">
        <v>0</v>
      </c>
      <c r="V118" s="92">
        <v>0</v>
      </c>
      <c r="W118" s="92">
        <v>0</v>
      </c>
      <c r="X118" s="92">
        <v>0</v>
      </c>
      <c r="Y118" s="92">
        <v>0</v>
      </c>
      <c r="Z118" s="92">
        <v>0</v>
      </c>
      <c r="AA118" s="92">
        <v>0</v>
      </c>
      <c r="AB118" s="92">
        <v>0</v>
      </c>
      <c r="AC118" s="92">
        <v>0</v>
      </c>
      <c r="AD118" s="92">
        <v>0</v>
      </c>
      <c r="AE118" s="92">
        <v>0</v>
      </c>
      <c r="AF118" s="92">
        <v>0</v>
      </c>
      <c r="AG118" s="92">
        <v>0</v>
      </c>
      <c r="AH118" s="92">
        <v>0</v>
      </c>
      <c r="AI118" s="92">
        <v>0</v>
      </c>
      <c r="AJ118" s="412">
        <v>0</v>
      </c>
    </row>
    <row r="119" spans="1:38" ht="13.5" customHeight="1" x14ac:dyDescent="0.25">
      <c r="A119" s="83"/>
      <c r="B119" s="47">
        <v>149640</v>
      </c>
      <c r="C119" s="449" t="s">
        <v>1509</v>
      </c>
      <c r="D119" s="92">
        <v>0</v>
      </c>
      <c r="E119" s="92">
        <v>32.918320000000001</v>
      </c>
      <c r="F119" s="92">
        <v>540.99996999999996</v>
      </c>
      <c r="G119" s="92">
        <v>4.4906300000000003</v>
      </c>
      <c r="H119" s="92">
        <v>578.40891999999997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2">
        <v>0</v>
      </c>
      <c r="O119" s="92">
        <v>92.029439999999994</v>
      </c>
      <c r="P119" s="92">
        <v>0</v>
      </c>
      <c r="Q119" s="92">
        <v>54.664990000000003</v>
      </c>
      <c r="R119" s="92">
        <v>146.69443000000001</v>
      </c>
      <c r="S119" s="92">
        <v>2.26126</v>
      </c>
      <c r="T119" s="92">
        <v>0</v>
      </c>
      <c r="U119" s="92">
        <v>0</v>
      </c>
      <c r="V119" s="92">
        <v>1.33124</v>
      </c>
      <c r="W119" s="92">
        <v>0</v>
      </c>
      <c r="X119" s="92">
        <v>0</v>
      </c>
      <c r="Y119" s="92">
        <v>8.5334199999999996</v>
      </c>
      <c r="Z119" s="92">
        <v>1.36798</v>
      </c>
      <c r="AA119" s="92">
        <v>3.45425</v>
      </c>
      <c r="AB119" s="92">
        <v>4.5492400000000002</v>
      </c>
      <c r="AC119" s="92">
        <v>0</v>
      </c>
      <c r="AD119" s="92">
        <v>21.497389999999999</v>
      </c>
      <c r="AE119" s="92">
        <v>746.60073999999997</v>
      </c>
      <c r="AF119" s="92">
        <v>0</v>
      </c>
      <c r="AG119" s="92">
        <v>1.33124</v>
      </c>
      <c r="AH119" s="92">
        <v>0</v>
      </c>
      <c r="AI119" s="92">
        <v>11.98767</v>
      </c>
      <c r="AJ119" s="412">
        <v>733.28183000000001</v>
      </c>
    </row>
    <row r="120" spans="1:38" ht="13.5" customHeight="1" x14ac:dyDescent="0.25">
      <c r="A120" s="83"/>
      <c r="B120" s="47">
        <v>149645</v>
      </c>
      <c r="C120" s="449" t="s">
        <v>1510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92">
        <v>0</v>
      </c>
      <c r="AH120" s="92">
        <v>0</v>
      </c>
      <c r="AI120" s="92">
        <v>0</v>
      </c>
      <c r="AJ120" s="412">
        <v>0</v>
      </c>
    </row>
    <row r="121" spans="1:38" ht="13.5" customHeight="1" x14ac:dyDescent="0.25">
      <c r="A121" s="83"/>
      <c r="B121" s="47">
        <v>149650</v>
      </c>
      <c r="C121" s="449" t="s">
        <v>1511</v>
      </c>
      <c r="D121" s="92">
        <v>0</v>
      </c>
      <c r="E121" s="92">
        <v>0</v>
      </c>
      <c r="F121" s="92">
        <v>1.3506</v>
      </c>
      <c r="G121" s="92">
        <v>0</v>
      </c>
      <c r="H121" s="92">
        <v>1.3506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2">
        <v>0</v>
      </c>
      <c r="O121" s="92">
        <v>0</v>
      </c>
      <c r="P121" s="92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0</v>
      </c>
      <c r="X121" s="92">
        <v>0</v>
      </c>
      <c r="Y121" s="92">
        <v>0</v>
      </c>
      <c r="Z121" s="92">
        <v>0</v>
      </c>
      <c r="AA121" s="92">
        <v>0</v>
      </c>
      <c r="AB121" s="92">
        <v>0</v>
      </c>
      <c r="AC121" s="92">
        <v>0</v>
      </c>
      <c r="AD121" s="92">
        <v>0</v>
      </c>
      <c r="AE121" s="92">
        <v>1.3506</v>
      </c>
      <c r="AF121" s="92">
        <v>0</v>
      </c>
      <c r="AG121" s="92">
        <v>0</v>
      </c>
      <c r="AH121" s="92">
        <v>0</v>
      </c>
      <c r="AI121" s="92">
        <v>0</v>
      </c>
      <c r="AJ121" s="412">
        <v>1.3506</v>
      </c>
    </row>
    <row r="122" spans="1:38" ht="13.5" customHeight="1" x14ac:dyDescent="0.25">
      <c r="A122" s="83"/>
      <c r="B122" s="83"/>
      <c r="C122" s="84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412"/>
    </row>
    <row r="123" spans="1:38" s="14" customFormat="1" ht="13.5" customHeight="1" x14ac:dyDescent="0.25">
      <c r="A123" s="83"/>
      <c r="B123" s="13"/>
      <c r="C123" s="25" t="s">
        <v>500</v>
      </c>
      <c r="D123" s="91">
        <v>23043.882860000002</v>
      </c>
      <c r="E123" s="91">
        <v>48713.227159999995</v>
      </c>
      <c r="F123" s="91">
        <v>55237.057469999992</v>
      </c>
      <c r="G123" s="91">
        <v>12298.21212</v>
      </c>
      <c r="H123" s="91">
        <v>139292.37960999995</v>
      </c>
      <c r="I123" s="91">
        <v>19425.287110000001</v>
      </c>
      <c r="J123" s="91">
        <v>12621.038210000002</v>
      </c>
      <c r="K123" s="91">
        <v>2E-3</v>
      </c>
      <c r="L123" s="91">
        <v>16528.432350000006</v>
      </c>
      <c r="M123" s="91">
        <v>2977.6997799999995</v>
      </c>
      <c r="N123" s="91">
        <v>7798.2280800000017</v>
      </c>
      <c r="O123" s="91">
        <v>3339.607</v>
      </c>
      <c r="P123" s="91">
        <v>2562.7129399999999</v>
      </c>
      <c r="Q123" s="91">
        <v>3161.891810000001</v>
      </c>
      <c r="R123" s="91">
        <v>68414.899280000012</v>
      </c>
      <c r="S123" s="91">
        <v>2724.98684</v>
      </c>
      <c r="T123" s="91">
        <v>872.17929000000004</v>
      </c>
      <c r="U123" s="91">
        <v>1303.4231200000002</v>
      </c>
      <c r="V123" s="91">
        <v>900.39325000000008</v>
      </c>
      <c r="W123" s="91">
        <v>46.912360000000007</v>
      </c>
      <c r="X123" s="91">
        <v>525.59533999999996</v>
      </c>
      <c r="Y123" s="91">
        <v>866.44053999999983</v>
      </c>
      <c r="Z123" s="91">
        <v>110.27196000000001</v>
      </c>
      <c r="AA123" s="91">
        <v>1854.0228300000001</v>
      </c>
      <c r="AB123" s="91">
        <v>3326.4497500000002</v>
      </c>
      <c r="AC123" s="91">
        <v>2615.07107</v>
      </c>
      <c r="AD123" s="91">
        <v>15145.746350000005</v>
      </c>
      <c r="AE123" s="91">
        <v>222853.02524000005</v>
      </c>
      <c r="AF123" s="91">
        <v>7798.2300800000021</v>
      </c>
      <c r="AG123" s="91">
        <v>20406.525379999999</v>
      </c>
      <c r="AH123" s="91">
        <v>0</v>
      </c>
      <c r="AI123" s="91">
        <v>5335.5344400000004</v>
      </c>
      <c r="AJ123" s="413">
        <v>189312.73533999998</v>
      </c>
      <c r="AL123" s="64"/>
    </row>
    <row r="124" spans="1:38" ht="13.5" customHeight="1" x14ac:dyDescent="0.25">
      <c r="A124" s="83"/>
      <c r="B124" s="83"/>
      <c r="C124" s="84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>
        <v>22091.801330000002</v>
      </c>
      <c r="O124" s="92"/>
      <c r="P124" s="92"/>
      <c r="Q124" s="92"/>
      <c r="R124" s="91">
        <v>22091.801330000002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412"/>
    </row>
    <row r="125" spans="1:38" s="14" customFormat="1" ht="13.5" customHeight="1" x14ac:dyDescent="0.25">
      <c r="A125" s="83"/>
      <c r="B125" s="13">
        <v>1499</v>
      </c>
      <c r="C125" s="25" t="s">
        <v>1517</v>
      </c>
      <c r="D125" s="91">
        <v>-177878.41808999999</v>
      </c>
      <c r="E125" s="91">
        <v>-228041.11879000001</v>
      </c>
      <c r="F125" s="91">
        <v>-938122.97306999995</v>
      </c>
      <c r="G125" s="91">
        <v>-170168.71311000001</v>
      </c>
      <c r="H125" s="91">
        <v>-1514211.2230599998</v>
      </c>
      <c r="I125" s="91">
        <v>-66819.741760000004</v>
      </c>
      <c r="J125" s="91">
        <v>-94223.217980000001</v>
      </c>
      <c r="K125" s="91">
        <v>-18159.907999999999</v>
      </c>
      <c r="L125" s="91">
        <v>-228876.29498999999</v>
      </c>
      <c r="M125" s="91">
        <v>-61613.401180000001</v>
      </c>
      <c r="N125" s="91">
        <v>-119424.83302999999</v>
      </c>
      <c r="O125" s="91">
        <v>-37048.76556</v>
      </c>
      <c r="P125" s="91">
        <v>-16156.346960000001</v>
      </c>
      <c r="Q125" s="91">
        <v>-71383.948430000004</v>
      </c>
      <c r="R125" s="91">
        <v>-713706.45788999996</v>
      </c>
      <c r="S125" s="91">
        <v>-10029.600689999999</v>
      </c>
      <c r="T125" s="91">
        <v>-3471.1189899999999</v>
      </c>
      <c r="U125" s="91">
        <v>-2407.3532300000002</v>
      </c>
      <c r="V125" s="91">
        <v>-2105.8453500000001</v>
      </c>
      <c r="W125" s="91">
        <v>-2690.6184400000002</v>
      </c>
      <c r="X125" s="91">
        <v>-1638.07195</v>
      </c>
      <c r="Y125" s="91">
        <v>-4453.79925</v>
      </c>
      <c r="Z125" s="91">
        <v>-848.59951000000001</v>
      </c>
      <c r="AA125" s="91">
        <v>-5225.0432899999996</v>
      </c>
      <c r="AB125" s="91">
        <v>-12698.682510000001</v>
      </c>
      <c r="AC125" s="91">
        <v>-6496.2715099999996</v>
      </c>
      <c r="AD125" s="91">
        <v>-52065.004719999997</v>
      </c>
      <c r="AE125" s="91">
        <v>-2279982.68567</v>
      </c>
      <c r="AF125" s="91">
        <v>-137584.74103</v>
      </c>
      <c r="AG125" s="91">
        <v>-292595.54151999997</v>
      </c>
      <c r="AH125" s="91">
        <v>0</v>
      </c>
      <c r="AI125" s="91">
        <v>-16175.11405</v>
      </c>
      <c r="AJ125" s="413">
        <v>-1833627.2890700002</v>
      </c>
      <c r="AL125" s="64"/>
    </row>
    <row r="126" spans="1:38" ht="13.5" customHeight="1" x14ac:dyDescent="0.25">
      <c r="A126" s="83"/>
      <c r="B126" s="88"/>
      <c r="C126" s="89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92"/>
      <c r="AJ126" s="523"/>
    </row>
    <row r="127" spans="1:38" s="194" customFormat="1" ht="13.5" customHeight="1" x14ac:dyDescent="0.25">
      <c r="A127" s="83"/>
      <c r="B127" s="290"/>
      <c r="C127" s="194" t="s">
        <v>1174</v>
      </c>
      <c r="D127" s="204">
        <v>2049291.1137299999</v>
      </c>
      <c r="E127" s="204">
        <v>1441313.3469199999</v>
      </c>
      <c r="F127" s="204">
        <v>2966382.0705500003</v>
      </c>
      <c r="G127" s="204">
        <v>2378265.43353</v>
      </c>
      <c r="H127" s="204">
        <v>8835251.9647300001</v>
      </c>
      <c r="I127" s="204">
        <v>683150.11375999998</v>
      </c>
      <c r="J127" s="204">
        <v>1841966.3737600001</v>
      </c>
      <c r="K127" s="204">
        <v>215859.829</v>
      </c>
      <c r="L127" s="204">
        <v>112892.04269</v>
      </c>
      <c r="M127" s="204">
        <v>65798.319940000001</v>
      </c>
      <c r="N127" s="204">
        <v>2152915.3109499998</v>
      </c>
      <c r="O127" s="204">
        <v>123486.68253000001</v>
      </c>
      <c r="P127" s="204">
        <v>355673.14883999998</v>
      </c>
      <c r="Q127" s="204">
        <v>24.825600000000001</v>
      </c>
      <c r="R127" s="204">
        <v>5551766.647069999</v>
      </c>
      <c r="S127" s="204">
        <v>352549.65186999994</v>
      </c>
      <c r="T127" s="204">
        <v>63079.575419999994</v>
      </c>
      <c r="U127" s="204">
        <v>17443.001189999999</v>
      </c>
      <c r="V127" s="204">
        <v>5644.9731999999995</v>
      </c>
      <c r="W127" s="204">
        <v>81536.032420000003</v>
      </c>
      <c r="X127" s="204">
        <v>952.33829000000003</v>
      </c>
      <c r="Y127" s="204">
        <v>0</v>
      </c>
      <c r="Z127" s="204">
        <v>9724.3784599999999</v>
      </c>
      <c r="AA127" s="204">
        <v>0</v>
      </c>
      <c r="AB127" s="204">
        <v>19871.96298</v>
      </c>
      <c r="AC127" s="204">
        <v>0</v>
      </c>
      <c r="AD127" s="204">
        <v>550801.91382999986</v>
      </c>
      <c r="AE127" s="204">
        <v>14937820.525629999</v>
      </c>
      <c r="AF127" s="204">
        <v>2368775.1399499997</v>
      </c>
      <c r="AG127" s="204">
        <v>184335.33582999997</v>
      </c>
      <c r="AH127" s="204">
        <v>0</v>
      </c>
      <c r="AI127" s="204">
        <v>0</v>
      </c>
      <c r="AJ127" s="414">
        <v>12384710.049850004</v>
      </c>
      <c r="AL127" s="60"/>
    </row>
    <row r="128" spans="1:38" s="206" customFormat="1" ht="13.5" customHeight="1" x14ac:dyDescent="0.25">
      <c r="A128" s="83"/>
      <c r="B128" s="290"/>
      <c r="C128" s="207" t="s">
        <v>1176</v>
      </c>
      <c r="D128" s="208">
        <v>1476414.9495000001</v>
      </c>
      <c r="E128" s="208">
        <v>1840379.1544599999</v>
      </c>
      <c r="F128" s="208">
        <v>2882345.46392</v>
      </c>
      <c r="G128" s="208">
        <v>1086183.59314</v>
      </c>
      <c r="H128" s="208">
        <v>7285323.1610200005</v>
      </c>
      <c r="I128" s="208">
        <v>515297.71391999995</v>
      </c>
      <c r="J128" s="208">
        <v>614929.54007999995</v>
      </c>
      <c r="K128" s="208">
        <v>0</v>
      </c>
      <c r="L128" s="208">
        <v>1866207.63121</v>
      </c>
      <c r="M128" s="208">
        <v>503305.71529000002</v>
      </c>
      <c r="N128" s="208">
        <v>319868.94671999995</v>
      </c>
      <c r="O128" s="208">
        <v>170090.5197</v>
      </c>
      <c r="P128" s="208">
        <v>169326.94255000001</v>
      </c>
      <c r="Q128" s="208">
        <v>264530.04878999997</v>
      </c>
      <c r="R128" s="208">
        <v>4423557.0582600003</v>
      </c>
      <c r="S128" s="208">
        <v>4361.6584400000002</v>
      </c>
      <c r="T128" s="208">
        <v>62917.009120000002</v>
      </c>
      <c r="U128" s="208">
        <v>8790.5582600000016</v>
      </c>
      <c r="V128" s="208">
        <v>20021.579470000001</v>
      </c>
      <c r="W128" s="208">
        <v>906.17990999999995</v>
      </c>
      <c r="X128" s="208">
        <v>14396.751549999999</v>
      </c>
      <c r="Y128" s="208">
        <v>4570.5793999999996</v>
      </c>
      <c r="Z128" s="208">
        <v>3880.2017900000001</v>
      </c>
      <c r="AA128" s="208">
        <v>0</v>
      </c>
      <c r="AB128" s="208">
        <v>58074.761140000002</v>
      </c>
      <c r="AC128" s="208">
        <v>65.491399999999999</v>
      </c>
      <c r="AD128" s="208">
        <v>177984.77048000001</v>
      </c>
      <c r="AE128" s="208">
        <v>11886864.989759998</v>
      </c>
      <c r="AF128" s="208">
        <v>319868.94671999995</v>
      </c>
      <c r="AG128" s="208">
        <v>2389534.9259699997</v>
      </c>
      <c r="AH128" s="208">
        <v>0</v>
      </c>
      <c r="AI128" s="208">
        <v>4636.0707999999995</v>
      </c>
      <c r="AJ128" s="524">
        <v>9172825.0462699961</v>
      </c>
      <c r="AL128" s="64"/>
    </row>
    <row r="129" spans="1:38" s="209" customFormat="1" ht="13.5" customHeight="1" x14ac:dyDescent="0.25">
      <c r="A129" s="83"/>
      <c r="B129" s="290"/>
      <c r="C129" s="210" t="s">
        <v>1177</v>
      </c>
      <c r="D129" s="211">
        <v>207371.13556</v>
      </c>
      <c r="E129" s="211">
        <v>558396.18617</v>
      </c>
      <c r="F129" s="211">
        <v>751931.80871999997</v>
      </c>
      <c r="G129" s="211">
        <v>250228.19247000001</v>
      </c>
      <c r="H129" s="211">
        <v>1767927.3229199999</v>
      </c>
      <c r="I129" s="211">
        <v>50967.074799999995</v>
      </c>
      <c r="J129" s="211">
        <v>70348.038320000007</v>
      </c>
      <c r="K129" s="211">
        <v>0</v>
      </c>
      <c r="L129" s="211">
        <v>0</v>
      </c>
      <c r="M129" s="211">
        <v>95485.136140000002</v>
      </c>
      <c r="N129" s="211">
        <v>111960.23221</v>
      </c>
      <c r="O129" s="211">
        <v>36021.453170000001</v>
      </c>
      <c r="P129" s="211">
        <v>19149.982379999998</v>
      </c>
      <c r="Q129" s="211">
        <v>19.712039999999998</v>
      </c>
      <c r="R129" s="211">
        <v>383951.62905999995</v>
      </c>
      <c r="S129" s="211">
        <v>25726.473789999996</v>
      </c>
      <c r="T129" s="211">
        <v>1692.7032200000001</v>
      </c>
      <c r="U129" s="211">
        <v>22.867059999999999</v>
      </c>
      <c r="V129" s="211">
        <v>68.313609999999997</v>
      </c>
      <c r="W129" s="211">
        <v>156.99386000000001</v>
      </c>
      <c r="X129" s="211">
        <v>0</v>
      </c>
      <c r="Y129" s="211">
        <v>0</v>
      </c>
      <c r="Z129" s="211">
        <v>1848.21802</v>
      </c>
      <c r="AA129" s="211">
        <v>0</v>
      </c>
      <c r="AB129" s="211">
        <v>11410.697630000001</v>
      </c>
      <c r="AC129" s="211">
        <v>0</v>
      </c>
      <c r="AD129" s="211">
        <v>40926.267189999991</v>
      </c>
      <c r="AE129" s="211">
        <v>2192805.2191699999</v>
      </c>
      <c r="AF129" s="211">
        <v>111960.23221</v>
      </c>
      <c r="AG129" s="211">
        <v>95553.44975</v>
      </c>
      <c r="AH129" s="211">
        <v>0</v>
      </c>
      <c r="AI129" s="211">
        <v>0</v>
      </c>
      <c r="AJ129" s="525">
        <v>1985291.5372099997</v>
      </c>
      <c r="AL129" s="64"/>
    </row>
    <row r="130" spans="1:38" ht="13.5" customHeight="1" x14ac:dyDescent="0.25">
      <c r="A130" s="83"/>
      <c r="B130" s="290"/>
      <c r="C130" s="456" t="s">
        <v>1817</v>
      </c>
      <c r="D130" s="92">
        <v>2049291.1137299999</v>
      </c>
      <c r="E130" s="92">
        <v>1441313.3469199999</v>
      </c>
      <c r="F130" s="92">
        <v>2966382.0705500003</v>
      </c>
      <c r="G130" s="92">
        <v>2378265.43353</v>
      </c>
      <c r="H130" s="92">
        <v>8835251.9647300001</v>
      </c>
      <c r="I130" s="92">
        <v>683150.11375999998</v>
      </c>
      <c r="J130" s="92">
        <v>1841966.3737600001</v>
      </c>
      <c r="K130" s="92">
        <v>215859.829</v>
      </c>
      <c r="L130" s="92">
        <v>112892.04269</v>
      </c>
      <c r="M130" s="92">
        <v>65798.319940000001</v>
      </c>
      <c r="N130" s="92">
        <v>2152915.3109499998</v>
      </c>
      <c r="O130" s="92">
        <v>123486.68253000001</v>
      </c>
      <c r="P130" s="92">
        <v>355673.14883999998</v>
      </c>
      <c r="Q130" s="92">
        <v>24.825600000000001</v>
      </c>
      <c r="R130" s="92">
        <v>5551766.647069999</v>
      </c>
      <c r="S130" s="92">
        <v>352549.65186999994</v>
      </c>
      <c r="T130" s="92">
        <v>63079.575419999994</v>
      </c>
      <c r="U130" s="92">
        <v>17443.001189999999</v>
      </c>
      <c r="V130" s="92">
        <v>5644.9731999999995</v>
      </c>
      <c r="W130" s="92">
        <v>81536.032420000003</v>
      </c>
      <c r="X130" s="92">
        <v>952.33829000000003</v>
      </c>
      <c r="Y130" s="92">
        <v>0</v>
      </c>
      <c r="Z130" s="92">
        <v>9724.3784599999999</v>
      </c>
      <c r="AA130" s="92">
        <v>0</v>
      </c>
      <c r="AB130" s="92">
        <v>19871.96298</v>
      </c>
      <c r="AC130" s="92">
        <v>0</v>
      </c>
      <c r="AD130" s="92">
        <v>550801.91382999986</v>
      </c>
      <c r="AE130" s="92">
        <v>14937820.525629999</v>
      </c>
      <c r="AF130" s="92">
        <v>2368775.1399499997</v>
      </c>
      <c r="AG130" s="92">
        <v>184335.33582999997</v>
      </c>
      <c r="AH130" s="92">
        <v>0</v>
      </c>
      <c r="AI130" s="92">
        <v>0</v>
      </c>
      <c r="AJ130" s="412">
        <v>12384710.049850004</v>
      </c>
    </row>
    <row r="131" spans="1:38" ht="13.5" customHeight="1" x14ac:dyDescent="0.25">
      <c r="A131" s="83"/>
      <c r="B131" s="290"/>
      <c r="C131" s="102" t="s">
        <v>1176</v>
      </c>
      <c r="D131" s="92">
        <v>1476414.9495000001</v>
      </c>
      <c r="E131" s="92">
        <v>1840379.1544599999</v>
      </c>
      <c r="F131" s="92">
        <v>2882345.46392</v>
      </c>
      <c r="G131" s="92">
        <v>1086183.59314</v>
      </c>
      <c r="H131" s="92">
        <v>7285323.1610200005</v>
      </c>
      <c r="I131" s="92">
        <v>515297.71391999995</v>
      </c>
      <c r="J131" s="92">
        <v>614929.54007999995</v>
      </c>
      <c r="K131" s="92">
        <v>0</v>
      </c>
      <c r="L131" s="92">
        <v>1866207.63121</v>
      </c>
      <c r="M131" s="92">
        <v>503305.71529000002</v>
      </c>
      <c r="N131" s="92">
        <v>319868.94671999995</v>
      </c>
      <c r="O131" s="92">
        <v>170090.5197</v>
      </c>
      <c r="P131" s="92">
        <v>169326.94255000001</v>
      </c>
      <c r="Q131" s="92">
        <v>264530.04878999997</v>
      </c>
      <c r="R131" s="92">
        <v>4423557.0582600003</v>
      </c>
      <c r="S131" s="92">
        <v>4361.6584400000002</v>
      </c>
      <c r="T131" s="92">
        <v>62917.009120000002</v>
      </c>
      <c r="U131" s="92">
        <v>8790.5582600000016</v>
      </c>
      <c r="V131" s="92">
        <v>20021.579470000001</v>
      </c>
      <c r="W131" s="92">
        <v>906.17990999999995</v>
      </c>
      <c r="X131" s="92">
        <v>14396.751549999999</v>
      </c>
      <c r="Y131" s="92">
        <v>4570.5793999999996</v>
      </c>
      <c r="Z131" s="92">
        <v>3880.2017900000001</v>
      </c>
      <c r="AA131" s="92">
        <v>0</v>
      </c>
      <c r="AB131" s="92">
        <v>58074.761140000002</v>
      </c>
      <c r="AC131" s="92">
        <v>65.491399999999999</v>
      </c>
      <c r="AD131" s="92">
        <v>177984.77048000001</v>
      </c>
      <c r="AE131" s="92">
        <v>11886864.989759998</v>
      </c>
      <c r="AF131" s="92">
        <v>319868.94671999995</v>
      </c>
      <c r="AG131" s="92">
        <v>2389534.9259699997</v>
      </c>
      <c r="AH131" s="92">
        <v>0</v>
      </c>
      <c r="AI131" s="92">
        <v>4636.0707999999995</v>
      </c>
      <c r="AJ131" s="412">
        <v>9172825.0462699961</v>
      </c>
    </row>
    <row r="132" spans="1:38" ht="13.5" customHeight="1" x14ac:dyDescent="0.25">
      <c r="A132" s="83"/>
      <c r="B132" s="290"/>
      <c r="C132" s="102" t="s">
        <v>1012</v>
      </c>
      <c r="D132" s="92">
        <v>207371.13556</v>
      </c>
      <c r="E132" s="92">
        <v>506487.38585999998</v>
      </c>
      <c r="F132" s="92">
        <v>738929.04427999991</v>
      </c>
      <c r="G132" s="92">
        <v>250228.19247000001</v>
      </c>
      <c r="H132" s="92">
        <v>1703015.75817</v>
      </c>
      <c r="I132" s="92">
        <v>50967.074799999995</v>
      </c>
      <c r="J132" s="92">
        <v>70348.038320000007</v>
      </c>
      <c r="K132" s="92">
        <v>0</v>
      </c>
      <c r="L132" s="92">
        <v>0</v>
      </c>
      <c r="M132" s="92">
        <v>92604.286640000006</v>
      </c>
      <c r="N132" s="92">
        <v>111550.30839000001</v>
      </c>
      <c r="O132" s="92">
        <v>36021.453170000001</v>
      </c>
      <c r="P132" s="92">
        <v>19149.982379999998</v>
      </c>
      <c r="Q132" s="92">
        <v>19.712039999999998</v>
      </c>
      <c r="R132" s="92">
        <v>380660.85573999997</v>
      </c>
      <c r="S132" s="92">
        <v>25726.473789999996</v>
      </c>
      <c r="T132" s="92">
        <v>1692.7032200000001</v>
      </c>
      <c r="U132" s="92">
        <v>22.867059999999999</v>
      </c>
      <c r="V132" s="92">
        <v>68.313609999999997</v>
      </c>
      <c r="W132" s="92">
        <v>156.99386000000001</v>
      </c>
      <c r="X132" s="92">
        <v>0</v>
      </c>
      <c r="Y132" s="92">
        <v>0</v>
      </c>
      <c r="Z132" s="92">
        <v>1848.21802</v>
      </c>
      <c r="AA132" s="92">
        <v>0</v>
      </c>
      <c r="AB132" s="92">
        <v>11410.697630000001</v>
      </c>
      <c r="AC132" s="92">
        <v>0</v>
      </c>
      <c r="AD132" s="92">
        <v>40926.267189999991</v>
      </c>
      <c r="AE132" s="92">
        <v>2124602.8810999999</v>
      </c>
      <c r="AF132" s="92">
        <v>111550.30839000001</v>
      </c>
      <c r="AG132" s="92">
        <v>92672.600250000003</v>
      </c>
      <c r="AH132" s="92">
        <v>0</v>
      </c>
      <c r="AI132" s="92">
        <v>0</v>
      </c>
      <c r="AJ132" s="412">
        <v>1920379.9724599998</v>
      </c>
    </row>
    <row r="133" spans="1:38" ht="13.5" customHeight="1" x14ac:dyDescent="0.25">
      <c r="A133" s="83"/>
      <c r="B133" s="290"/>
      <c r="C133" s="102" t="s">
        <v>1812</v>
      </c>
      <c r="D133" s="92">
        <v>224612.12432999999</v>
      </c>
      <c r="E133" s="92">
        <v>7161.3230400000002</v>
      </c>
      <c r="F133" s="92">
        <v>1324874.7421899999</v>
      </c>
      <c r="G133" s="92">
        <v>20060.000769999999</v>
      </c>
      <c r="H133" s="92">
        <v>1576708.1903300001</v>
      </c>
      <c r="I133" s="92">
        <v>5381.7881299999999</v>
      </c>
      <c r="J133" s="92">
        <v>0</v>
      </c>
      <c r="K133" s="92">
        <v>0</v>
      </c>
      <c r="L133" s="92">
        <v>0</v>
      </c>
      <c r="M133" s="92">
        <v>8.7870600000000003</v>
      </c>
      <c r="N133" s="92">
        <v>2828.8612300000004</v>
      </c>
      <c r="O133" s="92">
        <v>66950.879979999998</v>
      </c>
      <c r="P133" s="92">
        <v>5090.6938700000001</v>
      </c>
      <c r="Q133" s="92">
        <v>343931.00615999999</v>
      </c>
      <c r="R133" s="92">
        <v>424192.01643000002</v>
      </c>
      <c r="S133" s="92">
        <v>72318.243640000001</v>
      </c>
      <c r="T133" s="92">
        <v>134.57184999999998</v>
      </c>
      <c r="U133" s="92">
        <v>6285.9186</v>
      </c>
      <c r="V133" s="92">
        <v>1425.86582</v>
      </c>
      <c r="W133" s="92">
        <v>8767.3593899999996</v>
      </c>
      <c r="X133" s="92">
        <v>670.99982999999997</v>
      </c>
      <c r="Y133" s="92">
        <v>61179.757980000002</v>
      </c>
      <c r="Z133" s="92">
        <v>85.289830000000009</v>
      </c>
      <c r="AA133" s="92">
        <v>77236.918989999991</v>
      </c>
      <c r="AB133" s="92">
        <v>72876.163510000013</v>
      </c>
      <c r="AC133" s="92">
        <v>80114.553079999998</v>
      </c>
      <c r="AD133" s="92">
        <v>381095.64251999994</v>
      </c>
      <c r="AE133" s="92">
        <v>2381995.8492799997</v>
      </c>
      <c r="AF133" s="92">
        <v>2828.8612300000004</v>
      </c>
      <c r="AG133" s="92">
        <v>1434.6528800000001</v>
      </c>
      <c r="AH133" s="92">
        <v>0</v>
      </c>
      <c r="AI133" s="92">
        <v>218531.23005000001</v>
      </c>
      <c r="AJ133" s="412">
        <v>2159201.1051200004</v>
      </c>
    </row>
    <row r="134" spans="1:38" ht="13.5" customHeight="1" x14ac:dyDescent="0.25">
      <c r="A134" s="83"/>
      <c r="B134" s="290"/>
      <c r="C134" s="381" t="s">
        <v>1818</v>
      </c>
      <c r="D134" s="92">
        <v>0</v>
      </c>
      <c r="E134" s="92">
        <v>51908.800310000006</v>
      </c>
      <c r="F134" s="92">
        <v>13002.764440000001</v>
      </c>
      <c r="G134" s="92">
        <v>0</v>
      </c>
      <c r="H134" s="92">
        <v>64911.564750000005</v>
      </c>
      <c r="I134" s="92">
        <v>0</v>
      </c>
      <c r="J134" s="92">
        <v>0</v>
      </c>
      <c r="K134" s="92">
        <v>0</v>
      </c>
      <c r="L134" s="92">
        <v>0</v>
      </c>
      <c r="M134" s="92">
        <v>2880.8494999999998</v>
      </c>
      <c r="N134" s="92">
        <v>409.92381999999998</v>
      </c>
      <c r="O134" s="92">
        <v>0</v>
      </c>
      <c r="P134" s="92">
        <v>0</v>
      </c>
      <c r="Q134" s="92">
        <v>0</v>
      </c>
      <c r="R134" s="92">
        <v>3290.7733199999998</v>
      </c>
      <c r="S134" s="92">
        <v>0</v>
      </c>
      <c r="T134" s="92">
        <v>0</v>
      </c>
      <c r="U134" s="92">
        <v>0</v>
      </c>
      <c r="V134" s="92">
        <v>0</v>
      </c>
      <c r="W134" s="92">
        <v>0</v>
      </c>
      <c r="X134" s="92">
        <v>0</v>
      </c>
      <c r="Y134" s="92">
        <v>0</v>
      </c>
      <c r="Z134" s="92">
        <v>0</v>
      </c>
      <c r="AA134" s="92">
        <v>0</v>
      </c>
      <c r="AB134" s="92">
        <v>0</v>
      </c>
      <c r="AC134" s="92">
        <v>0</v>
      </c>
      <c r="AD134" s="92">
        <v>0</v>
      </c>
      <c r="AE134" s="92">
        <v>68202.338069999998</v>
      </c>
      <c r="AF134" s="92">
        <v>409.92381999999998</v>
      </c>
      <c r="AG134" s="92">
        <v>2880.8494999999998</v>
      </c>
      <c r="AH134" s="92">
        <v>0</v>
      </c>
      <c r="AI134" s="92">
        <v>0</v>
      </c>
      <c r="AJ134" s="412">
        <v>64911.564750000005</v>
      </c>
    </row>
    <row r="135" spans="1:38" ht="13.5" customHeight="1" x14ac:dyDescent="0.25">
      <c r="A135" s="83"/>
      <c r="B135" s="290"/>
      <c r="C135" s="102" t="s">
        <v>562</v>
      </c>
      <c r="D135" s="137">
        <v>2435.1954599999999</v>
      </c>
      <c r="E135" s="137">
        <v>313467.14791999996</v>
      </c>
      <c r="F135" s="137">
        <v>18091.15957</v>
      </c>
      <c r="G135" s="137">
        <v>1467.1740500000001</v>
      </c>
      <c r="H135" s="137">
        <v>335460.67699999997</v>
      </c>
      <c r="I135" s="137">
        <v>0</v>
      </c>
      <c r="J135" s="137">
        <v>3248.3027000000002</v>
      </c>
      <c r="K135" s="137">
        <v>0</v>
      </c>
      <c r="L135" s="137">
        <v>0</v>
      </c>
      <c r="M135" s="137">
        <v>0</v>
      </c>
      <c r="N135" s="137">
        <v>0</v>
      </c>
      <c r="O135" s="137">
        <v>293.42217999999997</v>
      </c>
      <c r="P135" s="137">
        <v>2886.2588300000002</v>
      </c>
      <c r="Q135" s="137">
        <v>0</v>
      </c>
      <c r="R135" s="137">
        <v>6427.9837100000004</v>
      </c>
      <c r="S135" s="137">
        <v>201.57383999999999</v>
      </c>
      <c r="T135" s="137">
        <v>0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7">
        <v>0</v>
      </c>
      <c r="AA135" s="137">
        <v>0</v>
      </c>
      <c r="AB135" s="137">
        <v>0</v>
      </c>
      <c r="AC135" s="137">
        <v>0</v>
      </c>
      <c r="AD135" s="137">
        <v>201.57383999999999</v>
      </c>
      <c r="AE135" s="137">
        <v>342090.23455000005</v>
      </c>
      <c r="AF135" s="137">
        <v>0</v>
      </c>
      <c r="AG135" s="137">
        <v>0</v>
      </c>
      <c r="AH135" s="137">
        <v>0</v>
      </c>
      <c r="AI135" s="137">
        <v>0</v>
      </c>
      <c r="AJ135" s="519">
        <v>342090.23455000005</v>
      </c>
    </row>
    <row r="136" spans="1:38" ht="13.5" customHeight="1" x14ac:dyDescent="0.25">
      <c r="A136" s="83"/>
      <c r="B136" s="290"/>
      <c r="C136" s="102" t="s">
        <v>1016</v>
      </c>
      <c r="D136" s="137">
        <v>0</v>
      </c>
      <c r="E136" s="137">
        <v>0</v>
      </c>
      <c r="F136" s="137">
        <v>0</v>
      </c>
      <c r="G136" s="137">
        <v>0</v>
      </c>
      <c r="H136" s="137">
        <v>0</v>
      </c>
      <c r="I136" s="137">
        <v>0</v>
      </c>
      <c r="J136" s="137">
        <v>0</v>
      </c>
      <c r="K136" s="137">
        <v>0</v>
      </c>
      <c r="L136" s="137">
        <v>0</v>
      </c>
      <c r="M136" s="137">
        <v>0</v>
      </c>
      <c r="N136" s="137">
        <v>0</v>
      </c>
      <c r="O136" s="137">
        <v>0</v>
      </c>
      <c r="P136" s="137">
        <v>0</v>
      </c>
      <c r="Q136" s="137">
        <v>0</v>
      </c>
      <c r="R136" s="137">
        <v>0</v>
      </c>
      <c r="S136" s="137">
        <v>0</v>
      </c>
      <c r="T136" s="137">
        <v>0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7">
        <v>0</v>
      </c>
      <c r="AA136" s="137">
        <v>0</v>
      </c>
      <c r="AB136" s="137">
        <v>0</v>
      </c>
      <c r="AC136" s="137">
        <v>0</v>
      </c>
      <c r="AD136" s="137">
        <v>0</v>
      </c>
      <c r="AE136" s="137">
        <v>0</v>
      </c>
      <c r="AF136" s="137">
        <v>0</v>
      </c>
      <c r="AG136" s="137">
        <v>0</v>
      </c>
      <c r="AH136" s="137">
        <v>0</v>
      </c>
      <c r="AI136" s="137">
        <v>0</v>
      </c>
      <c r="AJ136" s="519">
        <v>0</v>
      </c>
    </row>
    <row r="137" spans="1:38" s="14" customFormat="1" ht="13.5" customHeight="1" x14ac:dyDescent="0.25">
      <c r="A137" s="83"/>
      <c r="B137" s="291"/>
      <c r="C137" s="382" t="s">
        <v>1281</v>
      </c>
      <c r="D137" s="383">
        <v>3960124.5185799999</v>
      </c>
      <c r="E137" s="91">
        <v>4160717.1585099995</v>
      </c>
      <c r="F137" s="91">
        <v>7943625.2449500002</v>
      </c>
      <c r="G137" s="91">
        <v>3736204.39396</v>
      </c>
      <c r="H137" s="91">
        <v>19800671.316000003</v>
      </c>
      <c r="I137" s="91">
        <v>1254796.6906099999</v>
      </c>
      <c r="J137" s="91">
        <v>2530492.2548599998</v>
      </c>
      <c r="K137" s="91">
        <v>215859.829</v>
      </c>
      <c r="L137" s="91">
        <v>1979099.6739000001</v>
      </c>
      <c r="M137" s="91">
        <v>664597.95843000012</v>
      </c>
      <c r="N137" s="91">
        <v>2587573.3511099997</v>
      </c>
      <c r="O137" s="91">
        <v>396842.95756000001</v>
      </c>
      <c r="P137" s="91">
        <v>552127.02646999981</v>
      </c>
      <c r="Q137" s="91">
        <v>608505.59259000001</v>
      </c>
      <c r="R137" s="91">
        <v>10789895.33453</v>
      </c>
      <c r="S137" s="91">
        <v>455157.60158000002</v>
      </c>
      <c r="T137" s="91">
        <v>127823.85960999998</v>
      </c>
      <c r="U137" s="91">
        <v>32542.345110000002</v>
      </c>
      <c r="V137" s="91">
        <v>27160.732100000001</v>
      </c>
      <c r="W137" s="91">
        <v>91366.56558000001</v>
      </c>
      <c r="X137" s="91">
        <v>16020.089669999999</v>
      </c>
      <c r="Y137" s="91">
        <v>65750.337379999997</v>
      </c>
      <c r="Z137" s="91">
        <v>15538.088099999999</v>
      </c>
      <c r="AA137" s="91">
        <v>77236.918989999991</v>
      </c>
      <c r="AB137" s="91">
        <v>162233.58526000002</v>
      </c>
      <c r="AC137" s="91">
        <v>80180.044479999997</v>
      </c>
      <c r="AD137" s="91">
        <v>1151010.1678599999</v>
      </c>
      <c r="AE137" s="91">
        <v>31741576.818389997</v>
      </c>
      <c r="AF137" s="91">
        <v>2803433.1801099996</v>
      </c>
      <c r="AG137" s="91">
        <v>2670858.3644299996</v>
      </c>
      <c r="AH137" s="91">
        <v>0</v>
      </c>
      <c r="AI137" s="91">
        <v>223167.30085</v>
      </c>
      <c r="AJ137" s="413">
        <v>26044117.973000001</v>
      </c>
      <c r="AL137" s="64"/>
    </row>
    <row r="138" spans="1:38" ht="13.5" customHeight="1" x14ac:dyDescent="0.25">
      <c r="A138" s="83"/>
      <c r="B138" s="292"/>
      <c r="D138" s="347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412"/>
    </row>
    <row r="139" spans="1:38" s="194" customFormat="1" ht="13.5" customHeight="1" x14ac:dyDescent="0.25">
      <c r="A139" s="83"/>
      <c r="B139" s="290"/>
      <c r="C139" s="212" t="s">
        <v>1178</v>
      </c>
      <c r="D139" s="348">
        <v>17361.289229999998</v>
      </c>
      <c r="E139" s="204">
        <v>25496.47034</v>
      </c>
      <c r="F139" s="204">
        <v>60633.946729999996</v>
      </c>
      <c r="G139" s="204">
        <v>14521.10338</v>
      </c>
      <c r="H139" s="204">
        <v>118012.80967999999</v>
      </c>
      <c r="I139" s="204">
        <v>7784.4017000000003</v>
      </c>
      <c r="J139" s="204">
        <v>5169.9837799999996</v>
      </c>
      <c r="K139" s="204">
        <v>2E-3</v>
      </c>
      <c r="L139" s="204">
        <v>2955.2992599999998</v>
      </c>
      <c r="M139" s="204">
        <v>1185.5805599999999</v>
      </c>
      <c r="N139" s="204">
        <v>3586.2523699999997</v>
      </c>
      <c r="O139" s="204">
        <v>4160.6489700000002</v>
      </c>
      <c r="P139" s="204">
        <v>2931.12149</v>
      </c>
      <c r="Q139" s="204">
        <v>2.3E-2</v>
      </c>
      <c r="R139" s="204">
        <v>27773.313129999999</v>
      </c>
      <c r="S139" s="204">
        <v>4625.7905200000005</v>
      </c>
      <c r="T139" s="204">
        <v>817.7445899999999</v>
      </c>
      <c r="U139" s="204">
        <v>169.77100999999999</v>
      </c>
      <c r="V139" s="204">
        <v>79.50206</v>
      </c>
      <c r="W139" s="204">
        <v>0</v>
      </c>
      <c r="X139" s="204">
        <v>69.783670000000001</v>
      </c>
      <c r="Y139" s="204">
        <v>0</v>
      </c>
      <c r="Z139" s="204">
        <v>108.91996</v>
      </c>
      <c r="AA139" s="204">
        <v>0</v>
      </c>
      <c r="AB139" s="204">
        <v>291.52111000000002</v>
      </c>
      <c r="AC139" s="204">
        <v>0</v>
      </c>
      <c r="AD139" s="204">
        <v>6163.0329199999987</v>
      </c>
      <c r="AE139" s="204">
        <v>151949.15573</v>
      </c>
      <c r="AF139" s="204">
        <v>3586.2543699999997</v>
      </c>
      <c r="AG139" s="204">
        <v>4220.3818799999999</v>
      </c>
      <c r="AH139" s="204">
        <v>0</v>
      </c>
      <c r="AI139" s="204">
        <v>0</v>
      </c>
      <c r="AJ139" s="414">
        <v>144142.51947999996</v>
      </c>
      <c r="AL139" s="60"/>
    </row>
    <row r="140" spans="1:38" ht="13.5" customHeight="1" x14ac:dyDescent="0.25">
      <c r="A140" s="83"/>
      <c r="B140" s="290"/>
      <c r="C140" s="205" t="s">
        <v>1179</v>
      </c>
      <c r="D140" s="384">
        <v>21318.313250000003</v>
      </c>
      <c r="E140" s="87">
        <v>46011.674180000009</v>
      </c>
      <c r="F140" s="87">
        <v>103771.72265000001</v>
      </c>
      <c r="G140" s="87">
        <v>36844.14488</v>
      </c>
      <c r="H140" s="87">
        <v>207945.85496</v>
      </c>
      <c r="I140" s="87">
        <v>38459.551670000001</v>
      </c>
      <c r="J140" s="87">
        <v>19988.134960000003</v>
      </c>
      <c r="K140" s="87">
        <v>0</v>
      </c>
      <c r="L140" s="87">
        <v>81657.957410000003</v>
      </c>
      <c r="M140" s="87">
        <v>11890.16719</v>
      </c>
      <c r="N140" s="87">
        <v>15444.426810000003</v>
      </c>
      <c r="O140" s="87">
        <v>3687.25965</v>
      </c>
      <c r="P140" s="87">
        <v>3445.57233</v>
      </c>
      <c r="Q140" s="87">
        <v>10367.392060000002</v>
      </c>
      <c r="R140" s="87">
        <v>184940.46208</v>
      </c>
      <c r="S140" s="87">
        <v>93.88779000000001</v>
      </c>
      <c r="T140" s="87">
        <v>2935.2879100000005</v>
      </c>
      <c r="U140" s="87">
        <v>1015.0854899999999</v>
      </c>
      <c r="V140" s="87">
        <v>1812.2179600000002</v>
      </c>
      <c r="W140" s="87">
        <v>1.3834099999999998</v>
      </c>
      <c r="X140" s="87">
        <v>855.86658</v>
      </c>
      <c r="Y140" s="87">
        <v>726.52625999999987</v>
      </c>
      <c r="Z140" s="87">
        <v>254.08339000000001</v>
      </c>
      <c r="AA140" s="87">
        <v>0</v>
      </c>
      <c r="AB140" s="87">
        <v>1666.2455799999998</v>
      </c>
      <c r="AC140" s="87">
        <v>0</v>
      </c>
      <c r="AD140" s="87">
        <v>9360.5843700000005</v>
      </c>
      <c r="AE140" s="87">
        <v>402246.90140999993</v>
      </c>
      <c r="AF140" s="87">
        <v>15444.426810000003</v>
      </c>
      <c r="AG140" s="87">
        <v>95360.34255999999</v>
      </c>
      <c r="AH140" s="87">
        <v>0</v>
      </c>
      <c r="AI140" s="92">
        <v>726.52625999999987</v>
      </c>
      <c r="AJ140" s="412">
        <v>290715.60577999998</v>
      </c>
    </row>
    <row r="141" spans="1:38" ht="13.5" customHeight="1" x14ac:dyDescent="0.25">
      <c r="A141" s="83"/>
      <c r="B141" s="290"/>
      <c r="C141" s="207" t="s">
        <v>1180</v>
      </c>
      <c r="D141" s="384">
        <v>5312.6007399999999</v>
      </c>
      <c r="E141" s="87">
        <v>21981.319710000003</v>
      </c>
      <c r="F141" s="87">
        <v>38929.701539999995</v>
      </c>
      <c r="G141" s="87">
        <v>7874.5930500000004</v>
      </c>
      <c r="H141" s="87">
        <v>74098.215039999981</v>
      </c>
      <c r="I141" s="87">
        <v>876.28060000000005</v>
      </c>
      <c r="J141" s="87">
        <v>3002.7409899999998</v>
      </c>
      <c r="K141" s="87">
        <v>0</v>
      </c>
      <c r="L141" s="87">
        <v>0</v>
      </c>
      <c r="M141" s="87">
        <v>3068.9680999999991</v>
      </c>
      <c r="N141" s="87">
        <v>2970.5961800000005</v>
      </c>
      <c r="O141" s="87">
        <v>724.8261399999999</v>
      </c>
      <c r="P141" s="87">
        <v>311.16082999999998</v>
      </c>
      <c r="Q141" s="87">
        <v>38.74051</v>
      </c>
      <c r="R141" s="87">
        <v>10993.31335</v>
      </c>
      <c r="S141" s="87">
        <v>834.60481000000016</v>
      </c>
      <c r="T141" s="87">
        <v>5.0000000000000001E-3</v>
      </c>
      <c r="U141" s="87">
        <v>0</v>
      </c>
      <c r="V141" s="87">
        <v>27.514200000000002</v>
      </c>
      <c r="W141" s="87">
        <v>4.0000000000000001E-3</v>
      </c>
      <c r="X141" s="87">
        <v>1E-3</v>
      </c>
      <c r="Y141" s="87">
        <v>0</v>
      </c>
      <c r="Z141" s="87">
        <v>53.460360000000001</v>
      </c>
      <c r="AA141" s="87">
        <v>0</v>
      </c>
      <c r="AB141" s="87">
        <v>342.11797000000001</v>
      </c>
      <c r="AC141" s="87">
        <v>0</v>
      </c>
      <c r="AD141" s="87">
        <v>1257.7073399999997</v>
      </c>
      <c r="AE141" s="87">
        <v>86349.23573</v>
      </c>
      <c r="AF141" s="87">
        <v>2970.5961800000005</v>
      </c>
      <c r="AG141" s="87">
        <v>3096.4822999999997</v>
      </c>
      <c r="AH141" s="87">
        <v>0</v>
      </c>
      <c r="AI141" s="92">
        <v>0</v>
      </c>
      <c r="AJ141" s="412">
        <v>80282.157250000004</v>
      </c>
    </row>
    <row r="142" spans="1:38" ht="13.5" customHeight="1" x14ac:dyDescent="0.25">
      <c r="A142" s="83"/>
      <c r="B142" s="210"/>
      <c r="C142" s="457" t="s">
        <v>1819</v>
      </c>
      <c r="D142" s="92">
        <v>17361.289229999998</v>
      </c>
      <c r="E142" s="92">
        <v>25496.47034</v>
      </c>
      <c r="F142" s="92">
        <v>60633.946729999996</v>
      </c>
      <c r="G142" s="92">
        <v>14521.10338</v>
      </c>
      <c r="H142" s="92">
        <v>118012.80967999999</v>
      </c>
      <c r="I142" s="92">
        <v>7784.4017000000003</v>
      </c>
      <c r="J142" s="92">
        <v>5169.9837799999996</v>
      </c>
      <c r="K142" s="92">
        <v>2E-3</v>
      </c>
      <c r="L142" s="92">
        <v>2955.2992599999998</v>
      </c>
      <c r="M142" s="92">
        <v>1185.5805599999999</v>
      </c>
      <c r="N142" s="92">
        <v>3586.2523699999997</v>
      </c>
      <c r="O142" s="92">
        <v>4160.6489700000002</v>
      </c>
      <c r="P142" s="92">
        <v>2931.12149</v>
      </c>
      <c r="Q142" s="92">
        <v>2.3E-2</v>
      </c>
      <c r="R142" s="92">
        <v>27773.313129999999</v>
      </c>
      <c r="S142" s="92">
        <v>4625.7905200000005</v>
      </c>
      <c r="T142" s="92">
        <v>817.7445899999999</v>
      </c>
      <c r="U142" s="92">
        <v>169.77100999999999</v>
      </c>
      <c r="V142" s="92">
        <v>79.50206</v>
      </c>
      <c r="W142" s="92">
        <v>0</v>
      </c>
      <c r="X142" s="92">
        <v>69.783670000000001</v>
      </c>
      <c r="Y142" s="92">
        <v>0</v>
      </c>
      <c r="Z142" s="92">
        <v>108.91996</v>
      </c>
      <c r="AA142" s="92">
        <v>0</v>
      </c>
      <c r="AB142" s="92">
        <v>291.52111000000002</v>
      </c>
      <c r="AC142" s="92">
        <v>0</v>
      </c>
      <c r="AD142" s="92">
        <v>6163.0329199999987</v>
      </c>
      <c r="AE142" s="92">
        <v>151949.15573</v>
      </c>
      <c r="AF142" s="92">
        <v>3586.2543699999997</v>
      </c>
      <c r="AG142" s="92">
        <v>4220.3818799999999</v>
      </c>
      <c r="AH142" s="92">
        <v>0</v>
      </c>
      <c r="AI142" s="92">
        <v>0</v>
      </c>
      <c r="AJ142" s="412">
        <v>144142.51947999996</v>
      </c>
    </row>
    <row r="143" spans="1:38" ht="13.5" customHeight="1" x14ac:dyDescent="0.25">
      <c r="A143" s="83"/>
      <c r="B143" s="290"/>
      <c r="C143" s="381" t="s">
        <v>1179</v>
      </c>
      <c r="D143" s="92">
        <v>21318.313250000003</v>
      </c>
      <c r="E143" s="92">
        <v>46011.674180000009</v>
      </c>
      <c r="F143" s="92">
        <v>103771.72265000001</v>
      </c>
      <c r="G143" s="92">
        <v>36844.14488</v>
      </c>
      <c r="H143" s="92">
        <v>207945.85496</v>
      </c>
      <c r="I143" s="92">
        <v>38459.551670000001</v>
      </c>
      <c r="J143" s="92">
        <v>19988.134960000003</v>
      </c>
      <c r="K143" s="92">
        <v>0</v>
      </c>
      <c r="L143" s="92">
        <v>81657.957410000003</v>
      </c>
      <c r="M143" s="92">
        <v>11890.16719</v>
      </c>
      <c r="N143" s="92">
        <v>15444.426810000003</v>
      </c>
      <c r="O143" s="92">
        <v>3687.25965</v>
      </c>
      <c r="P143" s="92">
        <v>3445.57233</v>
      </c>
      <c r="Q143" s="92">
        <v>10367.392060000002</v>
      </c>
      <c r="R143" s="92">
        <v>184940.46208</v>
      </c>
      <c r="S143" s="92">
        <v>93.88779000000001</v>
      </c>
      <c r="T143" s="92">
        <v>2935.2879100000005</v>
      </c>
      <c r="U143" s="92">
        <v>1015.0854899999999</v>
      </c>
      <c r="V143" s="92">
        <v>1812.2179600000002</v>
      </c>
      <c r="W143" s="92">
        <v>1.3834099999999998</v>
      </c>
      <c r="X143" s="92">
        <v>855.86658</v>
      </c>
      <c r="Y143" s="92">
        <v>726.52625999999987</v>
      </c>
      <c r="Z143" s="92">
        <v>254.08339000000001</v>
      </c>
      <c r="AA143" s="92">
        <v>0</v>
      </c>
      <c r="AB143" s="92">
        <v>1666.2455799999998</v>
      </c>
      <c r="AC143" s="92">
        <v>0</v>
      </c>
      <c r="AD143" s="92">
        <v>9360.5843700000005</v>
      </c>
      <c r="AE143" s="92">
        <v>402246.90140999993</v>
      </c>
      <c r="AF143" s="92">
        <v>15444.426810000003</v>
      </c>
      <c r="AG143" s="92">
        <v>95360.34255999999</v>
      </c>
      <c r="AH143" s="92">
        <v>0</v>
      </c>
      <c r="AI143" s="92">
        <v>726.52625999999987</v>
      </c>
      <c r="AJ143" s="412">
        <v>290715.60577999998</v>
      </c>
    </row>
    <row r="144" spans="1:38" ht="13.5" customHeight="1" x14ac:dyDescent="0.25">
      <c r="A144" s="83"/>
      <c r="B144" s="290"/>
      <c r="C144" s="381" t="s">
        <v>1017</v>
      </c>
      <c r="D144" s="137">
        <v>5312.6007399999999</v>
      </c>
      <c r="E144" s="137">
        <v>16857.177550000004</v>
      </c>
      <c r="F144" s="137">
        <v>38929.694539999997</v>
      </c>
      <c r="G144" s="137">
        <v>7874.5930500000004</v>
      </c>
      <c r="H144" s="137">
        <v>68974.06587999998</v>
      </c>
      <c r="I144" s="137">
        <v>876.28060000000005</v>
      </c>
      <c r="J144" s="137">
        <v>3002.7409899999998</v>
      </c>
      <c r="K144" s="137">
        <v>0</v>
      </c>
      <c r="L144" s="137">
        <v>0</v>
      </c>
      <c r="M144" s="137">
        <v>2862.7409699999994</v>
      </c>
      <c r="N144" s="137">
        <v>2970.5961800000005</v>
      </c>
      <c r="O144" s="137">
        <v>724.8261399999999</v>
      </c>
      <c r="P144" s="137">
        <v>311.16082999999998</v>
      </c>
      <c r="Q144" s="137">
        <v>38.74051</v>
      </c>
      <c r="R144" s="137">
        <v>10787.086220000001</v>
      </c>
      <c r="S144" s="137">
        <v>834.60481000000016</v>
      </c>
      <c r="T144" s="137">
        <v>5.0000000000000001E-3</v>
      </c>
      <c r="U144" s="137">
        <v>0</v>
      </c>
      <c r="V144" s="137">
        <v>27.514200000000002</v>
      </c>
      <c r="W144" s="137">
        <v>4.0000000000000001E-3</v>
      </c>
      <c r="X144" s="137">
        <v>1E-3</v>
      </c>
      <c r="Y144" s="137">
        <v>0</v>
      </c>
      <c r="Z144" s="137">
        <v>53.460360000000001</v>
      </c>
      <c r="AA144" s="137">
        <v>0</v>
      </c>
      <c r="AB144" s="137">
        <v>342.11797000000001</v>
      </c>
      <c r="AC144" s="137">
        <v>0</v>
      </c>
      <c r="AD144" s="137">
        <v>1257.7073399999997</v>
      </c>
      <c r="AE144" s="137">
        <v>81018.85944</v>
      </c>
      <c r="AF144" s="137">
        <v>2970.5961800000005</v>
      </c>
      <c r="AG144" s="137">
        <v>2890.2551699999995</v>
      </c>
      <c r="AH144" s="137">
        <v>0</v>
      </c>
      <c r="AI144" s="137">
        <v>0</v>
      </c>
      <c r="AJ144" s="519">
        <v>75158.008090000003</v>
      </c>
    </row>
    <row r="145" spans="1:38" ht="13.5" customHeight="1" x14ac:dyDescent="0.25">
      <c r="A145" s="83"/>
      <c r="B145" s="290"/>
      <c r="C145" s="381" t="s">
        <v>1820</v>
      </c>
      <c r="D145" s="92">
        <v>6756.731569999999</v>
      </c>
      <c r="E145" s="92">
        <v>2442.3993800000007</v>
      </c>
      <c r="F145" s="92">
        <v>47389.350129999999</v>
      </c>
      <c r="G145" s="92">
        <v>1224.6464499999997</v>
      </c>
      <c r="H145" s="92">
        <v>57813.127529999998</v>
      </c>
      <c r="I145" s="92">
        <v>1100.6367399999999</v>
      </c>
      <c r="J145" s="92">
        <v>0</v>
      </c>
      <c r="K145" s="92">
        <v>0</v>
      </c>
      <c r="L145" s="92">
        <v>0</v>
      </c>
      <c r="M145" s="92">
        <v>1.6E-2</v>
      </c>
      <c r="N145" s="92">
        <v>90.525970000000001</v>
      </c>
      <c r="O145" s="92">
        <v>1599.5228099999999</v>
      </c>
      <c r="P145" s="92">
        <v>356.71452000000005</v>
      </c>
      <c r="Q145" s="92">
        <v>13539.746499999999</v>
      </c>
      <c r="R145" s="92">
        <v>16687.162540000001</v>
      </c>
      <c r="S145" s="92">
        <v>1829.1641199999999</v>
      </c>
      <c r="T145" s="92">
        <v>38.340389999999999</v>
      </c>
      <c r="U145" s="92">
        <v>1207.42047</v>
      </c>
      <c r="V145" s="92">
        <v>116.56060000000001</v>
      </c>
      <c r="W145" s="92">
        <v>72.102990000000005</v>
      </c>
      <c r="X145" s="92">
        <v>163.98767000000001</v>
      </c>
      <c r="Y145" s="92">
        <v>7186.0408399999997</v>
      </c>
      <c r="Z145" s="92">
        <v>1.6733899999999999</v>
      </c>
      <c r="AA145" s="92">
        <v>3584.3246899999999</v>
      </c>
      <c r="AB145" s="92">
        <v>6684.9047400000009</v>
      </c>
      <c r="AC145" s="92">
        <v>5035.1778100000001</v>
      </c>
      <c r="AD145" s="92">
        <v>25919.69771</v>
      </c>
      <c r="AE145" s="92">
        <v>100419.98778000001</v>
      </c>
      <c r="AF145" s="92">
        <v>90.525970000000001</v>
      </c>
      <c r="AG145" s="92">
        <v>116.5766</v>
      </c>
      <c r="AH145" s="92">
        <v>0</v>
      </c>
      <c r="AI145" s="92">
        <v>15805.54334</v>
      </c>
      <c r="AJ145" s="412">
        <v>84407.341870000004</v>
      </c>
    </row>
    <row r="146" spans="1:38" ht="13.5" customHeight="1" x14ac:dyDescent="0.25">
      <c r="A146" s="83"/>
      <c r="B146" s="290"/>
      <c r="C146" s="381" t="s">
        <v>1821</v>
      </c>
      <c r="D146" s="92">
        <v>0</v>
      </c>
      <c r="E146" s="92">
        <v>5124.1421600000003</v>
      </c>
      <c r="F146" s="92">
        <v>7.0000000000000001E-3</v>
      </c>
      <c r="G146" s="92">
        <v>0</v>
      </c>
      <c r="H146" s="92">
        <v>5124.1491599999999</v>
      </c>
      <c r="I146" s="92">
        <v>0</v>
      </c>
      <c r="J146" s="92">
        <v>0</v>
      </c>
      <c r="K146" s="92">
        <v>0</v>
      </c>
      <c r="L146" s="92">
        <v>0</v>
      </c>
      <c r="M146" s="92">
        <v>206.22712999999999</v>
      </c>
      <c r="N146" s="92">
        <v>0</v>
      </c>
      <c r="O146" s="92">
        <v>0</v>
      </c>
      <c r="P146" s="92">
        <v>0</v>
      </c>
      <c r="Q146" s="92">
        <v>0</v>
      </c>
      <c r="R146" s="92">
        <v>206.22712999999999</v>
      </c>
      <c r="S146" s="92">
        <v>0</v>
      </c>
      <c r="T146" s="92">
        <v>0</v>
      </c>
      <c r="U146" s="92">
        <v>0</v>
      </c>
      <c r="V146" s="92">
        <v>0</v>
      </c>
      <c r="W146" s="92">
        <v>0</v>
      </c>
      <c r="X146" s="92">
        <v>0</v>
      </c>
      <c r="Y146" s="92">
        <v>0</v>
      </c>
      <c r="Z146" s="92">
        <v>0</v>
      </c>
      <c r="AA146" s="92">
        <v>0</v>
      </c>
      <c r="AB146" s="92">
        <v>0</v>
      </c>
      <c r="AC146" s="92">
        <v>0</v>
      </c>
      <c r="AD146" s="92">
        <v>0</v>
      </c>
      <c r="AE146" s="92">
        <v>5330.3762900000002</v>
      </c>
      <c r="AF146" s="92">
        <v>0</v>
      </c>
      <c r="AG146" s="92">
        <v>206.22712999999999</v>
      </c>
      <c r="AH146" s="92">
        <v>0</v>
      </c>
      <c r="AI146" s="92">
        <v>0</v>
      </c>
      <c r="AJ146" s="412">
        <v>5124.1491599999999</v>
      </c>
    </row>
    <row r="147" spans="1:38" ht="13.5" customHeight="1" x14ac:dyDescent="0.25">
      <c r="A147" s="83"/>
      <c r="B147" s="290"/>
      <c r="C147" s="381" t="s">
        <v>563</v>
      </c>
      <c r="D147" s="92">
        <v>109.61404999999999</v>
      </c>
      <c r="E147" s="92">
        <v>23410.315699999999</v>
      </c>
      <c r="F147" s="92">
        <v>23.276429999999998</v>
      </c>
      <c r="G147" s="92">
        <v>22.149079999999998</v>
      </c>
      <c r="H147" s="92">
        <v>23565.35526</v>
      </c>
      <c r="I147" s="92">
        <v>0</v>
      </c>
      <c r="J147" s="92">
        <v>116.17791</v>
      </c>
      <c r="K147" s="92">
        <v>0</v>
      </c>
      <c r="L147" s="92">
        <v>0</v>
      </c>
      <c r="M147" s="92">
        <v>0</v>
      </c>
      <c r="N147" s="92">
        <v>0</v>
      </c>
      <c r="O147" s="92">
        <v>0</v>
      </c>
      <c r="P147" s="92">
        <v>15.510400000000001</v>
      </c>
      <c r="Q147" s="92">
        <v>0</v>
      </c>
      <c r="R147" s="92">
        <v>131.68831</v>
      </c>
      <c r="S147" s="92">
        <v>0</v>
      </c>
      <c r="T147" s="92">
        <v>0</v>
      </c>
      <c r="U147" s="92">
        <v>0</v>
      </c>
      <c r="V147" s="92">
        <v>0</v>
      </c>
      <c r="W147" s="92">
        <v>0</v>
      </c>
      <c r="X147" s="92">
        <v>0</v>
      </c>
      <c r="Y147" s="92">
        <v>0</v>
      </c>
      <c r="Z147" s="92">
        <v>0</v>
      </c>
      <c r="AA147" s="92">
        <v>0</v>
      </c>
      <c r="AB147" s="92">
        <v>0</v>
      </c>
      <c r="AC147" s="92">
        <v>0</v>
      </c>
      <c r="AD147" s="92">
        <v>0</v>
      </c>
      <c r="AE147" s="92">
        <v>23697.043569999998</v>
      </c>
      <c r="AF147" s="92">
        <v>0</v>
      </c>
      <c r="AG147" s="92">
        <v>0</v>
      </c>
      <c r="AH147" s="92">
        <v>0</v>
      </c>
      <c r="AI147" s="92">
        <v>0</v>
      </c>
      <c r="AJ147" s="412">
        <v>23697.043569999998</v>
      </c>
    </row>
    <row r="148" spans="1:38" ht="13.5" customHeight="1" x14ac:dyDescent="0.25">
      <c r="A148" s="83"/>
      <c r="B148" s="290"/>
      <c r="C148" s="381" t="s">
        <v>1018</v>
      </c>
      <c r="D148" s="347">
        <v>0</v>
      </c>
      <c r="E148" s="92">
        <v>0</v>
      </c>
      <c r="F148" s="92">
        <v>0</v>
      </c>
      <c r="G148" s="92">
        <v>0</v>
      </c>
      <c r="H148" s="92">
        <v>0</v>
      </c>
      <c r="I148" s="92">
        <v>0</v>
      </c>
      <c r="J148" s="92">
        <v>0</v>
      </c>
      <c r="K148" s="92">
        <v>0</v>
      </c>
      <c r="L148" s="92">
        <v>0</v>
      </c>
      <c r="M148" s="92">
        <v>0</v>
      </c>
      <c r="N148" s="92">
        <v>0</v>
      </c>
      <c r="O148" s="92">
        <v>0</v>
      </c>
      <c r="P148" s="92">
        <v>0</v>
      </c>
      <c r="Q148" s="92">
        <v>0</v>
      </c>
      <c r="R148" s="92">
        <v>0</v>
      </c>
      <c r="S148" s="92">
        <v>0</v>
      </c>
      <c r="T148" s="92">
        <v>0</v>
      </c>
      <c r="U148" s="92">
        <v>0</v>
      </c>
      <c r="V148" s="92">
        <v>0</v>
      </c>
      <c r="W148" s="92">
        <v>0</v>
      </c>
      <c r="X148" s="92">
        <v>0</v>
      </c>
      <c r="Y148" s="92">
        <v>0</v>
      </c>
      <c r="Z148" s="92">
        <v>0</v>
      </c>
      <c r="AA148" s="92">
        <v>0</v>
      </c>
      <c r="AB148" s="92">
        <v>0</v>
      </c>
      <c r="AC148" s="92">
        <v>0</v>
      </c>
      <c r="AD148" s="92">
        <v>0</v>
      </c>
      <c r="AE148" s="92">
        <v>0</v>
      </c>
      <c r="AF148" s="92">
        <v>0</v>
      </c>
      <c r="AG148" s="92">
        <v>0</v>
      </c>
      <c r="AH148" s="92">
        <v>0</v>
      </c>
      <c r="AI148" s="92">
        <v>0</v>
      </c>
      <c r="AJ148" s="412">
        <v>0</v>
      </c>
    </row>
    <row r="149" spans="1:38" s="14" customFormat="1" ht="13.5" customHeight="1" x14ac:dyDescent="0.25">
      <c r="A149" s="83"/>
      <c r="B149" s="291"/>
      <c r="C149" s="382" t="s">
        <v>564</v>
      </c>
      <c r="D149" s="383">
        <v>50858.548839999996</v>
      </c>
      <c r="E149" s="91">
        <v>119342.17931000001</v>
      </c>
      <c r="F149" s="91">
        <v>250747.99748000002</v>
      </c>
      <c r="G149" s="91">
        <v>60486.636840000006</v>
      </c>
      <c r="H149" s="91">
        <v>481435.36246999993</v>
      </c>
      <c r="I149" s="91">
        <v>48220.870710000003</v>
      </c>
      <c r="J149" s="91">
        <v>28277.037639999999</v>
      </c>
      <c r="K149" s="91">
        <v>2E-3</v>
      </c>
      <c r="L149" s="91">
        <v>84613.256670000002</v>
      </c>
      <c r="M149" s="91">
        <v>16144.731849999998</v>
      </c>
      <c r="N149" s="91">
        <v>22091.801330000002</v>
      </c>
      <c r="O149" s="91">
        <v>10172.25757</v>
      </c>
      <c r="P149" s="91">
        <v>7060.0795700000008</v>
      </c>
      <c r="Q149" s="91">
        <v>23945.90207</v>
      </c>
      <c r="R149" s="91">
        <v>240525.93940999999</v>
      </c>
      <c r="S149" s="91">
        <v>7383.4472399999995</v>
      </c>
      <c r="T149" s="91">
        <v>3791.3778900000002</v>
      </c>
      <c r="U149" s="91">
        <v>2392.2769699999999</v>
      </c>
      <c r="V149" s="91">
        <v>2035.7948200000003</v>
      </c>
      <c r="W149" s="91">
        <v>73.490400000000008</v>
      </c>
      <c r="X149" s="91">
        <v>1089.6389200000001</v>
      </c>
      <c r="Y149" s="91">
        <v>7912.5670999999993</v>
      </c>
      <c r="Z149" s="91">
        <v>418.13709999999998</v>
      </c>
      <c r="AA149" s="91">
        <v>3584.3246899999999</v>
      </c>
      <c r="AB149" s="91">
        <v>8984.7894000000015</v>
      </c>
      <c r="AC149" s="91">
        <v>5035.1778100000001</v>
      </c>
      <c r="AD149" s="91">
        <v>42701.022339999996</v>
      </c>
      <c r="AE149" s="91">
        <v>764662.32421999995</v>
      </c>
      <c r="AF149" s="91">
        <v>22091.803330000002</v>
      </c>
      <c r="AG149" s="91">
        <v>102793.78333999999</v>
      </c>
      <c r="AH149" s="91">
        <v>0</v>
      </c>
      <c r="AI149" s="91">
        <v>16532.069599999999</v>
      </c>
      <c r="AJ149" s="413">
        <v>623244.66794999992</v>
      </c>
      <c r="AL149" s="64"/>
    </row>
    <row r="150" spans="1:38" ht="13.5" customHeight="1" x14ac:dyDescent="0.25">
      <c r="A150" s="83"/>
      <c r="B150" s="292"/>
      <c r="D150" s="92">
        <v>0</v>
      </c>
      <c r="E150" s="92">
        <v>0</v>
      </c>
      <c r="F150" s="92">
        <v>6.5483618527650833E-11</v>
      </c>
      <c r="G150" s="92">
        <v>0</v>
      </c>
      <c r="H150" s="92">
        <v>0</v>
      </c>
      <c r="I150" s="92">
        <v>0</v>
      </c>
      <c r="J150" s="92">
        <v>0</v>
      </c>
      <c r="K150" s="92">
        <v>0</v>
      </c>
      <c r="L150" s="92">
        <v>0</v>
      </c>
      <c r="M150" s="92">
        <v>0</v>
      </c>
      <c r="N150" s="92">
        <v>0</v>
      </c>
      <c r="O150" s="92">
        <v>0</v>
      </c>
      <c r="P150" s="92">
        <v>0</v>
      </c>
      <c r="Q150" s="92">
        <v>0</v>
      </c>
      <c r="R150" s="92">
        <v>0</v>
      </c>
      <c r="S150" s="92">
        <v>0</v>
      </c>
      <c r="T150" s="92">
        <v>0</v>
      </c>
      <c r="U150" s="92">
        <v>0</v>
      </c>
      <c r="V150" s="92">
        <v>0</v>
      </c>
      <c r="W150" s="92">
        <v>0</v>
      </c>
      <c r="X150" s="92">
        <v>0</v>
      </c>
      <c r="Y150" s="92">
        <v>0</v>
      </c>
      <c r="Z150" s="92">
        <v>0</v>
      </c>
      <c r="AA150" s="92">
        <v>0</v>
      </c>
      <c r="AB150" s="92">
        <v>0</v>
      </c>
      <c r="AC150" s="92">
        <v>0</v>
      </c>
      <c r="AD150" s="92">
        <v>-1.4551915228366852E-11</v>
      </c>
      <c r="AE150" s="92">
        <v>0</v>
      </c>
      <c r="AF150" s="92">
        <v>0</v>
      </c>
      <c r="AG150" s="92">
        <v>0</v>
      </c>
      <c r="AH150" s="92">
        <v>0</v>
      </c>
      <c r="AI150" s="92">
        <v>0</v>
      </c>
      <c r="AJ150" s="412">
        <v>0</v>
      </c>
    </row>
    <row r="151" spans="1:38" s="213" customFormat="1" ht="13.5" customHeight="1" x14ac:dyDescent="0.25">
      <c r="A151" s="83"/>
      <c r="B151" s="292"/>
      <c r="C151" s="212" t="s">
        <v>1181</v>
      </c>
      <c r="D151" s="348">
        <v>2066652.4029599999</v>
      </c>
      <c r="E151" s="204">
        <v>1466809.8172599999</v>
      </c>
      <c r="F151" s="204">
        <v>3027016.0172800003</v>
      </c>
      <c r="G151" s="204">
        <v>2392786.5369100003</v>
      </c>
      <c r="H151" s="204">
        <v>8953264.7744100001</v>
      </c>
      <c r="I151" s="204">
        <v>690934.51546000002</v>
      </c>
      <c r="J151" s="204">
        <v>1847136.35754</v>
      </c>
      <c r="K151" s="204">
        <v>215859.83100000001</v>
      </c>
      <c r="L151" s="204">
        <v>115847.34195</v>
      </c>
      <c r="M151" s="204">
        <v>66983.900500000003</v>
      </c>
      <c r="N151" s="204">
        <v>2156501.5633199997</v>
      </c>
      <c r="O151" s="204">
        <v>127647.3315</v>
      </c>
      <c r="P151" s="204">
        <v>358604.27032999997</v>
      </c>
      <c r="Q151" s="204">
        <v>24.848600000000001</v>
      </c>
      <c r="R151" s="204">
        <v>5579539.9601999987</v>
      </c>
      <c r="S151" s="204">
        <v>357175.44238999992</v>
      </c>
      <c r="T151" s="204">
        <v>63897.320009999996</v>
      </c>
      <c r="U151" s="204">
        <v>17612.772199999999</v>
      </c>
      <c r="V151" s="204">
        <v>5724.4752599999993</v>
      </c>
      <c r="W151" s="204">
        <v>81536.032420000003</v>
      </c>
      <c r="X151" s="204">
        <v>1022.1219600000001</v>
      </c>
      <c r="Y151" s="204">
        <v>0</v>
      </c>
      <c r="Z151" s="204">
        <v>9833.2984199999992</v>
      </c>
      <c r="AA151" s="204">
        <v>0</v>
      </c>
      <c r="AB151" s="204">
        <v>20163.484090000002</v>
      </c>
      <c r="AC151" s="204">
        <v>0</v>
      </c>
      <c r="AD151" s="204">
        <v>556964.94674999989</v>
      </c>
      <c r="AE151" s="204">
        <v>15089769.681359999</v>
      </c>
      <c r="AF151" s="204">
        <v>2372361.39432</v>
      </c>
      <c r="AG151" s="204">
        <v>188555.71770999997</v>
      </c>
      <c r="AH151" s="204">
        <v>0</v>
      </c>
      <c r="AI151" s="204">
        <v>0</v>
      </c>
      <c r="AJ151" s="414">
        <v>12528852.569330003</v>
      </c>
      <c r="AL151" s="64"/>
    </row>
    <row r="152" spans="1:38" s="214" customFormat="1" ht="13.5" customHeight="1" x14ac:dyDescent="0.25">
      <c r="A152" s="83"/>
      <c r="B152" s="292"/>
      <c r="C152" s="207" t="s">
        <v>1182</v>
      </c>
      <c r="D152" s="349">
        <v>1497733.26275</v>
      </c>
      <c r="E152" s="208">
        <v>1886390.82864</v>
      </c>
      <c r="F152" s="208">
        <v>2986117.1865699999</v>
      </c>
      <c r="G152" s="208">
        <v>1123027.73802</v>
      </c>
      <c r="H152" s="208">
        <v>7493269.0159800006</v>
      </c>
      <c r="I152" s="208">
        <v>553757.26558999997</v>
      </c>
      <c r="J152" s="208">
        <v>634917.67504</v>
      </c>
      <c r="K152" s="208">
        <v>0</v>
      </c>
      <c r="L152" s="208">
        <v>1947865.5886200001</v>
      </c>
      <c r="M152" s="208">
        <v>515195.88248000003</v>
      </c>
      <c r="N152" s="208">
        <v>335313.37352999992</v>
      </c>
      <c r="O152" s="208">
        <v>173777.77935</v>
      </c>
      <c r="P152" s="208">
        <v>172772.51488</v>
      </c>
      <c r="Q152" s="208">
        <v>274897.44084999996</v>
      </c>
      <c r="R152" s="208">
        <v>4608497.5203400003</v>
      </c>
      <c r="S152" s="208">
        <v>4455.5462299999999</v>
      </c>
      <c r="T152" s="208">
        <v>65852.297030000002</v>
      </c>
      <c r="U152" s="208">
        <v>9805.6437500000011</v>
      </c>
      <c r="V152" s="208">
        <v>21833.797430000002</v>
      </c>
      <c r="W152" s="208">
        <v>907.56331999999998</v>
      </c>
      <c r="X152" s="208">
        <v>15252.618129999999</v>
      </c>
      <c r="Y152" s="208">
        <v>5297.1056599999993</v>
      </c>
      <c r="Z152" s="208">
        <v>4134.2851799999999</v>
      </c>
      <c r="AA152" s="208">
        <v>0</v>
      </c>
      <c r="AB152" s="208">
        <v>59741.006720000005</v>
      </c>
      <c r="AC152" s="208">
        <v>65.491399999999999</v>
      </c>
      <c r="AD152" s="208">
        <v>187345.35485</v>
      </c>
      <c r="AE152" s="208">
        <v>12289111.891169999</v>
      </c>
      <c r="AF152" s="208">
        <v>335313.37352999992</v>
      </c>
      <c r="AG152" s="208">
        <v>2484895.2685299995</v>
      </c>
      <c r="AH152" s="208">
        <v>0</v>
      </c>
      <c r="AI152" s="208">
        <v>5362.5970599999991</v>
      </c>
      <c r="AJ152" s="524">
        <v>9463540.652049996</v>
      </c>
      <c r="AL152" s="64"/>
    </row>
    <row r="153" spans="1:38" s="209" customFormat="1" ht="13.5" customHeight="1" x14ac:dyDescent="0.25">
      <c r="A153" s="83"/>
      <c r="B153" s="292"/>
      <c r="C153" s="210" t="s">
        <v>1183</v>
      </c>
      <c r="D153" s="350">
        <v>212683.73629999999</v>
      </c>
      <c r="E153" s="211">
        <v>580377.50588000007</v>
      </c>
      <c r="F153" s="211">
        <v>790861.51025999989</v>
      </c>
      <c r="G153" s="211">
        <v>258102.78552</v>
      </c>
      <c r="H153" s="211">
        <v>1842025.5379599999</v>
      </c>
      <c r="I153" s="211">
        <v>51843.355399999993</v>
      </c>
      <c r="J153" s="211">
        <v>73350.779310000013</v>
      </c>
      <c r="K153" s="211">
        <v>0</v>
      </c>
      <c r="L153" s="211">
        <v>0</v>
      </c>
      <c r="M153" s="211">
        <v>98554.104240000001</v>
      </c>
      <c r="N153" s="211">
        <v>114930.82839000001</v>
      </c>
      <c r="O153" s="211">
        <v>36746.279309999998</v>
      </c>
      <c r="P153" s="211">
        <v>19461.143209999998</v>
      </c>
      <c r="Q153" s="211">
        <v>58.452550000000002</v>
      </c>
      <c r="R153" s="211">
        <v>394944.94240999996</v>
      </c>
      <c r="S153" s="211">
        <v>26561.078599999997</v>
      </c>
      <c r="T153" s="211">
        <v>1692.7082200000002</v>
      </c>
      <c r="U153" s="211">
        <v>22.867059999999999</v>
      </c>
      <c r="V153" s="211">
        <v>95.827809999999999</v>
      </c>
      <c r="W153" s="211">
        <v>156.99786</v>
      </c>
      <c r="X153" s="211">
        <v>1E-3</v>
      </c>
      <c r="Y153" s="211">
        <v>0</v>
      </c>
      <c r="Z153" s="211">
        <v>1901.6783800000001</v>
      </c>
      <c r="AA153" s="211">
        <v>0</v>
      </c>
      <c r="AB153" s="211">
        <v>11752.8156</v>
      </c>
      <c r="AC153" s="211">
        <v>0</v>
      </c>
      <c r="AD153" s="211">
        <v>42183.974529999992</v>
      </c>
      <c r="AE153" s="211">
        <v>2279154.4548999998</v>
      </c>
      <c r="AF153" s="211">
        <v>114930.82839000001</v>
      </c>
      <c r="AG153" s="211">
        <v>98649.932050000003</v>
      </c>
      <c r="AH153" s="211">
        <v>0</v>
      </c>
      <c r="AI153" s="211">
        <v>0</v>
      </c>
      <c r="AJ153" s="525">
        <v>2065573.6944599997</v>
      </c>
      <c r="AL153" s="64"/>
    </row>
    <row r="154" spans="1:38" ht="13.5" customHeight="1" x14ac:dyDescent="0.25">
      <c r="A154" s="83"/>
      <c r="B154" s="292"/>
      <c r="C154" s="456" t="s">
        <v>1822</v>
      </c>
      <c r="D154" s="92">
        <v>2066652.4029599999</v>
      </c>
      <c r="E154" s="92">
        <v>1466809.8172599999</v>
      </c>
      <c r="F154" s="92">
        <v>3027016.0172800003</v>
      </c>
      <c r="G154" s="92">
        <v>2392786.5369100003</v>
      </c>
      <c r="H154" s="92">
        <v>8953264.7744100001</v>
      </c>
      <c r="I154" s="92">
        <v>690934.51546000002</v>
      </c>
      <c r="J154" s="92">
        <v>1847136.35754</v>
      </c>
      <c r="K154" s="92">
        <v>215859.83100000001</v>
      </c>
      <c r="L154" s="92">
        <v>115847.34195</v>
      </c>
      <c r="M154" s="92">
        <v>66983.900500000003</v>
      </c>
      <c r="N154" s="92">
        <v>2156501.5633199997</v>
      </c>
      <c r="O154" s="92">
        <v>127647.3315</v>
      </c>
      <c r="P154" s="92">
        <v>358604.27032999997</v>
      </c>
      <c r="Q154" s="92">
        <v>24.848600000000001</v>
      </c>
      <c r="R154" s="92">
        <v>5579539.9601999987</v>
      </c>
      <c r="S154" s="92">
        <v>357175.44238999992</v>
      </c>
      <c r="T154" s="92">
        <v>63897.320009999996</v>
      </c>
      <c r="U154" s="92">
        <v>17612.772199999999</v>
      </c>
      <c r="V154" s="92">
        <v>5724.4752599999993</v>
      </c>
      <c r="W154" s="92">
        <v>81536.032420000003</v>
      </c>
      <c r="X154" s="92">
        <v>1022.1219600000001</v>
      </c>
      <c r="Y154" s="92">
        <v>0</v>
      </c>
      <c r="Z154" s="92">
        <v>9833.2984199999992</v>
      </c>
      <c r="AA154" s="92">
        <v>0</v>
      </c>
      <c r="AB154" s="92">
        <v>20163.484090000002</v>
      </c>
      <c r="AC154" s="92">
        <v>0</v>
      </c>
      <c r="AD154" s="92">
        <v>556964.94674999989</v>
      </c>
      <c r="AE154" s="92">
        <v>15089769.681359999</v>
      </c>
      <c r="AF154" s="92">
        <v>2372361.39432</v>
      </c>
      <c r="AG154" s="92">
        <v>188555.71770999997</v>
      </c>
      <c r="AH154" s="92">
        <v>0</v>
      </c>
      <c r="AI154" s="92">
        <v>0</v>
      </c>
      <c r="AJ154" s="412">
        <v>12528852.569330003</v>
      </c>
    </row>
    <row r="155" spans="1:38" ht="13.5" customHeight="1" x14ac:dyDescent="0.25">
      <c r="A155" s="83"/>
      <c r="B155" s="290"/>
      <c r="C155" s="102" t="s">
        <v>1182</v>
      </c>
      <c r="D155" s="92">
        <v>1497733.26275</v>
      </c>
      <c r="E155" s="92">
        <v>1886390.82864</v>
      </c>
      <c r="F155" s="92">
        <v>2986117.1865699999</v>
      </c>
      <c r="G155" s="92">
        <v>1123027.73802</v>
      </c>
      <c r="H155" s="92">
        <v>7493269.0159800006</v>
      </c>
      <c r="I155" s="92">
        <v>553757.26558999997</v>
      </c>
      <c r="J155" s="92">
        <v>634917.67504</v>
      </c>
      <c r="K155" s="92">
        <v>0</v>
      </c>
      <c r="L155" s="92">
        <v>1947865.5886200001</v>
      </c>
      <c r="M155" s="92">
        <v>515195.88248000003</v>
      </c>
      <c r="N155" s="92">
        <v>335313.37352999992</v>
      </c>
      <c r="O155" s="92">
        <v>173777.77935</v>
      </c>
      <c r="P155" s="92">
        <v>172772.51488</v>
      </c>
      <c r="Q155" s="92">
        <v>274897.44084999996</v>
      </c>
      <c r="R155" s="92">
        <v>4608497.5203400003</v>
      </c>
      <c r="S155" s="92">
        <v>4455.5462299999999</v>
      </c>
      <c r="T155" s="92">
        <v>65852.297030000002</v>
      </c>
      <c r="U155" s="92">
        <v>9805.6437500000011</v>
      </c>
      <c r="V155" s="92">
        <v>21833.797430000002</v>
      </c>
      <c r="W155" s="92">
        <v>907.56331999999998</v>
      </c>
      <c r="X155" s="92">
        <v>15252.618129999999</v>
      </c>
      <c r="Y155" s="92">
        <v>5297.1056599999993</v>
      </c>
      <c r="Z155" s="92">
        <v>4134.2851799999999</v>
      </c>
      <c r="AA155" s="92">
        <v>0</v>
      </c>
      <c r="AB155" s="92">
        <v>59741.006720000005</v>
      </c>
      <c r="AC155" s="92">
        <v>65.491399999999999</v>
      </c>
      <c r="AD155" s="92">
        <v>187345.35485</v>
      </c>
      <c r="AE155" s="92">
        <v>12289111.891169999</v>
      </c>
      <c r="AF155" s="92">
        <v>335313.37352999992</v>
      </c>
      <c r="AG155" s="92">
        <v>2484895.2685299995</v>
      </c>
      <c r="AH155" s="92">
        <v>0</v>
      </c>
      <c r="AI155" s="92">
        <v>5362.5970599999991</v>
      </c>
      <c r="AJ155" s="412">
        <v>9463540.652049996</v>
      </c>
    </row>
    <row r="156" spans="1:38" ht="13.5" customHeight="1" x14ac:dyDescent="0.25">
      <c r="A156" s="83"/>
      <c r="B156" s="290"/>
      <c r="C156" s="102" t="s">
        <v>1019</v>
      </c>
      <c r="D156" s="92">
        <v>212683.73629999999</v>
      </c>
      <c r="E156" s="92">
        <v>523344.56341</v>
      </c>
      <c r="F156" s="92">
        <v>777858.73881999985</v>
      </c>
      <c r="G156" s="92">
        <v>258102.78552</v>
      </c>
      <c r="H156" s="92">
        <v>1771989.8240499999</v>
      </c>
      <c r="I156" s="92">
        <v>51843.355399999993</v>
      </c>
      <c r="J156" s="92">
        <v>73350.779310000013</v>
      </c>
      <c r="K156" s="92">
        <v>0</v>
      </c>
      <c r="L156" s="92">
        <v>0</v>
      </c>
      <c r="M156" s="92">
        <v>95467.027610000005</v>
      </c>
      <c r="N156" s="92">
        <v>114520.90457000001</v>
      </c>
      <c r="O156" s="92">
        <v>36746.279309999998</v>
      </c>
      <c r="P156" s="92">
        <v>19461.143209999998</v>
      </c>
      <c r="Q156" s="92">
        <v>58.452550000000002</v>
      </c>
      <c r="R156" s="92">
        <v>391447.94195999997</v>
      </c>
      <c r="S156" s="92">
        <v>26561.078599999997</v>
      </c>
      <c r="T156" s="92">
        <v>1692.7082200000002</v>
      </c>
      <c r="U156" s="92">
        <v>22.867059999999999</v>
      </c>
      <c r="V156" s="92">
        <v>95.827809999999999</v>
      </c>
      <c r="W156" s="92">
        <v>156.99786</v>
      </c>
      <c r="X156" s="92">
        <v>1E-3</v>
      </c>
      <c r="Y156" s="92">
        <v>0</v>
      </c>
      <c r="Z156" s="92">
        <v>1901.6783800000001</v>
      </c>
      <c r="AA156" s="92">
        <v>0</v>
      </c>
      <c r="AB156" s="92">
        <v>11752.8156</v>
      </c>
      <c r="AC156" s="92">
        <v>0</v>
      </c>
      <c r="AD156" s="92">
        <v>42183.974529999992</v>
      </c>
      <c r="AE156" s="92">
        <v>2205621.7405399997</v>
      </c>
      <c r="AF156" s="92">
        <v>114520.90457000001</v>
      </c>
      <c r="AG156" s="92">
        <v>95562.855420000007</v>
      </c>
      <c r="AH156" s="92">
        <v>0</v>
      </c>
      <c r="AI156" s="92">
        <v>0</v>
      </c>
      <c r="AJ156" s="412">
        <v>1995537.9805499997</v>
      </c>
    </row>
    <row r="157" spans="1:38" ht="13.5" customHeight="1" x14ac:dyDescent="0.25">
      <c r="A157" s="83"/>
      <c r="B157" s="290"/>
      <c r="C157" s="102" t="s">
        <v>1823</v>
      </c>
      <c r="D157" s="92">
        <v>231368.8559</v>
      </c>
      <c r="E157" s="92">
        <v>9603.7224200000019</v>
      </c>
      <c r="F157" s="92">
        <v>1372264.0923199998</v>
      </c>
      <c r="G157" s="92">
        <v>21284.647219999999</v>
      </c>
      <c r="H157" s="92">
        <v>1634521.3178600001</v>
      </c>
      <c r="I157" s="92">
        <v>6482.4248699999998</v>
      </c>
      <c r="J157" s="92">
        <v>0</v>
      </c>
      <c r="K157" s="92">
        <v>0</v>
      </c>
      <c r="L157" s="92">
        <v>0</v>
      </c>
      <c r="M157" s="92">
        <v>8.8030600000000003</v>
      </c>
      <c r="N157" s="92">
        <v>2919.3872000000006</v>
      </c>
      <c r="O157" s="92">
        <v>68550.402789999993</v>
      </c>
      <c r="P157" s="92">
        <v>5447.4083900000005</v>
      </c>
      <c r="Q157" s="92">
        <v>357470.75266</v>
      </c>
      <c r="R157" s="92">
        <v>440879.17897000001</v>
      </c>
      <c r="S157" s="92">
        <v>74147.407760000002</v>
      </c>
      <c r="T157" s="92">
        <v>172.91224</v>
      </c>
      <c r="U157" s="92">
        <v>7493.33907</v>
      </c>
      <c r="V157" s="92">
        <v>1542.42642</v>
      </c>
      <c r="W157" s="92">
        <v>8839.462379999999</v>
      </c>
      <c r="X157" s="92">
        <v>834.98749999999995</v>
      </c>
      <c r="Y157" s="92">
        <v>68365.798819999996</v>
      </c>
      <c r="Z157" s="92">
        <v>86.963220000000007</v>
      </c>
      <c r="AA157" s="92">
        <v>80821.243679999985</v>
      </c>
      <c r="AB157" s="92">
        <v>79561.068250000011</v>
      </c>
      <c r="AC157" s="92">
        <v>85149.730889999992</v>
      </c>
      <c r="AD157" s="92">
        <v>407015.34022999991</v>
      </c>
      <c r="AE157" s="92">
        <v>2482415.8370599998</v>
      </c>
      <c r="AF157" s="92">
        <v>2919.3872000000006</v>
      </c>
      <c r="AG157" s="92">
        <v>1551.2294800000002</v>
      </c>
      <c r="AH157" s="92">
        <v>0</v>
      </c>
      <c r="AI157" s="92">
        <v>234336.77339000002</v>
      </c>
      <c r="AJ157" s="412">
        <v>2243608.4469900005</v>
      </c>
    </row>
    <row r="158" spans="1:38" ht="13.5" customHeight="1" x14ac:dyDescent="0.25">
      <c r="A158" s="83"/>
      <c r="B158" s="290"/>
      <c r="C158" s="102" t="s">
        <v>1824</v>
      </c>
      <c r="D158" s="92">
        <v>0</v>
      </c>
      <c r="E158" s="92">
        <v>57032.942470000009</v>
      </c>
      <c r="F158" s="233">
        <v>13002.77144</v>
      </c>
      <c r="G158" s="92">
        <v>0</v>
      </c>
      <c r="H158" s="92">
        <v>70035.713910000006</v>
      </c>
      <c r="I158" s="92">
        <v>0</v>
      </c>
      <c r="J158" s="92">
        <v>0</v>
      </c>
      <c r="K158" s="92">
        <v>0</v>
      </c>
      <c r="L158" s="92">
        <v>0</v>
      </c>
      <c r="M158" s="92">
        <v>3087.0766299999996</v>
      </c>
      <c r="N158" s="92">
        <v>409.92381999999998</v>
      </c>
      <c r="O158" s="92">
        <v>0</v>
      </c>
      <c r="P158" s="92">
        <v>0</v>
      </c>
      <c r="Q158" s="92">
        <v>0</v>
      </c>
      <c r="R158" s="92">
        <v>3497.0004499999995</v>
      </c>
      <c r="S158" s="92">
        <v>0</v>
      </c>
      <c r="T158" s="92">
        <v>0</v>
      </c>
      <c r="U158" s="92">
        <v>0</v>
      </c>
      <c r="V158" s="92">
        <v>0</v>
      </c>
      <c r="W158" s="92">
        <v>0</v>
      </c>
      <c r="X158" s="92">
        <v>0</v>
      </c>
      <c r="Y158" s="92">
        <v>0</v>
      </c>
      <c r="Z158" s="92">
        <v>0</v>
      </c>
      <c r="AA158" s="92">
        <v>0</v>
      </c>
      <c r="AB158" s="92">
        <v>0</v>
      </c>
      <c r="AC158" s="92">
        <v>0</v>
      </c>
      <c r="AD158" s="92">
        <v>0</v>
      </c>
      <c r="AE158" s="92">
        <v>73532.714359999998</v>
      </c>
      <c r="AF158" s="92">
        <v>409.92381999999998</v>
      </c>
      <c r="AG158" s="92">
        <v>3087.0766299999996</v>
      </c>
      <c r="AH158" s="92">
        <v>0</v>
      </c>
      <c r="AI158" s="92">
        <v>0</v>
      </c>
      <c r="AJ158" s="412">
        <v>70035.713910000006</v>
      </c>
    </row>
    <row r="159" spans="1:38" ht="13.5" customHeight="1" x14ac:dyDescent="0.25">
      <c r="A159" s="83"/>
      <c r="B159" s="290"/>
      <c r="C159" s="102" t="s">
        <v>565</v>
      </c>
      <c r="D159" s="92">
        <v>2544.80951</v>
      </c>
      <c r="E159" s="92">
        <v>336877.46361999994</v>
      </c>
      <c r="F159" s="92">
        <v>18114.436000000002</v>
      </c>
      <c r="G159" s="92">
        <v>1489.32313</v>
      </c>
      <c r="H159" s="92">
        <v>359026.03225999995</v>
      </c>
      <c r="I159" s="92">
        <v>0</v>
      </c>
      <c r="J159" s="92">
        <v>3364.4806100000001</v>
      </c>
      <c r="K159" s="92">
        <v>0</v>
      </c>
      <c r="L159" s="92">
        <v>0</v>
      </c>
      <c r="M159" s="92">
        <v>0</v>
      </c>
      <c r="N159" s="92">
        <v>0</v>
      </c>
      <c r="O159" s="92">
        <v>293.42217999999997</v>
      </c>
      <c r="P159" s="92">
        <v>2901.7692300000003</v>
      </c>
      <c r="Q159" s="92">
        <v>0</v>
      </c>
      <c r="R159" s="92">
        <v>6559.67202</v>
      </c>
      <c r="S159" s="92">
        <v>201.57383999999999</v>
      </c>
      <c r="T159" s="92">
        <v>0</v>
      </c>
      <c r="U159" s="92">
        <v>0</v>
      </c>
      <c r="V159" s="92">
        <v>0</v>
      </c>
      <c r="W159" s="92">
        <v>0</v>
      </c>
      <c r="X159" s="92">
        <v>0</v>
      </c>
      <c r="Y159" s="92">
        <v>0</v>
      </c>
      <c r="Z159" s="92">
        <v>0</v>
      </c>
      <c r="AA159" s="92">
        <v>0</v>
      </c>
      <c r="AB159" s="92">
        <v>0</v>
      </c>
      <c r="AC159" s="92">
        <v>0</v>
      </c>
      <c r="AD159" s="92">
        <v>201.57383999999999</v>
      </c>
      <c r="AE159" s="92">
        <v>365787.27812000003</v>
      </c>
      <c r="AF159" s="92">
        <v>0</v>
      </c>
      <c r="AG159" s="92">
        <v>0</v>
      </c>
      <c r="AH159" s="92">
        <v>0</v>
      </c>
      <c r="AI159" s="92">
        <v>0</v>
      </c>
      <c r="AJ159" s="412">
        <v>365787.27812000003</v>
      </c>
      <c r="AL159" s="317"/>
    </row>
    <row r="160" spans="1:38" ht="13.5" customHeight="1" x14ac:dyDescent="0.25">
      <c r="A160" s="83"/>
      <c r="B160" s="290"/>
      <c r="C160" s="102" t="s">
        <v>1020</v>
      </c>
      <c r="D160" s="92">
        <v>0</v>
      </c>
      <c r="E160" s="92">
        <v>0</v>
      </c>
      <c r="F160" s="92">
        <v>0</v>
      </c>
      <c r="G160" s="92">
        <v>0</v>
      </c>
      <c r="H160" s="92">
        <v>0</v>
      </c>
      <c r="I160" s="92">
        <v>0</v>
      </c>
      <c r="J160" s="92">
        <v>0</v>
      </c>
      <c r="K160" s="92">
        <v>0</v>
      </c>
      <c r="L160" s="92">
        <v>0</v>
      </c>
      <c r="M160" s="92">
        <v>0</v>
      </c>
      <c r="N160" s="92">
        <v>0</v>
      </c>
      <c r="O160" s="92">
        <v>0</v>
      </c>
      <c r="P160" s="92">
        <v>0</v>
      </c>
      <c r="Q160" s="92">
        <v>0</v>
      </c>
      <c r="R160" s="92">
        <v>0</v>
      </c>
      <c r="S160" s="92">
        <v>0</v>
      </c>
      <c r="T160" s="92">
        <v>0</v>
      </c>
      <c r="U160" s="92">
        <v>0</v>
      </c>
      <c r="V160" s="92">
        <v>0</v>
      </c>
      <c r="W160" s="92">
        <v>0</v>
      </c>
      <c r="X160" s="92">
        <v>0</v>
      </c>
      <c r="Y160" s="92">
        <v>0</v>
      </c>
      <c r="Z160" s="92">
        <v>0</v>
      </c>
      <c r="AA160" s="92">
        <v>0</v>
      </c>
      <c r="AB160" s="92">
        <v>0</v>
      </c>
      <c r="AC160" s="92">
        <v>0</v>
      </c>
      <c r="AD160" s="92">
        <v>0</v>
      </c>
      <c r="AE160" s="92">
        <v>0</v>
      </c>
      <c r="AF160" s="92">
        <v>0</v>
      </c>
      <c r="AG160" s="92">
        <v>0</v>
      </c>
      <c r="AH160" s="92">
        <v>0</v>
      </c>
      <c r="AI160" s="92">
        <v>0</v>
      </c>
      <c r="AJ160" s="412">
        <v>0</v>
      </c>
    </row>
    <row r="161" spans="1:38" s="14" customFormat="1" ht="13.5" customHeight="1" x14ac:dyDescent="0.25">
      <c r="A161" s="88"/>
      <c r="B161" s="293"/>
      <c r="C161" s="27" t="s">
        <v>1280</v>
      </c>
      <c r="D161" s="106">
        <v>4010983.0674199997</v>
      </c>
      <c r="E161" s="106">
        <v>4280059.3378199991</v>
      </c>
      <c r="F161" s="106">
        <v>8194373.2424300006</v>
      </c>
      <c r="G161" s="106">
        <v>3796691.0307999998</v>
      </c>
      <c r="H161" s="106">
        <v>20282106.678470004</v>
      </c>
      <c r="I161" s="106">
        <v>1303017.5613199999</v>
      </c>
      <c r="J161" s="106">
        <v>2558769.2925</v>
      </c>
      <c r="K161" s="106">
        <v>215859.83100000001</v>
      </c>
      <c r="L161" s="106">
        <v>2063712.9305700001</v>
      </c>
      <c r="M161" s="106">
        <v>680742.6902800001</v>
      </c>
      <c r="N161" s="106">
        <v>2609665.1524399999</v>
      </c>
      <c r="O161" s="106">
        <v>407015.21513000003</v>
      </c>
      <c r="P161" s="106">
        <v>559187.10603999975</v>
      </c>
      <c r="Q161" s="106">
        <v>632451.49465999997</v>
      </c>
      <c r="R161" s="106">
        <v>11030421.273939999</v>
      </c>
      <c r="S161" s="106">
        <v>462541.04882000003</v>
      </c>
      <c r="T161" s="106">
        <v>131615.23749999999</v>
      </c>
      <c r="U161" s="106">
        <v>34934.622080000001</v>
      </c>
      <c r="V161" s="106">
        <v>29196.52692</v>
      </c>
      <c r="W161" s="106">
        <v>91440.055980000005</v>
      </c>
      <c r="X161" s="106">
        <v>17109.728589999999</v>
      </c>
      <c r="Y161" s="106">
        <v>73662.904479999997</v>
      </c>
      <c r="Z161" s="106">
        <v>15956.225199999999</v>
      </c>
      <c r="AA161" s="106">
        <v>80821.243679999985</v>
      </c>
      <c r="AB161" s="106">
        <v>171218.37466000003</v>
      </c>
      <c r="AC161" s="106">
        <v>85215.222289999991</v>
      </c>
      <c r="AD161" s="106">
        <v>1193711.1901999998</v>
      </c>
      <c r="AE161" s="106">
        <v>32506239.142609999</v>
      </c>
      <c r="AF161" s="106">
        <v>2825524.9834399996</v>
      </c>
      <c r="AG161" s="106">
        <v>2773652.1477699997</v>
      </c>
      <c r="AH161" s="106">
        <v>0</v>
      </c>
      <c r="AI161" s="106">
        <v>239699.37044999999</v>
      </c>
      <c r="AJ161" s="526">
        <v>26667362.640950002</v>
      </c>
      <c r="AL161" s="64"/>
    </row>
    <row r="162" spans="1:38" ht="13.5" customHeight="1" x14ac:dyDescent="0.25"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92"/>
      <c r="AJ162" s="113"/>
    </row>
    <row r="163" spans="1:38" s="14" customFormat="1" ht="13.5" customHeight="1" x14ac:dyDescent="0.25">
      <c r="A163" s="82"/>
      <c r="C163" s="14" t="s">
        <v>548</v>
      </c>
      <c r="D163" s="98">
        <v>0</v>
      </c>
      <c r="E163" s="98">
        <v>0</v>
      </c>
      <c r="F163" s="216">
        <v>0</v>
      </c>
      <c r="G163" s="216">
        <v>0</v>
      </c>
      <c r="H163" s="98">
        <v>0</v>
      </c>
      <c r="I163" s="98">
        <v>0</v>
      </c>
      <c r="J163" s="98">
        <v>0</v>
      </c>
      <c r="K163" s="216">
        <v>0</v>
      </c>
      <c r="L163" s="216">
        <v>0</v>
      </c>
      <c r="M163" s="216">
        <v>0</v>
      </c>
      <c r="N163" s="216">
        <v>0</v>
      </c>
      <c r="O163" s="216">
        <v>0</v>
      </c>
      <c r="P163" s="216">
        <v>0</v>
      </c>
      <c r="Q163" s="216">
        <v>0</v>
      </c>
      <c r="R163" s="216">
        <v>0</v>
      </c>
      <c r="S163" s="216">
        <v>0</v>
      </c>
      <c r="T163" s="216">
        <v>0</v>
      </c>
      <c r="U163" s="216">
        <v>0</v>
      </c>
      <c r="V163" s="216">
        <v>0</v>
      </c>
      <c r="W163" s="216">
        <v>0</v>
      </c>
      <c r="X163" s="216">
        <v>0</v>
      </c>
      <c r="Y163" s="216">
        <v>0</v>
      </c>
      <c r="Z163" s="216">
        <v>0</v>
      </c>
      <c r="AA163" s="216">
        <v>0</v>
      </c>
      <c r="AB163" s="216">
        <v>0</v>
      </c>
      <c r="AC163" s="216">
        <v>0</v>
      </c>
      <c r="AD163" s="216">
        <v>0</v>
      </c>
      <c r="AE163" s="98">
        <v>0</v>
      </c>
      <c r="AF163" s="216">
        <v>0</v>
      </c>
      <c r="AG163" s="216">
        <v>0</v>
      </c>
      <c r="AH163" s="216">
        <v>0</v>
      </c>
      <c r="AI163" s="489">
        <v>0</v>
      </c>
      <c r="AJ163" s="216">
        <v>0</v>
      </c>
      <c r="AL163" s="64"/>
    </row>
    <row r="164" spans="1:38" ht="13.5" customHeight="1" x14ac:dyDescent="0.25"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92"/>
      <c r="AJ164" s="113"/>
    </row>
    <row r="166" spans="1:38" s="220" customFormat="1" ht="13.5" customHeight="1" x14ac:dyDescent="0.3">
      <c r="C166" s="294" t="s">
        <v>503</v>
      </c>
      <c r="D166" s="221"/>
      <c r="E166" s="385"/>
      <c r="H166" s="385"/>
      <c r="I166" s="385"/>
      <c r="J166" s="385"/>
      <c r="AL166" s="322"/>
    </row>
    <row r="167" spans="1:38" ht="13.5" customHeight="1" x14ac:dyDescent="0.25">
      <c r="B167" s="92" t="s">
        <v>1195</v>
      </c>
      <c r="C167" s="102" t="s">
        <v>1185</v>
      </c>
      <c r="D167" s="92">
        <v>70261.288159999996</v>
      </c>
      <c r="E167" s="92">
        <v>113455.55284</v>
      </c>
      <c r="F167" s="92">
        <v>403572.60031000001</v>
      </c>
      <c r="G167" s="92">
        <v>75132.205159999998</v>
      </c>
      <c r="H167" s="92">
        <v>662421.64646999992</v>
      </c>
      <c r="I167" s="92">
        <v>27015.227180000002</v>
      </c>
      <c r="J167" s="92">
        <v>67271.127930000002</v>
      </c>
      <c r="K167" s="92">
        <v>15480.797999999999</v>
      </c>
      <c r="L167" s="92">
        <v>6372.6367699999992</v>
      </c>
      <c r="M167" s="92">
        <v>24243.302729999999</v>
      </c>
      <c r="N167" s="92">
        <v>71175.281080000001</v>
      </c>
      <c r="O167" s="92">
        <v>14476.661270000001</v>
      </c>
      <c r="P167" s="92">
        <v>6513.6118299999998</v>
      </c>
      <c r="Q167" s="92">
        <v>0.27126</v>
      </c>
      <c r="R167" s="92">
        <v>232548.91805000004</v>
      </c>
      <c r="S167" s="92">
        <v>7288.6714099999999</v>
      </c>
      <c r="T167" s="92">
        <v>1002.4121699999999</v>
      </c>
      <c r="U167" s="92">
        <v>424.36177000000004</v>
      </c>
      <c r="V167" s="92">
        <v>158.00234999999998</v>
      </c>
      <c r="W167" s="92">
        <v>1286.3094900000001</v>
      </c>
      <c r="X167" s="92">
        <v>53.876809999999999</v>
      </c>
      <c r="Y167" s="92">
        <v>0</v>
      </c>
      <c r="Z167" s="92">
        <v>414.02233000000001</v>
      </c>
      <c r="AA167" s="92">
        <v>0</v>
      </c>
      <c r="AB167" s="92">
        <v>540.55564000000004</v>
      </c>
      <c r="AC167" s="92">
        <v>0</v>
      </c>
      <c r="AD167" s="92">
        <v>11168.211969999998</v>
      </c>
      <c r="AE167" s="92">
        <v>906138.77648999996</v>
      </c>
      <c r="AF167" s="92">
        <v>86656.079079999996</v>
      </c>
      <c r="AG167" s="92">
        <v>30773.941849999996</v>
      </c>
      <c r="AH167" s="92">
        <v>0</v>
      </c>
      <c r="AI167" s="92">
        <v>0</v>
      </c>
      <c r="AJ167" s="412">
        <v>788708.75555999996</v>
      </c>
      <c r="AK167" s="82">
        <v>0</v>
      </c>
      <c r="AL167" s="317"/>
    </row>
    <row r="168" spans="1:38" ht="13.5" customHeight="1" x14ac:dyDescent="0.25">
      <c r="B168" s="92" t="s">
        <v>1194</v>
      </c>
      <c r="C168" s="102" t="s">
        <v>1186</v>
      </c>
      <c r="D168" s="92">
        <v>70964.119120000003</v>
      </c>
      <c r="E168" s="92">
        <v>72591.282689999993</v>
      </c>
      <c r="F168" s="92">
        <v>180537.77395999999</v>
      </c>
      <c r="G168" s="92">
        <v>75975.308380000002</v>
      </c>
      <c r="H168" s="92">
        <v>400068.48414999997</v>
      </c>
      <c r="I168" s="92">
        <v>37221.31121</v>
      </c>
      <c r="J168" s="92">
        <v>22246.025509999999</v>
      </c>
      <c r="K168" s="92">
        <v>0</v>
      </c>
      <c r="L168" s="92">
        <v>214283.63535999999</v>
      </c>
      <c r="M168" s="92">
        <v>23032.619989999999</v>
      </c>
      <c r="N168" s="92">
        <v>29989.670880000001</v>
      </c>
      <c r="O168" s="92">
        <v>16851.75202</v>
      </c>
      <c r="P168" s="92">
        <v>7349.7124199999998</v>
      </c>
      <c r="Q168" s="92">
        <v>22544.00272</v>
      </c>
      <c r="R168" s="92">
        <v>373518.73011</v>
      </c>
      <c r="S168" s="92">
        <v>124.62088999999999</v>
      </c>
      <c r="T168" s="92">
        <v>2376.6131800000003</v>
      </c>
      <c r="U168" s="92">
        <v>790.38055000000008</v>
      </c>
      <c r="V168" s="92">
        <v>1792.2998499999999</v>
      </c>
      <c r="W168" s="92">
        <v>35.595260000000003</v>
      </c>
      <c r="X168" s="92">
        <v>872.35293999999999</v>
      </c>
      <c r="Y168" s="92">
        <v>256.60703000000001</v>
      </c>
      <c r="Z168" s="92">
        <v>315.56315000000001</v>
      </c>
      <c r="AA168" s="92">
        <v>0</v>
      </c>
      <c r="AB168" s="92">
        <v>3018.8854600000004</v>
      </c>
      <c r="AC168" s="92">
        <v>0.65490999999999999</v>
      </c>
      <c r="AD168" s="92">
        <v>9583.573220000002</v>
      </c>
      <c r="AE168" s="92">
        <v>783170.78747999994</v>
      </c>
      <c r="AF168" s="92">
        <v>29989.670880000001</v>
      </c>
      <c r="AG168" s="92">
        <v>239108.5552</v>
      </c>
      <c r="AH168" s="92">
        <v>0</v>
      </c>
      <c r="AI168" s="92">
        <v>257.26193999999998</v>
      </c>
      <c r="AJ168" s="412">
        <v>513815.29946000007</v>
      </c>
      <c r="AL168" s="317"/>
    </row>
    <row r="169" spans="1:38" ht="13.5" customHeight="1" x14ac:dyDescent="0.25">
      <c r="B169" s="290" t="s">
        <v>1870</v>
      </c>
      <c r="C169" s="102" t="s">
        <v>1187</v>
      </c>
      <c r="D169" s="92">
        <v>12269.66293</v>
      </c>
      <c r="E169" s="92">
        <v>19742.386720000002</v>
      </c>
      <c r="F169" s="92">
        <v>55792.255510000003</v>
      </c>
      <c r="G169" s="92">
        <v>13237.641229999999</v>
      </c>
      <c r="H169" s="92">
        <v>101041.94639</v>
      </c>
      <c r="I169" s="92">
        <v>1377.76296</v>
      </c>
      <c r="J169" s="92">
        <v>2259.9735300000002</v>
      </c>
      <c r="K169" s="92">
        <v>0</v>
      </c>
      <c r="L169" s="92">
        <v>0</v>
      </c>
      <c r="M169" s="92">
        <v>5453.8661200000006</v>
      </c>
      <c r="N169" s="92">
        <v>4606.1879800000006</v>
      </c>
      <c r="O169" s="92">
        <v>1193.0541699999999</v>
      </c>
      <c r="P169" s="92">
        <v>403.62926999999996</v>
      </c>
      <c r="Q169" s="92">
        <v>32.634509999999999</v>
      </c>
      <c r="R169" s="92">
        <v>15327.108539999999</v>
      </c>
      <c r="S169" s="92">
        <v>522.07275000000004</v>
      </c>
      <c r="T169" s="92">
        <v>17.739899999999999</v>
      </c>
      <c r="U169" s="92">
        <v>0.62172000000000005</v>
      </c>
      <c r="V169" s="92">
        <v>8.8660899999999998</v>
      </c>
      <c r="W169" s="92">
        <v>2.2177100000000003</v>
      </c>
      <c r="X169" s="92">
        <v>1E-3</v>
      </c>
      <c r="Y169" s="92">
        <v>0</v>
      </c>
      <c r="Z169" s="92">
        <v>37.426099999999998</v>
      </c>
      <c r="AA169" s="92">
        <v>0</v>
      </c>
      <c r="AB169" s="92">
        <v>507.03119999999996</v>
      </c>
      <c r="AC169" s="92">
        <v>0</v>
      </c>
      <c r="AD169" s="92">
        <v>1095.9764700000001</v>
      </c>
      <c r="AE169" s="92">
        <v>117465.03140000001</v>
      </c>
      <c r="AF169" s="92">
        <v>4606.1879800000006</v>
      </c>
      <c r="AG169" s="92">
        <v>5462.7322100000001</v>
      </c>
      <c r="AH169" s="92">
        <v>0</v>
      </c>
      <c r="AI169" s="92">
        <v>0</v>
      </c>
      <c r="AJ169" s="412">
        <v>107396.11121</v>
      </c>
      <c r="AL169" s="317"/>
    </row>
    <row r="170" spans="1:38" ht="13.5" customHeight="1" x14ac:dyDescent="0.25">
      <c r="B170" s="290" t="s">
        <v>1195</v>
      </c>
      <c r="C170" s="102" t="s">
        <v>1825</v>
      </c>
      <c r="D170" s="92">
        <v>70261.288159999996</v>
      </c>
      <c r="E170" s="92">
        <v>113455.55284</v>
      </c>
      <c r="F170" s="92">
        <v>403572.60031000001</v>
      </c>
      <c r="G170" s="92">
        <v>75132.205159999998</v>
      </c>
      <c r="H170" s="92">
        <v>662421.64646999992</v>
      </c>
      <c r="I170" s="92">
        <v>27015.227180000002</v>
      </c>
      <c r="J170" s="92">
        <v>67271.127930000002</v>
      </c>
      <c r="K170" s="92">
        <v>15480.797999999999</v>
      </c>
      <c r="L170" s="92">
        <v>6372.6367699999992</v>
      </c>
      <c r="M170" s="92">
        <v>24243.302729999999</v>
      </c>
      <c r="N170" s="92">
        <v>71175.281080000001</v>
      </c>
      <c r="O170" s="92">
        <v>14476.661270000001</v>
      </c>
      <c r="P170" s="92">
        <v>6513.6118299999998</v>
      </c>
      <c r="Q170" s="92">
        <v>0.27126</v>
      </c>
      <c r="R170" s="92">
        <v>232548.91805000004</v>
      </c>
      <c r="S170" s="92">
        <v>7288.6714099999999</v>
      </c>
      <c r="T170" s="92">
        <v>1002.4121699999999</v>
      </c>
      <c r="U170" s="92">
        <v>424.36177000000004</v>
      </c>
      <c r="V170" s="92">
        <v>158.00234999999998</v>
      </c>
      <c r="W170" s="92">
        <v>1286.3094900000001</v>
      </c>
      <c r="X170" s="92">
        <v>53.876809999999999</v>
      </c>
      <c r="Y170" s="92">
        <v>0</v>
      </c>
      <c r="Z170" s="92">
        <v>414.02233000000001</v>
      </c>
      <c r="AA170" s="92">
        <v>0</v>
      </c>
      <c r="AB170" s="92">
        <v>540.55564000000004</v>
      </c>
      <c r="AC170" s="92">
        <v>0</v>
      </c>
      <c r="AD170" s="92">
        <v>11168.211969999998</v>
      </c>
      <c r="AE170" s="92">
        <v>906138.77648999996</v>
      </c>
      <c r="AF170" s="92">
        <v>86656.079079999996</v>
      </c>
      <c r="AG170" s="92">
        <v>30773.941849999996</v>
      </c>
      <c r="AH170" s="92">
        <v>0</v>
      </c>
      <c r="AI170" s="92">
        <v>0</v>
      </c>
      <c r="AJ170" s="412">
        <v>788708.75555999996</v>
      </c>
      <c r="AL170" s="317"/>
    </row>
    <row r="171" spans="1:38" ht="13.5" customHeight="1" x14ac:dyDescent="0.25">
      <c r="B171" s="290" t="s">
        <v>1194</v>
      </c>
      <c r="C171" s="102" t="s">
        <v>1186</v>
      </c>
      <c r="D171" s="92">
        <v>70964.119120000003</v>
      </c>
      <c r="E171" s="92">
        <v>72591.282689999993</v>
      </c>
      <c r="F171" s="92">
        <v>180537.77395999999</v>
      </c>
      <c r="G171" s="92">
        <v>75975.308380000002</v>
      </c>
      <c r="H171" s="92">
        <v>400068.48414999997</v>
      </c>
      <c r="I171" s="92">
        <v>37221.31121</v>
      </c>
      <c r="J171" s="92">
        <v>22246.025509999999</v>
      </c>
      <c r="K171" s="92">
        <v>0</v>
      </c>
      <c r="L171" s="92">
        <v>214283.63535999999</v>
      </c>
      <c r="M171" s="92">
        <v>23032.619989999999</v>
      </c>
      <c r="N171" s="92">
        <v>29989.670880000001</v>
      </c>
      <c r="O171" s="92">
        <v>16851.75202</v>
      </c>
      <c r="P171" s="92">
        <v>7349.7124199999998</v>
      </c>
      <c r="Q171" s="92">
        <v>22544.00272</v>
      </c>
      <c r="R171" s="92">
        <v>373518.73011</v>
      </c>
      <c r="S171" s="92">
        <v>124.62088999999999</v>
      </c>
      <c r="T171" s="92">
        <v>2376.6131800000003</v>
      </c>
      <c r="U171" s="92">
        <v>790.38055000000008</v>
      </c>
      <c r="V171" s="92">
        <v>1792.2998499999999</v>
      </c>
      <c r="W171" s="92">
        <v>35.595260000000003</v>
      </c>
      <c r="X171" s="92">
        <v>872.35293999999999</v>
      </c>
      <c r="Y171" s="92">
        <v>256.60703000000001</v>
      </c>
      <c r="Z171" s="92">
        <v>315.56315000000001</v>
      </c>
      <c r="AA171" s="92">
        <v>0</v>
      </c>
      <c r="AB171" s="92">
        <v>3018.8854600000004</v>
      </c>
      <c r="AC171" s="92">
        <v>0.65490999999999999</v>
      </c>
      <c r="AD171" s="92">
        <v>9583.573220000002</v>
      </c>
      <c r="AE171" s="92">
        <v>783170.78747999994</v>
      </c>
      <c r="AF171" s="92">
        <v>29989.670880000001</v>
      </c>
      <c r="AG171" s="92">
        <v>239108.5552</v>
      </c>
      <c r="AH171" s="92">
        <v>0</v>
      </c>
      <c r="AI171" s="92">
        <v>257.26193999999998</v>
      </c>
      <c r="AJ171" s="412">
        <v>513815.29946000007</v>
      </c>
      <c r="AL171" s="317"/>
    </row>
    <row r="172" spans="1:38" ht="13.5" customHeight="1" x14ac:dyDescent="0.25">
      <c r="B172" s="290" t="s">
        <v>1193</v>
      </c>
      <c r="C172" s="102" t="s">
        <v>1188</v>
      </c>
      <c r="D172" s="92">
        <v>8267.0976100000007</v>
      </c>
      <c r="E172" s="92">
        <v>15579.2003</v>
      </c>
      <c r="F172" s="92">
        <v>55643.576350000003</v>
      </c>
      <c r="G172" s="92">
        <v>13237.641229999999</v>
      </c>
      <c r="H172" s="92">
        <v>92727.515489999991</v>
      </c>
      <c r="I172" s="92">
        <v>1377.76296</v>
      </c>
      <c r="J172" s="92">
        <v>2259.9735300000002</v>
      </c>
      <c r="K172" s="92">
        <v>0</v>
      </c>
      <c r="L172" s="92">
        <v>0</v>
      </c>
      <c r="M172" s="92">
        <v>5366.6370800000004</v>
      </c>
      <c r="N172" s="92">
        <v>4600.4595800000006</v>
      </c>
      <c r="O172" s="92">
        <v>1193.0541699999999</v>
      </c>
      <c r="P172" s="92">
        <v>403.62926999999996</v>
      </c>
      <c r="Q172" s="92">
        <v>32.634509999999999</v>
      </c>
      <c r="R172" s="92">
        <v>15234.151099999999</v>
      </c>
      <c r="S172" s="92">
        <v>522.07275000000004</v>
      </c>
      <c r="T172" s="92">
        <v>17.739899999999999</v>
      </c>
      <c r="U172" s="92">
        <v>0.62172000000000005</v>
      </c>
      <c r="V172" s="92">
        <v>8.8660899999999998</v>
      </c>
      <c r="W172" s="92">
        <v>2.2177100000000003</v>
      </c>
      <c r="X172" s="92">
        <v>1E-3</v>
      </c>
      <c r="Y172" s="92">
        <v>0</v>
      </c>
      <c r="Z172" s="92">
        <v>37.426099999999998</v>
      </c>
      <c r="AA172" s="92">
        <v>0</v>
      </c>
      <c r="AB172" s="92">
        <v>507.03119999999996</v>
      </c>
      <c r="AC172" s="92">
        <v>0</v>
      </c>
      <c r="AD172" s="92">
        <v>1095.9764700000001</v>
      </c>
      <c r="AE172" s="92">
        <v>109057.64306</v>
      </c>
      <c r="AF172" s="92">
        <v>4600.4595800000006</v>
      </c>
      <c r="AG172" s="92">
        <v>5375.50317</v>
      </c>
      <c r="AH172" s="92">
        <v>0</v>
      </c>
      <c r="AI172" s="92">
        <v>0</v>
      </c>
      <c r="AJ172" s="412">
        <v>99081.680310000011</v>
      </c>
      <c r="AL172" s="317"/>
    </row>
    <row r="173" spans="1:38" ht="13.5" customHeight="1" x14ac:dyDescent="0.25">
      <c r="B173" s="290" t="s">
        <v>1197</v>
      </c>
      <c r="C173" s="102" t="s">
        <v>1826</v>
      </c>
      <c r="D173" s="92">
        <v>8623.0520799999995</v>
      </c>
      <c r="E173" s="92">
        <v>1118.16986</v>
      </c>
      <c r="F173" s="92">
        <v>76523.048569999999</v>
      </c>
      <c r="G173" s="92">
        <v>1767.30043</v>
      </c>
      <c r="H173" s="92">
        <v>88031.570940000005</v>
      </c>
      <c r="I173" s="92">
        <v>832.56801999999993</v>
      </c>
      <c r="J173" s="92">
        <v>0</v>
      </c>
      <c r="K173" s="92">
        <v>0</v>
      </c>
      <c r="L173" s="92">
        <v>0</v>
      </c>
      <c r="M173" s="92">
        <v>1.6E-2</v>
      </c>
      <c r="N173" s="92">
        <v>141.57404</v>
      </c>
      <c r="O173" s="92">
        <v>4524.2843899999998</v>
      </c>
      <c r="P173" s="92">
        <v>330.72068999999999</v>
      </c>
      <c r="Q173" s="92">
        <v>32100.145709999997</v>
      </c>
      <c r="R173" s="92">
        <v>37929.308850000001</v>
      </c>
      <c r="S173" s="92">
        <v>2092.2199100000003</v>
      </c>
      <c r="T173" s="92">
        <v>16.350239999999999</v>
      </c>
      <c r="U173" s="92">
        <v>1162.6126899999999</v>
      </c>
      <c r="V173" s="92">
        <v>120.57677000000001</v>
      </c>
      <c r="W173" s="92">
        <v>454.68925999999999</v>
      </c>
      <c r="X173" s="92">
        <v>144.16324</v>
      </c>
      <c r="Y173" s="92">
        <v>4197.1922199999999</v>
      </c>
      <c r="Z173" s="92">
        <v>3.6641000000000004</v>
      </c>
      <c r="AA173" s="92">
        <v>4940.7663200000006</v>
      </c>
      <c r="AB173" s="92">
        <v>6931.8853200000003</v>
      </c>
      <c r="AC173" s="92">
        <v>6325.5495300000002</v>
      </c>
      <c r="AD173" s="92">
        <v>26389.669599999997</v>
      </c>
      <c r="AE173" s="92">
        <v>152350.54939</v>
      </c>
      <c r="AF173" s="92">
        <v>141.57404</v>
      </c>
      <c r="AG173" s="92">
        <v>120.59277</v>
      </c>
      <c r="AH173" s="92">
        <v>0</v>
      </c>
      <c r="AI173" s="92">
        <v>15463.508070000002</v>
      </c>
      <c r="AJ173" s="412">
        <v>136624.87451000002</v>
      </c>
      <c r="AL173" s="317"/>
    </row>
    <row r="174" spans="1:38" ht="13.5" customHeight="1" x14ac:dyDescent="0.25">
      <c r="B174" s="290" t="s">
        <v>1192</v>
      </c>
      <c r="C174" s="102" t="s">
        <v>1827</v>
      </c>
      <c r="D174" s="92">
        <v>4002.5653200000002</v>
      </c>
      <c r="E174" s="92">
        <v>4163.18642</v>
      </c>
      <c r="F174" s="92">
        <v>148.67916</v>
      </c>
      <c r="G174" s="92">
        <v>0</v>
      </c>
      <c r="H174" s="92">
        <v>8314.4308999999994</v>
      </c>
      <c r="I174" s="92">
        <v>0</v>
      </c>
      <c r="J174" s="92">
        <v>0</v>
      </c>
      <c r="K174" s="92">
        <v>0</v>
      </c>
      <c r="L174" s="92">
        <v>0</v>
      </c>
      <c r="M174" s="92">
        <v>87.229039999999998</v>
      </c>
      <c r="N174" s="92">
        <v>5.7283999999999997</v>
      </c>
      <c r="O174" s="92">
        <v>0</v>
      </c>
      <c r="P174" s="92">
        <v>0</v>
      </c>
      <c r="Q174" s="92">
        <v>0</v>
      </c>
      <c r="R174" s="92">
        <v>92.957439999999991</v>
      </c>
      <c r="S174" s="92">
        <v>0</v>
      </c>
      <c r="T174" s="92">
        <v>0</v>
      </c>
      <c r="U174" s="92">
        <v>0</v>
      </c>
      <c r="V174" s="92">
        <v>0</v>
      </c>
      <c r="W174" s="92">
        <v>0</v>
      </c>
      <c r="X174" s="92">
        <v>0</v>
      </c>
      <c r="Y174" s="92">
        <v>0</v>
      </c>
      <c r="Z174" s="92">
        <v>0</v>
      </c>
      <c r="AA174" s="92">
        <v>0</v>
      </c>
      <c r="AB174" s="92">
        <v>0</v>
      </c>
      <c r="AC174" s="92">
        <v>0</v>
      </c>
      <c r="AD174" s="92">
        <v>0</v>
      </c>
      <c r="AE174" s="92">
        <v>8407.3883399999995</v>
      </c>
      <c r="AF174" s="92">
        <v>5.7283999999999997</v>
      </c>
      <c r="AG174" s="92">
        <v>87.229039999999998</v>
      </c>
      <c r="AH174" s="92">
        <v>0</v>
      </c>
      <c r="AI174" s="92">
        <v>0</v>
      </c>
      <c r="AJ174" s="412">
        <v>8314.4308999999994</v>
      </c>
      <c r="AL174" s="317"/>
    </row>
    <row r="175" spans="1:38" ht="13.5" customHeight="1" x14ac:dyDescent="0.25">
      <c r="B175" s="290" t="s">
        <v>1191</v>
      </c>
      <c r="C175" s="102" t="s">
        <v>1189</v>
      </c>
      <c r="D175" s="92">
        <v>197.17880000000002</v>
      </c>
      <c r="E175" s="92">
        <v>10283.18266</v>
      </c>
      <c r="F175" s="92">
        <v>496.65156000000002</v>
      </c>
      <c r="G175" s="92">
        <v>21.161290000000001</v>
      </c>
      <c r="H175" s="92">
        <v>10998.17431</v>
      </c>
      <c r="I175" s="92">
        <v>0</v>
      </c>
      <c r="J175" s="92">
        <v>105.753</v>
      </c>
      <c r="K175" s="92">
        <v>0</v>
      </c>
      <c r="L175" s="92">
        <v>0</v>
      </c>
      <c r="M175" s="92">
        <v>0</v>
      </c>
      <c r="N175" s="92">
        <v>0</v>
      </c>
      <c r="O175" s="92">
        <v>3.0137100000000001</v>
      </c>
      <c r="P175" s="92">
        <v>41.72</v>
      </c>
      <c r="Q175" s="92">
        <v>0</v>
      </c>
      <c r="R175" s="92">
        <v>150.48670999999999</v>
      </c>
      <c r="S175" s="92">
        <v>2.01573</v>
      </c>
      <c r="T175" s="92">
        <v>0</v>
      </c>
      <c r="U175" s="92">
        <v>2.63E-3</v>
      </c>
      <c r="V175" s="92">
        <v>0</v>
      </c>
      <c r="W175" s="92">
        <v>0</v>
      </c>
      <c r="X175" s="92">
        <v>0</v>
      </c>
      <c r="Y175" s="92">
        <v>0</v>
      </c>
      <c r="Z175" s="92">
        <v>0</v>
      </c>
      <c r="AA175" s="92">
        <v>0</v>
      </c>
      <c r="AB175" s="92">
        <v>0</v>
      </c>
      <c r="AC175" s="92">
        <v>0</v>
      </c>
      <c r="AD175" s="92">
        <v>2.0183599999999999</v>
      </c>
      <c r="AE175" s="92">
        <v>11150.679379999998</v>
      </c>
      <c r="AF175" s="92">
        <v>0</v>
      </c>
      <c r="AG175" s="92">
        <v>0</v>
      </c>
      <c r="AH175" s="92">
        <v>0</v>
      </c>
      <c r="AI175" s="92">
        <v>0</v>
      </c>
      <c r="AJ175" s="412">
        <v>11150.679379999996</v>
      </c>
      <c r="AL175" s="317"/>
    </row>
    <row r="176" spans="1:38" ht="13.5" customHeight="1" x14ac:dyDescent="0.25">
      <c r="B176" s="290" t="s">
        <v>1196</v>
      </c>
      <c r="C176" s="102" t="s">
        <v>1190</v>
      </c>
      <c r="D176" s="92">
        <v>0</v>
      </c>
      <c r="E176" s="92">
        <v>0</v>
      </c>
      <c r="F176" s="92">
        <v>0</v>
      </c>
      <c r="G176" s="92">
        <v>0</v>
      </c>
      <c r="H176" s="92">
        <v>0</v>
      </c>
      <c r="I176" s="92">
        <v>0</v>
      </c>
      <c r="J176" s="92">
        <v>0</v>
      </c>
      <c r="K176" s="92">
        <v>0</v>
      </c>
      <c r="L176" s="92">
        <v>0</v>
      </c>
      <c r="M176" s="92">
        <v>0</v>
      </c>
      <c r="N176" s="92">
        <v>0</v>
      </c>
      <c r="O176" s="92">
        <v>0</v>
      </c>
      <c r="P176" s="92">
        <v>0</v>
      </c>
      <c r="Q176" s="92">
        <v>0</v>
      </c>
      <c r="R176" s="92">
        <v>0</v>
      </c>
      <c r="S176" s="92">
        <v>0</v>
      </c>
      <c r="T176" s="92">
        <v>0</v>
      </c>
      <c r="U176" s="92">
        <v>0</v>
      </c>
      <c r="V176" s="92">
        <v>0</v>
      </c>
      <c r="W176" s="92">
        <v>0</v>
      </c>
      <c r="X176" s="92">
        <v>0</v>
      </c>
      <c r="Y176" s="92">
        <v>0</v>
      </c>
      <c r="Z176" s="92">
        <v>0</v>
      </c>
      <c r="AA176" s="92">
        <v>0</v>
      </c>
      <c r="AB176" s="92">
        <v>0</v>
      </c>
      <c r="AC176" s="92">
        <v>0</v>
      </c>
      <c r="AD176" s="92">
        <v>0</v>
      </c>
      <c r="AE176" s="92">
        <v>0</v>
      </c>
      <c r="AF176" s="92">
        <v>0</v>
      </c>
      <c r="AG176" s="92">
        <v>0</v>
      </c>
      <c r="AH176" s="92">
        <v>0</v>
      </c>
      <c r="AI176" s="92">
        <v>0</v>
      </c>
      <c r="AJ176" s="412">
        <v>0</v>
      </c>
      <c r="AL176" s="317"/>
    </row>
    <row r="177" spans="2:38" ht="13.5" customHeight="1" x14ac:dyDescent="0.25">
      <c r="B177" s="290" t="s">
        <v>1275</v>
      </c>
      <c r="C177" s="102" t="s">
        <v>1276</v>
      </c>
      <c r="D177" s="92">
        <v>4904.2228400000004</v>
      </c>
      <c r="E177" s="92">
        <v>21582.65783</v>
      </c>
      <c r="F177" s="92">
        <v>31573.892690000001</v>
      </c>
      <c r="G177" s="92">
        <v>3542.9829199999999</v>
      </c>
      <c r="H177" s="92">
        <v>61603.756280000001</v>
      </c>
      <c r="I177" s="92">
        <v>6400.2269500000002</v>
      </c>
      <c r="J177" s="92">
        <v>72.828999999999994</v>
      </c>
      <c r="K177" s="92">
        <v>0</v>
      </c>
      <c r="L177" s="92">
        <v>9031.3925500000005</v>
      </c>
      <c r="M177" s="92">
        <v>911.62902999999994</v>
      </c>
      <c r="N177" s="92">
        <v>5648.1120199999996</v>
      </c>
      <c r="O177" s="92">
        <v>2792.7750700000001</v>
      </c>
      <c r="P177" s="92">
        <v>135.62282999999999</v>
      </c>
      <c r="Q177" s="92">
        <v>711.89041999999995</v>
      </c>
      <c r="R177" s="92">
        <v>25704.477869999999</v>
      </c>
      <c r="S177" s="92">
        <v>1470.16903</v>
      </c>
      <c r="T177" s="92">
        <v>237.43328</v>
      </c>
      <c r="U177" s="92">
        <v>124.05626000000001</v>
      </c>
      <c r="V177" s="92">
        <v>472.01943</v>
      </c>
      <c r="W177" s="92">
        <v>0</v>
      </c>
      <c r="X177" s="92">
        <v>85.134900000000002</v>
      </c>
      <c r="Y177" s="92">
        <v>1463.7727500000001</v>
      </c>
      <c r="Z177" s="92">
        <v>151.2919</v>
      </c>
      <c r="AA177" s="92">
        <v>274.52719999999999</v>
      </c>
      <c r="AB177" s="92">
        <v>4591.4905699999999</v>
      </c>
      <c r="AC177" s="92">
        <v>642.00085999999999</v>
      </c>
      <c r="AD177" s="92">
        <v>9511.8961799999997</v>
      </c>
      <c r="AE177" s="92">
        <v>96820.13033</v>
      </c>
      <c r="AF177" s="92">
        <v>5648.1120199999996</v>
      </c>
      <c r="AG177" s="92">
        <v>10415.041010000001</v>
      </c>
      <c r="AH177" s="92">
        <v>0</v>
      </c>
      <c r="AI177" s="92">
        <v>2380.3008100000002</v>
      </c>
      <c r="AJ177" s="412">
        <v>78376.676489999983</v>
      </c>
      <c r="AL177" s="317"/>
    </row>
    <row r="178" spans="2:38" ht="13.5" customHeight="1" x14ac:dyDescent="0.25">
      <c r="B178" s="290" t="s">
        <v>1277</v>
      </c>
      <c r="C178" s="102" t="s">
        <v>1278</v>
      </c>
      <c r="D178" s="92">
        <v>15485.666359999999</v>
      </c>
      <c r="E178" s="92">
        <v>48145.404540000003</v>
      </c>
      <c r="F178" s="92">
        <v>126423.16119</v>
      </c>
      <c r="G178" s="92">
        <v>44880.7601</v>
      </c>
      <c r="H178" s="92">
        <v>234934.99219000002</v>
      </c>
      <c r="I178" s="92">
        <v>18833.853709999999</v>
      </c>
      <c r="J178" s="92">
        <v>6492.5217199999997</v>
      </c>
      <c r="K178" s="92">
        <v>1371.07</v>
      </c>
      <c r="L178" s="92">
        <v>48062.879800000002</v>
      </c>
      <c r="M178" s="92">
        <v>20980.85053</v>
      </c>
      <c r="N178" s="92">
        <v>11387.771489999999</v>
      </c>
      <c r="O178" s="92">
        <v>12179.65395</v>
      </c>
      <c r="P178" s="92">
        <v>2633.69749</v>
      </c>
      <c r="Q178" s="92">
        <v>1995.39075</v>
      </c>
      <c r="R178" s="92">
        <v>123937.68944000002</v>
      </c>
      <c r="S178" s="92">
        <v>761.6078</v>
      </c>
      <c r="T178" s="92">
        <v>883.97280999999998</v>
      </c>
      <c r="U178" s="92">
        <v>4.2748100000000004</v>
      </c>
      <c r="V178" s="92">
        <v>527.32132000000001</v>
      </c>
      <c r="W178" s="92">
        <v>0</v>
      </c>
      <c r="X178" s="92">
        <v>74.868480000000005</v>
      </c>
      <c r="Y178" s="92">
        <v>1535.9020700000001</v>
      </c>
      <c r="Z178" s="92">
        <v>261.89136000000002</v>
      </c>
      <c r="AA178" s="92">
        <v>182.01998</v>
      </c>
      <c r="AB178" s="92">
        <v>731.62899000000004</v>
      </c>
      <c r="AC178" s="92">
        <v>85.481679999999997</v>
      </c>
      <c r="AD178" s="92">
        <v>5048.9693000000007</v>
      </c>
      <c r="AE178" s="92">
        <v>363921.65093</v>
      </c>
      <c r="AF178" s="92">
        <v>12758.841489999999</v>
      </c>
      <c r="AG178" s="92">
        <v>69571.051650000009</v>
      </c>
      <c r="AH178" s="92">
        <v>0</v>
      </c>
      <c r="AI178" s="92">
        <v>1803.4037300000002</v>
      </c>
      <c r="AJ178" s="412">
        <v>279788.35405999998</v>
      </c>
      <c r="AL178" s="317"/>
    </row>
    <row r="179" spans="2:38" ht="13.5" customHeight="1" x14ac:dyDescent="0.25">
      <c r="B179" s="290">
        <v>-1499</v>
      </c>
      <c r="C179" s="102" t="s">
        <v>88</v>
      </c>
      <c r="D179" s="92">
        <v>-177878.41808999999</v>
      </c>
      <c r="E179" s="92">
        <v>-228041.11879000001</v>
      </c>
      <c r="F179" s="92">
        <v>-938122.97306999995</v>
      </c>
      <c r="G179" s="92">
        <v>-170168.71311000001</v>
      </c>
      <c r="H179" s="92">
        <v>-1514211.2230599998</v>
      </c>
      <c r="I179" s="92">
        <v>-66819.741760000004</v>
      </c>
      <c r="J179" s="92">
        <v>-94223.217980000001</v>
      </c>
      <c r="K179" s="92">
        <v>-18159.907999999999</v>
      </c>
      <c r="L179" s="92">
        <v>-228876.29498999999</v>
      </c>
      <c r="M179" s="92">
        <v>-61613.401180000001</v>
      </c>
      <c r="N179" s="92">
        <v>-119424.83302999999</v>
      </c>
      <c r="O179" s="92">
        <v>-37048.76556</v>
      </c>
      <c r="P179" s="92">
        <v>-16156.346960000001</v>
      </c>
      <c r="Q179" s="92">
        <v>-71383.948430000004</v>
      </c>
      <c r="R179" s="92">
        <v>-713706.45788999996</v>
      </c>
      <c r="S179" s="92">
        <v>-10029.600689999999</v>
      </c>
      <c r="T179" s="92">
        <v>-3471.1189899999999</v>
      </c>
      <c r="U179" s="92">
        <v>-2407.3532300000002</v>
      </c>
      <c r="V179" s="92">
        <v>-2105.8453500000001</v>
      </c>
      <c r="W179" s="92">
        <v>-2690.6184400000002</v>
      </c>
      <c r="X179" s="92">
        <v>-1638.07195</v>
      </c>
      <c r="Y179" s="92">
        <v>-4453.79925</v>
      </c>
      <c r="Z179" s="92">
        <v>-848.59951000000001</v>
      </c>
      <c r="AA179" s="92">
        <v>-5225.0432899999996</v>
      </c>
      <c r="AB179" s="92">
        <v>-12698.682510000001</v>
      </c>
      <c r="AC179" s="92">
        <v>-6496.2715099999996</v>
      </c>
      <c r="AD179" s="92">
        <v>-52065.004719999997</v>
      </c>
      <c r="AE179" s="92">
        <v>-2279982.68567</v>
      </c>
      <c r="AF179" s="92">
        <v>-137584.74103</v>
      </c>
      <c r="AG179" s="92">
        <v>-292595.54151999997</v>
      </c>
      <c r="AH179" s="92">
        <v>0</v>
      </c>
      <c r="AI179" s="92">
        <v>-16175.11405</v>
      </c>
      <c r="AJ179" s="412">
        <v>-1833627.2890700002</v>
      </c>
      <c r="AL179" s="317"/>
    </row>
    <row r="180" spans="2:38" ht="13.5" customHeight="1" x14ac:dyDescent="0.25">
      <c r="B180" s="290"/>
      <c r="C180" s="10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412"/>
      <c r="AL180" s="317"/>
    </row>
    <row r="181" spans="2:38" ht="13.5" customHeight="1" x14ac:dyDescent="0.25">
      <c r="B181" s="290"/>
      <c r="C181" s="10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412"/>
      <c r="AL181" s="317"/>
    </row>
    <row r="182" spans="2:38" ht="13.5" customHeight="1" x14ac:dyDescent="0.25">
      <c r="B182" s="290"/>
      <c r="C182" s="10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412"/>
      <c r="AL182" s="317"/>
    </row>
    <row r="183" spans="2:38" ht="13.5" customHeight="1" x14ac:dyDescent="0.25">
      <c r="B183" s="290"/>
      <c r="C183" s="10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412"/>
      <c r="AL183" s="317"/>
    </row>
    <row r="184" spans="2:38" ht="13.5" customHeight="1" x14ac:dyDescent="0.25">
      <c r="B184" s="290"/>
      <c r="C184" s="10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412"/>
      <c r="AL184" s="317"/>
    </row>
    <row r="185" spans="2:38" ht="13.5" customHeight="1" x14ac:dyDescent="0.25">
      <c r="B185" s="290">
        <v>-149905</v>
      </c>
      <c r="C185" s="102" t="s">
        <v>1518</v>
      </c>
      <c r="D185" s="92">
        <v>37432.23257</v>
      </c>
      <c r="E185" s="92">
        <v>22797.19269</v>
      </c>
      <c r="F185" s="92">
        <v>200945.92296</v>
      </c>
      <c r="G185" s="92">
        <v>38084.535519999998</v>
      </c>
      <c r="H185" s="92">
        <v>299259.88373999996</v>
      </c>
      <c r="I185" s="92">
        <v>13840.82411</v>
      </c>
      <c r="J185" s="92">
        <v>26160.341090000002</v>
      </c>
      <c r="K185" s="92">
        <v>5753.3710000000001</v>
      </c>
      <c r="L185" s="92">
        <v>3229.0848099999998</v>
      </c>
      <c r="M185" s="92">
        <v>4204.4765799999996</v>
      </c>
      <c r="N185" s="92">
        <v>60485.999739999999</v>
      </c>
      <c r="O185" s="92">
        <v>6640.8760700000003</v>
      </c>
      <c r="P185" s="92">
        <v>4059.2585800000002</v>
      </c>
      <c r="Q185" s="92">
        <v>0.26826</v>
      </c>
      <c r="R185" s="92">
        <v>124374.50023999999</v>
      </c>
      <c r="S185" s="92">
        <v>5516.1494499999999</v>
      </c>
      <c r="T185" s="92">
        <v>1002.4121699999999</v>
      </c>
      <c r="U185" s="92">
        <v>244.64483000000001</v>
      </c>
      <c r="V185" s="92">
        <v>57.598080000000003</v>
      </c>
      <c r="W185" s="92">
        <v>809.87324999999998</v>
      </c>
      <c r="X185" s="92">
        <v>53.876809999999999</v>
      </c>
      <c r="Y185" s="92">
        <v>0</v>
      </c>
      <c r="Z185" s="92">
        <v>149.83500000000001</v>
      </c>
      <c r="AA185" s="92">
        <v>0</v>
      </c>
      <c r="AB185" s="92">
        <v>373.92601000000002</v>
      </c>
      <c r="AC185" s="92">
        <v>0</v>
      </c>
      <c r="AD185" s="92">
        <v>8208.3155999999981</v>
      </c>
      <c r="AE185" s="92">
        <v>431842.6995799999</v>
      </c>
      <c r="AF185" s="92">
        <v>66239.370739999998</v>
      </c>
      <c r="AG185" s="92">
        <v>7491.1594699999996</v>
      </c>
      <c r="AH185" s="92">
        <v>0</v>
      </c>
      <c r="AI185" s="92">
        <v>0</v>
      </c>
      <c r="AJ185" s="412">
        <v>358112.16937000002</v>
      </c>
      <c r="AL185" s="317"/>
    </row>
    <row r="186" spans="2:38" ht="13.5" customHeight="1" x14ac:dyDescent="0.25">
      <c r="B186" s="290">
        <v>741401</v>
      </c>
      <c r="C186" s="102" t="s">
        <v>1743</v>
      </c>
      <c r="D186" s="92">
        <v>1366.9717700000001</v>
      </c>
      <c r="E186" s="92">
        <v>20853.287550000001</v>
      </c>
      <c r="F186" s="92">
        <v>26569.86663</v>
      </c>
      <c r="G186" s="92">
        <v>2408.3466800000001</v>
      </c>
      <c r="H186" s="92">
        <v>51198.472630000004</v>
      </c>
      <c r="I186" s="92">
        <v>4153.7808000000005</v>
      </c>
      <c r="J186" s="92">
        <v>0</v>
      </c>
      <c r="K186" s="92">
        <v>0</v>
      </c>
      <c r="L186" s="92">
        <v>1966.66668</v>
      </c>
      <c r="M186" s="92">
        <v>464.34348999999997</v>
      </c>
      <c r="N186" s="92">
        <v>5013.7044800000003</v>
      </c>
      <c r="O186" s="92">
        <v>1594.69373</v>
      </c>
      <c r="P186" s="92">
        <v>86.655969999999996</v>
      </c>
      <c r="Q186" s="92">
        <v>0</v>
      </c>
      <c r="R186" s="92">
        <v>13279.845150000001</v>
      </c>
      <c r="S186" s="92">
        <v>1012.9036</v>
      </c>
      <c r="T186" s="92">
        <v>0</v>
      </c>
      <c r="U186" s="92">
        <v>30.08465</v>
      </c>
      <c r="V186" s="92">
        <v>49.905140000000003</v>
      </c>
      <c r="W186" s="92">
        <v>0</v>
      </c>
      <c r="X186" s="92">
        <v>0</v>
      </c>
      <c r="Y186" s="92">
        <v>0</v>
      </c>
      <c r="Z186" s="92">
        <v>125.63996</v>
      </c>
      <c r="AA186" s="92">
        <v>0</v>
      </c>
      <c r="AB186" s="92">
        <v>54.77814</v>
      </c>
      <c r="AC186" s="92">
        <v>0</v>
      </c>
      <c r="AD186" s="92">
        <v>1273.3114899999998</v>
      </c>
      <c r="AE186" s="92">
        <v>65751.629270000005</v>
      </c>
      <c r="AF186" s="92">
        <v>5013.7044800000003</v>
      </c>
      <c r="AG186" s="92">
        <v>2480.9153100000003</v>
      </c>
      <c r="AH186" s="92">
        <v>0</v>
      </c>
      <c r="AI186" s="92">
        <v>0</v>
      </c>
      <c r="AJ186" s="412">
        <v>58257.009480000001</v>
      </c>
      <c r="AL186" s="317"/>
    </row>
    <row r="187" spans="2:38" ht="13.5" customHeight="1" x14ac:dyDescent="0.25">
      <c r="B187" s="290">
        <v>741409</v>
      </c>
      <c r="C187" s="102" t="s">
        <v>1749</v>
      </c>
      <c r="D187" s="92">
        <v>2799.3789200000001</v>
      </c>
      <c r="E187" s="92">
        <v>15793.177830000001</v>
      </c>
      <c r="F187" s="92">
        <v>43069.207459999998</v>
      </c>
      <c r="G187" s="92">
        <v>4359.58637</v>
      </c>
      <c r="H187" s="92">
        <v>66021.350579999998</v>
      </c>
      <c r="I187" s="92">
        <v>5285.9222200000004</v>
      </c>
      <c r="J187" s="92">
        <v>86.786839999999998</v>
      </c>
      <c r="K187" s="92">
        <v>1371.07</v>
      </c>
      <c r="L187" s="92">
        <v>1176.88528</v>
      </c>
      <c r="M187" s="92">
        <v>6918.89948</v>
      </c>
      <c r="N187" s="92">
        <v>5675.5768600000001</v>
      </c>
      <c r="O187" s="92">
        <v>6241.0914700000003</v>
      </c>
      <c r="P187" s="92">
        <v>2117.6972799999999</v>
      </c>
      <c r="Q187" s="92">
        <v>3.0000000000000001E-3</v>
      </c>
      <c r="R187" s="92">
        <v>28873.932430000001</v>
      </c>
      <c r="S187" s="92">
        <v>513.13589999999999</v>
      </c>
      <c r="T187" s="92">
        <v>0</v>
      </c>
      <c r="U187" s="92">
        <v>0</v>
      </c>
      <c r="V187" s="92">
        <v>49.997369999999997</v>
      </c>
      <c r="W187" s="92">
        <v>0</v>
      </c>
      <c r="X187" s="92">
        <v>0</v>
      </c>
      <c r="Y187" s="92">
        <v>0</v>
      </c>
      <c r="Z187" s="92">
        <v>137.33717999999999</v>
      </c>
      <c r="AA187" s="92">
        <v>0</v>
      </c>
      <c r="AB187" s="92">
        <v>36.422600000000003</v>
      </c>
      <c r="AC187" s="92">
        <v>0</v>
      </c>
      <c r="AD187" s="92">
        <v>736.89305000000002</v>
      </c>
      <c r="AE187" s="92">
        <v>95632.176059999998</v>
      </c>
      <c r="AF187" s="92">
        <v>7046.6468599999998</v>
      </c>
      <c r="AG187" s="92">
        <v>8145.7821299999996</v>
      </c>
      <c r="AH187" s="92">
        <v>0</v>
      </c>
      <c r="AI187" s="92">
        <v>0</v>
      </c>
      <c r="AJ187" s="412">
        <v>80439.747069999998</v>
      </c>
      <c r="AL187" s="317"/>
    </row>
    <row r="188" spans="2:38" ht="13.5" customHeight="1" x14ac:dyDescent="0.25">
      <c r="B188" s="290">
        <v>741420</v>
      </c>
      <c r="C188" s="102" t="s">
        <v>1760</v>
      </c>
      <c r="D188" s="92">
        <v>28662.704900000001</v>
      </c>
      <c r="E188" s="92">
        <v>54011.894769999999</v>
      </c>
      <c r="F188" s="92">
        <v>132987.60326</v>
      </c>
      <c r="G188" s="92">
        <v>30279.73659</v>
      </c>
      <c r="H188" s="92">
        <v>245941.93952000001</v>
      </c>
      <c r="I188" s="92">
        <v>3734.7000499999999</v>
      </c>
      <c r="J188" s="92">
        <v>41024</v>
      </c>
      <c r="K188" s="92">
        <v>8356.357</v>
      </c>
      <c r="L188" s="92">
        <v>0</v>
      </c>
      <c r="M188" s="92">
        <v>12655.58318</v>
      </c>
      <c r="N188" s="92">
        <v>0</v>
      </c>
      <c r="O188" s="92">
        <v>0</v>
      </c>
      <c r="P188" s="92">
        <v>250</v>
      </c>
      <c r="Q188" s="92">
        <v>0</v>
      </c>
      <c r="R188" s="92">
        <v>66020.640230000005</v>
      </c>
      <c r="S188" s="92">
        <v>246.48246</v>
      </c>
      <c r="T188" s="92">
        <v>0</v>
      </c>
      <c r="U188" s="92">
        <v>149.63229000000001</v>
      </c>
      <c r="V188" s="92">
        <v>0.50175999999999998</v>
      </c>
      <c r="W188" s="92">
        <v>476.43624</v>
      </c>
      <c r="X188" s="92">
        <v>0</v>
      </c>
      <c r="Y188" s="92">
        <v>0</v>
      </c>
      <c r="Z188" s="92">
        <v>1.2101900000000001</v>
      </c>
      <c r="AA188" s="92">
        <v>0</v>
      </c>
      <c r="AB188" s="92">
        <v>75.428889999999996</v>
      </c>
      <c r="AC188" s="92">
        <v>0</v>
      </c>
      <c r="AD188" s="92">
        <v>949.6918300000001</v>
      </c>
      <c r="AE188" s="92">
        <v>312912.27158000006</v>
      </c>
      <c r="AF188" s="92">
        <v>8356.357</v>
      </c>
      <c r="AG188" s="92">
        <v>12656.084939999999</v>
      </c>
      <c r="AH188" s="92">
        <v>0</v>
      </c>
      <c r="AI188" s="92">
        <v>0</v>
      </c>
      <c r="AJ188" s="412">
        <v>291899.82964000001</v>
      </c>
      <c r="AL188" s="317"/>
    </row>
    <row r="189" spans="2:38" ht="13.5" customHeight="1" x14ac:dyDescent="0.25">
      <c r="B189" s="290" t="s">
        <v>1195</v>
      </c>
      <c r="C189" s="456" t="s">
        <v>1825</v>
      </c>
      <c r="D189" s="92">
        <v>70261.288159999996</v>
      </c>
      <c r="E189" s="92">
        <v>113455.55284</v>
      </c>
      <c r="F189" s="92">
        <v>403572.60031000001</v>
      </c>
      <c r="G189" s="92">
        <v>75132.205159999998</v>
      </c>
      <c r="H189" s="92">
        <v>662421.64646999992</v>
      </c>
      <c r="I189" s="92">
        <v>27015.227180000002</v>
      </c>
      <c r="J189" s="92">
        <v>67271.127930000002</v>
      </c>
      <c r="K189" s="92">
        <v>15480.797999999999</v>
      </c>
      <c r="L189" s="92">
        <v>6372.6367699999992</v>
      </c>
      <c r="M189" s="92">
        <v>24243.302729999999</v>
      </c>
      <c r="N189" s="92">
        <v>71175.281080000001</v>
      </c>
      <c r="O189" s="92">
        <v>14476.661270000001</v>
      </c>
      <c r="P189" s="92">
        <v>6513.6118299999998</v>
      </c>
      <c r="Q189" s="92">
        <v>0.27126</v>
      </c>
      <c r="R189" s="92">
        <v>232548.91805000004</v>
      </c>
      <c r="S189" s="92">
        <v>7288.6714099999999</v>
      </c>
      <c r="T189" s="92">
        <v>1002.4121699999999</v>
      </c>
      <c r="U189" s="92">
        <v>424.36177000000004</v>
      </c>
      <c r="V189" s="92">
        <v>158.00234999999998</v>
      </c>
      <c r="W189" s="92">
        <v>1286.3094900000001</v>
      </c>
      <c r="X189" s="92">
        <v>53.876809999999999</v>
      </c>
      <c r="Y189" s="92">
        <v>0</v>
      </c>
      <c r="Z189" s="92">
        <v>414.02233000000001</v>
      </c>
      <c r="AA189" s="92">
        <v>0</v>
      </c>
      <c r="AB189" s="92">
        <v>540.55564000000004</v>
      </c>
      <c r="AC189" s="92">
        <v>0</v>
      </c>
      <c r="AD189" s="92">
        <v>11168.211969999998</v>
      </c>
      <c r="AE189" s="92">
        <v>906138.77648999996</v>
      </c>
      <c r="AF189" s="92">
        <v>86656.079079999996</v>
      </c>
      <c r="AG189" s="92">
        <v>30773.941849999996</v>
      </c>
      <c r="AH189" s="92">
        <v>0</v>
      </c>
      <c r="AI189" s="92">
        <v>0</v>
      </c>
      <c r="AJ189" s="412">
        <v>788708.75555999996</v>
      </c>
      <c r="AL189" s="317"/>
    </row>
    <row r="190" spans="2:38" ht="13.5" customHeight="1" x14ac:dyDescent="0.25">
      <c r="B190" s="290"/>
      <c r="C190" s="10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412"/>
      <c r="AL190" s="317"/>
    </row>
    <row r="191" spans="2:38" ht="13.5" customHeight="1" x14ac:dyDescent="0.25">
      <c r="B191" s="290"/>
      <c r="C191" s="10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412"/>
      <c r="AL191" s="317"/>
    </row>
    <row r="192" spans="2:38" ht="13.5" customHeight="1" x14ac:dyDescent="0.25">
      <c r="B192" s="290">
        <v>-149910</v>
      </c>
      <c r="C192" s="102" t="s">
        <v>1519</v>
      </c>
      <c r="D192" s="92">
        <v>27881.65134</v>
      </c>
      <c r="E192" s="92">
        <v>41728.596879999997</v>
      </c>
      <c r="F192" s="92">
        <v>84577.05287</v>
      </c>
      <c r="G192" s="92">
        <v>21721.380450000001</v>
      </c>
      <c r="H192" s="92">
        <v>175908.68153999999</v>
      </c>
      <c r="I192" s="92">
        <v>19351.979319999999</v>
      </c>
      <c r="J192" s="92">
        <v>15915.88535</v>
      </c>
      <c r="K192" s="92">
        <v>0</v>
      </c>
      <c r="L192" s="92">
        <v>52391.367059999997</v>
      </c>
      <c r="M192" s="92">
        <v>12310.38487</v>
      </c>
      <c r="N192" s="92">
        <v>13308.21897</v>
      </c>
      <c r="O192" s="92">
        <v>3235.0511900000001</v>
      </c>
      <c r="P192" s="92">
        <v>3947.7696299999998</v>
      </c>
      <c r="Q192" s="92">
        <v>15936.103139999999</v>
      </c>
      <c r="R192" s="92">
        <v>136396.75952999998</v>
      </c>
      <c r="S192" s="92">
        <v>116.37906</v>
      </c>
      <c r="T192" s="92">
        <v>1255.2070900000001</v>
      </c>
      <c r="U192" s="92">
        <v>680.66929000000005</v>
      </c>
      <c r="V192" s="92">
        <v>903.42129</v>
      </c>
      <c r="W192" s="92">
        <v>6.3627399999999996</v>
      </c>
      <c r="X192" s="92">
        <v>653.64782000000002</v>
      </c>
      <c r="Y192" s="92">
        <v>256.60703000000001</v>
      </c>
      <c r="Z192" s="92">
        <v>173.38808</v>
      </c>
      <c r="AA192" s="92">
        <v>0</v>
      </c>
      <c r="AB192" s="92">
        <v>1028.3000500000001</v>
      </c>
      <c r="AC192" s="92">
        <v>0.65490999999999999</v>
      </c>
      <c r="AD192" s="92">
        <v>5074.6373600000006</v>
      </c>
      <c r="AE192" s="92">
        <v>317380.07842999994</v>
      </c>
      <c r="AF192" s="92">
        <v>13308.21897</v>
      </c>
      <c r="AG192" s="92">
        <v>65605.173219999997</v>
      </c>
      <c r="AH192" s="92">
        <v>0</v>
      </c>
      <c r="AI192" s="92">
        <v>257.26193999999998</v>
      </c>
      <c r="AJ192" s="412">
        <v>238209.42430000001</v>
      </c>
      <c r="AL192" s="317"/>
    </row>
    <row r="193" spans="2:38" ht="13.5" customHeight="1" x14ac:dyDescent="0.25">
      <c r="B193" s="290">
        <v>741402</v>
      </c>
      <c r="C193" s="102" t="s">
        <v>1745</v>
      </c>
      <c r="D193" s="92">
        <v>2618.48702</v>
      </c>
      <c r="E193" s="92">
        <v>215.99289999999999</v>
      </c>
      <c r="F193" s="92">
        <v>2715.6853099999998</v>
      </c>
      <c r="G193" s="92">
        <v>800.50319999999999</v>
      </c>
      <c r="H193" s="92">
        <v>6350.6684300000006</v>
      </c>
      <c r="I193" s="92">
        <v>2227.5916299999999</v>
      </c>
      <c r="J193" s="92">
        <v>24.007000000000001</v>
      </c>
      <c r="K193" s="92">
        <v>0</v>
      </c>
      <c r="L193" s="92">
        <v>7064.7258700000002</v>
      </c>
      <c r="M193" s="92">
        <v>420.30605000000003</v>
      </c>
      <c r="N193" s="92">
        <v>560.41272000000004</v>
      </c>
      <c r="O193" s="92">
        <v>556.80146999999999</v>
      </c>
      <c r="P193" s="92">
        <v>46.517769999999999</v>
      </c>
      <c r="Q193" s="92">
        <v>273.75484</v>
      </c>
      <c r="R193" s="92">
        <v>11174.11735</v>
      </c>
      <c r="S193" s="92">
        <v>2.1251699999999998</v>
      </c>
      <c r="T193" s="92">
        <v>237.43328</v>
      </c>
      <c r="U193" s="92">
        <v>1.1594800000000001</v>
      </c>
      <c r="V193" s="92">
        <v>385.10453000000001</v>
      </c>
      <c r="W193" s="92">
        <v>0</v>
      </c>
      <c r="X193" s="92">
        <v>0</v>
      </c>
      <c r="Y193" s="92">
        <v>0</v>
      </c>
      <c r="Z193" s="92">
        <v>20.030889999999999</v>
      </c>
      <c r="AA193" s="92">
        <v>0</v>
      </c>
      <c r="AB193" s="92">
        <v>909.79605000000004</v>
      </c>
      <c r="AC193" s="92">
        <v>0</v>
      </c>
      <c r="AD193" s="92">
        <v>1555.6494</v>
      </c>
      <c r="AE193" s="92">
        <v>19080.43518</v>
      </c>
      <c r="AF193" s="92">
        <v>560.41272000000004</v>
      </c>
      <c r="AG193" s="92">
        <v>7870.13645</v>
      </c>
      <c r="AH193" s="92">
        <v>0</v>
      </c>
      <c r="AI193" s="92">
        <v>0</v>
      </c>
      <c r="AJ193" s="412">
        <v>10649.88601</v>
      </c>
      <c r="AL193" s="317"/>
    </row>
    <row r="194" spans="2:38" ht="13.5" customHeight="1" x14ac:dyDescent="0.25">
      <c r="B194" s="290">
        <v>741410</v>
      </c>
      <c r="C194" s="102" t="s">
        <v>1751</v>
      </c>
      <c r="D194" s="92">
        <v>9746.5627800000002</v>
      </c>
      <c r="E194" s="92">
        <v>28537.593629999999</v>
      </c>
      <c r="F194" s="92">
        <v>38590.035779999998</v>
      </c>
      <c r="G194" s="92">
        <v>36153.725189999997</v>
      </c>
      <c r="H194" s="92">
        <v>113027.91738</v>
      </c>
      <c r="I194" s="92">
        <v>13307.284739999999</v>
      </c>
      <c r="J194" s="92">
        <v>6306.1331600000003</v>
      </c>
      <c r="K194" s="92">
        <v>0</v>
      </c>
      <c r="L194" s="92">
        <v>46885.99452</v>
      </c>
      <c r="M194" s="92">
        <v>10301.92907</v>
      </c>
      <c r="N194" s="92">
        <v>4229.0475399999996</v>
      </c>
      <c r="O194" s="92">
        <v>4231.74838</v>
      </c>
      <c r="P194" s="92">
        <v>416.66721000000001</v>
      </c>
      <c r="Q194" s="92">
        <v>464.63092</v>
      </c>
      <c r="R194" s="92">
        <v>86143.435540000006</v>
      </c>
      <c r="S194" s="92">
        <v>2.9693999999999998</v>
      </c>
      <c r="T194" s="92">
        <v>883.97280999999998</v>
      </c>
      <c r="U194" s="92">
        <v>4.15205</v>
      </c>
      <c r="V194" s="92">
        <v>416.98741999999999</v>
      </c>
      <c r="W194" s="92">
        <v>0</v>
      </c>
      <c r="X194" s="92">
        <v>0</v>
      </c>
      <c r="Y194" s="92">
        <v>0</v>
      </c>
      <c r="Z194" s="92">
        <v>121.43788000000001</v>
      </c>
      <c r="AA194" s="92">
        <v>0</v>
      </c>
      <c r="AB194" s="92">
        <v>137.89582999999999</v>
      </c>
      <c r="AC194" s="92">
        <v>0</v>
      </c>
      <c r="AD194" s="92">
        <v>1567.4153899999999</v>
      </c>
      <c r="AE194" s="92">
        <v>200738.76831000001</v>
      </c>
      <c r="AF194" s="92">
        <v>4229.0475399999996</v>
      </c>
      <c r="AG194" s="92">
        <v>57604.911009999996</v>
      </c>
      <c r="AH194" s="92">
        <v>0</v>
      </c>
      <c r="AI194" s="92">
        <v>0</v>
      </c>
      <c r="AJ194" s="412">
        <v>138904.80976000003</v>
      </c>
      <c r="AL194" s="317"/>
    </row>
    <row r="195" spans="2:38" ht="13.5" customHeight="1" x14ac:dyDescent="0.25">
      <c r="B195" s="290">
        <v>741417</v>
      </c>
      <c r="C195" s="102" t="s">
        <v>1755</v>
      </c>
      <c r="D195" s="92">
        <v>0</v>
      </c>
      <c r="E195" s="92">
        <v>0</v>
      </c>
      <c r="F195" s="92">
        <v>0</v>
      </c>
      <c r="G195" s="92">
        <v>0</v>
      </c>
      <c r="H195" s="92">
        <v>0</v>
      </c>
      <c r="I195" s="92">
        <v>0</v>
      </c>
      <c r="J195" s="92">
        <v>0</v>
      </c>
      <c r="K195" s="92">
        <v>0</v>
      </c>
      <c r="L195" s="92">
        <v>0</v>
      </c>
      <c r="M195" s="92">
        <v>0</v>
      </c>
      <c r="N195" s="92">
        <v>0</v>
      </c>
      <c r="O195" s="92">
        <v>2793.3368</v>
      </c>
      <c r="P195" s="92">
        <v>0</v>
      </c>
      <c r="Q195" s="92">
        <v>0</v>
      </c>
      <c r="R195" s="92">
        <v>2793.3368</v>
      </c>
      <c r="S195" s="92">
        <v>0</v>
      </c>
      <c r="T195" s="92">
        <v>0</v>
      </c>
      <c r="U195" s="92">
        <v>0</v>
      </c>
      <c r="V195" s="92">
        <v>84.215149999999994</v>
      </c>
      <c r="W195" s="92">
        <v>0</v>
      </c>
      <c r="X195" s="92">
        <v>218.70511999999999</v>
      </c>
      <c r="Y195" s="92">
        <v>0</v>
      </c>
      <c r="Z195" s="92">
        <v>0</v>
      </c>
      <c r="AA195" s="92">
        <v>0</v>
      </c>
      <c r="AB195" s="92">
        <v>884.90206999999998</v>
      </c>
      <c r="AC195" s="92">
        <v>0</v>
      </c>
      <c r="AD195" s="92">
        <v>1187.8223399999999</v>
      </c>
      <c r="AE195" s="92">
        <v>3981.1591399999998</v>
      </c>
      <c r="AF195" s="92">
        <v>0</v>
      </c>
      <c r="AG195" s="92">
        <v>84.215149999999994</v>
      </c>
      <c r="AH195" s="92">
        <v>0</v>
      </c>
      <c r="AI195" s="92">
        <v>0</v>
      </c>
      <c r="AJ195" s="412">
        <v>3896.9439900000002</v>
      </c>
      <c r="AL195" s="317"/>
    </row>
    <row r="196" spans="2:38" ht="13.5" customHeight="1" x14ac:dyDescent="0.25">
      <c r="B196" s="290">
        <v>741421</v>
      </c>
      <c r="C196" s="102" t="s">
        <v>1762</v>
      </c>
      <c r="D196" s="92">
        <v>30717.417979999998</v>
      </c>
      <c r="E196" s="92">
        <v>2109.0992799999999</v>
      </c>
      <c r="F196" s="92">
        <v>54655</v>
      </c>
      <c r="G196" s="92">
        <v>17299.699540000001</v>
      </c>
      <c r="H196" s="92">
        <v>104781.21679999999</v>
      </c>
      <c r="I196" s="92">
        <v>2334.45552</v>
      </c>
      <c r="J196" s="92">
        <v>0</v>
      </c>
      <c r="K196" s="92">
        <v>0</v>
      </c>
      <c r="L196" s="92">
        <v>107941.54790999999</v>
      </c>
      <c r="M196" s="92">
        <v>0</v>
      </c>
      <c r="N196" s="92">
        <v>11891.99165</v>
      </c>
      <c r="O196" s="92">
        <v>6034.8141800000003</v>
      </c>
      <c r="P196" s="92">
        <v>2938.7578100000001</v>
      </c>
      <c r="Q196" s="92">
        <v>5869.5138200000001</v>
      </c>
      <c r="R196" s="92">
        <v>137011.08088999998</v>
      </c>
      <c r="S196" s="92">
        <v>3.1472600000000002</v>
      </c>
      <c r="T196" s="92">
        <v>0</v>
      </c>
      <c r="U196" s="92">
        <v>104.39973000000001</v>
      </c>
      <c r="V196" s="92">
        <v>2.5714600000000001</v>
      </c>
      <c r="W196" s="92">
        <v>29.232520000000001</v>
      </c>
      <c r="X196" s="92">
        <v>0</v>
      </c>
      <c r="Y196" s="92">
        <v>0</v>
      </c>
      <c r="Z196" s="92">
        <v>0.70630000000000004</v>
      </c>
      <c r="AA196" s="92">
        <v>0</v>
      </c>
      <c r="AB196" s="92">
        <v>57.991459999999996</v>
      </c>
      <c r="AC196" s="92">
        <v>0</v>
      </c>
      <c r="AD196" s="92">
        <v>198.04873000000001</v>
      </c>
      <c r="AE196" s="92">
        <v>241990.34641999999</v>
      </c>
      <c r="AF196" s="92">
        <v>11891.99165</v>
      </c>
      <c r="AG196" s="92">
        <v>107944.11937</v>
      </c>
      <c r="AH196" s="92">
        <v>0</v>
      </c>
      <c r="AI196" s="92">
        <v>0</v>
      </c>
      <c r="AJ196" s="412">
        <v>122154.23540000002</v>
      </c>
      <c r="AL196" s="317"/>
    </row>
    <row r="197" spans="2:38" ht="13.5" customHeight="1" x14ac:dyDescent="0.25">
      <c r="B197" s="290" t="s">
        <v>1194</v>
      </c>
      <c r="C197" s="102" t="s">
        <v>1186</v>
      </c>
      <c r="D197" s="92">
        <v>70964.119120000003</v>
      </c>
      <c r="E197" s="92">
        <v>72591.282689999993</v>
      </c>
      <c r="F197" s="92">
        <v>180537.77395999999</v>
      </c>
      <c r="G197" s="92">
        <v>75975.308380000002</v>
      </c>
      <c r="H197" s="92">
        <v>400068.48414999997</v>
      </c>
      <c r="I197" s="92">
        <v>37221.31121</v>
      </c>
      <c r="J197" s="92">
        <v>22246.025509999999</v>
      </c>
      <c r="K197" s="92">
        <v>0</v>
      </c>
      <c r="L197" s="92">
        <v>214283.63535999999</v>
      </c>
      <c r="M197" s="92">
        <v>23032.619989999999</v>
      </c>
      <c r="N197" s="92">
        <v>29989.670880000001</v>
      </c>
      <c r="O197" s="92">
        <v>16851.75202</v>
      </c>
      <c r="P197" s="92">
        <v>7349.7124199999998</v>
      </c>
      <c r="Q197" s="92">
        <v>22544.00272</v>
      </c>
      <c r="R197" s="92">
        <v>373518.73011</v>
      </c>
      <c r="S197" s="92">
        <v>124.62088999999999</v>
      </c>
      <c r="T197" s="92">
        <v>2376.6131800000003</v>
      </c>
      <c r="U197" s="92">
        <v>790.38055000000008</v>
      </c>
      <c r="V197" s="92">
        <v>1792.2998499999999</v>
      </c>
      <c r="W197" s="92">
        <v>35.595260000000003</v>
      </c>
      <c r="X197" s="92">
        <v>872.35293999999999</v>
      </c>
      <c r="Y197" s="92">
        <v>256.60703000000001</v>
      </c>
      <c r="Z197" s="92">
        <v>315.56315000000001</v>
      </c>
      <c r="AA197" s="92">
        <v>0</v>
      </c>
      <c r="AB197" s="92">
        <v>3018.8854600000004</v>
      </c>
      <c r="AC197" s="92">
        <v>0.65490999999999999</v>
      </c>
      <c r="AD197" s="92">
        <v>9583.573220000002</v>
      </c>
      <c r="AE197" s="92">
        <v>783170.78747999994</v>
      </c>
      <c r="AF197" s="92">
        <v>29989.670880000001</v>
      </c>
      <c r="AG197" s="92">
        <v>239108.5552</v>
      </c>
      <c r="AH197" s="92">
        <v>0</v>
      </c>
      <c r="AI197" s="92">
        <v>257.26193999999998</v>
      </c>
      <c r="AJ197" s="412">
        <v>513815.29946000007</v>
      </c>
      <c r="AL197" s="317"/>
    </row>
    <row r="198" spans="2:38" ht="13.5" customHeight="1" x14ac:dyDescent="0.25">
      <c r="B198" s="290"/>
      <c r="C198" s="10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412"/>
      <c r="AL198" s="317"/>
    </row>
    <row r="199" spans="2:38" ht="13.5" customHeight="1" x14ac:dyDescent="0.25">
      <c r="B199" s="290">
        <v>-149915</v>
      </c>
      <c r="C199" s="102" t="s">
        <v>1520</v>
      </c>
      <c r="D199" s="92">
        <v>5245.7143999999998</v>
      </c>
      <c r="E199" s="92">
        <v>12371.32956</v>
      </c>
      <c r="F199" s="92">
        <v>18700.61347</v>
      </c>
      <c r="G199" s="92">
        <v>5101.4391800000003</v>
      </c>
      <c r="H199" s="92">
        <v>41419.096610000001</v>
      </c>
      <c r="I199" s="92">
        <v>993.84253000000001</v>
      </c>
      <c r="J199" s="92">
        <v>2111.63681</v>
      </c>
      <c r="K199" s="92">
        <v>0</v>
      </c>
      <c r="L199" s="92">
        <v>0</v>
      </c>
      <c r="M199" s="92">
        <v>1579.63761</v>
      </c>
      <c r="N199" s="92">
        <v>3077.87264</v>
      </c>
      <c r="O199" s="92">
        <v>589.94776000000002</v>
      </c>
      <c r="P199" s="92">
        <v>402.66699999999997</v>
      </c>
      <c r="Q199" s="92">
        <v>32.634509999999999</v>
      </c>
      <c r="R199" s="92">
        <v>8788.2388599999995</v>
      </c>
      <c r="S199" s="92">
        <v>440.18450000000001</v>
      </c>
      <c r="T199" s="92">
        <v>17.739899999999999</v>
      </c>
      <c r="U199" s="92">
        <v>0.22867000000000001</v>
      </c>
      <c r="V199" s="92">
        <v>1.4350400000000001</v>
      </c>
      <c r="W199" s="92">
        <v>1.12808</v>
      </c>
      <c r="X199" s="92">
        <v>1E-3</v>
      </c>
      <c r="Y199" s="92">
        <v>0</v>
      </c>
      <c r="Z199" s="92">
        <v>31.365469999999998</v>
      </c>
      <c r="AA199" s="92">
        <v>0</v>
      </c>
      <c r="AB199" s="92">
        <v>289.73050999999998</v>
      </c>
      <c r="AC199" s="92">
        <v>0</v>
      </c>
      <c r="AD199" s="92">
        <v>781.81317000000001</v>
      </c>
      <c r="AE199" s="92">
        <v>50989.148639999999</v>
      </c>
      <c r="AF199" s="92">
        <v>3077.87264</v>
      </c>
      <c r="AG199" s="92">
        <v>1581.0726500000001</v>
      </c>
      <c r="AH199" s="92">
        <v>0</v>
      </c>
      <c r="AI199" s="92">
        <v>0</v>
      </c>
      <c r="AJ199" s="412">
        <v>46330.203350000003</v>
      </c>
      <c r="AL199" s="317"/>
    </row>
    <row r="200" spans="2:38" ht="13.5" customHeight="1" x14ac:dyDescent="0.25">
      <c r="B200" s="290">
        <v>741403</v>
      </c>
      <c r="C200" s="102" t="s">
        <v>1747</v>
      </c>
      <c r="D200" s="92">
        <v>268.35426999999999</v>
      </c>
      <c r="E200" s="92">
        <v>454.78026</v>
      </c>
      <c r="F200" s="92">
        <v>178.56403</v>
      </c>
      <c r="G200" s="92">
        <v>307.60867000000002</v>
      </c>
      <c r="H200" s="92">
        <v>1209.3072300000001</v>
      </c>
      <c r="I200" s="92">
        <v>6.5244099999999996</v>
      </c>
      <c r="J200" s="92">
        <v>48.734999999999999</v>
      </c>
      <c r="K200" s="92">
        <v>0</v>
      </c>
      <c r="L200" s="92">
        <v>0</v>
      </c>
      <c r="M200" s="92">
        <v>26.979489999999998</v>
      </c>
      <c r="N200" s="92">
        <v>57.00264</v>
      </c>
      <c r="O200" s="92">
        <v>301.82695999999999</v>
      </c>
      <c r="P200" s="92">
        <v>0.96226999999999996</v>
      </c>
      <c r="Q200" s="92">
        <v>0</v>
      </c>
      <c r="R200" s="92">
        <v>442.03076999999996</v>
      </c>
      <c r="S200" s="92">
        <v>72.563130000000001</v>
      </c>
      <c r="T200" s="92">
        <v>0</v>
      </c>
      <c r="U200" s="92">
        <v>0</v>
      </c>
      <c r="V200" s="92">
        <v>1.5426899999999999</v>
      </c>
      <c r="W200" s="92">
        <v>0</v>
      </c>
      <c r="X200" s="92">
        <v>0</v>
      </c>
      <c r="Y200" s="92">
        <v>0</v>
      </c>
      <c r="Z200" s="92">
        <v>5.4748700000000001</v>
      </c>
      <c r="AA200" s="92">
        <v>0</v>
      </c>
      <c r="AB200" s="92">
        <v>143.25996000000001</v>
      </c>
      <c r="AC200" s="92">
        <v>0</v>
      </c>
      <c r="AD200" s="92">
        <v>222.84064999999998</v>
      </c>
      <c r="AE200" s="92">
        <v>1874.1786500000003</v>
      </c>
      <c r="AF200" s="92">
        <v>57.00264</v>
      </c>
      <c r="AG200" s="92">
        <v>28.522179999999999</v>
      </c>
      <c r="AH200" s="92">
        <v>0</v>
      </c>
      <c r="AI200" s="92">
        <v>0</v>
      </c>
      <c r="AJ200" s="412">
        <v>1788.65383</v>
      </c>
      <c r="AL200" s="317"/>
    </row>
    <row r="201" spans="2:38" ht="13.5" customHeight="1" x14ac:dyDescent="0.25">
      <c r="B201" s="290">
        <v>741411</v>
      </c>
      <c r="C201" s="102" t="s">
        <v>1753</v>
      </c>
      <c r="D201" s="92">
        <v>2753.0289400000001</v>
      </c>
      <c r="E201" s="92">
        <v>2753.0904799999998</v>
      </c>
      <c r="F201" s="92">
        <v>16759.398850000001</v>
      </c>
      <c r="G201" s="92">
        <v>4060.4370600000002</v>
      </c>
      <c r="H201" s="92">
        <v>26325.955330000001</v>
      </c>
      <c r="I201" s="92">
        <v>157.56032999999999</v>
      </c>
      <c r="J201" s="92">
        <v>99.60172</v>
      </c>
      <c r="K201" s="92">
        <v>0</v>
      </c>
      <c r="L201" s="92">
        <v>0</v>
      </c>
      <c r="M201" s="92">
        <v>3760.01998</v>
      </c>
      <c r="N201" s="92">
        <v>1465.5843</v>
      </c>
      <c r="O201" s="92">
        <v>301.27945</v>
      </c>
      <c r="P201" s="92">
        <v>0</v>
      </c>
      <c r="Q201" s="92">
        <v>0</v>
      </c>
      <c r="R201" s="92">
        <v>5784.0457800000004</v>
      </c>
      <c r="S201" s="92">
        <v>0.13663</v>
      </c>
      <c r="T201" s="92">
        <v>0</v>
      </c>
      <c r="U201" s="92">
        <v>0</v>
      </c>
      <c r="V201" s="92">
        <v>5.8672300000000002</v>
      </c>
      <c r="W201" s="92">
        <v>0</v>
      </c>
      <c r="X201" s="92">
        <v>0</v>
      </c>
      <c r="Y201" s="92">
        <v>0</v>
      </c>
      <c r="Z201" s="92">
        <v>0.30182999999999999</v>
      </c>
      <c r="AA201" s="92">
        <v>0</v>
      </c>
      <c r="AB201" s="92">
        <v>17.64405</v>
      </c>
      <c r="AC201" s="92">
        <v>0</v>
      </c>
      <c r="AD201" s="92">
        <v>23.949739999999998</v>
      </c>
      <c r="AE201" s="92">
        <v>32133.950850000001</v>
      </c>
      <c r="AF201" s="92">
        <v>1465.5843</v>
      </c>
      <c r="AG201" s="92">
        <v>3765.8872099999999</v>
      </c>
      <c r="AH201" s="92">
        <v>0</v>
      </c>
      <c r="AI201" s="92">
        <v>0</v>
      </c>
      <c r="AJ201" s="412">
        <v>26902.479339999998</v>
      </c>
      <c r="AL201" s="317"/>
    </row>
    <row r="202" spans="2:38" ht="13.5" customHeight="1" x14ac:dyDescent="0.25">
      <c r="B202" s="290">
        <v>741422</v>
      </c>
      <c r="C202" s="102" t="s">
        <v>1764</v>
      </c>
      <c r="D202" s="92">
        <v>0</v>
      </c>
      <c r="E202" s="92">
        <v>0</v>
      </c>
      <c r="F202" s="92">
        <v>20005</v>
      </c>
      <c r="G202" s="92">
        <v>3768.1563200000001</v>
      </c>
      <c r="H202" s="92">
        <v>23773.156320000002</v>
      </c>
      <c r="I202" s="92">
        <v>219.83569</v>
      </c>
      <c r="J202" s="92">
        <v>0</v>
      </c>
      <c r="K202" s="92">
        <v>0</v>
      </c>
      <c r="L202" s="92">
        <v>0</v>
      </c>
      <c r="M202" s="92">
        <v>0</v>
      </c>
      <c r="N202" s="92">
        <v>0</v>
      </c>
      <c r="O202" s="92">
        <v>0</v>
      </c>
      <c r="P202" s="92">
        <v>0</v>
      </c>
      <c r="Q202" s="92">
        <v>0</v>
      </c>
      <c r="R202" s="92">
        <v>219.83569</v>
      </c>
      <c r="S202" s="92">
        <v>9.1884899999999998</v>
      </c>
      <c r="T202" s="92">
        <v>0</v>
      </c>
      <c r="U202" s="92">
        <v>0.39305000000000001</v>
      </c>
      <c r="V202" s="92">
        <v>2.1129999999999999E-2</v>
      </c>
      <c r="W202" s="92">
        <v>1.0896300000000001</v>
      </c>
      <c r="X202" s="92">
        <v>0</v>
      </c>
      <c r="Y202" s="92">
        <v>0</v>
      </c>
      <c r="Z202" s="92">
        <v>0.28393000000000002</v>
      </c>
      <c r="AA202" s="92">
        <v>0</v>
      </c>
      <c r="AB202" s="92">
        <v>56.396680000000003</v>
      </c>
      <c r="AC202" s="92">
        <v>0</v>
      </c>
      <c r="AD202" s="92">
        <v>67.372910000000005</v>
      </c>
      <c r="AE202" s="92">
        <v>24060.36492</v>
      </c>
      <c r="AF202" s="92">
        <v>0</v>
      </c>
      <c r="AG202" s="92">
        <v>2.1129999999999999E-2</v>
      </c>
      <c r="AH202" s="92">
        <v>0</v>
      </c>
      <c r="AI202" s="92">
        <v>0</v>
      </c>
      <c r="AJ202" s="412">
        <v>24060.343790000003</v>
      </c>
      <c r="AL202" s="317"/>
    </row>
    <row r="203" spans="2:38" ht="13.5" customHeight="1" x14ac:dyDescent="0.25">
      <c r="B203" s="290" t="s">
        <v>1193</v>
      </c>
      <c r="C203" s="102" t="s">
        <v>1188</v>
      </c>
      <c r="D203" s="92">
        <v>8267.0976100000007</v>
      </c>
      <c r="E203" s="92">
        <v>15579.2003</v>
      </c>
      <c r="F203" s="92">
        <v>55643.576350000003</v>
      </c>
      <c r="G203" s="92">
        <v>13237.641229999999</v>
      </c>
      <c r="H203" s="92">
        <v>92727.515489999991</v>
      </c>
      <c r="I203" s="92">
        <v>1377.76296</v>
      </c>
      <c r="J203" s="92">
        <v>2259.9735300000002</v>
      </c>
      <c r="K203" s="92">
        <v>0</v>
      </c>
      <c r="L203" s="92">
        <v>0</v>
      </c>
      <c r="M203" s="92">
        <v>5366.6370800000004</v>
      </c>
      <c r="N203" s="92">
        <v>4600.4595800000006</v>
      </c>
      <c r="O203" s="92">
        <v>1193.0541699999999</v>
      </c>
      <c r="P203" s="92">
        <v>403.62926999999996</v>
      </c>
      <c r="Q203" s="92">
        <v>32.634509999999999</v>
      </c>
      <c r="R203" s="92">
        <v>15234.151099999999</v>
      </c>
      <c r="S203" s="92">
        <v>522.07275000000004</v>
      </c>
      <c r="T203" s="92">
        <v>17.739899999999999</v>
      </c>
      <c r="U203" s="92">
        <v>0.62172000000000005</v>
      </c>
      <c r="V203" s="92">
        <v>8.8660899999999998</v>
      </c>
      <c r="W203" s="92">
        <v>2.2177100000000003</v>
      </c>
      <c r="X203" s="92">
        <v>1E-3</v>
      </c>
      <c r="Y203" s="92">
        <v>0</v>
      </c>
      <c r="Z203" s="92">
        <v>37.426099999999998</v>
      </c>
      <c r="AA203" s="92">
        <v>0</v>
      </c>
      <c r="AB203" s="92">
        <v>507.03119999999996</v>
      </c>
      <c r="AC203" s="92">
        <v>0</v>
      </c>
      <c r="AD203" s="92">
        <v>1095.9764700000001</v>
      </c>
      <c r="AE203" s="92">
        <v>109057.64306</v>
      </c>
      <c r="AF203" s="92">
        <v>4600.4595800000006</v>
      </c>
      <c r="AG203" s="92">
        <v>5375.50317</v>
      </c>
      <c r="AH203" s="92">
        <v>0</v>
      </c>
      <c r="AI203" s="92">
        <v>0</v>
      </c>
      <c r="AJ203" s="412">
        <v>99081.680310000011</v>
      </c>
      <c r="AL203" s="317"/>
    </row>
    <row r="204" spans="2:38" ht="13.5" customHeight="1" x14ac:dyDescent="0.25">
      <c r="B204" s="290"/>
      <c r="C204" s="10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412"/>
      <c r="AL204" s="317"/>
    </row>
    <row r="205" spans="2:38" ht="13.5" customHeight="1" x14ac:dyDescent="0.25">
      <c r="B205" s="290">
        <v>-149920</v>
      </c>
      <c r="C205" s="102" t="s">
        <v>1521</v>
      </c>
      <c r="D205" s="92">
        <v>5214.5740400000004</v>
      </c>
      <c r="E205" s="92">
        <v>1024.45867</v>
      </c>
      <c r="F205" s="92">
        <v>21681.75275</v>
      </c>
      <c r="G205" s="92">
        <v>604.96005000000002</v>
      </c>
      <c r="H205" s="92">
        <v>28525.745510000001</v>
      </c>
      <c r="I205" s="92">
        <v>714.83334000000002</v>
      </c>
      <c r="J205" s="92">
        <v>0</v>
      </c>
      <c r="K205" s="92">
        <v>0</v>
      </c>
      <c r="L205" s="92">
        <v>0</v>
      </c>
      <c r="M205" s="92">
        <v>1.4E-2</v>
      </c>
      <c r="N205" s="92">
        <v>107.01907</v>
      </c>
      <c r="O205" s="92">
        <v>1326.2149199999999</v>
      </c>
      <c r="P205" s="92">
        <v>229.90087</v>
      </c>
      <c r="Q205" s="92">
        <v>24397.045740000001</v>
      </c>
      <c r="R205" s="92">
        <v>26775.02794</v>
      </c>
      <c r="S205" s="92">
        <v>1401.2117499999999</v>
      </c>
      <c r="T205" s="92">
        <v>16.350239999999999</v>
      </c>
      <c r="U205" s="92">
        <v>853.91858000000002</v>
      </c>
      <c r="V205" s="92">
        <v>30.533470000000001</v>
      </c>
      <c r="W205" s="92">
        <v>114.14018</v>
      </c>
      <c r="X205" s="92">
        <v>135.81335999999999</v>
      </c>
      <c r="Y205" s="92">
        <v>1190.3429699999999</v>
      </c>
      <c r="Z205" s="92">
        <v>0.68552000000000002</v>
      </c>
      <c r="AA205" s="92">
        <v>3345.9172800000001</v>
      </c>
      <c r="AB205" s="92">
        <v>2475.0903400000002</v>
      </c>
      <c r="AC205" s="92">
        <v>4554.5270300000002</v>
      </c>
      <c r="AD205" s="92">
        <v>14118.530719999999</v>
      </c>
      <c r="AE205" s="92">
        <v>69419.304170000003</v>
      </c>
      <c r="AF205" s="92">
        <v>107.01907</v>
      </c>
      <c r="AG205" s="92">
        <v>30.547470000000001</v>
      </c>
      <c r="AH205" s="92">
        <v>0</v>
      </c>
      <c r="AI205" s="92">
        <v>9090.7872800000005</v>
      </c>
      <c r="AJ205" s="412">
        <v>60190.950350000006</v>
      </c>
      <c r="AL205" s="317"/>
    </row>
    <row r="206" spans="2:38" ht="13.5" customHeight="1" x14ac:dyDescent="0.25">
      <c r="B206" s="290">
        <v>741404</v>
      </c>
      <c r="C206" s="102" t="s">
        <v>1748</v>
      </c>
      <c r="D206" s="92">
        <v>650.40977999999996</v>
      </c>
      <c r="E206" s="92">
        <v>52.83408</v>
      </c>
      <c r="F206" s="92">
        <v>2109.7767199999998</v>
      </c>
      <c r="G206" s="92">
        <v>26.524370000000001</v>
      </c>
      <c r="H206" s="92">
        <v>2839.54495</v>
      </c>
      <c r="I206" s="92">
        <v>12.330109999999999</v>
      </c>
      <c r="J206" s="92">
        <v>0</v>
      </c>
      <c r="K206" s="92">
        <v>0</v>
      </c>
      <c r="L206" s="92">
        <v>0</v>
      </c>
      <c r="M206" s="92">
        <v>0</v>
      </c>
      <c r="N206" s="92">
        <v>16.992180000000001</v>
      </c>
      <c r="O206" s="92">
        <v>339.26627999999999</v>
      </c>
      <c r="P206" s="92">
        <v>1.48682</v>
      </c>
      <c r="Q206" s="92">
        <v>438.13558</v>
      </c>
      <c r="R206" s="92">
        <v>808.21097000000009</v>
      </c>
      <c r="S206" s="92">
        <v>382.57713000000001</v>
      </c>
      <c r="T206" s="92">
        <v>0</v>
      </c>
      <c r="U206" s="92">
        <v>63.499490000000002</v>
      </c>
      <c r="V206" s="92">
        <v>35.46707</v>
      </c>
      <c r="W206" s="92">
        <v>0</v>
      </c>
      <c r="X206" s="92">
        <v>0</v>
      </c>
      <c r="Y206" s="92">
        <v>1463.7727500000001</v>
      </c>
      <c r="Z206" s="92">
        <v>0.14618</v>
      </c>
      <c r="AA206" s="92">
        <v>274.52719999999999</v>
      </c>
      <c r="AB206" s="92">
        <v>3483.6564199999998</v>
      </c>
      <c r="AC206" s="92">
        <v>642.00085999999999</v>
      </c>
      <c r="AD206" s="92">
        <v>6345.6471000000001</v>
      </c>
      <c r="AE206" s="92">
        <v>9993.4030199999997</v>
      </c>
      <c r="AF206" s="92">
        <v>16.992180000000001</v>
      </c>
      <c r="AG206" s="92">
        <v>35.46707</v>
      </c>
      <c r="AH206" s="92">
        <v>0</v>
      </c>
      <c r="AI206" s="92">
        <v>2380.3008100000002</v>
      </c>
      <c r="AJ206" s="412">
        <v>7560.6429600000001</v>
      </c>
      <c r="AL206" s="317"/>
    </row>
    <row r="207" spans="2:38" ht="13.5" customHeight="1" x14ac:dyDescent="0.25">
      <c r="B207" s="290">
        <v>741412</v>
      </c>
      <c r="C207" s="102" t="s">
        <v>1754</v>
      </c>
      <c r="D207" s="92">
        <v>186.69571999999999</v>
      </c>
      <c r="E207" s="92">
        <v>40.877110000000002</v>
      </c>
      <c r="F207" s="92">
        <v>28004.519100000001</v>
      </c>
      <c r="G207" s="92">
        <v>307.01148000000001</v>
      </c>
      <c r="H207" s="92">
        <v>28539.103410000003</v>
      </c>
      <c r="I207" s="92">
        <v>83.086420000000004</v>
      </c>
      <c r="J207" s="92">
        <v>0</v>
      </c>
      <c r="K207" s="92">
        <v>0</v>
      </c>
      <c r="L207" s="92">
        <v>0</v>
      </c>
      <c r="M207" s="92">
        <v>2E-3</v>
      </c>
      <c r="N207" s="92">
        <v>17.56279</v>
      </c>
      <c r="O207" s="92">
        <v>1405.5346500000001</v>
      </c>
      <c r="P207" s="92">
        <v>99.332999999999998</v>
      </c>
      <c r="Q207" s="92">
        <v>1530.75683</v>
      </c>
      <c r="R207" s="92">
        <v>3136.2756900000004</v>
      </c>
      <c r="S207" s="92">
        <v>245.36587</v>
      </c>
      <c r="T207" s="92">
        <v>0</v>
      </c>
      <c r="U207" s="92">
        <v>6.1530000000000001E-2</v>
      </c>
      <c r="V207" s="92">
        <v>54.469299999999997</v>
      </c>
      <c r="W207" s="92">
        <v>0</v>
      </c>
      <c r="X207" s="92">
        <v>0</v>
      </c>
      <c r="Y207" s="92">
        <v>1535.9020700000001</v>
      </c>
      <c r="Z207" s="92">
        <v>2.81447</v>
      </c>
      <c r="AA207" s="92">
        <v>182.01998</v>
      </c>
      <c r="AB207" s="92">
        <v>539.66651000000002</v>
      </c>
      <c r="AC207" s="92">
        <v>85.481679999999997</v>
      </c>
      <c r="AD207" s="92">
        <v>2645.7814100000001</v>
      </c>
      <c r="AE207" s="92">
        <v>34321.160510000009</v>
      </c>
      <c r="AF207" s="92">
        <v>17.56279</v>
      </c>
      <c r="AG207" s="92">
        <v>54.471299999999999</v>
      </c>
      <c r="AH207" s="92">
        <v>0</v>
      </c>
      <c r="AI207" s="92">
        <v>1803.4037300000002</v>
      </c>
      <c r="AJ207" s="412">
        <v>32445.722690000002</v>
      </c>
      <c r="AL207" s="317"/>
    </row>
    <row r="208" spans="2:38" ht="13.5" customHeight="1" x14ac:dyDescent="0.25">
      <c r="B208" s="290">
        <v>741418</v>
      </c>
      <c r="C208" s="102" t="s">
        <v>1757</v>
      </c>
      <c r="D208" s="92">
        <v>0</v>
      </c>
      <c r="E208" s="92">
        <v>0</v>
      </c>
      <c r="F208" s="92">
        <v>0</v>
      </c>
      <c r="G208" s="92">
        <v>0</v>
      </c>
      <c r="H208" s="92">
        <v>0</v>
      </c>
      <c r="I208" s="92">
        <v>0</v>
      </c>
      <c r="J208" s="92">
        <v>0</v>
      </c>
      <c r="K208" s="92">
        <v>0</v>
      </c>
      <c r="L208" s="92">
        <v>0</v>
      </c>
      <c r="M208" s="92">
        <v>0</v>
      </c>
      <c r="N208" s="92">
        <v>0</v>
      </c>
      <c r="O208" s="92">
        <v>1453.26854</v>
      </c>
      <c r="P208" s="92">
        <v>0</v>
      </c>
      <c r="Q208" s="92">
        <v>0</v>
      </c>
      <c r="R208" s="92">
        <v>1453.26854</v>
      </c>
      <c r="S208" s="92">
        <v>0</v>
      </c>
      <c r="T208" s="92">
        <v>0</v>
      </c>
      <c r="U208" s="92">
        <v>163.87467000000001</v>
      </c>
      <c r="V208" s="92">
        <v>0</v>
      </c>
      <c r="W208" s="92">
        <v>0</v>
      </c>
      <c r="X208" s="92">
        <v>8.3498800000000006</v>
      </c>
      <c r="Y208" s="92">
        <v>0</v>
      </c>
      <c r="Z208" s="92">
        <v>0</v>
      </c>
      <c r="AA208" s="92">
        <v>0</v>
      </c>
      <c r="AB208" s="92">
        <v>268.77058</v>
      </c>
      <c r="AC208" s="92">
        <v>0</v>
      </c>
      <c r="AD208" s="92">
        <v>440.99513000000002</v>
      </c>
      <c r="AE208" s="92">
        <v>1894.26367</v>
      </c>
      <c r="AF208" s="92">
        <v>0</v>
      </c>
      <c r="AG208" s="92">
        <v>0</v>
      </c>
      <c r="AH208" s="92">
        <v>0</v>
      </c>
      <c r="AI208" s="92">
        <v>0</v>
      </c>
      <c r="AJ208" s="412">
        <v>1894.2636699999998</v>
      </c>
      <c r="AL208" s="317"/>
    </row>
    <row r="209" spans="2:38" ht="13.5" customHeight="1" x14ac:dyDescent="0.25">
      <c r="B209" s="290">
        <v>741423</v>
      </c>
      <c r="C209" s="102" t="s">
        <v>1766</v>
      </c>
      <c r="D209" s="92">
        <v>2571.3725399999998</v>
      </c>
      <c r="E209" s="92">
        <v>0</v>
      </c>
      <c r="F209" s="92">
        <v>24727</v>
      </c>
      <c r="G209" s="92">
        <v>828.80453</v>
      </c>
      <c r="H209" s="92">
        <v>28127.177070000002</v>
      </c>
      <c r="I209" s="92">
        <v>22.318149999999999</v>
      </c>
      <c r="J209" s="92">
        <v>0</v>
      </c>
      <c r="K209" s="92">
        <v>0</v>
      </c>
      <c r="L209" s="92">
        <v>0</v>
      </c>
      <c r="M209" s="92">
        <v>0</v>
      </c>
      <c r="N209" s="92">
        <v>0</v>
      </c>
      <c r="O209" s="92">
        <v>0</v>
      </c>
      <c r="P209" s="92">
        <v>0</v>
      </c>
      <c r="Q209" s="92">
        <v>5734.2075599999998</v>
      </c>
      <c r="R209" s="92">
        <v>5756.5257099999999</v>
      </c>
      <c r="S209" s="92">
        <v>63.065159999999999</v>
      </c>
      <c r="T209" s="92">
        <v>0</v>
      </c>
      <c r="U209" s="92">
        <v>81.258420000000001</v>
      </c>
      <c r="V209" s="92">
        <v>0.10693</v>
      </c>
      <c r="W209" s="92">
        <v>340.54908</v>
      </c>
      <c r="X209" s="92">
        <v>0</v>
      </c>
      <c r="Y209" s="92">
        <v>7.1744300000000001</v>
      </c>
      <c r="Z209" s="92">
        <v>1.7930000000000001E-2</v>
      </c>
      <c r="AA209" s="92">
        <v>1138.30186</v>
      </c>
      <c r="AB209" s="92">
        <v>164.70147</v>
      </c>
      <c r="AC209" s="92">
        <v>1043.5399600000001</v>
      </c>
      <c r="AD209" s="92">
        <v>2838.71524</v>
      </c>
      <c r="AE209" s="92">
        <v>36722.418019999997</v>
      </c>
      <c r="AF209" s="92">
        <v>0</v>
      </c>
      <c r="AG209" s="92">
        <v>0.10693</v>
      </c>
      <c r="AH209" s="92">
        <v>0</v>
      </c>
      <c r="AI209" s="92">
        <v>2189.0162500000001</v>
      </c>
      <c r="AJ209" s="412">
        <v>34533.294839999995</v>
      </c>
      <c r="AL209" s="317"/>
    </row>
    <row r="210" spans="2:38" ht="13.5" customHeight="1" x14ac:dyDescent="0.25">
      <c r="B210" s="290" t="s">
        <v>1197</v>
      </c>
      <c r="C210" s="102" t="s">
        <v>1826</v>
      </c>
      <c r="D210" s="92">
        <v>8623.0520799999995</v>
      </c>
      <c r="E210" s="92">
        <v>1118.16986</v>
      </c>
      <c r="F210" s="92">
        <v>76523.048569999999</v>
      </c>
      <c r="G210" s="92">
        <v>1767.30043</v>
      </c>
      <c r="H210" s="92">
        <v>88031.570940000005</v>
      </c>
      <c r="I210" s="92">
        <v>832.56801999999993</v>
      </c>
      <c r="J210" s="92">
        <v>0</v>
      </c>
      <c r="K210" s="92">
        <v>0</v>
      </c>
      <c r="L210" s="92">
        <v>0</v>
      </c>
      <c r="M210" s="92">
        <v>1.6E-2</v>
      </c>
      <c r="N210" s="92">
        <v>141.57404</v>
      </c>
      <c r="O210" s="92">
        <v>4524.2843899999998</v>
      </c>
      <c r="P210" s="92">
        <v>330.72068999999999</v>
      </c>
      <c r="Q210" s="92">
        <v>32100.145709999997</v>
      </c>
      <c r="R210" s="92">
        <v>37929.308850000001</v>
      </c>
      <c r="S210" s="92">
        <v>2092.2199100000003</v>
      </c>
      <c r="T210" s="92">
        <v>16.350239999999999</v>
      </c>
      <c r="U210" s="92">
        <v>1162.6126899999999</v>
      </c>
      <c r="V210" s="92">
        <v>120.57677000000001</v>
      </c>
      <c r="W210" s="92">
        <v>454.68925999999999</v>
      </c>
      <c r="X210" s="92">
        <v>144.16324</v>
      </c>
      <c r="Y210" s="92">
        <v>4197.1922199999999</v>
      </c>
      <c r="Z210" s="92">
        <v>3.6641000000000004</v>
      </c>
      <c r="AA210" s="92">
        <v>4940.7663200000006</v>
      </c>
      <c r="AB210" s="92">
        <v>6931.8853200000003</v>
      </c>
      <c r="AC210" s="92">
        <v>6325.5495300000002</v>
      </c>
      <c r="AD210" s="92">
        <v>26389.669599999997</v>
      </c>
      <c r="AE210" s="92">
        <v>152350.54939</v>
      </c>
      <c r="AF210" s="92">
        <v>141.57404</v>
      </c>
      <c r="AG210" s="92">
        <v>120.59277</v>
      </c>
      <c r="AH210" s="92">
        <v>0</v>
      </c>
      <c r="AI210" s="92">
        <v>15463.508070000002</v>
      </c>
      <c r="AJ210" s="412">
        <v>136624.87451000002</v>
      </c>
      <c r="AL210" s="317"/>
    </row>
    <row r="211" spans="2:38" ht="13.5" customHeight="1" x14ac:dyDescent="0.25">
      <c r="B211" s="290"/>
      <c r="C211" s="10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412"/>
      <c r="AL211" s="317"/>
    </row>
    <row r="212" spans="2:38" ht="13.5" customHeight="1" x14ac:dyDescent="0.25">
      <c r="B212" s="290"/>
      <c r="C212" s="10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412"/>
      <c r="AL212" s="317"/>
    </row>
    <row r="213" spans="2:38" s="220" customFormat="1" ht="13.5" customHeight="1" x14ac:dyDescent="0.3">
      <c r="D213" s="221"/>
      <c r="E213" s="385"/>
      <c r="H213" s="385"/>
      <c r="I213" s="385"/>
      <c r="J213" s="385"/>
      <c r="AL213" s="322"/>
    </row>
    <row r="214" spans="2:38" s="220" customFormat="1" ht="13.5" customHeight="1" x14ac:dyDescent="0.3">
      <c r="B214" s="219">
        <v>-149940</v>
      </c>
      <c r="C214" s="219" t="s">
        <v>1523</v>
      </c>
      <c r="D214" s="351">
        <v>0</v>
      </c>
      <c r="E214" s="351">
        <v>3779.9298199999998</v>
      </c>
      <c r="F214" s="223">
        <v>148.67916</v>
      </c>
      <c r="G214" s="223">
        <v>0</v>
      </c>
      <c r="H214" s="351">
        <v>3928.60898</v>
      </c>
      <c r="I214" s="351">
        <v>0</v>
      </c>
      <c r="J214" s="351">
        <v>0</v>
      </c>
      <c r="K214" s="223">
        <v>0</v>
      </c>
      <c r="L214" s="223">
        <v>0</v>
      </c>
      <c r="M214" s="223">
        <v>87.229039999999998</v>
      </c>
      <c r="N214" s="223">
        <v>5.7283999999999997</v>
      </c>
      <c r="O214" s="223">
        <v>0</v>
      </c>
      <c r="P214" s="223">
        <v>0</v>
      </c>
      <c r="Q214" s="223">
        <v>0</v>
      </c>
      <c r="R214" s="223">
        <v>92.957439999999991</v>
      </c>
      <c r="S214" s="223">
        <v>0</v>
      </c>
      <c r="T214" s="223">
        <v>0</v>
      </c>
      <c r="U214" s="223">
        <v>0</v>
      </c>
      <c r="V214" s="223">
        <v>0</v>
      </c>
      <c r="W214" s="223">
        <v>0</v>
      </c>
      <c r="X214" s="223">
        <v>0</v>
      </c>
      <c r="Y214" s="223">
        <v>0</v>
      </c>
      <c r="Z214" s="223">
        <v>0</v>
      </c>
      <c r="AA214" s="223">
        <v>0</v>
      </c>
      <c r="AB214" s="223">
        <v>0</v>
      </c>
      <c r="AC214" s="223">
        <v>0</v>
      </c>
      <c r="AD214" s="223">
        <v>0</v>
      </c>
      <c r="AE214" s="223">
        <v>4021.5664200000001</v>
      </c>
      <c r="AF214" s="223">
        <v>5.7283999999999997</v>
      </c>
      <c r="AG214" s="223">
        <v>87.229039999999998</v>
      </c>
      <c r="AH214" s="223">
        <v>0</v>
      </c>
      <c r="AI214" s="223">
        <v>0</v>
      </c>
      <c r="AJ214" s="223">
        <v>3928.60898</v>
      </c>
      <c r="AL214" s="322"/>
    </row>
    <row r="215" spans="2:38" s="220" customFormat="1" ht="13.5" customHeight="1" x14ac:dyDescent="0.3">
      <c r="B215" s="219">
        <v>741431</v>
      </c>
      <c r="C215" s="219" t="s">
        <v>1774</v>
      </c>
      <c r="D215" s="351">
        <v>0</v>
      </c>
      <c r="E215" s="351">
        <v>0</v>
      </c>
      <c r="F215" s="223">
        <v>0</v>
      </c>
      <c r="G215" s="223">
        <v>0</v>
      </c>
      <c r="H215" s="351">
        <v>0</v>
      </c>
      <c r="I215" s="351">
        <v>0</v>
      </c>
      <c r="J215" s="351">
        <v>0</v>
      </c>
      <c r="K215" s="223">
        <v>0</v>
      </c>
      <c r="L215" s="223">
        <v>0</v>
      </c>
      <c r="M215" s="223">
        <v>0</v>
      </c>
      <c r="N215" s="223">
        <v>0</v>
      </c>
      <c r="O215" s="223">
        <v>0</v>
      </c>
      <c r="P215" s="223">
        <v>0</v>
      </c>
      <c r="Q215" s="223">
        <v>0</v>
      </c>
      <c r="R215" s="223">
        <v>0</v>
      </c>
      <c r="S215" s="223">
        <v>0</v>
      </c>
      <c r="T215" s="223">
        <v>0</v>
      </c>
      <c r="U215" s="223">
        <v>0</v>
      </c>
      <c r="V215" s="223">
        <v>0</v>
      </c>
      <c r="W215" s="223">
        <v>0</v>
      </c>
      <c r="X215" s="223">
        <v>0</v>
      </c>
      <c r="Y215" s="223">
        <v>0</v>
      </c>
      <c r="Z215" s="223">
        <v>0</v>
      </c>
      <c r="AA215" s="223">
        <v>0</v>
      </c>
      <c r="AB215" s="223">
        <v>0</v>
      </c>
      <c r="AC215" s="223">
        <v>0</v>
      </c>
      <c r="AD215" s="223">
        <v>0</v>
      </c>
      <c r="AE215" s="223">
        <v>0</v>
      </c>
      <c r="AF215" s="223">
        <v>0</v>
      </c>
      <c r="AG215" s="223">
        <v>0</v>
      </c>
      <c r="AH215" s="223">
        <v>0</v>
      </c>
      <c r="AI215" s="223">
        <v>0</v>
      </c>
      <c r="AJ215" s="223">
        <v>0</v>
      </c>
      <c r="AL215" s="322"/>
    </row>
    <row r="216" spans="2:38" s="220" customFormat="1" ht="13.5" customHeight="1" x14ac:dyDescent="0.3">
      <c r="B216" s="219">
        <v>741435</v>
      </c>
      <c r="C216" s="219" t="s">
        <v>1779</v>
      </c>
      <c r="D216" s="351">
        <v>0</v>
      </c>
      <c r="E216" s="351">
        <v>383.25659999999999</v>
      </c>
      <c r="F216" s="223">
        <v>0</v>
      </c>
      <c r="G216" s="223">
        <v>0</v>
      </c>
      <c r="H216" s="351">
        <v>383.25659999999999</v>
      </c>
      <c r="I216" s="351">
        <v>0</v>
      </c>
      <c r="J216" s="351">
        <v>0</v>
      </c>
      <c r="K216" s="223">
        <v>0</v>
      </c>
      <c r="L216" s="223">
        <v>0</v>
      </c>
      <c r="M216" s="223">
        <v>0</v>
      </c>
      <c r="N216" s="223">
        <v>0</v>
      </c>
      <c r="O216" s="223">
        <v>0</v>
      </c>
      <c r="P216" s="223">
        <v>0</v>
      </c>
      <c r="Q216" s="223">
        <v>0</v>
      </c>
      <c r="R216" s="223">
        <v>0</v>
      </c>
      <c r="S216" s="223">
        <v>0</v>
      </c>
      <c r="T216" s="223">
        <v>0</v>
      </c>
      <c r="U216" s="223">
        <v>0</v>
      </c>
      <c r="V216" s="223">
        <v>0</v>
      </c>
      <c r="W216" s="223">
        <v>0</v>
      </c>
      <c r="X216" s="223">
        <v>0</v>
      </c>
      <c r="Y216" s="223">
        <v>0</v>
      </c>
      <c r="Z216" s="223">
        <v>0</v>
      </c>
      <c r="AA216" s="223">
        <v>0</v>
      </c>
      <c r="AB216" s="223">
        <v>0</v>
      </c>
      <c r="AC216" s="223">
        <v>0</v>
      </c>
      <c r="AD216" s="223">
        <v>0</v>
      </c>
      <c r="AE216" s="223">
        <v>383.25659999999999</v>
      </c>
      <c r="AF216" s="223">
        <v>0</v>
      </c>
      <c r="AG216" s="223">
        <v>0</v>
      </c>
      <c r="AH216" s="223">
        <v>0</v>
      </c>
      <c r="AI216" s="223">
        <v>0</v>
      </c>
      <c r="AJ216" s="223">
        <v>383.25659999999999</v>
      </c>
      <c r="AL216" s="322"/>
    </row>
    <row r="217" spans="2:38" s="220" customFormat="1" ht="13.5" customHeight="1" x14ac:dyDescent="0.3">
      <c r="B217" s="219">
        <v>741440</v>
      </c>
      <c r="C217" s="219" t="s">
        <v>1785</v>
      </c>
      <c r="D217" s="352">
        <v>4002.5653200000002</v>
      </c>
      <c r="E217" s="352">
        <v>0</v>
      </c>
      <c r="F217" s="224">
        <v>0</v>
      </c>
      <c r="G217" s="224">
        <v>0</v>
      </c>
      <c r="H217" s="352">
        <v>4002.5653200000002</v>
      </c>
      <c r="I217" s="352">
        <v>0</v>
      </c>
      <c r="J217" s="352">
        <v>0</v>
      </c>
      <c r="K217" s="224">
        <v>0</v>
      </c>
      <c r="L217" s="224">
        <v>0</v>
      </c>
      <c r="M217" s="224">
        <v>0</v>
      </c>
      <c r="N217" s="224">
        <v>0</v>
      </c>
      <c r="O217" s="224">
        <v>0</v>
      </c>
      <c r="P217" s="224">
        <v>0</v>
      </c>
      <c r="Q217" s="224">
        <v>0</v>
      </c>
      <c r="R217" s="224">
        <v>0</v>
      </c>
      <c r="S217" s="224">
        <v>0</v>
      </c>
      <c r="T217" s="224">
        <v>0</v>
      </c>
      <c r="U217" s="224">
        <v>0</v>
      </c>
      <c r="V217" s="224">
        <v>0</v>
      </c>
      <c r="W217" s="224">
        <v>0</v>
      </c>
      <c r="X217" s="224">
        <v>0</v>
      </c>
      <c r="Y217" s="224">
        <v>0</v>
      </c>
      <c r="Z217" s="224">
        <v>0</v>
      </c>
      <c r="AA217" s="224">
        <v>0</v>
      </c>
      <c r="AB217" s="224">
        <v>0</v>
      </c>
      <c r="AC217" s="224">
        <v>0</v>
      </c>
      <c r="AD217" s="224">
        <v>0</v>
      </c>
      <c r="AE217" s="224">
        <v>4002.5653200000002</v>
      </c>
      <c r="AF217" s="224">
        <v>0</v>
      </c>
      <c r="AG217" s="224">
        <v>0</v>
      </c>
      <c r="AH217" s="224">
        <v>0</v>
      </c>
      <c r="AI217" s="224">
        <v>0</v>
      </c>
      <c r="AJ217" s="224">
        <v>4002.5653200000002</v>
      </c>
      <c r="AL217" s="322"/>
    </row>
    <row r="218" spans="2:38" s="220" customFormat="1" ht="13.5" customHeight="1" x14ac:dyDescent="0.3">
      <c r="B218" s="219" t="s">
        <v>1192</v>
      </c>
      <c r="C218" s="222" t="s">
        <v>1827</v>
      </c>
      <c r="D218" s="221">
        <v>4002.5653200000002</v>
      </c>
      <c r="E218" s="221">
        <v>4163.18642</v>
      </c>
      <c r="F218" s="226">
        <v>148.67916</v>
      </c>
      <c r="G218" s="226">
        <v>0</v>
      </c>
      <c r="H218" s="221">
        <v>8314.4308999999994</v>
      </c>
      <c r="I218" s="221">
        <v>0</v>
      </c>
      <c r="J218" s="221">
        <v>0</v>
      </c>
      <c r="K218" s="226">
        <v>0</v>
      </c>
      <c r="L218" s="226">
        <v>0</v>
      </c>
      <c r="M218" s="226">
        <v>87.229039999999998</v>
      </c>
      <c r="N218" s="226">
        <v>5.7283999999999997</v>
      </c>
      <c r="O218" s="226">
        <v>0</v>
      </c>
      <c r="P218" s="226">
        <v>0</v>
      </c>
      <c r="Q218" s="226">
        <v>0</v>
      </c>
      <c r="R218" s="226">
        <v>92.957439999999991</v>
      </c>
      <c r="S218" s="226">
        <v>0</v>
      </c>
      <c r="T218" s="226">
        <v>0</v>
      </c>
      <c r="U218" s="226">
        <v>0</v>
      </c>
      <c r="V218" s="226">
        <v>0</v>
      </c>
      <c r="W218" s="226">
        <v>0</v>
      </c>
      <c r="X218" s="226">
        <v>0</v>
      </c>
      <c r="Y218" s="226">
        <v>0</v>
      </c>
      <c r="Z218" s="226">
        <v>0</v>
      </c>
      <c r="AA218" s="226">
        <v>0</v>
      </c>
      <c r="AB218" s="226">
        <v>0</v>
      </c>
      <c r="AC218" s="226">
        <v>0</v>
      </c>
      <c r="AD218" s="226">
        <v>0</v>
      </c>
      <c r="AE218" s="226">
        <v>8407.3883399999995</v>
      </c>
      <c r="AF218" s="226">
        <v>5.7283999999999997</v>
      </c>
      <c r="AG218" s="226">
        <v>87.229039999999998</v>
      </c>
      <c r="AH218" s="226">
        <v>0</v>
      </c>
      <c r="AI218" s="226">
        <v>0</v>
      </c>
      <c r="AJ218" s="226">
        <v>8314.4308999999994</v>
      </c>
      <c r="AL218" s="322"/>
    </row>
    <row r="219" spans="2:38" s="220" customFormat="1" ht="13.5" customHeight="1" x14ac:dyDescent="0.3">
      <c r="D219" s="221"/>
      <c r="E219" s="385"/>
      <c r="H219" s="385"/>
      <c r="I219" s="385"/>
      <c r="J219" s="385"/>
      <c r="AL219" s="322"/>
    </row>
    <row r="220" spans="2:38" s="220" customFormat="1" ht="13.5" customHeight="1" x14ac:dyDescent="0.3">
      <c r="B220" s="219">
        <v>-149955</v>
      </c>
      <c r="C220" s="219" t="s">
        <v>1526</v>
      </c>
      <c r="D220" s="351">
        <v>104.46388</v>
      </c>
      <c r="E220" s="351">
        <v>9640.01073</v>
      </c>
      <c r="F220" s="223">
        <v>197.05155999999999</v>
      </c>
      <c r="G220" s="223">
        <v>21.161290000000001</v>
      </c>
      <c r="H220" s="351">
        <v>9962.6874599999992</v>
      </c>
      <c r="I220" s="351">
        <v>0</v>
      </c>
      <c r="J220" s="351">
        <v>105.666</v>
      </c>
      <c r="K220" s="223">
        <v>0</v>
      </c>
      <c r="L220" s="223">
        <v>0</v>
      </c>
      <c r="M220" s="223">
        <v>0</v>
      </c>
      <c r="N220" s="223">
        <v>0</v>
      </c>
      <c r="O220" s="223">
        <v>2.82708</v>
      </c>
      <c r="P220" s="223">
        <v>41.72</v>
      </c>
      <c r="Q220" s="223">
        <v>0</v>
      </c>
      <c r="R220" s="223">
        <v>150.21307999999999</v>
      </c>
      <c r="S220" s="223">
        <v>2.01573</v>
      </c>
      <c r="T220" s="223">
        <v>0</v>
      </c>
      <c r="U220" s="223">
        <v>0</v>
      </c>
      <c r="V220" s="223">
        <v>0</v>
      </c>
      <c r="W220" s="223">
        <v>0</v>
      </c>
      <c r="X220" s="223">
        <v>0</v>
      </c>
      <c r="Y220" s="223">
        <v>0</v>
      </c>
      <c r="Z220" s="223">
        <v>0</v>
      </c>
      <c r="AA220" s="223">
        <v>0</v>
      </c>
      <c r="AB220" s="223">
        <v>0</v>
      </c>
      <c r="AC220" s="223">
        <v>0</v>
      </c>
      <c r="AD220" s="223">
        <v>2.01573</v>
      </c>
      <c r="AE220" s="223">
        <v>10114.916269999998</v>
      </c>
      <c r="AF220" s="223">
        <v>0</v>
      </c>
      <c r="AG220" s="223">
        <v>0</v>
      </c>
      <c r="AH220" s="223">
        <v>0</v>
      </c>
      <c r="AI220" s="223">
        <v>0</v>
      </c>
      <c r="AJ220" s="223">
        <v>10114.916269999996</v>
      </c>
      <c r="AL220" s="322"/>
    </row>
    <row r="221" spans="2:38" s="220" customFormat="1" ht="13.5" customHeight="1" x14ac:dyDescent="0.3">
      <c r="B221" s="219">
        <v>741419</v>
      </c>
      <c r="C221" s="219" t="s">
        <v>1759</v>
      </c>
      <c r="D221" s="351">
        <v>0</v>
      </c>
      <c r="E221" s="351">
        <v>0</v>
      </c>
      <c r="F221" s="223">
        <v>0</v>
      </c>
      <c r="G221" s="223">
        <v>0</v>
      </c>
      <c r="H221" s="351">
        <v>0</v>
      </c>
      <c r="I221" s="351">
        <v>0</v>
      </c>
      <c r="J221" s="351">
        <v>0</v>
      </c>
      <c r="K221" s="223">
        <v>0</v>
      </c>
      <c r="L221" s="223">
        <v>0</v>
      </c>
      <c r="M221" s="223">
        <v>0</v>
      </c>
      <c r="N221" s="223">
        <v>0</v>
      </c>
      <c r="O221" s="223">
        <v>0</v>
      </c>
      <c r="P221" s="223">
        <v>0</v>
      </c>
      <c r="Q221" s="223">
        <v>0</v>
      </c>
      <c r="R221" s="223">
        <v>0</v>
      </c>
      <c r="S221" s="223">
        <v>0</v>
      </c>
      <c r="T221" s="223">
        <v>0</v>
      </c>
      <c r="U221" s="223">
        <v>0</v>
      </c>
      <c r="V221" s="223">
        <v>0</v>
      </c>
      <c r="W221" s="223">
        <v>0</v>
      </c>
      <c r="X221" s="223">
        <v>0</v>
      </c>
      <c r="Y221" s="223">
        <v>0</v>
      </c>
      <c r="Z221" s="223">
        <v>0</v>
      </c>
      <c r="AA221" s="223">
        <v>0</v>
      </c>
      <c r="AB221" s="223">
        <v>0</v>
      </c>
      <c r="AC221" s="223">
        <v>0</v>
      </c>
      <c r="AD221" s="223">
        <v>0</v>
      </c>
      <c r="AE221" s="223">
        <v>0</v>
      </c>
      <c r="AF221" s="223">
        <v>0</v>
      </c>
      <c r="AG221" s="223">
        <v>0</v>
      </c>
      <c r="AH221" s="223">
        <v>0</v>
      </c>
      <c r="AI221" s="223">
        <v>0</v>
      </c>
      <c r="AJ221" s="223">
        <v>0</v>
      </c>
      <c r="AL221" s="322"/>
    </row>
    <row r="222" spans="2:38" s="220" customFormat="1" ht="13.5" customHeight="1" x14ac:dyDescent="0.3">
      <c r="B222" s="219">
        <v>741432</v>
      </c>
      <c r="C222" s="219" t="s">
        <v>1775</v>
      </c>
      <c r="D222" s="351">
        <v>0</v>
      </c>
      <c r="E222" s="351">
        <v>5.7630400000000002</v>
      </c>
      <c r="F222" s="223">
        <v>0</v>
      </c>
      <c r="G222" s="223">
        <v>0</v>
      </c>
      <c r="H222" s="351">
        <v>5.7630400000000002</v>
      </c>
      <c r="I222" s="351">
        <v>0</v>
      </c>
      <c r="J222" s="351">
        <v>8.6999999999999994E-2</v>
      </c>
      <c r="K222" s="223">
        <v>0</v>
      </c>
      <c r="L222" s="223">
        <v>0</v>
      </c>
      <c r="M222" s="223">
        <v>0</v>
      </c>
      <c r="N222" s="223">
        <v>0</v>
      </c>
      <c r="O222" s="223">
        <v>0.18662999999999999</v>
      </c>
      <c r="P222" s="223">
        <v>0</v>
      </c>
      <c r="Q222" s="223">
        <v>0</v>
      </c>
      <c r="R222" s="223">
        <v>0.27362999999999998</v>
      </c>
      <c r="S222" s="223">
        <v>0</v>
      </c>
      <c r="T222" s="223">
        <v>0</v>
      </c>
      <c r="U222" s="223">
        <v>0</v>
      </c>
      <c r="V222" s="223">
        <v>0</v>
      </c>
      <c r="W222" s="223">
        <v>0</v>
      </c>
      <c r="X222" s="223">
        <v>0</v>
      </c>
      <c r="Y222" s="223">
        <v>0</v>
      </c>
      <c r="Z222" s="223">
        <v>0</v>
      </c>
      <c r="AA222" s="223">
        <v>0</v>
      </c>
      <c r="AB222" s="223">
        <v>0</v>
      </c>
      <c r="AC222" s="223">
        <v>0</v>
      </c>
      <c r="AD222" s="223">
        <v>0</v>
      </c>
      <c r="AE222" s="223">
        <v>6.03667</v>
      </c>
      <c r="AF222" s="223">
        <v>0</v>
      </c>
      <c r="AG222" s="223">
        <v>0</v>
      </c>
      <c r="AH222" s="223">
        <v>0</v>
      </c>
      <c r="AI222" s="223">
        <v>0</v>
      </c>
      <c r="AJ222" s="223">
        <v>6.03667</v>
      </c>
      <c r="AL222" s="322"/>
    </row>
    <row r="223" spans="2:38" s="220" customFormat="1" ht="13.5" customHeight="1" x14ac:dyDescent="0.3">
      <c r="B223" s="219">
        <v>741436</v>
      </c>
      <c r="C223" s="219" t="s">
        <v>1780</v>
      </c>
      <c r="D223" s="351">
        <v>0</v>
      </c>
      <c r="E223" s="351">
        <v>637.40889000000004</v>
      </c>
      <c r="F223" s="223">
        <v>0</v>
      </c>
      <c r="G223" s="223">
        <v>0</v>
      </c>
      <c r="H223" s="351">
        <v>637.40889000000004</v>
      </c>
      <c r="I223" s="351">
        <v>0</v>
      </c>
      <c r="J223" s="351">
        <v>0</v>
      </c>
      <c r="K223" s="223">
        <v>0</v>
      </c>
      <c r="L223" s="223">
        <v>0</v>
      </c>
      <c r="M223" s="223">
        <v>0</v>
      </c>
      <c r="N223" s="223">
        <v>0</v>
      </c>
      <c r="O223" s="223">
        <v>0</v>
      </c>
      <c r="P223" s="223">
        <v>0</v>
      </c>
      <c r="Q223" s="223">
        <v>0</v>
      </c>
      <c r="R223" s="223">
        <v>0</v>
      </c>
      <c r="S223" s="223">
        <v>0</v>
      </c>
      <c r="T223" s="223">
        <v>0</v>
      </c>
      <c r="U223" s="223">
        <v>0</v>
      </c>
      <c r="V223" s="223">
        <v>0</v>
      </c>
      <c r="W223" s="223">
        <v>0</v>
      </c>
      <c r="X223" s="223">
        <v>0</v>
      </c>
      <c r="Y223" s="223">
        <v>0</v>
      </c>
      <c r="Z223" s="223">
        <v>0</v>
      </c>
      <c r="AA223" s="223">
        <v>0</v>
      </c>
      <c r="AB223" s="223">
        <v>0</v>
      </c>
      <c r="AC223" s="223">
        <v>0</v>
      </c>
      <c r="AD223" s="223">
        <v>0</v>
      </c>
      <c r="AE223" s="223">
        <v>637.40889000000004</v>
      </c>
      <c r="AF223" s="223">
        <v>0</v>
      </c>
      <c r="AG223" s="223">
        <v>0</v>
      </c>
      <c r="AH223" s="223">
        <v>0</v>
      </c>
      <c r="AI223" s="223">
        <v>0</v>
      </c>
      <c r="AJ223" s="223">
        <v>637.40889000000004</v>
      </c>
      <c r="AL223" s="322"/>
    </row>
    <row r="224" spans="2:38" s="220" customFormat="1" ht="13.5" customHeight="1" x14ac:dyDescent="0.3">
      <c r="B224" s="219">
        <v>741441</v>
      </c>
      <c r="C224" s="219" t="s">
        <v>1787</v>
      </c>
      <c r="D224" s="352">
        <v>92.714920000000006</v>
      </c>
      <c r="E224" s="352">
        <v>0</v>
      </c>
      <c r="F224" s="224">
        <v>299.60000000000002</v>
      </c>
      <c r="G224" s="224">
        <v>0</v>
      </c>
      <c r="H224" s="352">
        <v>392.31492000000003</v>
      </c>
      <c r="I224" s="352">
        <v>0</v>
      </c>
      <c r="J224" s="352">
        <v>0</v>
      </c>
      <c r="K224" s="224">
        <v>0</v>
      </c>
      <c r="L224" s="224">
        <v>0</v>
      </c>
      <c r="M224" s="224">
        <v>0</v>
      </c>
      <c r="N224" s="224">
        <v>0</v>
      </c>
      <c r="O224" s="224">
        <v>0</v>
      </c>
      <c r="P224" s="224">
        <v>0</v>
      </c>
      <c r="Q224" s="224">
        <v>0</v>
      </c>
      <c r="R224" s="224">
        <v>0</v>
      </c>
      <c r="S224" s="224">
        <v>0</v>
      </c>
      <c r="T224" s="224">
        <v>0</v>
      </c>
      <c r="U224" s="224">
        <v>2.63E-3</v>
      </c>
      <c r="V224" s="224">
        <v>0</v>
      </c>
      <c r="W224" s="224">
        <v>0</v>
      </c>
      <c r="X224" s="224">
        <v>0</v>
      </c>
      <c r="Y224" s="224">
        <v>0</v>
      </c>
      <c r="Z224" s="224">
        <v>0</v>
      </c>
      <c r="AA224" s="224">
        <v>0</v>
      </c>
      <c r="AB224" s="224">
        <v>0</v>
      </c>
      <c r="AC224" s="224">
        <v>0</v>
      </c>
      <c r="AD224" s="224">
        <v>2.63E-3</v>
      </c>
      <c r="AE224" s="224">
        <v>392.31755000000004</v>
      </c>
      <c r="AF224" s="224">
        <v>0</v>
      </c>
      <c r="AG224" s="224">
        <v>0</v>
      </c>
      <c r="AH224" s="224">
        <v>0</v>
      </c>
      <c r="AI224" s="224">
        <v>0</v>
      </c>
      <c r="AJ224" s="224">
        <v>392.31755000000004</v>
      </c>
      <c r="AL224" s="322"/>
    </row>
    <row r="225" spans="1:38" s="220" customFormat="1" ht="13.5" customHeight="1" x14ac:dyDescent="0.3">
      <c r="B225" s="219" t="s">
        <v>1191</v>
      </c>
      <c r="C225" s="222" t="s">
        <v>1189</v>
      </c>
      <c r="D225" s="221">
        <v>197.17880000000002</v>
      </c>
      <c r="E225" s="221">
        <v>10283.18266</v>
      </c>
      <c r="F225" s="226">
        <v>496.65156000000002</v>
      </c>
      <c r="G225" s="226">
        <v>21.161290000000001</v>
      </c>
      <c r="H225" s="221">
        <v>10998.17431</v>
      </c>
      <c r="I225" s="221">
        <v>0</v>
      </c>
      <c r="J225" s="221">
        <v>105.753</v>
      </c>
      <c r="K225" s="226">
        <v>0</v>
      </c>
      <c r="L225" s="226">
        <v>0</v>
      </c>
      <c r="M225" s="226">
        <v>0</v>
      </c>
      <c r="N225" s="226">
        <v>0</v>
      </c>
      <c r="O225" s="226">
        <v>3.0137100000000001</v>
      </c>
      <c r="P225" s="226">
        <v>41.72</v>
      </c>
      <c r="Q225" s="226">
        <v>0</v>
      </c>
      <c r="R225" s="226">
        <v>150.48670999999999</v>
      </c>
      <c r="S225" s="226">
        <v>2.01573</v>
      </c>
      <c r="T225" s="226">
        <v>0</v>
      </c>
      <c r="U225" s="226">
        <v>2.63E-3</v>
      </c>
      <c r="V225" s="226">
        <v>0</v>
      </c>
      <c r="W225" s="226">
        <v>0</v>
      </c>
      <c r="X225" s="226">
        <v>0</v>
      </c>
      <c r="Y225" s="226">
        <v>0</v>
      </c>
      <c r="Z225" s="226">
        <v>0</v>
      </c>
      <c r="AA225" s="226">
        <v>0</v>
      </c>
      <c r="AB225" s="226">
        <v>0</v>
      </c>
      <c r="AC225" s="226">
        <v>0</v>
      </c>
      <c r="AD225" s="226">
        <v>2.0183599999999999</v>
      </c>
      <c r="AE225" s="226">
        <v>11150.679379999998</v>
      </c>
      <c r="AF225" s="226">
        <v>0</v>
      </c>
      <c r="AG225" s="226">
        <v>0</v>
      </c>
      <c r="AH225" s="226">
        <v>0</v>
      </c>
      <c r="AI225" s="226">
        <v>0</v>
      </c>
      <c r="AJ225" s="226">
        <v>11150.679379999996</v>
      </c>
      <c r="AL225" s="322"/>
    </row>
    <row r="226" spans="1:38" s="220" customFormat="1" ht="13.5" customHeight="1" x14ac:dyDescent="0.3">
      <c r="B226" s="219"/>
      <c r="C226" s="222"/>
      <c r="D226" s="221"/>
      <c r="E226" s="385"/>
      <c r="H226" s="385"/>
      <c r="I226" s="385"/>
      <c r="J226" s="385"/>
      <c r="AL226" s="322"/>
    </row>
    <row r="227" spans="1:38" s="220" customFormat="1" ht="13.5" customHeight="1" x14ac:dyDescent="0.3">
      <c r="D227" s="221"/>
      <c r="E227" s="385"/>
      <c r="H227" s="385"/>
      <c r="I227" s="385"/>
      <c r="J227" s="385"/>
      <c r="AL227" s="322"/>
    </row>
    <row r="228" spans="1:38" s="220" customFormat="1" ht="13.5" customHeight="1" x14ac:dyDescent="0.3">
      <c r="B228" s="219">
        <v>-149960</v>
      </c>
      <c r="C228" s="219" t="s">
        <v>31</v>
      </c>
      <c r="D228" s="353">
        <v>0</v>
      </c>
      <c r="E228" s="351">
        <v>0</v>
      </c>
      <c r="F228" s="219">
        <v>0</v>
      </c>
      <c r="G228" s="219">
        <v>0</v>
      </c>
      <c r="H228" s="351">
        <v>0</v>
      </c>
      <c r="I228" s="351">
        <v>0</v>
      </c>
      <c r="J228" s="351">
        <v>0</v>
      </c>
      <c r="K228" s="219">
        <v>0</v>
      </c>
      <c r="L228" s="219">
        <v>0</v>
      </c>
      <c r="M228" s="219">
        <v>0</v>
      </c>
      <c r="N228" s="219">
        <v>0</v>
      </c>
      <c r="O228" s="219">
        <v>0</v>
      </c>
      <c r="P228" s="219">
        <v>0</v>
      </c>
      <c r="Q228" s="219">
        <v>0</v>
      </c>
      <c r="R228" s="219">
        <v>0</v>
      </c>
      <c r="S228" s="219">
        <v>0</v>
      </c>
      <c r="T228" s="219">
        <v>0</v>
      </c>
      <c r="U228" s="219">
        <v>0</v>
      </c>
      <c r="V228" s="219">
        <v>0</v>
      </c>
      <c r="W228" s="219">
        <v>0</v>
      </c>
      <c r="X228" s="219">
        <v>0</v>
      </c>
      <c r="Y228" s="219">
        <v>0</v>
      </c>
      <c r="Z228" s="219">
        <v>0</v>
      </c>
      <c r="AA228" s="219">
        <v>0</v>
      </c>
      <c r="AB228" s="219">
        <v>0</v>
      </c>
      <c r="AC228" s="219">
        <v>0</v>
      </c>
      <c r="AD228" s="219">
        <v>0</v>
      </c>
      <c r="AE228" s="219">
        <v>0</v>
      </c>
      <c r="AF228" s="219">
        <v>0</v>
      </c>
      <c r="AG228" s="219">
        <v>0</v>
      </c>
      <c r="AH228" s="219">
        <v>0</v>
      </c>
      <c r="AI228" s="219">
        <v>0</v>
      </c>
      <c r="AJ228" s="219">
        <v>0</v>
      </c>
      <c r="AL228" s="322"/>
    </row>
    <row r="229" spans="1:38" s="220" customFormat="1" ht="13.5" customHeight="1" x14ac:dyDescent="0.3">
      <c r="B229" s="219">
        <v>741433</v>
      </c>
      <c r="C229" s="219" t="s">
        <v>1770</v>
      </c>
      <c r="D229" s="353">
        <v>0</v>
      </c>
      <c r="E229" s="351">
        <v>0</v>
      </c>
      <c r="F229" s="219">
        <v>0</v>
      </c>
      <c r="G229" s="219">
        <v>0</v>
      </c>
      <c r="H229" s="351">
        <v>0</v>
      </c>
      <c r="I229" s="351">
        <v>0</v>
      </c>
      <c r="J229" s="351">
        <v>0</v>
      </c>
      <c r="K229" s="219">
        <v>0</v>
      </c>
      <c r="L229" s="219">
        <v>0</v>
      </c>
      <c r="M229" s="219">
        <v>0</v>
      </c>
      <c r="N229" s="219">
        <v>0</v>
      </c>
      <c r="O229" s="219">
        <v>0</v>
      </c>
      <c r="P229" s="219">
        <v>0</v>
      </c>
      <c r="Q229" s="219">
        <v>0</v>
      </c>
      <c r="R229" s="219">
        <v>0</v>
      </c>
      <c r="S229" s="219">
        <v>0</v>
      </c>
      <c r="T229" s="219">
        <v>0</v>
      </c>
      <c r="U229" s="219">
        <v>0</v>
      </c>
      <c r="V229" s="219">
        <v>0</v>
      </c>
      <c r="W229" s="219">
        <v>0</v>
      </c>
      <c r="X229" s="219">
        <v>0</v>
      </c>
      <c r="Y229" s="219">
        <v>0</v>
      </c>
      <c r="Z229" s="219">
        <v>0</v>
      </c>
      <c r="AA229" s="219">
        <v>0</v>
      </c>
      <c r="AB229" s="219">
        <v>0</v>
      </c>
      <c r="AC229" s="219">
        <v>0</v>
      </c>
      <c r="AD229" s="219">
        <v>0</v>
      </c>
      <c r="AE229" s="219">
        <v>0</v>
      </c>
      <c r="AF229" s="219">
        <v>0</v>
      </c>
      <c r="AG229" s="219">
        <v>0</v>
      </c>
      <c r="AH229" s="219">
        <v>0</v>
      </c>
      <c r="AI229" s="219">
        <v>0</v>
      </c>
      <c r="AJ229" s="219">
        <v>0</v>
      </c>
      <c r="AL229" s="322"/>
    </row>
    <row r="230" spans="1:38" s="220" customFormat="1" ht="13.5" customHeight="1" x14ac:dyDescent="0.3">
      <c r="B230" s="219">
        <v>741437</v>
      </c>
      <c r="C230" s="219" t="s">
        <v>1785</v>
      </c>
      <c r="D230" s="353">
        <v>0</v>
      </c>
      <c r="E230" s="351">
        <v>0</v>
      </c>
      <c r="F230" s="219">
        <v>0</v>
      </c>
      <c r="G230" s="219">
        <v>0</v>
      </c>
      <c r="H230" s="351">
        <v>0</v>
      </c>
      <c r="I230" s="351">
        <v>0</v>
      </c>
      <c r="J230" s="351">
        <v>0</v>
      </c>
      <c r="K230" s="219">
        <v>0</v>
      </c>
      <c r="L230" s="219">
        <v>0</v>
      </c>
      <c r="M230" s="219">
        <v>0</v>
      </c>
      <c r="N230" s="219">
        <v>0</v>
      </c>
      <c r="O230" s="219">
        <v>0</v>
      </c>
      <c r="P230" s="219">
        <v>0</v>
      </c>
      <c r="Q230" s="219">
        <v>0</v>
      </c>
      <c r="R230" s="219">
        <v>0</v>
      </c>
      <c r="S230" s="219">
        <v>0</v>
      </c>
      <c r="T230" s="219">
        <v>0</v>
      </c>
      <c r="U230" s="219">
        <v>0</v>
      </c>
      <c r="V230" s="219">
        <v>0</v>
      </c>
      <c r="W230" s="219">
        <v>0</v>
      </c>
      <c r="X230" s="219">
        <v>0</v>
      </c>
      <c r="Y230" s="219">
        <v>0</v>
      </c>
      <c r="Z230" s="219">
        <v>0</v>
      </c>
      <c r="AA230" s="219">
        <v>0</v>
      </c>
      <c r="AB230" s="219">
        <v>0</v>
      </c>
      <c r="AC230" s="219">
        <v>0</v>
      </c>
      <c r="AD230" s="219">
        <v>0</v>
      </c>
      <c r="AE230" s="219">
        <v>0</v>
      </c>
      <c r="AF230" s="219">
        <v>0</v>
      </c>
      <c r="AG230" s="219">
        <v>0</v>
      </c>
      <c r="AH230" s="219">
        <v>0</v>
      </c>
      <c r="AI230" s="219">
        <v>0</v>
      </c>
      <c r="AJ230" s="219">
        <v>0</v>
      </c>
      <c r="AL230" s="322"/>
    </row>
    <row r="231" spans="1:38" s="220" customFormat="1" ht="13.5" customHeight="1" x14ac:dyDescent="0.3">
      <c r="B231" s="219">
        <v>741442</v>
      </c>
      <c r="C231" s="219" t="s">
        <v>1792</v>
      </c>
      <c r="D231" s="354">
        <v>0</v>
      </c>
      <c r="E231" s="352">
        <v>0</v>
      </c>
      <c r="F231" s="225">
        <v>0</v>
      </c>
      <c r="G231" s="225">
        <v>0</v>
      </c>
      <c r="H231" s="352">
        <v>0</v>
      </c>
      <c r="I231" s="352">
        <v>0</v>
      </c>
      <c r="J231" s="352">
        <v>0</v>
      </c>
      <c r="K231" s="225">
        <v>0</v>
      </c>
      <c r="L231" s="225">
        <v>0</v>
      </c>
      <c r="M231" s="225">
        <v>0</v>
      </c>
      <c r="N231" s="225">
        <v>0</v>
      </c>
      <c r="O231" s="225">
        <v>0</v>
      </c>
      <c r="P231" s="225">
        <v>0</v>
      </c>
      <c r="Q231" s="225">
        <v>0</v>
      </c>
      <c r="R231" s="225">
        <v>0</v>
      </c>
      <c r="S231" s="225">
        <v>0</v>
      </c>
      <c r="T231" s="225">
        <v>0</v>
      </c>
      <c r="U231" s="225">
        <v>0</v>
      </c>
      <c r="V231" s="225">
        <v>0</v>
      </c>
      <c r="W231" s="225">
        <v>0</v>
      </c>
      <c r="X231" s="225">
        <v>0</v>
      </c>
      <c r="Y231" s="225">
        <v>0</v>
      </c>
      <c r="Z231" s="225">
        <v>0</v>
      </c>
      <c r="AA231" s="225">
        <v>0</v>
      </c>
      <c r="AB231" s="225">
        <v>0</v>
      </c>
      <c r="AC231" s="225">
        <v>0</v>
      </c>
      <c r="AD231" s="225">
        <v>0</v>
      </c>
      <c r="AE231" s="225">
        <v>0</v>
      </c>
      <c r="AF231" s="225">
        <v>0</v>
      </c>
      <c r="AG231" s="225">
        <v>0</v>
      </c>
      <c r="AH231" s="225">
        <v>0</v>
      </c>
      <c r="AI231" s="225">
        <v>0</v>
      </c>
      <c r="AJ231" s="225">
        <v>0</v>
      </c>
      <c r="AL231" s="322"/>
    </row>
    <row r="232" spans="1:38" s="220" customFormat="1" ht="13.5" customHeight="1" x14ac:dyDescent="0.3">
      <c r="B232" s="219" t="s">
        <v>1196</v>
      </c>
      <c r="C232" s="222" t="s">
        <v>1190</v>
      </c>
      <c r="D232" s="353">
        <v>0</v>
      </c>
      <c r="E232" s="386">
        <v>0</v>
      </c>
      <c r="F232" s="219">
        <v>0</v>
      </c>
      <c r="G232" s="219">
        <v>0</v>
      </c>
      <c r="H232" s="386">
        <v>0</v>
      </c>
      <c r="I232" s="386">
        <v>0</v>
      </c>
      <c r="J232" s="386">
        <v>0</v>
      </c>
      <c r="K232" s="219">
        <v>0</v>
      </c>
      <c r="L232" s="219">
        <v>0</v>
      </c>
      <c r="M232" s="219">
        <v>0</v>
      </c>
      <c r="N232" s="219">
        <v>0</v>
      </c>
      <c r="O232" s="219">
        <v>0</v>
      </c>
      <c r="P232" s="219">
        <v>0</v>
      </c>
      <c r="Q232" s="219">
        <v>0</v>
      </c>
      <c r="R232" s="219">
        <v>0</v>
      </c>
      <c r="S232" s="219">
        <v>0</v>
      </c>
      <c r="T232" s="219">
        <v>0</v>
      </c>
      <c r="U232" s="219">
        <v>0</v>
      </c>
      <c r="V232" s="219">
        <v>0</v>
      </c>
      <c r="W232" s="219">
        <v>0</v>
      </c>
      <c r="X232" s="219">
        <v>0</v>
      </c>
      <c r="Y232" s="219">
        <v>0</v>
      </c>
      <c r="Z232" s="219">
        <v>0</v>
      </c>
      <c r="AA232" s="219">
        <v>0</v>
      </c>
      <c r="AB232" s="219">
        <v>0</v>
      </c>
      <c r="AC232" s="219">
        <v>0</v>
      </c>
      <c r="AD232" s="219">
        <v>0</v>
      </c>
      <c r="AE232" s="219">
        <v>0</v>
      </c>
      <c r="AF232" s="219">
        <v>0</v>
      </c>
      <c r="AG232" s="219">
        <v>0</v>
      </c>
      <c r="AH232" s="219">
        <v>0</v>
      </c>
      <c r="AI232" s="219">
        <v>0</v>
      </c>
      <c r="AJ232" s="219">
        <v>0</v>
      </c>
      <c r="AL232" s="322"/>
    </row>
    <row r="233" spans="1:38" s="220" customFormat="1" ht="13.5" customHeight="1" x14ac:dyDescent="0.3">
      <c r="D233" s="221"/>
      <c r="E233" s="385"/>
      <c r="H233" s="385"/>
      <c r="I233" s="385"/>
      <c r="J233" s="385"/>
      <c r="AL233" s="322"/>
    </row>
    <row r="234" spans="1:38" s="115" customFormat="1" ht="13.5" customHeight="1" x14ac:dyDescent="0.25">
      <c r="A234" s="87"/>
      <c r="D234" s="113"/>
      <c r="AL234" s="144"/>
    </row>
    <row r="235" spans="1:38" s="115" customFormat="1" ht="13.5" customHeight="1" x14ac:dyDescent="0.25">
      <c r="A235" s="87"/>
      <c r="B235" s="87" t="s">
        <v>1227</v>
      </c>
      <c r="C235" s="378" t="s">
        <v>1228</v>
      </c>
      <c r="D235" s="113">
        <v>4904.2228400000004</v>
      </c>
      <c r="E235" s="113">
        <v>21582.65783</v>
      </c>
      <c r="F235" s="113">
        <v>31573.892690000001</v>
      </c>
      <c r="G235" s="113">
        <v>3542.9829199999999</v>
      </c>
      <c r="H235" s="113">
        <v>61603.756280000001</v>
      </c>
      <c r="I235" s="113">
        <v>6400.2269500000002</v>
      </c>
      <c r="J235" s="113">
        <v>72.828999999999994</v>
      </c>
      <c r="K235" s="113">
        <v>0</v>
      </c>
      <c r="L235" s="113">
        <v>9031.3925500000005</v>
      </c>
      <c r="M235" s="113">
        <v>911.62902999999994</v>
      </c>
      <c r="N235" s="113">
        <v>5648.1120199999996</v>
      </c>
      <c r="O235" s="113">
        <v>2792.7750700000001</v>
      </c>
      <c r="P235" s="113">
        <v>135.62282999999999</v>
      </c>
      <c r="Q235" s="113">
        <v>711.89041999999995</v>
      </c>
      <c r="R235" s="113">
        <v>25704.477869999999</v>
      </c>
      <c r="S235" s="113">
        <v>1470.16903</v>
      </c>
      <c r="T235" s="113">
        <v>237.43328</v>
      </c>
      <c r="U235" s="113">
        <v>124.05626000000001</v>
      </c>
      <c r="V235" s="113">
        <v>472.01943</v>
      </c>
      <c r="W235" s="113">
        <v>0</v>
      </c>
      <c r="X235" s="113">
        <v>85.134900000000002</v>
      </c>
      <c r="Y235" s="113">
        <v>1463.7727500000001</v>
      </c>
      <c r="Z235" s="113">
        <v>151.2919</v>
      </c>
      <c r="AA235" s="113">
        <v>274.52719999999999</v>
      </c>
      <c r="AB235" s="113">
        <v>4591.4905699999999</v>
      </c>
      <c r="AC235" s="113">
        <v>642.00085999999999</v>
      </c>
      <c r="AD235" s="113">
        <v>9511.8961799999997</v>
      </c>
      <c r="AE235" s="113">
        <v>96820.13033</v>
      </c>
      <c r="AF235" s="113">
        <v>5648.1120199999996</v>
      </c>
      <c r="AG235" s="113">
        <v>10415.041010000001</v>
      </c>
      <c r="AH235" s="113">
        <v>0</v>
      </c>
      <c r="AI235" s="113">
        <v>2380.3008100000002</v>
      </c>
      <c r="AJ235" s="113">
        <v>78376.676489999983</v>
      </c>
      <c r="AL235" s="144"/>
    </row>
    <row r="236" spans="1:38" s="115" customFormat="1" ht="13.5" customHeight="1" x14ac:dyDescent="0.25">
      <c r="A236" s="87"/>
      <c r="B236" s="351"/>
      <c r="C236" s="378" t="s">
        <v>1267</v>
      </c>
      <c r="D236" s="113">
        <v>6434.8681999999999</v>
      </c>
      <c r="E236" s="113">
        <v>9728.4669199999989</v>
      </c>
      <c r="F236" s="113">
        <v>29249.664850000001</v>
      </c>
      <c r="G236" s="113">
        <v>3582.63186</v>
      </c>
      <c r="H236" s="113">
        <v>48995.631829999998</v>
      </c>
      <c r="I236" s="113">
        <v>3729.5735299999997</v>
      </c>
      <c r="J236" s="113">
        <v>101.27984000000001</v>
      </c>
      <c r="K236" s="113">
        <v>0</v>
      </c>
      <c r="L236" s="113">
        <v>11684.88947</v>
      </c>
      <c r="M236" s="113">
        <v>298.28386999999998</v>
      </c>
      <c r="N236" s="113">
        <v>596.55451000000005</v>
      </c>
      <c r="O236" s="113">
        <v>1647.0361699999999</v>
      </c>
      <c r="P236" s="113">
        <v>201.72255999999999</v>
      </c>
      <c r="Q236" s="113">
        <v>919.45514000000003</v>
      </c>
      <c r="R236" s="113">
        <v>19178.79509</v>
      </c>
      <c r="S236" s="113">
        <v>2374.5909699999997</v>
      </c>
      <c r="T236" s="113">
        <v>549.60213999999996</v>
      </c>
      <c r="U236" s="113">
        <v>89.279470000000003</v>
      </c>
      <c r="V236" s="113">
        <v>715.67310999999995</v>
      </c>
      <c r="W236" s="113">
        <v>28.227730000000001</v>
      </c>
      <c r="X236" s="113">
        <v>121.17690999999999</v>
      </c>
      <c r="Y236" s="113">
        <v>3526.9640300000001</v>
      </c>
      <c r="Z236" s="113">
        <v>36.343470000000003</v>
      </c>
      <c r="AA236" s="113">
        <v>309.73798999999997</v>
      </c>
      <c r="AB236" s="113">
        <v>5323.2866199999999</v>
      </c>
      <c r="AC236" s="113">
        <v>730.87859000000003</v>
      </c>
      <c r="AD236" s="113">
        <v>13805.761030000001</v>
      </c>
      <c r="AE236" s="113">
        <v>81980.187949999992</v>
      </c>
      <c r="AF236" s="113">
        <v>596.55451000000005</v>
      </c>
      <c r="AG236" s="113">
        <v>12698.846449999997</v>
      </c>
      <c r="AH236" s="113">
        <v>0</v>
      </c>
      <c r="AI236" s="113">
        <v>4567.5806100000009</v>
      </c>
      <c r="AJ236" s="113">
        <v>64117.206379999981</v>
      </c>
      <c r="AL236" s="144"/>
    </row>
    <row r="237" spans="1:38" s="115" customFormat="1" ht="13.5" customHeight="1" x14ac:dyDescent="0.25">
      <c r="A237" s="87"/>
      <c r="B237" s="351"/>
      <c r="C237" s="378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L237" s="144"/>
    </row>
    <row r="238" spans="1:38" s="115" customFormat="1" ht="13.5" customHeight="1" x14ac:dyDescent="0.25">
      <c r="A238" s="87"/>
      <c r="B238" s="87" t="s">
        <v>1230</v>
      </c>
      <c r="C238" s="378" t="s">
        <v>1231</v>
      </c>
      <c r="D238" s="113">
        <v>15485.666359999999</v>
      </c>
      <c r="E238" s="113">
        <v>48145.404540000003</v>
      </c>
      <c r="F238" s="113">
        <v>126423.16119</v>
      </c>
      <c r="G238" s="113">
        <v>44880.7601</v>
      </c>
      <c r="H238" s="113">
        <v>234934.99219000002</v>
      </c>
      <c r="I238" s="113">
        <v>18833.853709999999</v>
      </c>
      <c r="J238" s="113">
        <v>6492.5217199999997</v>
      </c>
      <c r="K238" s="113">
        <v>1371.07</v>
      </c>
      <c r="L238" s="113">
        <v>48062.879800000002</v>
      </c>
      <c r="M238" s="113">
        <v>20980.85053</v>
      </c>
      <c r="N238" s="113">
        <v>11387.771489999999</v>
      </c>
      <c r="O238" s="113">
        <v>12179.65395</v>
      </c>
      <c r="P238" s="113">
        <v>2633.69749</v>
      </c>
      <c r="Q238" s="113">
        <v>1995.39075</v>
      </c>
      <c r="R238" s="113">
        <v>123937.68944000002</v>
      </c>
      <c r="S238" s="113">
        <v>761.6078</v>
      </c>
      <c r="T238" s="113">
        <v>883.97280999999998</v>
      </c>
      <c r="U238" s="113">
        <v>4.2748100000000004</v>
      </c>
      <c r="V238" s="113">
        <v>527.32132000000001</v>
      </c>
      <c r="W238" s="113">
        <v>0</v>
      </c>
      <c r="X238" s="113">
        <v>74.868480000000005</v>
      </c>
      <c r="Y238" s="113">
        <v>1535.9020700000001</v>
      </c>
      <c r="Z238" s="113">
        <v>261.89136000000002</v>
      </c>
      <c r="AA238" s="113">
        <v>182.01998</v>
      </c>
      <c r="AB238" s="113">
        <v>731.62899000000004</v>
      </c>
      <c r="AC238" s="113">
        <v>85.481679999999997</v>
      </c>
      <c r="AD238" s="113">
        <v>5048.9693000000007</v>
      </c>
      <c r="AE238" s="113">
        <v>363921.65093</v>
      </c>
      <c r="AF238" s="113">
        <v>12758.841489999999</v>
      </c>
      <c r="AG238" s="113">
        <v>69571.051650000009</v>
      </c>
      <c r="AH238" s="113">
        <v>0</v>
      </c>
      <c r="AI238" s="113">
        <v>1803.4037300000002</v>
      </c>
      <c r="AJ238" s="113">
        <v>279788.35405999998</v>
      </c>
      <c r="AL238" s="144"/>
    </row>
    <row r="239" spans="1:38" s="115" customFormat="1" ht="13.5" customHeight="1" x14ac:dyDescent="0.25">
      <c r="A239" s="87"/>
      <c r="B239" s="351"/>
      <c r="C239" s="378" t="s">
        <v>1268</v>
      </c>
      <c r="D239" s="113">
        <v>3686.2774600000002</v>
      </c>
      <c r="E239" s="113">
        <v>20437.683499999999</v>
      </c>
      <c r="F239" s="113">
        <v>101902.31583000001</v>
      </c>
      <c r="G239" s="113">
        <v>16518.156250000004</v>
      </c>
      <c r="H239" s="113">
        <v>142544.43303999997</v>
      </c>
      <c r="I239" s="113">
        <v>15236.309400000002</v>
      </c>
      <c r="J239" s="113">
        <v>4512.8784100000003</v>
      </c>
      <c r="K239" s="113">
        <v>0</v>
      </c>
      <c r="L239" s="113">
        <v>26494.675289999996</v>
      </c>
      <c r="M239" s="113">
        <v>4663.4519799999998</v>
      </c>
      <c r="N239" s="113">
        <v>3176.9944599999999</v>
      </c>
      <c r="O239" s="113">
        <v>4543.6069799999996</v>
      </c>
      <c r="P239" s="113">
        <v>1056.72524</v>
      </c>
      <c r="Q239" s="113">
        <v>1274.7750999999998</v>
      </c>
      <c r="R239" s="113">
        <v>60959.416860000012</v>
      </c>
      <c r="S239" s="113">
        <v>222.42580000000001</v>
      </c>
      <c r="T239" s="113">
        <v>768.47822999999994</v>
      </c>
      <c r="U239" s="113">
        <v>4.1291500000000001</v>
      </c>
      <c r="V239" s="113">
        <v>347.17406999999997</v>
      </c>
      <c r="W239" s="113">
        <v>0</v>
      </c>
      <c r="X239" s="113">
        <v>135.68117000000001</v>
      </c>
      <c r="Y239" s="113">
        <v>2026.1578200000001</v>
      </c>
      <c r="Z239" s="113">
        <v>36.737919999999995</v>
      </c>
      <c r="AA239" s="113">
        <v>217.91654</v>
      </c>
      <c r="AB239" s="113">
        <v>216.56571999999997</v>
      </c>
      <c r="AC239" s="113">
        <v>52.406640000000003</v>
      </c>
      <c r="AD239" s="113">
        <v>4027.6730600000001</v>
      </c>
      <c r="AE239" s="113">
        <v>207531.52296000003</v>
      </c>
      <c r="AF239" s="113">
        <v>3176.9944599999999</v>
      </c>
      <c r="AG239" s="113">
        <v>31505.301339999998</v>
      </c>
      <c r="AH239" s="113">
        <v>0</v>
      </c>
      <c r="AI239" s="113">
        <v>2296.4810000000002</v>
      </c>
      <c r="AJ239" s="113">
        <v>170552.74615999998</v>
      </c>
      <c r="AL239" s="144"/>
    </row>
    <row r="240" spans="1:38" s="115" customFormat="1" ht="13.5" customHeight="1" x14ac:dyDescent="0.25">
      <c r="A240" s="87"/>
      <c r="D240" s="113"/>
      <c r="AL240" s="144"/>
    </row>
    <row r="241" spans="1:38" s="115" customFormat="1" ht="13.5" customHeight="1" x14ac:dyDescent="0.25">
      <c r="A241" s="87"/>
      <c r="D241" s="113"/>
      <c r="AL241" s="144"/>
    </row>
    <row r="242" spans="1:38" s="105" customFormat="1" ht="13.5" customHeight="1" x14ac:dyDescent="0.25">
      <c r="A242" s="87"/>
      <c r="C242" s="379" t="s">
        <v>1262</v>
      </c>
      <c r="D242" s="98">
        <v>3929508.8211999997</v>
      </c>
      <c r="E242" s="98">
        <v>3579176.5359900002</v>
      </c>
      <c r="F242" s="98">
        <v>7376766.5072400002</v>
      </c>
      <c r="G242" s="98">
        <v>3665990.0944699999</v>
      </c>
      <c r="H242" s="98">
        <v>18551441.958900001</v>
      </c>
      <c r="I242" s="98">
        <v>1163536.90117</v>
      </c>
      <c r="J242" s="98">
        <v>2545851.3873199997</v>
      </c>
      <c r="K242" s="98">
        <v>212432.15600000002</v>
      </c>
      <c r="L242" s="98">
        <v>1864685.5027999999</v>
      </c>
      <c r="M242" s="98">
        <v>626301.41639999999</v>
      </c>
      <c r="N242" s="98">
        <v>2516551.2756699999</v>
      </c>
      <c r="O242" s="98">
        <v>347973.9705600001</v>
      </c>
      <c r="P242" s="98">
        <v>550340.83363999985</v>
      </c>
      <c r="Q242" s="98">
        <v>624004.19699999993</v>
      </c>
      <c r="R242" s="98">
        <v>10451677.640559999</v>
      </c>
      <c r="S242" s="98">
        <v>436424.03128000005</v>
      </c>
      <c r="T242" s="98">
        <v>123788.65562000001</v>
      </c>
      <c r="U242" s="98">
        <v>31814.482029999999</v>
      </c>
      <c r="V242" s="98">
        <v>24212.843899999996</v>
      </c>
      <c r="W242" s="98">
        <v>90887.439260000014</v>
      </c>
      <c r="X242" s="98">
        <v>16362.738009999999</v>
      </c>
      <c r="Y242" s="98">
        <v>56335.126129999997</v>
      </c>
      <c r="Z242" s="98">
        <v>12032.389799999999</v>
      </c>
      <c r="AA242" s="98">
        <v>77250.506799999988</v>
      </c>
      <c r="AB242" s="98">
        <v>121909.79735000001</v>
      </c>
      <c r="AC242" s="98">
        <v>82787.391300000003</v>
      </c>
      <c r="AD242" s="98">
        <v>1073805.4014799998</v>
      </c>
      <c r="AE242" s="98">
        <v>30076925.000939995</v>
      </c>
      <c r="AF242" s="98">
        <v>2728983.4316699998</v>
      </c>
      <c r="AG242" s="98">
        <v>2515199.7631000001</v>
      </c>
      <c r="AH242" s="98">
        <v>0</v>
      </c>
      <c r="AI242" s="98">
        <v>216373.02422999998</v>
      </c>
      <c r="AJ242" s="98">
        <v>24616368.781939998</v>
      </c>
      <c r="AL242" s="380"/>
    </row>
    <row r="243" spans="1:38" s="105" customFormat="1" ht="13.5" customHeight="1" x14ac:dyDescent="0.25">
      <c r="A243" s="87"/>
      <c r="C243" s="378" t="s">
        <v>1263</v>
      </c>
      <c r="D243" s="113">
        <v>2060047.1666999999</v>
      </c>
      <c r="E243" s="113">
        <v>854813.99028999999</v>
      </c>
      <c r="F243" s="113">
        <v>2809532.59852</v>
      </c>
      <c r="G243" s="113">
        <v>2362340.74712</v>
      </c>
      <c r="H243" s="113">
        <v>8086734.5026300009</v>
      </c>
      <c r="I243" s="113">
        <v>594801.82560999994</v>
      </c>
      <c r="J243" s="113">
        <v>1847018.4887599999</v>
      </c>
      <c r="K243" s="113">
        <v>212432.15600000002</v>
      </c>
      <c r="L243" s="113">
        <v>87526.342669999998</v>
      </c>
      <c r="M243" s="113">
        <v>49487.239699999998</v>
      </c>
      <c r="N243" s="113">
        <v>2074694.45585</v>
      </c>
      <c r="O243" s="113">
        <v>94413.970440000019</v>
      </c>
      <c r="P243" s="113">
        <v>351186.61251999997</v>
      </c>
      <c r="Q243" s="113">
        <v>24.845600000000001</v>
      </c>
      <c r="R243" s="113">
        <v>5311585.9371499987</v>
      </c>
      <c r="S243" s="113">
        <v>339334.16434999998</v>
      </c>
      <c r="T243" s="113">
        <v>62900.710159999995</v>
      </c>
      <c r="U243" s="113">
        <v>14759.39183</v>
      </c>
      <c r="V243" s="113">
        <v>4457.5488799999994</v>
      </c>
      <c r="W243" s="113">
        <v>81231.870349999997</v>
      </c>
      <c r="X243" s="113">
        <v>1022.1219600000001</v>
      </c>
      <c r="Y243" s="113">
        <v>0</v>
      </c>
      <c r="Z243" s="113">
        <v>6527.4878599999993</v>
      </c>
      <c r="AA243" s="113">
        <v>0</v>
      </c>
      <c r="AB243" s="113">
        <v>15672.50711</v>
      </c>
      <c r="AC243" s="113">
        <v>0</v>
      </c>
      <c r="AD243" s="113">
        <v>525905.80249999987</v>
      </c>
      <c r="AE243" s="113">
        <v>13924226.242279999</v>
      </c>
      <c r="AF243" s="113">
        <v>2287126.61185</v>
      </c>
      <c r="AG243" s="113">
        <v>141471.13124999998</v>
      </c>
      <c r="AH243" s="113">
        <v>0</v>
      </c>
      <c r="AI243" s="113">
        <v>0</v>
      </c>
      <c r="AJ243" s="113">
        <v>11495628.499180002</v>
      </c>
      <c r="AL243" s="380"/>
    </row>
    <row r="244" spans="1:38" s="105" customFormat="1" ht="13.5" customHeight="1" x14ac:dyDescent="0.25">
      <c r="A244" s="87"/>
      <c r="C244" s="378" t="s">
        <v>1264</v>
      </c>
      <c r="D244" s="138">
        <v>1436654.4444999998</v>
      </c>
      <c r="E244" s="138">
        <v>1844279.88885</v>
      </c>
      <c r="F244" s="138">
        <v>2730056.3414400001</v>
      </c>
      <c r="G244" s="138">
        <v>1037506.63457</v>
      </c>
      <c r="H244" s="138">
        <v>7048497.3093600003</v>
      </c>
      <c r="I244" s="138">
        <v>511718.64139999996</v>
      </c>
      <c r="J244" s="138">
        <v>624050.80080000008</v>
      </c>
      <c r="K244" s="138">
        <v>0</v>
      </c>
      <c r="L244" s="138">
        <v>1777159.16013</v>
      </c>
      <c r="M244" s="138">
        <v>484418.63419000001</v>
      </c>
      <c r="N244" s="138">
        <v>326880.79578999995</v>
      </c>
      <c r="O244" s="138">
        <v>157696.76846000002</v>
      </c>
      <c r="P244" s="138">
        <v>171510.39718</v>
      </c>
      <c r="Q244" s="138">
        <v>271494.77022999997</v>
      </c>
      <c r="R244" s="138">
        <v>4324929.9681799999</v>
      </c>
      <c r="S244" s="138">
        <v>4240.0599199999997</v>
      </c>
      <c r="T244" s="138">
        <v>59307.315750000002</v>
      </c>
      <c r="U244" s="138">
        <v>9770.538849999999</v>
      </c>
      <c r="V244" s="138">
        <v>18421.892879999999</v>
      </c>
      <c r="W244" s="138">
        <v>856.52826000000005</v>
      </c>
      <c r="X244" s="138">
        <v>14541.124769999999</v>
      </c>
      <c r="Y244" s="138">
        <v>4323.9302399999997</v>
      </c>
      <c r="Z244" s="138">
        <v>3806.0476100000001</v>
      </c>
      <c r="AA244" s="138">
        <v>0</v>
      </c>
      <c r="AB244" s="138">
        <v>45611.791620000004</v>
      </c>
      <c r="AC244" s="138">
        <v>65.491399999999999</v>
      </c>
      <c r="AD244" s="138">
        <v>160944.7213</v>
      </c>
      <c r="AE244" s="138">
        <v>11534371.998839999</v>
      </c>
      <c r="AF244" s="138">
        <v>326880.79578999995</v>
      </c>
      <c r="AG244" s="138">
        <v>2279999.6872</v>
      </c>
      <c r="AH244" s="138">
        <v>0</v>
      </c>
      <c r="AI244" s="138">
        <v>4389.4216399999996</v>
      </c>
      <c r="AJ244" s="138">
        <v>8923102.094209997</v>
      </c>
      <c r="AL244" s="380"/>
    </row>
    <row r="245" spans="1:38" s="115" customFormat="1" ht="13.5" customHeight="1" x14ac:dyDescent="0.25">
      <c r="A245" s="148"/>
      <c r="C245" s="378" t="s">
        <v>1265</v>
      </c>
      <c r="D245" s="113">
        <v>202817.37487</v>
      </c>
      <c r="E245" s="113">
        <v>536953.88176000002</v>
      </c>
      <c r="F245" s="113">
        <v>686181.04547999997</v>
      </c>
      <c r="G245" s="113">
        <v>244135.55562999999</v>
      </c>
      <c r="H245" s="113">
        <v>1670087.8577400001</v>
      </c>
      <c r="I245" s="113">
        <v>50755.871309999995</v>
      </c>
      <c r="J245" s="113">
        <v>71426.006829999998</v>
      </c>
      <c r="K245" s="113">
        <v>0</v>
      </c>
      <c r="L245" s="113">
        <v>0</v>
      </c>
      <c r="M245" s="113">
        <v>92386.741450000001</v>
      </c>
      <c r="N245" s="113">
        <v>112120.78662</v>
      </c>
      <c r="O245" s="113">
        <v>33720.51152</v>
      </c>
      <c r="P245" s="113">
        <v>19413.02952</v>
      </c>
      <c r="Q245" s="113">
        <v>58.452549999999995</v>
      </c>
      <c r="R245" s="113">
        <v>379881.39980000001</v>
      </c>
      <c r="S245" s="113">
        <v>25997.636760000001</v>
      </c>
      <c r="T245" s="113">
        <v>1407.7184200000002</v>
      </c>
      <c r="U245" s="113">
        <v>22.867059999999999</v>
      </c>
      <c r="V245" s="113">
        <v>31.681750000000001</v>
      </c>
      <c r="W245" s="113">
        <v>156.99786</v>
      </c>
      <c r="X245" s="113">
        <v>1E-3</v>
      </c>
      <c r="Y245" s="113">
        <v>0</v>
      </c>
      <c r="Z245" s="113">
        <v>1636.43976</v>
      </c>
      <c r="AA245" s="113">
        <v>0</v>
      </c>
      <c r="AB245" s="113">
        <v>5554.5109400000001</v>
      </c>
      <c r="AC245" s="113">
        <v>0</v>
      </c>
      <c r="AD245" s="113">
        <v>34807.853549999993</v>
      </c>
      <c r="AE245" s="113">
        <v>2084777.1110899998</v>
      </c>
      <c r="AF245" s="113">
        <v>112120.78662</v>
      </c>
      <c r="AG245" s="113">
        <v>92418.423200000005</v>
      </c>
      <c r="AH245" s="113">
        <v>0</v>
      </c>
      <c r="AI245" s="113">
        <v>0</v>
      </c>
      <c r="AJ245" s="113">
        <v>1880237.9012699998</v>
      </c>
      <c r="AL245" s="144"/>
    </row>
    <row r="246" spans="1:38" s="115" customFormat="1" ht="13.5" customHeight="1" x14ac:dyDescent="0.25">
      <c r="A246" s="148"/>
      <c r="C246" s="378" t="s">
        <v>1597</v>
      </c>
      <c r="D246" s="113">
        <v>227445.02562</v>
      </c>
      <c r="E246" s="113">
        <v>7536.5358500000002</v>
      </c>
      <c r="F246" s="113">
        <v>1132997.62017</v>
      </c>
      <c r="G246" s="113">
        <v>20517.834020000002</v>
      </c>
      <c r="H246" s="113">
        <v>1388497.01566</v>
      </c>
      <c r="I246" s="113">
        <v>6260.5628500000003</v>
      </c>
      <c r="J246" s="113">
        <v>0</v>
      </c>
      <c r="K246" s="113">
        <v>0</v>
      </c>
      <c r="L246" s="113">
        <v>0</v>
      </c>
      <c r="M246" s="113">
        <v>8.8010599999999997</v>
      </c>
      <c r="N246" s="113">
        <v>2855.2374100000002</v>
      </c>
      <c r="O246" s="113">
        <v>61867.961329999998</v>
      </c>
      <c r="P246" s="113">
        <v>5329.0251900000003</v>
      </c>
      <c r="Q246" s="113">
        <v>352426.12861999997</v>
      </c>
      <c r="R246" s="113">
        <v>428747.71646000003</v>
      </c>
      <c r="S246" s="113">
        <v>66650.596409999998</v>
      </c>
      <c r="T246" s="113">
        <v>172.91128999999998</v>
      </c>
      <c r="U246" s="113">
        <v>7261.6842900000001</v>
      </c>
      <c r="V246" s="113">
        <v>1301.72039</v>
      </c>
      <c r="W246" s="113">
        <v>8642.0427899999995</v>
      </c>
      <c r="X246" s="113">
        <v>799.4902800000001</v>
      </c>
      <c r="Y246" s="113">
        <v>52011.195889999995</v>
      </c>
      <c r="Z246" s="113">
        <v>62.414569999999998</v>
      </c>
      <c r="AA246" s="113">
        <v>77250.506799999988</v>
      </c>
      <c r="AB246" s="113">
        <v>55070.987679999998</v>
      </c>
      <c r="AC246" s="113">
        <v>82721.899900000004</v>
      </c>
      <c r="AD246" s="113">
        <v>351945.45028999995</v>
      </c>
      <c r="AE246" s="113">
        <v>2169190.1824099994</v>
      </c>
      <c r="AF246" s="113">
        <v>2855.2374100000002</v>
      </c>
      <c r="AG246" s="113">
        <v>1310.52145</v>
      </c>
      <c r="AH246" s="113">
        <v>0</v>
      </c>
      <c r="AI246" s="113">
        <v>211983.60258999999</v>
      </c>
      <c r="AJ246" s="113">
        <v>1953040.8209600002</v>
      </c>
      <c r="AL246" s="144"/>
    </row>
    <row r="247" spans="1:38" s="115" customFormat="1" ht="13.5" customHeight="1" x14ac:dyDescent="0.25">
      <c r="A247" s="148"/>
      <c r="C247" s="378" t="s">
        <v>725</v>
      </c>
      <c r="D247" s="113">
        <v>2544.80951</v>
      </c>
      <c r="E247" s="113">
        <v>335592.23923999997</v>
      </c>
      <c r="F247" s="113">
        <v>17998.901629999997</v>
      </c>
      <c r="G247" s="113">
        <v>1489.32313</v>
      </c>
      <c r="H247" s="113">
        <v>357625.27350999997</v>
      </c>
      <c r="I247" s="113">
        <v>0</v>
      </c>
      <c r="J247" s="113">
        <v>3356.0909299999998</v>
      </c>
      <c r="K247" s="113">
        <v>0</v>
      </c>
      <c r="L247" s="113">
        <v>0</v>
      </c>
      <c r="M247" s="113">
        <v>0</v>
      </c>
      <c r="N247" s="113">
        <v>0</v>
      </c>
      <c r="O247" s="113">
        <v>274.75880999999998</v>
      </c>
      <c r="P247" s="113">
        <v>2901.7692300000003</v>
      </c>
      <c r="Q247" s="113">
        <v>0</v>
      </c>
      <c r="R247" s="113">
        <v>6532.6189700000004</v>
      </c>
      <c r="S247" s="113">
        <v>201.57383999999999</v>
      </c>
      <c r="T247" s="113">
        <v>0</v>
      </c>
      <c r="U247" s="113">
        <v>0</v>
      </c>
      <c r="V247" s="113">
        <v>0</v>
      </c>
      <c r="W247" s="113">
        <v>0</v>
      </c>
      <c r="X247" s="113">
        <v>0</v>
      </c>
      <c r="Y247" s="113">
        <v>0</v>
      </c>
      <c r="Z247" s="113">
        <v>0</v>
      </c>
      <c r="AA247" s="113">
        <v>0</v>
      </c>
      <c r="AB247" s="113">
        <v>0</v>
      </c>
      <c r="AC247" s="113">
        <v>0</v>
      </c>
      <c r="AD247" s="113">
        <v>201.57383999999999</v>
      </c>
      <c r="AE247" s="113">
        <v>364359.46632000001</v>
      </c>
      <c r="AF247" s="113">
        <v>0</v>
      </c>
      <c r="AG247" s="113">
        <v>0</v>
      </c>
      <c r="AH247" s="113">
        <v>0</v>
      </c>
      <c r="AI247" s="113">
        <v>0</v>
      </c>
      <c r="AJ247" s="113">
        <v>364359.46632000001</v>
      </c>
      <c r="AL247" s="144"/>
    </row>
    <row r="248" spans="1:38" s="115" customFormat="1" ht="13.5" customHeight="1" x14ac:dyDescent="0.25">
      <c r="A248" s="148"/>
      <c r="C248" s="378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L248" s="144"/>
    </row>
    <row r="249" spans="1:38" ht="13.5" customHeight="1" x14ac:dyDescent="0.25">
      <c r="A249" s="42"/>
      <c r="C249" s="228"/>
      <c r="E249" s="113"/>
      <c r="F249" s="247"/>
      <c r="G249" s="247"/>
      <c r="H249" s="113"/>
      <c r="I249" s="113"/>
      <c r="J249" s="113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  <c r="AA249" s="247"/>
      <c r="AB249" s="247"/>
      <c r="AC249" s="247"/>
      <c r="AD249" s="247"/>
      <c r="AE249" s="247"/>
      <c r="AF249" s="247"/>
      <c r="AG249" s="247"/>
      <c r="AH249" s="247"/>
      <c r="AI249" s="247"/>
      <c r="AJ249" s="247"/>
    </row>
    <row r="250" spans="1:38" ht="13.5" customHeight="1" x14ac:dyDescent="0.25">
      <c r="C250" s="342" t="s">
        <v>1229</v>
      </c>
      <c r="D250" s="98">
        <v>61496.912560000012</v>
      </c>
      <c r="E250" s="98">
        <v>558085.60665999993</v>
      </c>
      <c r="F250" s="98">
        <v>297560.02505</v>
      </c>
      <c r="G250" s="98">
        <v>30238.503860000001</v>
      </c>
      <c r="H250" s="98">
        <v>947381.04812999989</v>
      </c>
      <c r="I250" s="98">
        <v>101851.48894999998</v>
      </c>
      <c r="J250" s="98">
        <v>2187.3570000000004</v>
      </c>
      <c r="K250" s="98">
        <v>0</v>
      </c>
      <c r="L250" s="98">
        <v>100702.99079000001</v>
      </c>
      <c r="M250" s="98">
        <v>15997.443069999999</v>
      </c>
      <c r="N250" s="98">
        <v>67735.574210000006</v>
      </c>
      <c r="O250" s="98">
        <v>36404.315120000007</v>
      </c>
      <c r="P250" s="98">
        <v>965.12378000000012</v>
      </c>
      <c r="Q250" s="98">
        <v>4020.8540700000003</v>
      </c>
      <c r="R250" s="98">
        <v>329865.14699000004</v>
      </c>
      <c r="S250" s="98">
        <v>15236.166359999999</v>
      </c>
      <c r="T250" s="98">
        <v>5422.3958600000014</v>
      </c>
      <c r="U250" s="98">
        <v>3107.5677700000001</v>
      </c>
      <c r="V250" s="98">
        <v>3999.1197100000004</v>
      </c>
      <c r="W250" s="98">
        <v>552.61671999999999</v>
      </c>
      <c r="X250" s="98">
        <v>221.46193</v>
      </c>
      <c r="Y250" s="98">
        <v>12401.832</v>
      </c>
      <c r="Z250" s="98">
        <v>2806.3149699999999</v>
      </c>
      <c r="AA250" s="98">
        <v>2408.2223200000003</v>
      </c>
      <c r="AB250" s="98">
        <v>48381.297139999995</v>
      </c>
      <c r="AC250" s="98">
        <v>2308.3243700000003</v>
      </c>
      <c r="AD250" s="98">
        <v>96845.319149999996</v>
      </c>
      <c r="AE250" s="98">
        <v>1374091.5142699999</v>
      </c>
      <c r="AF250" s="98">
        <v>67735.574210000006</v>
      </c>
      <c r="AG250" s="98">
        <v>120699.55356999999</v>
      </c>
      <c r="AH250" s="98">
        <v>0</v>
      </c>
      <c r="AI250" s="98">
        <v>17118.378690000001</v>
      </c>
      <c r="AJ250" s="98">
        <v>1168538.0077999998</v>
      </c>
      <c r="AK250" s="98"/>
    </row>
    <row r="251" spans="1:38" ht="13.5" customHeight="1" x14ac:dyDescent="0.25">
      <c r="C251" s="228" t="s">
        <v>1263</v>
      </c>
      <c r="D251" s="113">
        <v>3325.1377700000003</v>
      </c>
      <c r="E251" s="113">
        <v>524799.03833000001</v>
      </c>
      <c r="F251" s="113">
        <v>121696.08475999998</v>
      </c>
      <c r="G251" s="113">
        <v>16345.640690000002</v>
      </c>
      <c r="H251" s="113">
        <v>666165.90154999995</v>
      </c>
      <c r="I251" s="113">
        <v>79164.860749999993</v>
      </c>
      <c r="J251" s="113">
        <v>0</v>
      </c>
      <c r="K251" s="113">
        <v>0</v>
      </c>
      <c r="L251" s="113">
        <v>25457.730650000001</v>
      </c>
      <c r="M251" s="113">
        <v>3820.53305</v>
      </c>
      <c r="N251" s="113">
        <v>65522.853700000007</v>
      </c>
      <c r="O251" s="113">
        <v>19160.996220000001</v>
      </c>
      <c r="P251" s="113">
        <v>322.91138000000001</v>
      </c>
      <c r="Q251" s="113">
        <v>0</v>
      </c>
      <c r="R251" s="113">
        <v>193449.88575000002</v>
      </c>
      <c r="S251" s="113">
        <v>9784.9284699999989</v>
      </c>
      <c r="T251" s="113">
        <v>753.37689999999998</v>
      </c>
      <c r="U251" s="113">
        <v>2853.3803699999999</v>
      </c>
      <c r="V251" s="113">
        <v>1176.9734799999999</v>
      </c>
      <c r="W251" s="113">
        <v>304.16207000000003</v>
      </c>
      <c r="X251" s="113">
        <v>0</v>
      </c>
      <c r="Y251" s="113">
        <v>0</v>
      </c>
      <c r="Z251" s="113">
        <v>2356.5737100000001</v>
      </c>
      <c r="AA251" s="113">
        <v>0</v>
      </c>
      <c r="AB251" s="113">
        <v>4454.5543799999996</v>
      </c>
      <c r="AC251" s="113">
        <v>0</v>
      </c>
      <c r="AD251" s="113">
        <v>21683.949380000002</v>
      </c>
      <c r="AE251" s="113">
        <v>881299.73667999986</v>
      </c>
      <c r="AF251" s="113">
        <v>65522.853700000007</v>
      </c>
      <c r="AG251" s="113">
        <v>30455.23718</v>
      </c>
      <c r="AH251" s="113">
        <v>0</v>
      </c>
      <c r="AI251" s="113">
        <v>0</v>
      </c>
      <c r="AJ251" s="113">
        <v>785321.64579999982</v>
      </c>
      <c r="AK251" s="113"/>
    </row>
    <row r="252" spans="1:38" ht="13.5" customHeight="1" x14ac:dyDescent="0.25">
      <c r="C252" s="228" t="s">
        <v>1264</v>
      </c>
      <c r="D252" s="113">
        <v>48085.276900000004</v>
      </c>
      <c r="E252" s="113">
        <v>2430.4775200000004</v>
      </c>
      <c r="F252" s="113">
        <v>115179.23452000001</v>
      </c>
      <c r="G252" s="113">
        <v>10371.672239999998</v>
      </c>
      <c r="H252" s="113">
        <v>176066.66118</v>
      </c>
      <c r="I252" s="113">
        <v>22020.200509999999</v>
      </c>
      <c r="J252" s="113">
        <v>492.31727000000006</v>
      </c>
      <c r="K252" s="113">
        <v>0</v>
      </c>
      <c r="L252" s="113">
        <v>75245.260140000013</v>
      </c>
      <c r="M252" s="113">
        <v>11903.67074</v>
      </c>
      <c r="N252" s="113">
        <v>1597.19866</v>
      </c>
      <c r="O252" s="113">
        <v>10050.218400000002</v>
      </c>
      <c r="P252" s="113">
        <v>575.04851000000008</v>
      </c>
      <c r="Q252" s="113">
        <v>2378.6065700000004</v>
      </c>
      <c r="R252" s="113">
        <v>124262.5208</v>
      </c>
      <c r="S252" s="113">
        <v>212.51691</v>
      </c>
      <c r="T252" s="113">
        <v>4384.029160000001</v>
      </c>
      <c r="U252" s="113">
        <v>28.685749999999999</v>
      </c>
      <c r="V252" s="113">
        <v>2640.4386300000001</v>
      </c>
      <c r="W252" s="113">
        <v>51.035059999999994</v>
      </c>
      <c r="X252" s="113">
        <v>221.46193</v>
      </c>
      <c r="Y252" s="113">
        <v>718.50011000000006</v>
      </c>
      <c r="Z252" s="113">
        <v>173.43641000000002</v>
      </c>
      <c r="AA252" s="113">
        <v>0</v>
      </c>
      <c r="AB252" s="113">
        <v>13937.550450000001</v>
      </c>
      <c r="AC252" s="113">
        <v>0</v>
      </c>
      <c r="AD252" s="113">
        <v>22367.654410000003</v>
      </c>
      <c r="AE252" s="113">
        <v>322696.83638999995</v>
      </c>
      <c r="AF252" s="113">
        <v>1597.19866</v>
      </c>
      <c r="AG252" s="113">
        <v>89789.36950999999</v>
      </c>
      <c r="AH252" s="113">
        <v>0</v>
      </c>
      <c r="AI252" s="113">
        <v>718.50011000000006</v>
      </c>
      <c r="AJ252" s="113">
        <v>230591.76810999998</v>
      </c>
      <c r="AK252" s="113"/>
    </row>
    <row r="253" spans="1:38" ht="13.5" customHeight="1" x14ac:dyDescent="0.25">
      <c r="C253" s="228" t="s">
        <v>1266</v>
      </c>
      <c r="D253" s="113">
        <v>6451.4555200000004</v>
      </c>
      <c r="E253" s="113">
        <v>28535.164710000001</v>
      </c>
      <c r="F253" s="113">
        <v>12086.855369999999</v>
      </c>
      <c r="G253" s="113">
        <v>3308.70649</v>
      </c>
      <c r="H253" s="113">
        <v>50382.182090000009</v>
      </c>
      <c r="I253" s="113">
        <v>627.83253000000002</v>
      </c>
      <c r="J253" s="113">
        <v>1686.65005</v>
      </c>
      <c r="K253" s="113">
        <v>0</v>
      </c>
      <c r="L253" s="113">
        <v>0</v>
      </c>
      <c r="M253" s="113">
        <v>273.23928000000001</v>
      </c>
      <c r="N253" s="113">
        <v>573.09609</v>
      </c>
      <c r="O253" s="113">
        <v>2683.6837099999998</v>
      </c>
      <c r="P253" s="113">
        <v>48.113689999999998</v>
      </c>
      <c r="Q253" s="113">
        <v>0</v>
      </c>
      <c r="R253" s="113">
        <v>5892.6153499999991</v>
      </c>
      <c r="S253" s="113">
        <v>549.77890000000014</v>
      </c>
      <c r="T253" s="113">
        <v>284.9898</v>
      </c>
      <c r="U253" s="113">
        <v>0</v>
      </c>
      <c r="V253" s="113">
        <v>52.540030000000002</v>
      </c>
      <c r="W253" s="113">
        <v>0</v>
      </c>
      <c r="X253" s="113">
        <v>0</v>
      </c>
      <c r="Y253" s="113">
        <v>0</v>
      </c>
      <c r="Z253" s="113">
        <v>261.88497999999998</v>
      </c>
      <c r="AA253" s="113">
        <v>0</v>
      </c>
      <c r="AB253" s="113">
        <v>6130.84825</v>
      </c>
      <c r="AC253" s="113">
        <v>0</v>
      </c>
      <c r="AD253" s="113">
        <v>7280.0419599999996</v>
      </c>
      <c r="AE253" s="113">
        <v>63554.839400000012</v>
      </c>
      <c r="AF253" s="113">
        <v>573.09609</v>
      </c>
      <c r="AG253" s="113">
        <v>325.77931000000007</v>
      </c>
      <c r="AH253" s="113">
        <v>0</v>
      </c>
      <c r="AI253" s="113">
        <v>0</v>
      </c>
      <c r="AJ253" s="113">
        <v>62655.963999999993</v>
      </c>
      <c r="AK253" s="113"/>
    </row>
    <row r="254" spans="1:38" ht="13.5" customHeight="1" x14ac:dyDescent="0.25">
      <c r="C254" s="228" t="s">
        <v>1597</v>
      </c>
      <c r="D254" s="113">
        <v>3635.0423700000001</v>
      </c>
      <c r="E254" s="113">
        <v>2093.9048099999995</v>
      </c>
      <c r="F254" s="113">
        <v>48597.850400000003</v>
      </c>
      <c r="G254" s="113">
        <v>212.48443999999998</v>
      </c>
      <c r="H254" s="113">
        <v>54539.282020000013</v>
      </c>
      <c r="I254" s="113">
        <v>38.59516</v>
      </c>
      <c r="J254" s="113">
        <v>8.3896800000000002</v>
      </c>
      <c r="K254" s="113">
        <v>0</v>
      </c>
      <c r="L254" s="113">
        <v>0</v>
      </c>
      <c r="M254" s="113">
        <v>0</v>
      </c>
      <c r="N254" s="113">
        <v>42.425759999999997</v>
      </c>
      <c r="O254" s="113">
        <v>4490.7534199999991</v>
      </c>
      <c r="P254" s="113">
        <v>19.0502</v>
      </c>
      <c r="Q254" s="113">
        <v>1642.2474999999999</v>
      </c>
      <c r="R254" s="113">
        <v>6241.4617200000002</v>
      </c>
      <c r="S254" s="113">
        <v>4688.9420800000007</v>
      </c>
      <c r="T254" s="113">
        <v>0</v>
      </c>
      <c r="U254" s="113">
        <v>225.50164999999998</v>
      </c>
      <c r="V254" s="113">
        <v>129.16757000000001</v>
      </c>
      <c r="W254" s="113">
        <v>197.41959</v>
      </c>
      <c r="X254" s="113">
        <v>0</v>
      </c>
      <c r="Y254" s="113">
        <v>11683.331889999999</v>
      </c>
      <c r="Z254" s="113">
        <v>14.419870000000001</v>
      </c>
      <c r="AA254" s="113">
        <v>2408.2223200000003</v>
      </c>
      <c r="AB254" s="113">
        <v>23858.344059999999</v>
      </c>
      <c r="AC254" s="113">
        <v>2308.3243700000003</v>
      </c>
      <c r="AD254" s="113">
        <v>45513.673399999992</v>
      </c>
      <c r="AE254" s="113">
        <v>106294.41713999999</v>
      </c>
      <c r="AF254" s="113">
        <v>42.425759999999997</v>
      </c>
      <c r="AG254" s="113">
        <v>129.16757000000001</v>
      </c>
      <c r="AH254" s="113">
        <v>0</v>
      </c>
      <c r="AI254" s="113">
        <v>16399.878580000001</v>
      </c>
      <c r="AJ254" s="113">
        <v>89722.945229999983</v>
      </c>
      <c r="AK254" s="113"/>
    </row>
    <row r="255" spans="1:38" ht="13.5" customHeight="1" x14ac:dyDescent="0.25">
      <c r="C255" s="228" t="s">
        <v>725</v>
      </c>
      <c r="D255" s="113">
        <v>0</v>
      </c>
      <c r="E255" s="113">
        <v>227.02128999999999</v>
      </c>
      <c r="F255" s="113">
        <v>0</v>
      </c>
      <c r="G255" s="113">
        <v>0</v>
      </c>
      <c r="H255" s="113">
        <v>227.02128999999999</v>
      </c>
      <c r="I255" s="113">
        <v>0</v>
      </c>
      <c r="J255" s="113">
        <v>0</v>
      </c>
      <c r="K255" s="113">
        <v>0</v>
      </c>
      <c r="L255" s="113">
        <v>0</v>
      </c>
      <c r="M255" s="113">
        <v>0</v>
      </c>
      <c r="N255" s="113">
        <v>0</v>
      </c>
      <c r="O255" s="113">
        <v>18.66337</v>
      </c>
      <c r="P255" s="113">
        <v>0</v>
      </c>
      <c r="Q255" s="113">
        <v>0</v>
      </c>
      <c r="R255" s="113">
        <v>18.66337</v>
      </c>
      <c r="S255" s="113">
        <v>0</v>
      </c>
      <c r="T255" s="113">
        <v>0</v>
      </c>
      <c r="U255" s="113">
        <v>0</v>
      </c>
      <c r="V255" s="113">
        <v>0</v>
      </c>
      <c r="W255" s="113">
        <v>0</v>
      </c>
      <c r="X255" s="113">
        <v>0</v>
      </c>
      <c r="Y255" s="113">
        <v>0</v>
      </c>
      <c r="Z255" s="113">
        <v>0</v>
      </c>
      <c r="AA255" s="113">
        <v>0</v>
      </c>
      <c r="AB255" s="113">
        <v>0</v>
      </c>
      <c r="AC255" s="113">
        <v>0</v>
      </c>
      <c r="AD255" s="113">
        <v>0</v>
      </c>
      <c r="AE255" s="113">
        <v>245.68466000000001</v>
      </c>
      <c r="AF255" s="113">
        <v>0</v>
      </c>
      <c r="AG255" s="113">
        <v>0</v>
      </c>
      <c r="AH255" s="113">
        <v>0</v>
      </c>
      <c r="AI255" s="113">
        <v>0</v>
      </c>
      <c r="AJ255" s="113">
        <v>245.68466000000001</v>
      </c>
      <c r="AK255" s="113"/>
    </row>
    <row r="256" spans="1:38" ht="13.5" customHeight="1" x14ac:dyDescent="0.25">
      <c r="C256" s="228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</row>
    <row r="257" spans="2:36" ht="13.5" customHeight="1" x14ac:dyDescent="0.25">
      <c r="C257" s="228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</row>
    <row r="258" spans="2:36" ht="13.5" customHeight="1" x14ac:dyDescent="0.25">
      <c r="C258" s="342" t="s">
        <v>1232</v>
      </c>
      <c r="D258" s="98">
        <v>19977.333659999997</v>
      </c>
      <c r="E258" s="98">
        <v>142797.19516999999</v>
      </c>
      <c r="F258" s="98">
        <v>520046.71013999998</v>
      </c>
      <c r="G258" s="98">
        <v>100462.43247</v>
      </c>
      <c r="H258" s="98">
        <v>783283.67143999995</v>
      </c>
      <c r="I258" s="98">
        <v>37629.171199999997</v>
      </c>
      <c r="J258" s="98">
        <v>10730.548180000002</v>
      </c>
      <c r="K258" s="98">
        <v>3427.6750000000002</v>
      </c>
      <c r="L258" s="98">
        <v>98324.436979999999</v>
      </c>
      <c r="M258" s="98">
        <v>38443.830809999999</v>
      </c>
      <c r="N258" s="98">
        <v>25378.302560000004</v>
      </c>
      <c r="O258" s="98">
        <v>22636.92945</v>
      </c>
      <c r="P258" s="98">
        <v>7881.148619999999</v>
      </c>
      <c r="Q258" s="98">
        <v>4426.4435899999999</v>
      </c>
      <c r="R258" s="98">
        <v>248878.48638999998</v>
      </c>
      <c r="S258" s="98">
        <v>10880.851180000001</v>
      </c>
      <c r="T258" s="98">
        <v>2404.1860200000006</v>
      </c>
      <c r="U258" s="98">
        <v>12.572279999999999</v>
      </c>
      <c r="V258" s="98">
        <v>984.56330999999989</v>
      </c>
      <c r="W258" s="98">
        <v>0</v>
      </c>
      <c r="X258" s="98">
        <v>525.52864999999997</v>
      </c>
      <c r="Y258" s="98">
        <v>4925.9463499999993</v>
      </c>
      <c r="Z258" s="98">
        <v>1117.52043</v>
      </c>
      <c r="AA258" s="98">
        <v>1162.5145600000001</v>
      </c>
      <c r="AB258" s="98">
        <v>927.28017</v>
      </c>
      <c r="AC258" s="98">
        <v>119.50662000000001</v>
      </c>
      <c r="AD258" s="98">
        <v>23060.469570000001</v>
      </c>
      <c r="AE258" s="98">
        <v>1055222.6274000001</v>
      </c>
      <c r="AF258" s="98">
        <v>28805.977560000003</v>
      </c>
      <c r="AG258" s="98">
        <v>137752.83109999998</v>
      </c>
      <c r="AH258" s="98">
        <v>0</v>
      </c>
      <c r="AI258" s="98">
        <v>6207.9675300000008</v>
      </c>
      <c r="AJ258" s="98">
        <v>882455.85120999988</v>
      </c>
    </row>
    <row r="259" spans="2:36" ht="13.5" customHeight="1" x14ac:dyDescent="0.25">
      <c r="C259" s="228" t="s">
        <v>1263</v>
      </c>
      <c r="D259" s="113">
        <v>3280.0984899999999</v>
      </c>
      <c r="E259" s="113">
        <v>87196.788639999999</v>
      </c>
      <c r="F259" s="113">
        <v>95787.334000000003</v>
      </c>
      <c r="G259" s="113">
        <v>14100.149100000001</v>
      </c>
      <c r="H259" s="113">
        <v>200364.37023</v>
      </c>
      <c r="I259" s="113">
        <v>16967.829099999999</v>
      </c>
      <c r="J259" s="113">
        <v>117.86878000000002</v>
      </c>
      <c r="K259" s="113">
        <v>3427.6750000000002</v>
      </c>
      <c r="L259" s="113">
        <v>2863.26863</v>
      </c>
      <c r="M259" s="113">
        <v>13676.127750000001</v>
      </c>
      <c r="N259" s="113">
        <v>16284.253770000001</v>
      </c>
      <c r="O259" s="113">
        <v>14072.364839999998</v>
      </c>
      <c r="P259" s="113">
        <v>7094.7464299999992</v>
      </c>
      <c r="Q259" s="113">
        <v>3.0000000000000001E-3</v>
      </c>
      <c r="R259" s="113">
        <v>74504.137300000017</v>
      </c>
      <c r="S259" s="113">
        <v>8056.3495700000003</v>
      </c>
      <c r="T259" s="113">
        <v>243.23295000000002</v>
      </c>
      <c r="U259" s="113">
        <v>0</v>
      </c>
      <c r="V259" s="113">
        <v>89.9529</v>
      </c>
      <c r="W259" s="113">
        <v>0</v>
      </c>
      <c r="X259" s="113">
        <v>0</v>
      </c>
      <c r="Y259" s="113">
        <v>0</v>
      </c>
      <c r="Z259" s="113">
        <v>949.23685</v>
      </c>
      <c r="AA259" s="113">
        <v>0</v>
      </c>
      <c r="AB259" s="113">
        <v>36.422600000000003</v>
      </c>
      <c r="AC259" s="113">
        <v>0</v>
      </c>
      <c r="AD259" s="113">
        <v>9375.1948700000012</v>
      </c>
      <c r="AE259" s="113">
        <v>284243.70240000001</v>
      </c>
      <c r="AF259" s="113">
        <v>19711.928770000002</v>
      </c>
      <c r="AG259" s="113">
        <v>16629.349279999999</v>
      </c>
      <c r="AH259" s="113">
        <v>0</v>
      </c>
      <c r="AI259" s="113">
        <v>0</v>
      </c>
      <c r="AJ259" s="113">
        <v>247902.42434999996</v>
      </c>
    </row>
    <row r="260" spans="2:36" ht="13.5" customHeight="1" x14ac:dyDescent="0.25">
      <c r="C260" s="228" t="s">
        <v>1264</v>
      </c>
      <c r="D260" s="113">
        <v>12993.54135</v>
      </c>
      <c r="E260" s="113">
        <v>39680.462270000011</v>
      </c>
      <c r="F260" s="113">
        <v>140881.61061</v>
      </c>
      <c r="G260" s="113">
        <v>75149.431209999995</v>
      </c>
      <c r="H260" s="113">
        <v>268705.04544000002</v>
      </c>
      <c r="I260" s="113">
        <v>20018.423679999996</v>
      </c>
      <c r="J260" s="113">
        <v>10374.556970000001</v>
      </c>
      <c r="K260" s="113">
        <v>0</v>
      </c>
      <c r="L260" s="113">
        <v>95461.168349999993</v>
      </c>
      <c r="M260" s="113">
        <v>18873.577549999998</v>
      </c>
      <c r="N260" s="113">
        <v>6835.3790799999997</v>
      </c>
      <c r="O260" s="113">
        <v>6030.7924900000007</v>
      </c>
      <c r="P260" s="113">
        <v>687.06919000000005</v>
      </c>
      <c r="Q260" s="113">
        <v>1024.06405</v>
      </c>
      <c r="R260" s="113">
        <v>159305.03135999996</v>
      </c>
      <c r="S260" s="113">
        <v>2.9693999999999998</v>
      </c>
      <c r="T260" s="113">
        <v>2160.9521200000004</v>
      </c>
      <c r="U260" s="113">
        <v>6.4191500000000001</v>
      </c>
      <c r="V260" s="113">
        <v>771.46591999999987</v>
      </c>
      <c r="W260" s="113">
        <v>0</v>
      </c>
      <c r="X260" s="113">
        <v>490.03143</v>
      </c>
      <c r="Y260" s="113">
        <v>254.67531000000002</v>
      </c>
      <c r="Z260" s="113">
        <v>154.80116000000001</v>
      </c>
      <c r="AA260" s="113">
        <v>0</v>
      </c>
      <c r="AB260" s="113">
        <v>191.66464999999999</v>
      </c>
      <c r="AC260" s="113">
        <v>0</v>
      </c>
      <c r="AD260" s="113">
        <v>4032.9791399999995</v>
      </c>
      <c r="AE260" s="113">
        <v>432043.05593999987</v>
      </c>
      <c r="AF260" s="113">
        <v>6835.3790799999997</v>
      </c>
      <c r="AG260" s="113">
        <v>115106.21181999998</v>
      </c>
      <c r="AH260" s="113">
        <v>0</v>
      </c>
      <c r="AI260" s="113">
        <v>254.67531000000002</v>
      </c>
      <c r="AJ260" s="113">
        <v>309846.78973000002</v>
      </c>
    </row>
    <row r="261" spans="2:36" ht="13.5" customHeight="1" x14ac:dyDescent="0.25">
      <c r="C261" s="228" t="s">
        <v>1266</v>
      </c>
      <c r="D261" s="113">
        <v>3414.9059099999995</v>
      </c>
      <c r="E261" s="113">
        <v>14888.459409999999</v>
      </c>
      <c r="F261" s="113">
        <v>92593.60940999999</v>
      </c>
      <c r="G261" s="113">
        <v>10658.5234</v>
      </c>
      <c r="H261" s="113">
        <v>121555.49812999998</v>
      </c>
      <c r="I261" s="113">
        <v>459.65156000000002</v>
      </c>
      <c r="J261" s="113">
        <v>238.12242999999998</v>
      </c>
      <c r="K261" s="113">
        <v>0</v>
      </c>
      <c r="L261" s="113">
        <v>0</v>
      </c>
      <c r="M261" s="113">
        <v>5894.1235100000004</v>
      </c>
      <c r="N261" s="113">
        <v>2236.9456800000003</v>
      </c>
      <c r="O261" s="113">
        <v>342.08408000000003</v>
      </c>
      <c r="P261" s="113">
        <v>0</v>
      </c>
      <c r="Q261" s="113">
        <v>0</v>
      </c>
      <c r="R261" s="113">
        <v>9170.9272600000004</v>
      </c>
      <c r="S261" s="113">
        <v>13.662940000000001</v>
      </c>
      <c r="T261" s="113">
        <v>0</v>
      </c>
      <c r="U261" s="113">
        <v>0</v>
      </c>
      <c r="V261" s="113">
        <v>11.606030000000001</v>
      </c>
      <c r="W261" s="113">
        <v>0</v>
      </c>
      <c r="X261" s="113">
        <v>0</v>
      </c>
      <c r="Y261" s="113">
        <v>0</v>
      </c>
      <c r="Z261" s="113">
        <v>3.35364</v>
      </c>
      <c r="AA261" s="113">
        <v>0</v>
      </c>
      <c r="AB261" s="113">
        <v>67.456410000000005</v>
      </c>
      <c r="AC261" s="113">
        <v>0</v>
      </c>
      <c r="AD261" s="113">
        <v>96.079020000000014</v>
      </c>
      <c r="AE261" s="113">
        <v>130822.50441000001</v>
      </c>
      <c r="AF261" s="113">
        <v>2236.9456800000003</v>
      </c>
      <c r="AG261" s="113">
        <v>5905.7295400000003</v>
      </c>
      <c r="AH261" s="113">
        <v>0</v>
      </c>
      <c r="AI261" s="113">
        <v>0</v>
      </c>
      <c r="AJ261" s="113">
        <v>122679.82918999997</v>
      </c>
    </row>
    <row r="262" spans="2:36" ht="13.5" customHeight="1" x14ac:dyDescent="0.25">
      <c r="C262" s="228" t="s">
        <v>1597</v>
      </c>
      <c r="D262" s="113">
        <v>288.78791000000001</v>
      </c>
      <c r="E262" s="113">
        <v>149.16227999999998</v>
      </c>
      <c r="F262" s="113">
        <v>190668.62174999999</v>
      </c>
      <c r="G262" s="113">
        <v>554.32875999999999</v>
      </c>
      <c r="H262" s="113">
        <v>191660.9007</v>
      </c>
      <c r="I262" s="113">
        <v>183.26686000000001</v>
      </c>
      <c r="J262" s="113">
        <v>0</v>
      </c>
      <c r="K262" s="113">
        <v>0</v>
      </c>
      <c r="L262" s="113">
        <v>0</v>
      </c>
      <c r="M262" s="113">
        <v>2E-3</v>
      </c>
      <c r="N262" s="113">
        <v>21.724030000000003</v>
      </c>
      <c r="O262" s="113">
        <v>2191.6880399999995</v>
      </c>
      <c r="P262" s="113">
        <v>99.333000000000013</v>
      </c>
      <c r="Q262" s="113">
        <v>3402.3765400000002</v>
      </c>
      <c r="R262" s="113">
        <v>5898.3904700000003</v>
      </c>
      <c r="S262" s="113">
        <v>2807.8692700000001</v>
      </c>
      <c r="T262" s="113">
        <v>9.5E-4</v>
      </c>
      <c r="U262" s="113">
        <v>6.15313</v>
      </c>
      <c r="V262" s="113">
        <v>111.53846</v>
      </c>
      <c r="W262" s="113">
        <v>0</v>
      </c>
      <c r="X262" s="113">
        <v>35.497219999999999</v>
      </c>
      <c r="Y262" s="113">
        <v>4671.2710399999996</v>
      </c>
      <c r="Z262" s="113">
        <v>10.128779999999999</v>
      </c>
      <c r="AA262" s="113">
        <v>1162.5145600000001</v>
      </c>
      <c r="AB262" s="113">
        <v>631.73650999999995</v>
      </c>
      <c r="AC262" s="113">
        <v>119.50662000000001</v>
      </c>
      <c r="AD262" s="113">
        <v>9556.2165400000013</v>
      </c>
      <c r="AE262" s="113">
        <v>207115.50771000001</v>
      </c>
      <c r="AF262" s="113">
        <v>21.724030000000003</v>
      </c>
      <c r="AG262" s="113">
        <v>111.54045999999998</v>
      </c>
      <c r="AH262" s="113">
        <v>0</v>
      </c>
      <c r="AI262" s="113">
        <v>5953.2922200000012</v>
      </c>
      <c r="AJ262" s="113">
        <v>201028.95100000003</v>
      </c>
    </row>
    <row r="263" spans="2:36" ht="13.5" customHeight="1" x14ac:dyDescent="0.25">
      <c r="C263" s="228" t="s">
        <v>725</v>
      </c>
      <c r="D263" s="113">
        <v>0</v>
      </c>
      <c r="E263" s="113">
        <v>882.32257000000004</v>
      </c>
      <c r="F263" s="113">
        <v>115.53437</v>
      </c>
      <c r="G263" s="113">
        <v>0</v>
      </c>
      <c r="H263" s="113">
        <v>997.85694000000001</v>
      </c>
      <c r="I263" s="113">
        <v>0</v>
      </c>
      <c r="J263" s="113">
        <v>0</v>
      </c>
      <c r="K263" s="113"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  <c r="Q263" s="113">
        <v>0</v>
      </c>
      <c r="R263" s="113">
        <v>0</v>
      </c>
      <c r="S263" s="113">
        <v>0</v>
      </c>
      <c r="T263" s="113">
        <v>0</v>
      </c>
      <c r="U263" s="113">
        <v>0</v>
      </c>
      <c r="V263" s="113">
        <v>0</v>
      </c>
      <c r="W263" s="113">
        <v>0</v>
      </c>
      <c r="X263" s="113">
        <v>0</v>
      </c>
      <c r="Y263" s="113">
        <v>0</v>
      </c>
      <c r="Z263" s="113">
        <v>0</v>
      </c>
      <c r="AA263" s="113">
        <v>0</v>
      </c>
      <c r="AB263" s="113">
        <v>0</v>
      </c>
      <c r="AC263" s="113">
        <v>0</v>
      </c>
      <c r="AD263" s="113">
        <v>0</v>
      </c>
      <c r="AE263" s="113">
        <v>997.85694000000001</v>
      </c>
      <c r="AF263" s="113">
        <v>0</v>
      </c>
      <c r="AG263" s="113">
        <v>0</v>
      </c>
      <c r="AH263" s="113">
        <v>0</v>
      </c>
      <c r="AI263" s="113">
        <v>0</v>
      </c>
      <c r="AJ263" s="113">
        <v>997.85694000000001</v>
      </c>
    </row>
    <row r="264" spans="2:36" ht="13.5" customHeight="1" x14ac:dyDescent="0.25">
      <c r="D264" s="113">
        <v>4010983.0674199997</v>
      </c>
      <c r="E264" s="113"/>
      <c r="F264" s="113"/>
      <c r="G264" s="113"/>
      <c r="H264" s="113">
        <v>20282106.678470001</v>
      </c>
      <c r="I264" s="113"/>
      <c r="J264" s="131"/>
      <c r="K264" s="113"/>
      <c r="L264" s="113"/>
      <c r="M264" s="113"/>
      <c r="N264" s="113"/>
      <c r="O264" s="113"/>
      <c r="P264" s="131"/>
      <c r="Q264" s="113"/>
      <c r="R264" s="131"/>
      <c r="S264" s="113"/>
      <c r="T264" s="113"/>
      <c r="U264" s="131"/>
      <c r="V264" s="113"/>
      <c r="W264" s="113"/>
      <c r="X264" s="113"/>
      <c r="Y264" s="131"/>
      <c r="Z264" s="131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</row>
    <row r="266" spans="2:36" ht="13.5" customHeight="1" x14ac:dyDescent="0.25">
      <c r="B266" s="40" t="s">
        <v>723</v>
      </c>
      <c r="C266" s="14"/>
      <c r="D266" s="98"/>
      <c r="AE266" s="343"/>
    </row>
    <row r="267" spans="2:36" ht="13.5" customHeight="1" x14ac:dyDescent="0.25">
      <c r="B267" s="40" t="s">
        <v>1214</v>
      </c>
      <c r="C267" s="14"/>
      <c r="D267" s="98"/>
    </row>
    <row r="268" spans="2:36" ht="13.5" customHeight="1" x14ac:dyDescent="0.25">
      <c r="B268" s="40" t="s">
        <v>1220</v>
      </c>
      <c r="C268" s="14"/>
      <c r="D268" s="98"/>
    </row>
    <row r="269" spans="2:36" ht="13.5" customHeight="1" x14ac:dyDescent="0.25">
      <c r="B269" s="42" t="s">
        <v>1217</v>
      </c>
    </row>
    <row r="270" spans="2:36" ht="13.5" customHeight="1" x14ac:dyDescent="0.25">
      <c r="B270" s="42" t="s">
        <v>1218</v>
      </c>
    </row>
    <row r="271" spans="2:36" ht="13.5" customHeight="1" x14ac:dyDescent="0.25">
      <c r="B271" s="42" t="s">
        <v>1219</v>
      </c>
    </row>
    <row r="272" spans="2:36" ht="13.5" customHeight="1" x14ac:dyDescent="0.25">
      <c r="B272" s="42" t="s">
        <v>1279</v>
      </c>
    </row>
    <row r="273" spans="2:2" ht="13.5" customHeight="1" x14ac:dyDescent="0.25">
      <c r="B273" s="42" t="s">
        <v>1226</v>
      </c>
    </row>
  </sheetData>
  <autoFilter ref="B9:AK161" xr:uid="{00000000-0009-0000-0000-00000A000000}"/>
  <customSheetViews>
    <customSheetView guid="{CFED1871-9B9D-472F-82C9-C68C06036B2E}" scale="75" showGridLines="0">
      <pane xSplit="3" ySplit="7" topLeftCell="D50" activePane="bottomRight" state="frozen"/>
      <selection pane="bottomRight" activeCell="C9" sqref="C9"/>
      <pageMargins left="0.7" right="0.7" top="0.75" bottom="0.75" header="0.3" footer="0.3"/>
    </customSheetView>
  </customSheetViews>
  <mergeCells count="1">
    <mergeCell ref="AF7:AI7"/>
  </mergeCell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CT171"/>
  <sheetViews>
    <sheetView showGridLines="0" zoomScale="85" zoomScaleNormal="85" workbookViewId="0">
      <pane xSplit="3" ySplit="6" topLeftCell="D87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ColWidth="11.44140625" defaultRowHeight="13.5" customHeight="1" x14ac:dyDescent="0.25"/>
  <cols>
    <col min="1" max="1" width="2.77734375" style="190" customWidth="1"/>
    <col min="2" max="2" width="16" style="190" customWidth="1"/>
    <col min="3" max="3" width="59.21875" style="190" customWidth="1"/>
    <col min="4" max="5" width="22.5546875" style="190" customWidth="1"/>
    <col min="6" max="6" width="19.77734375" style="190" bestFit="1" customWidth="1"/>
    <col min="7" max="16" width="22.5546875" style="190" customWidth="1"/>
    <col min="17" max="17" width="14.77734375" style="190" customWidth="1"/>
    <col min="18" max="18" width="12" style="190" bestFit="1" customWidth="1"/>
    <col min="19" max="19" width="16" style="190" bestFit="1" customWidth="1"/>
    <col min="20" max="20" width="13.21875" style="190" bestFit="1" customWidth="1"/>
    <col min="21" max="21" width="13.77734375" style="190" bestFit="1" customWidth="1"/>
    <col min="22" max="22" width="14" style="190" bestFit="1" customWidth="1"/>
    <col min="23" max="23" width="17.77734375" style="190" bestFit="1" customWidth="1"/>
    <col min="24" max="24" width="14.21875" style="190" bestFit="1" customWidth="1"/>
    <col min="25" max="25" width="11.44140625" style="190"/>
    <col min="26" max="26" width="14.44140625" style="190" bestFit="1" customWidth="1"/>
    <col min="27" max="27" width="16" style="190" customWidth="1"/>
    <col min="28" max="28" width="15.21875" style="190" bestFit="1" customWidth="1"/>
    <col min="29" max="29" width="16.5546875" style="190" bestFit="1" customWidth="1"/>
    <col min="30" max="30" width="12" style="190" bestFit="1" customWidth="1"/>
    <col min="31" max="31" width="13.5546875" style="190" customWidth="1"/>
    <col min="32" max="32" width="16.21875" style="190" bestFit="1" customWidth="1"/>
    <col min="33" max="33" width="15.21875" style="190" customWidth="1"/>
    <col min="34" max="34" width="15.77734375" style="190" customWidth="1"/>
    <col min="35" max="36" width="24.77734375" style="190" bestFit="1" customWidth="1"/>
    <col min="37" max="37" width="11.44140625" style="190"/>
    <col min="38" max="38" width="13.21875" style="190" bestFit="1" customWidth="1"/>
    <col min="39" max="16384" width="11.44140625" style="190"/>
  </cols>
  <sheetData>
    <row r="1" spans="1:98" ht="13.5" customHeight="1" x14ac:dyDescent="0.25">
      <c r="B1" s="248" t="s">
        <v>1212</v>
      </c>
      <c r="C1" s="249"/>
      <c r="D1" s="249"/>
      <c r="E1" s="249"/>
      <c r="F1" s="249"/>
      <c r="G1" s="249"/>
      <c r="H1" s="250"/>
      <c r="I1" s="249"/>
      <c r="J1" s="249"/>
      <c r="K1" s="249"/>
      <c r="L1" s="249"/>
      <c r="M1" s="249"/>
      <c r="N1" s="249"/>
      <c r="O1" s="249"/>
      <c r="P1" s="249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</row>
    <row r="2" spans="1:98" s="217" customFormat="1" ht="13.5" customHeight="1" x14ac:dyDescent="0.25">
      <c r="A2" s="190"/>
      <c r="B2" s="248" t="s">
        <v>1160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1:98" s="217" customFormat="1" ht="13.5" customHeight="1" x14ac:dyDescent="0.25">
      <c r="A3" s="190"/>
      <c r="B3" s="68">
        <v>44500</v>
      </c>
      <c r="C3" s="249"/>
      <c r="D3" s="249"/>
      <c r="E3" s="249"/>
      <c r="F3" s="249"/>
      <c r="G3" s="249"/>
      <c r="H3" s="238" t="e">
        <v>#REF!</v>
      </c>
      <c r="I3" s="249"/>
      <c r="J3" s="249"/>
      <c r="K3" s="249"/>
      <c r="L3" s="249"/>
      <c r="M3" s="249"/>
      <c r="N3" s="249"/>
      <c r="O3" s="249"/>
      <c r="P3" s="249"/>
    </row>
    <row r="4" spans="1:98" s="217" customFormat="1" ht="13.5" customHeight="1" x14ac:dyDescent="0.25">
      <c r="A4" s="190"/>
      <c r="B4" s="248" t="s">
        <v>566</v>
      </c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51"/>
      <c r="O4" s="249"/>
      <c r="P4" s="249"/>
    </row>
    <row r="5" spans="1:98" s="1" customFormat="1" ht="13.5" customHeight="1" x14ac:dyDescent="0.25">
      <c r="A5" s="181"/>
      <c r="B5" s="108"/>
      <c r="C5" s="58"/>
      <c r="D5" s="99"/>
      <c r="E5" s="99"/>
      <c r="F5" s="99"/>
      <c r="G5" s="99"/>
      <c r="H5" s="99"/>
      <c r="I5" s="99"/>
      <c r="J5" s="99"/>
      <c r="K5" s="98"/>
      <c r="L5" s="98"/>
      <c r="M5" s="98"/>
      <c r="N5" s="98"/>
      <c r="O5" s="99"/>
      <c r="P5" s="109"/>
      <c r="Q5" s="109"/>
      <c r="R5" s="109"/>
      <c r="S5" s="109"/>
      <c r="T5" s="109"/>
      <c r="U5" s="109"/>
      <c r="V5" s="91"/>
      <c r="W5" s="109"/>
      <c r="X5" s="109"/>
      <c r="Y5" s="91"/>
      <c r="Z5" s="109"/>
      <c r="AA5" s="91"/>
      <c r="AB5" s="109"/>
      <c r="AC5" s="91"/>
      <c r="AD5" s="109"/>
      <c r="AE5" s="109"/>
      <c r="AF5" s="557" t="s">
        <v>1221</v>
      </c>
      <c r="AG5" s="558"/>
      <c r="AH5" s="558"/>
      <c r="AI5" s="559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32" customFormat="1" ht="13.5" customHeight="1" x14ac:dyDescent="0.3">
      <c r="A6" s="328"/>
      <c r="B6" s="334" t="s">
        <v>10</v>
      </c>
      <c r="C6" s="335"/>
      <c r="D6" s="336" t="s">
        <v>1133</v>
      </c>
      <c r="E6" s="313" t="s">
        <v>1134</v>
      </c>
      <c r="F6" s="313" t="s">
        <v>1135</v>
      </c>
      <c r="G6" s="313" t="s">
        <v>1136</v>
      </c>
      <c r="H6" s="337" t="s">
        <v>1137</v>
      </c>
      <c r="I6" s="313" t="s">
        <v>1138</v>
      </c>
      <c r="J6" s="313" t="s">
        <v>1139</v>
      </c>
      <c r="K6" s="329" t="s">
        <v>1144</v>
      </c>
      <c r="L6" s="330" t="s">
        <v>1205</v>
      </c>
      <c r="M6" s="330" t="s">
        <v>1141</v>
      </c>
      <c r="N6" s="329" t="s">
        <v>1142</v>
      </c>
      <c r="O6" s="313" t="s">
        <v>1145</v>
      </c>
      <c r="P6" s="313" t="s">
        <v>1143</v>
      </c>
      <c r="Q6" s="313" t="s">
        <v>1140</v>
      </c>
      <c r="R6" s="337" t="s">
        <v>1147</v>
      </c>
      <c r="S6" s="313" t="s">
        <v>1146</v>
      </c>
      <c r="T6" s="313" t="s">
        <v>1148</v>
      </c>
      <c r="U6" s="313" t="s">
        <v>1149</v>
      </c>
      <c r="V6" s="330" t="s">
        <v>1150</v>
      </c>
      <c r="W6" s="313" t="s">
        <v>1151</v>
      </c>
      <c r="X6" s="313" t="s">
        <v>1152</v>
      </c>
      <c r="Y6" s="333" t="s">
        <v>1284</v>
      </c>
      <c r="Z6" s="313" t="s">
        <v>1153</v>
      </c>
      <c r="AA6" s="333" t="s">
        <v>1285</v>
      </c>
      <c r="AB6" s="313" t="s">
        <v>1154</v>
      </c>
      <c r="AC6" s="333" t="s">
        <v>1286</v>
      </c>
      <c r="AD6" s="337" t="s">
        <v>1155</v>
      </c>
      <c r="AE6" s="337" t="s">
        <v>1156</v>
      </c>
      <c r="AF6" s="329" t="s">
        <v>1157</v>
      </c>
      <c r="AG6" s="330" t="s">
        <v>1158</v>
      </c>
      <c r="AH6" s="331" t="s">
        <v>1159</v>
      </c>
      <c r="AI6" s="333" t="s">
        <v>1854</v>
      </c>
      <c r="AJ6" s="327" t="s">
        <v>1222</v>
      </c>
    </row>
    <row r="7" spans="1:98" s="252" customFormat="1" ht="13.5" customHeight="1" x14ac:dyDescent="0.25">
      <c r="A7" s="190"/>
      <c r="B7" s="253"/>
      <c r="C7" s="254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5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259"/>
      <c r="AJ7" s="363"/>
      <c r="AK7" s="190"/>
      <c r="AL7" s="190"/>
      <c r="AM7" s="190"/>
      <c r="AN7" s="190"/>
      <c r="AO7" s="190"/>
      <c r="AP7" s="190"/>
    </row>
    <row r="8" spans="1:98" ht="13.5" customHeight="1" x14ac:dyDescent="0.25">
      <c r="B8" s="256"/>
      <c r="C8" s="257" t="s">
        <v>3</v>
      </c>
      <c r="D8" s="258">
        <v>1</v>
      </c>
      <c r="E8" s="258">
        <v>1</v>
      </c>
      <c r="F8" s="258">
        <v>1</v>
      </c>
      <c r="G8" s="258">
        <v>1</v>
      </c>
      <c r="H8" s="258">
        <v>1</v>
      </c>
      <c r="I8" s="258">
        <v>1</v>
      </c>
      <c r="J8" s="258">
        <v>1</v>
      </c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58">
        <v>1</v>
      </c>
      <c r="R8" s="258">
        <v>1</v>
      </c>
      <c r="S8" s="258">
        <v>1</v>
      </c>
      <c r="T8" s="258">
        <v>1</v>
      </c>
      <c r="U8" s="258">
        <v>1</v>
      </c>
      <c r="V8" s="258">
        <v>1</v>
      </c>
      <c r="W8" s="258">
        <v>1</v>
      </c>
      <c r="X8" s="258">
        <v>1</v>
      </c>
      <c r="Y8" s="258">
        <v>1</v>
      </c>
      <c r="Z8" s="258">
        <v>1</v>
      </c>
      <c r="AA8" s="258">
        <v>1</v>
      </c>
      <c r="AB8" s="258">
        <v>1</v>
      </c>
      <c r="AC8" s="258">
        <v>1</v>
      </c>
      <c r="AD8" s="258">
        <v>1</v>
      </c>
      <c r="AE8" s="258">
        <v>1</v>
      </c>
      <c r="AF8" s="258">
        <v>1</v>
      </c>
      <c r="AG8" s="258">
        <v>1</v>
      </c>
      <c r="AH8" s="258" t="e">
        <v>#DIV/0!</v>
      </c>
      <c r="AI8" s="258">
        <v>1</v>
      </c>
      <c r="AJ8" s="356">
        <v>1</v>
      </c>
    </row>
    <row r="9" spans="1:98" ht="13.5" customHeight="1" x14ac:dyDescent="0.25">
      <c r="B9" s="256"/>
      <c r="C9" s="255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355"/>
    </row>
    <row r="10" spans="1:98" ht="13.5" customHeight="1" x14ac:dyDescent="0.25">
      <c r="B10" s="284">
        <v>1401</v>
      </c>
      <c r="C10" s="255" t="s">
        <v>1027</v>
      </c>
      <c r="D10" s="259">
        <v>0.51002315254745267</v>
      </c>
      <c r="E10" s="259">
        <v>0.19740005710769704</v>
      </c>
      <c r="F10" s="259">
        <v>0.34097132544592756</v>
      </c>
      <c r="G10" s="259">
        <v>0.62012130785209141</v>
      </c>
      <c r="H10" s="259">
        <v>0.39636087252729296</v>
      </c>
      <c r="I10" s="259">
        <v>0.45275507896636746</v>
      </c>
      <c r="J10" s="259">
        <v>0.71984005602568424</v>
      </c>
      <c r="K10" s="259">
        <v>0.9841208205152352</v>
      </c>
      <c r="L10" s="259">
        <v>4.1697258463284703E-2</v>
      </c>
      <c r="M10" s="259">
        <v>7.1590373419881614E-2</v>
      </c>
      <c r="N10" s="259">
        <v>0.79404384940440864</v>
      </c>
      <c r="O10" s="259">
        <v>0.2303004471468246</v>
      </c>
      <c r="P10" s="259">
        <v>0.62465837043998951</v>
      </c>
      <c r="Q10" s="259">
        <v>3.9252970717297474E-5</v>
      </c>
      <c r="R10" s="259">
        <v>0.47997445867984528</v>
      </c>
      <c r="S10" s="259">
        <v>0.72743948693500515</v>
      </c>
      <c r="T10" s="259">
        <v>0.47216069400778909</v>
      </c>
      <c r="U10" s="259">
        <v>0.41762641045865295</v>
      </c>
      <c r="V10" s="259">
        <v>0.15240054620852825</v>
      </c>
      <c r="W10" s="259">
        <v>0.88836199277663641</v>
      </c>
      <c r="X10" s="259">
        <v>5.5660631025825059E-2</v>
      </c>
      <c r="Y10" s="259">
        <v>0</v>
      </c>
      <c r="Z10" s="259">
        <v>0.40252406690775461</v>
      </c>
      <c r="AA10" s="259">
        <v>0</v>
      </c>
      <c r="AB10" s="259">
        <v>9.0163084602662813E-2</v>
      </c>
      <c r="AC10" s="259">
        <v>0</v>
      </c>
      <c r="AD10" s="259">
        <v>0.43703862958894796</v>
      </c>
      <c r="AE10" s="259">
        <v>0.42622746426142072</v>
      </c>
      <c r="AF10" s="259">
        <v>0.80856503859984874</v>
      </c>
      <c r="AG10" s="259">
        <v>5.0199287470833139E-2</v>
      </c>
      <c r="AH10" s="259" t="e">
        <v>#DIV/0!</v>
      </c>
      <c r="AI10" s="259">
        <v>0</v>
      </c>
      <c r="AJ10" s="355">
        <v>0.4286586550582408</v>
      </c>
    </row>
    <row r="11" spans="1:98" ht="13.5" customHeight="1" x14ac:dyDescent="0.25">
      <c r="B11" s="284">
        <v>1402</v>
      </c>
      <c r="C11" s="255" t="s">
        <v>1325</v>
      </c>
      <c r="D11" s="259">
        <v>0.35407497430636464</v>
      </c>
      <c r="E11" s="259">
        <v>0.421966427687399</v>
      </c>
      <c r="F11" s="259">
        <v>0.3247026483566634</v>
      </c>
      <c r="G11" s="259">
        <v>0.26663017917649628</v>
      </c>
      <c r="H11" s="259">
        <v>0.34016570804224056</v>
      </c>
      <c r="I11" s="259">
        <v>0.37549928226933571</v>
      </c>
      <c r="J11" s="259">
        <v>0.23779654645046516</v>
      </c>
      <c r="K11" s="259">
        <v>0</v>
      </c>
      <c r="L11" s="259">
        <v>0.83936123758819703</v>
      </c>
      <c r="M11" s="259">
        <v>0.69931735003161222</v>
      </c>
      <c r="N11" s="259">
        <v>0.12015431703060583</v>
      </c>
      <c r="O11" s="259">
        <v>0.38222292419783627</v>
      </c>
      <c r="P11" s="259">
        <v>0.30077431348706568</v>
      </c>
      <c r="Q11" s="259">
        <v>0.41390343869884777</v>
      </c>
      <c r="R11" s="259">
        <v>0.38122755381381412</v>
      </c>
      <c r="S11" s="259">
        <v>8.970320667938507E-3</v>
      </c>
      <c r="T11" s="259">
        <v>0.43786367744844129</v>
      </c>
      <c r="U11" s="259">
        <v>0.25084611506408483</v>
      </c>
      <c r="V11" s="259">
        <v>0.59904095332719798</v>
      </c>
      <c r="W11" s="259">
        <v>9.3519830104548448E-3</v>
      </c>
      <c r="X11" s="259">
        <v>0.81433399581471677</v>
      </c>
      <c r="Y11" s="259">
        <v>5.5046506496372681E-2</v>
      </c>
      <c r="Z11" s="259">
        <v>0.22663795381880172</v>
      </c>
      <c r="AA11" s="259">
        <v>0</v>
      </c>
      <c r="AB11" s="259">
        <v>0.26218993877931951</v>
      </c>
      <c r="AC11" s="259">
        <v>7.6854109207299937E-4</v>
      </c>
      <c r="AD11" s="259">
        <v>0.13022277256524292</v>
      </c>
      <c r="AE11" s="259">
        <v>0.34638968937936393</v>
      </c>
      <c r="AF11" s="259">
        <v>0.11097496426601974</v>
      </c>
      <c r="AG11" s="259">
        <v>0.80246029797193075</v>
      </c>
      <c r="AH11" s="259" t="e">
        <v>#DIV/0!</v>
      </c>
      <c r="AI11" s="259">
        <v>1.7189769594574252E-2</v>
      </c>
      <c r="AJ11" s="355">
        <v>0.32685637334549272</v>
      </c>
    </row>
    <row r="12" spans="1:98" ht="13.5" customHeight="1" x14ac:dyDescent="0.25">
      <c r="B12" s="284">
        <v>1403</v>
      </c>
      <c r="C12" s="255" t="s">
        <v>1026</v>
      </c>
      <c r="D12" s="259">
        <v>4.9484462612720513E-2</v>
      </c>
      <c r="E12" s="259">
        <v>0.10991227925816767</v>
      </c>
      <c r="F12" s="259">
        <v>7.9668992074908754E-2</v>
      </c>
      <c r="G12" s="259">
        <v>6.2675265247975648E-2</v>
      </c>
      <c r="H12" s="259">
        <v>7.6900714401905462E-2</v>
      </c>
      <c r="I12" s="259">
        <v>3.828006021612658E-2</v>
      </c>
      <c r="J12" s="259">
        <v>2.6800955959963714E-2</v>
      </c>
      <c r="K12" s="259">
        <v>0</v>
      </c>
      <c r="L12" s="259">
        <v>0</v>
      </c>
      <c r="M12" s="259">
        <v>0.12844645630206478</v>
      </c>
      <c r="N12" s="259">
        <v>4.1880534346642719E-2</v>
      </c>
      <c r="O12" s="259">
        <v>8.2040148718604489E-2</v>
      </c>
      <c r="P12" s="259">
        <v>3.4160066431563246E-2</v>
      </c>
      <c r="Q12" s="259">
        <v>3.1167670827621338E-5</v>
      </c>
      <c r="R12" s="259">
        <v>3.3335388692607812E-2</v>
      </c>
      <c r="S12" s="259">
        <v>5.4843012668204807E-2</v>
      </c>
      <c r="T12" s="259">
        <v>1.0695672072164136E-2</v>
      </c>
      <c r="U12" s="259">
        <v>6.5456726417805855E-4</v>
      </c>
      <c r="V12" s="259">
        <v>1.0850862531289046E-3</v>
      </c>
      <c r="W12" s="259">
        <v>1.7169046794365272E-3</v>
      </c>
      <c r="X12" s="259">
        <v>0</v>
      </c>
      <c r="Y12" s="259">
        <v>0</v>
      </c>
      <c r="Z12" s="259">
        <v>9.9392595060641298E-2</v>
      </c>
      <c r="AA12" s="259">
        <v>0</v>
      </c>
      <c r="AB12" s="259">
        <v>3.0905158167210459E-2</v>
      </c>
      <c r="AC12" s="259">
        <v>0</v>
      </c>
      <c r="AD12" s="259">
        <v>2.8368554762669425E-2</v>
      </c>
      <c r="AE12" s="259">
        <v>6.033536289527601E-2</v>
      </c>
      <c r="AF12" s="259">
        <v>3.8681013861338195E-2</v>
      </c>
      <c r="AG12" s="259">
        <v>3.1536278635490002E-2</v>
      </c>
      <c r="AH12" s="259" t="e">
        <v>#DIV/0!</v>
      </c>
      <c r="AI12" s="259">
        <v>0</v>
      </c>
      <c r="AJ12" s="355">
        <v>6.6167431731717019E-2</v>
      </c>
    </row>
    <row r="13" spans="1:98" ht="13.5" customHeight="1" x14ac:dyDescent="0.25">
      <c r="B13" s="284">
        <v>1404</v>
      </c>
      <c r="C13" s="255" t="s">
        <v>1331</v>
      </c>
      <c r="D13" s="259">
        <v>5.5341027820089969E-2</v>
      </c>
      <c r="E13" s="259">
        <v>1.3544023394200411E-3</v>
      </c>
      <c r="F13" s="259">
        <v>0.13650428342806295</v>
      </c>
      <c r="G13" s="259">
        <v>5.1247353977866925E-3</v>
      </c>
      <c r="H13" s="259">
        <v>6.7339796307738911E-2</v>
      </c>
      <c r="I13" s="259">
        <v>3.9695126938736301E-3</v>
      </c>
      <c r="J13" s="259">
        <v>0</v>
      </c>
      <c r="K13" s="259">
        <v>0</v>
      </c>
      <c r="L13" s="259">
        <v>0</v>
      </c>
      <c r="M13" s="259">
        <v>1.2908048996289259E-5</v>
      </c>
      <c r="N13" s="259">
        <v>1.0644396532646222E-3</v>
      </c>
      <c r="O13" s="259">
        <v>0.14991989125151112</v>
      </c>
      <c r="P13" s="259">
        <v>9.0507272705926296E-3</v>
      </c>
      <c r="Q13" s="259">
        <v>0.53827707255718349</v>
      </c>
      <c r="R13" s="259">
        <v>3.7575521228660438E-2</v>
      </c>
      <c r="S13" s="259">
        <v>0.14149904698614074</v>
      </c>
      <c r="T13" s="259">
        <v>1.0224568412908876E-3</v>
      </c>
      <c r="U13" s="259">
        <v>0.1757543435260199</v>
      </c>
      <c r="V13" s="259">
        <v>4.3454947346182493E-2</v>
      </c>
      <c r="W13" s="259">
        <v>9.4030635019302838E-2</v>
      </c>
      <c r="X13" s="259">
        <v>3.7673609292477976E-2</v>
      </c>
      <c r="Y13" s="259">
        <v>0.67769246518855164</v>
      </c>
      <c r="Z13" s="259">
        <v>3.9077268726440389E-3</v>
      </c>
      <c r="AA13" s="259">
        <v>0.91799919503540106</v>
      </c>
      <c r="AB13" s="259">
        <v>0.30863520036874525</v>
      </c>
      <c r="AC13" s="259">
        <v>0.92084495247756282</v>
      </c>
      <c r="AD13" s="259">
        <v>0.28292110970612228</v>
      </c>
      <c r="AE13" s="259">
        <v>6.5156502616867826E-2</v>
      </c>
      <c r="AF13" s="259">
        <v>9.8312033561213344E-4</v>
      </c>
      <c r="AG13" s="259">
        <v>4.6059149883921781E-4</v>
      </c>
      <c r="AH13" s="259" t="e">
        <v>#DIV/0!</v>
      </c>
      <c r="AI13" s="259">
        <v>0.84516133233757518</v>
      </c>
      <c r="AJ13" s="355">
        <v>7.1673861811327219E-2</v>
      </c>
    </row>
    <row r="14" spans="1:98" ht="13.5" customHeight="1" x14ac:dyDescent="0.25">
      <c r="B14" s="284">
        <v>1408</v>
      </c>
      <c r="C14" s="255" t="s">
        <v>1334</v>
      </c>
      <c r="D14" s="259">
        <v>0</v>
      </c>
      <c r="E14" s="259">
        <v>1.1673216901111378E-2</v>
      </c>
      <c r="F14" s="259">
        <v>1.5867918210843051E-3</v>
      </c>
      <c r="G14" s="259">
        <v>0</v>
      </c>
      <c r="H14" s="259">
        <v>3.1044519407265954E-3</v>
      </c>
      <c r="I14" s="259">
        <v>0</v>
      </c>
      <c r="J14" s="259">
        <v>0</v>
      </c>
      <c r="K14" s="259">
        <v>0</v>
      </c>
      <c r="L14" s="259">
        <v>0</v>
      </c>
      <c r="M14" s="259">
        <v>4.2319213134922725E-3</v>
      </c>
      <c r="N14" s="259">
        <v>1.5707908718355193E-4</v>
      </c>
      <c r="O14" s="259">
        <v>0</v>
      </c>
      <c r="P14" s="259">
        <v>0</v>
      </c>
      <c r="Q14" s="259">
        <v>0</v>
      </c>
      <c r="R14" s="259">
        <v>2.983361413198824E-4</v>
      </c>
      <c r="S14" s="259">
        <v>0</v>
      </c>
      <c r="T14" s="259">
        <v>0</v>
      </c>
      <c r="U14" s="259">
        <v>0</v>
      </c>
      <c r="V14" s="259">
        <v>0</v>
      </c>
      <c r="W14" s="259">
        <v>0</v>
      </c>
      <c r="X14" s="259">
        <v>0</v>
      </c>
      <c r="Y14" s="259">
        <v>0</v>
      </c>
      <c r="Z14" s="259">
        <v>0</v>
      </c>
      <c r="AA14" s="259">
        <v>0</v>
      </c>
      <c r="AB14" s="259">
        <v>0</v>
      </c>
      <c r="AC14" s="259">
        <v>0</v>
      </c>
      <c r="AD14" s="259">
        <v>0</v>
      </c>
      <c r="AE14" s="259">
        <v>2.0382425192076582E-3</v>
      </c>
      <c r="AF14" s="259">
        <v>1.4507881629166445E-4</v>
      </c>
      <c r="AG14" s="259">
        <v>1.0386484485144201E-3</v>
      </c>
      <c r="AH14" s="259" t="e">
        <v>#DIV/0!</v>
      </c>
      <c r="AI14" s="259">
        <v>0</v>
      </c>
      <c r="AJ14" s="355">
        <v>2.361119331062464E-3</v>
      </c>
    </row>
    <row r="15" spans="1:98" ht="13.5" customHeight="1" x14ac:dyDescent="0.25">
      <c r="B15" s="284">
        <v>1409</v>
      </c>
      <c r="C15" s="255" t="s">
        <v>1335</v>
      </c>
      <c r="D15" s="259">
        <v>4.3855670802706145E-4</v>
      </c>
      <c r="E15" s="259">
        <v>1.9793390367608688E-2</v>
      </c>
      <c r="F15" s="259">
        <v>8.7559444752266444E-3</v>
      </c>
      <c r="G15" s="259">
        <v>2.483253858034743E-3</v>
      </c>
      <c r="H15" s="259">
        <v>8.2660818339925623E-3</v>
      </c>
      <c r="I15" s="259">
        <v>6.0585779012852899E-2</v>
      </c>
      <c r="J15" s="259">
        <v>0</v>
      </c>
      <c r="K15" s="259">
        <v>0</v>
      </c>
      <c r="L15" s="259">
        <v>1.0040861339312687E-2</v>
      </c>
      <c r="M15" s="259">
        <v>4.1277694643246567E-3</v>
      </c>
      <c r="N15" s="259">
        <v>1.6937234816763045E-2</v>
      </c>
      <c r="O15" s="259">
        <v>3.8267871472630763E-2</v>
      </c>
      <c r="P15" s="259">
        <v>1.5373961429262717E-4</v>
      </c>
      <c r="Q15" s="259">
        <v>0</v>
      </c>
      <c r="R15" s="259">
        <v>1.4717282403667797E-2</v>
      </c>
      <c r="S15" s="259">
        <v>1.1408775985314937E-2</v>
      </c>
      <c r="T15" s="259">
        <v>5.6119204282862756E-3</v>
      </c>
      <c r="U15" s="259">
        <v>6.5391426155081506E-2</v>
      </c>
      <c r="V15" s="259">
        <v>9.0024570634786982E-3</v>
      </c>
      <c r="W15" s="259">
        <v>0</v>
      </c>
      <c r="X15" s="259">
        <v>0</v>
      </c>
      <c r="Y15" s="259">
        <v>0</v>
      </c>
      <c r="Z15" s="259">
        <v>2.3194768522068743E-2</v>
      </c>
      <c r="AA15" s="259">
        <v>0</v>
      </c>
      <c r="AB15" s="259">
        <v>2.8959217781655347E-3</v>
      </c>
      <c r="AC15" s="259">
        <v>0</v>
      </c>
      <c r="AD15" s="259">
        <v>7.8987637356572413E-3</v>
      </c>
      <c r="AE15" s="259">
        <v>1.0441694582412626E-2</v>
      </c>
      <c r="AF15" s="259">
        <v>1.5643291685280759E-2</v>
      </c>
      <c r="AG15" s="259">
        <v>8.5786693796950815E-3</v>
      </c>
      <c r="AH15" s="259" t="e">
        <v>#DIV/0!</v>
      </c>
      <c r="AI15" s="259">
        <v>0</v>
      </c>
      <c r="AJ15" s="355">
        <v>1.017818929357503E-2</v>
      </c>
    </row>
    <row r="16" spans="1:98" ht="13.5" customHeight="1" x14ac:dyDescent="0.25">
      <c r="B16" s="284">
        <v>1410</v>
      </c>
      <c r="C16" s="255" t="s">
        <v>1341</v>
      </c>
      <c r="D16" s="259">
        <v>7.2202947340359548E-3</v>
      </c>
      <c r="E16" s="259">
        <v>6.1085550307619449E-5</v>
      </c>
      <c r="F16" s="259">
        <v>2.6204762420160696E-3</v>
      </c>
      <c r="G16" s="259">
        <v>9.5657696150079922E-4</v>
      </c>
      <c r="H16" s="259">
        <v>2.6785638262947068E-3</v>
      </c>
      <c r="I16" s="259">
        <v>1.4215631515537957E-2</v>
      </c>
      <c r="J16" s="259">
        <v>1.4799306100395531E-5</v>
      </c>
      <c r="K16" s="259">
        <v>0</v>
      </c>
      <c r="L16" s="259">
        <v>2.3712813616225053E-2</v>
      </c>
      <c r="M16" s="259">
        <v>1.6180561256514481E-3</v>
      </c>
      <c r="N16" s="259">
        <v>4.0611685717957915E-4</v>
      </c>
      <c r="O16" s="259">
        <v>1.3228658781908865E-2</v>
      </c>
      <c r="P16" s="259">
        <v>6.614616217090341E-4</v>
      </c>
      <c r="Q16" s="259">
        <v>2.042512747470783E-3</v>
      </c>
      <c r="R16" s="259">
        <v>6.9539294134866305E-3</v>
      </c>
      <c r="S16" s="259">
        <v>1.7907206335806311E-4</v>
      </c>
      <c r="T16" s="259">
        <v>2.2611153970679115E-2</v>
      </c>
      <c r="U16" s="259">
        <v>6.2215815445855829E-4</v>
      </c>
      <c r="V16" s="259">
        <v>9.5648739579604746E-3</v>
      </c>
      <c r="W16" s="259">
        <v>0</v>
      </c>
      <c r="X16" s="259">
        <v>0</v>
      </c>
      <c r="Y16" s="259">
        <v>3.6111752839208711E-3</v>
      </c>
      <c r="Z16" s="259">
        <v>8.0099966250162975E-3</v>
      </c>
      <c r="AA16" s="259">
        <v>0</v>
      </c>
      <c r="AB16" s="259">
        <v>1.5962994073664218E-2</v>
      </c>
      <c r="AC16" s="259">
        <v>0</v>
      </c>
      <c r="AD16" s="259">
        <v>5.4341229798752048E-3</v>
      </c>
      <c r="AE16" s="259">
        <v>4.2305251313966164E-3</v>
      </c>
      <c r="AF16" s="259">
        <v>3.7509100652498463E-4</v>
      </c>
      <c r="AG16" s="259">
        <v>1.8141128872434388E-2</v>
      </c>
      <c r="AH16" s="259" t="e">
        <v>#DIV/0!</v>
      </c>
      <c r="AI16" s="259">
        <v>1.1097636990059939E-3</v>
      </c>
      <c r="AJ16" s="355">
        <v>3.2202450255853564E-3</v>
      </c>
    </row>
    <row r="17" spans="2:36" ht="13.5" customHeight="1" x14ac:dyDescent="0.25">
      <c r="B17" s="284">
        <v>1411</v>
      </c>
      <c r="C17" s="255" t="s">
        <v>1347</v>
      </c>
      <c r="D17" s="259">
        <v>1.5189643605049994E-3</v>
      </c>
      <c r="E17" s="259">
        <v>1.8034870455631584E-3</v>
      </c>
      <c r="F17" s="259">
        <v>9.372399441403169E-4</v>
      </c>
      <c r="G17" s="259">
        <v>5.3067096944558697E-4</v>
      </c>
      <c r="H17" s="259">
        <v>1.1589752436788408E-3</v>
      </c>
      <c r="I17" s="259">
        <v>4.8182967646574542E-4</v>
      </c>
      <c r="J17" s="259">
        <v>4.230667857289835E-5</v>
      </c>
      <c r="K17" s="259">
        <v>0</v>
      </c>
      <c r="L17" s="259">
        <v>0</v>
      </c>
      <c r="M17" s="259">
        <v>3.3756253762413897E-4</v>
      </c>
      <c r="N17" s="259">
        <v>2.1960483683669698E-4</v>
      </c>
      <c r="O17" s="259">
        <v>3.1872034061077143E-3</v>
      </c>
      <c r="P17" s="259">
        <v>8.6042202118584457E-5</v>
      </c>
      <c r="Q17" s="259">
        <v>0</v>
      </c>
      <c r="R17" s="259">
        <v>2.6148845799882462E-4</v>
      </c>
      <c r="S17" s="259">
        <v>7.4732015867961935E-4</v>
      </c>
      <c r="T17" s="259">
        <v>2.1653252724632278E-3</v>
      </c>
      <c r="U17" s="259">
        <v>0</v>
      </c>
      <c r="V17" s="259">
        <v>0</v>
      </c>
      <c r="W17" s="259">
        <v>0</v>
      </c>
      <c r="X17" s="259">
        <v>0</v>
      </c>
      <c r="Y17" s="259">
        <v>0</v>
      </c>
      <c r="Z17" s="259">
        <v>1.2632405062821499E-2</v>
      </c>
      <c r="AA17" s="259">
        <v>0</v>
      </c>
      <c r="AB17" s="259">
        <v>4.5686978488924277E-3</v>
      </c>
      <c r="AC17" s="259">
        <v>0</v>
      </c>
      <c r="AD17" s="259">
        <v>1.3524766989320967E-3</v>
      </c>
      <c r="AE17" s="259">
        <v>8.6153472959872525E-4</v>
      </c>
      <c r="AF17" s="259">
        <v>2.0282782610623828E-4</v>
      </c>
      <c r="AG17" s="259">
        <v>8.2848611778788616E-5</v>
      </c>
      <c r="AH17" s="259" t="e">
        <v>#DIV/0!</v>
      </c>
      <c r="AI17" s="259">
        <v>0</v>
      </c>
      <c r="AJ17" s="355">
        <v>1.0200620884882126E-3</v>
      </c>
    </row>
    <row r="18" spans="2:36" ht="13.5" customHeight="1" x14ac:dyDescent="0.25">
      <c r="B18" s="284">
        <v>1412</v>
      </c>
      <c r="C18" s="255" t="s">
        <v>1348</v>
      </c>
      <c r="D18" s="259">
        <v>3.4566241908665286E-4</v>
      </c>
      <c r="E18" s="259">
        <v>4.8645271844769954E-5</v>
      </c>
      <c r="F18" s="259">
        <v>2.0481757302798832E-3</v>
      </c>
      <c r="G18" s="259">
        <v>6.5534829666551049E-6</v>
      </c>
      <c r="H18" s="259">
        <v>9.0735390567368119E-4</v>
      </c>
      <c r="I18" s="259">
        <v>2.0361475384201927E-5</v>
      </c>
      <c r="J18" s="259">
        <v>0</v>
      </c>
      <c r="K18" s="259">
        <v>0</v>
      </c>
      <c r="L18" s="259">
        <v>0</v>
      </c>
      <c r="M18" s="259">
        <v>0</v>
      </c>
      <c r="N18" s="259">
        <v>1.3134497338845113E-5</v>
      </c>
      <c r="O18" s="259">
        <v>4.9910769781693794E-3</v>
      </c>
      <c r="P18" s="259">
        <v>2.700505758607352E-5</v>
      </c>
      <c r="Q18" s="259">
        <v>6.4060610722061146E-4</v>
      </c>
      <c r="R18" s="259">
        <v>2.2777964482063241E-4</v>
      </c>
      <c r="S18" s="259">
        <v>7.8136448629156294E-3</v>
      </c>
      <c r="T18" s="259">
        <v>0</v>
      </c>
      <c r="U18" s="259">
        <v>3.3963971251295697E-3</v>
      </c>
      <c r="V18" s="259">
        <v>7.1651056501757348E-4</v>
      </c>
      <c r="W18" s="259">
        <v>0</v>
      </c>
      <c r="X18" s="259">
        <v>0</v>
      </c>
      <c r="Y18" s="259">
        <v>7.8852356840980214E-2</v>
      </c>
      <c r="Z18" s="259">
        <v>9.0358902680817027E-4</v>
      </c>
      <c r="AA18" s="259">
        <v>2.281032654359174E-2</v>
      </c>
      <c r="AB18" s="259">
        <v>3.5701017499659982E-2</v>
      </c>
      <c r="AC18" s="259">
        <v>1.8511314500028162E-2</v>
      </c>
      <c r="AD18" s="259">
        <v>1.6009139854673032E-2</v>
      </c>
      <c r="AE18" s="259">
        <v>1.2313280341167832E-3</v>
      </c>
      <c r="AF18" s="259">
        <v>1.2131069518369336E-5</v>
      </c>
      <c r="AG18" s="259">
        <v>7.5422651743908293E-6</v>
      </c>
      <c r="AH18" s="259" t="e">
        <v>#DIV/0!</v>
      </c>
      <c r="AI18" s="259">
        <v>3.8504474803888668E-2</v>
      </c>
      <c r="AJ18" s="355">
        <v>1.1527629981224448E-3</v>
      </c>
    </row>
    <row r="19" spans="2:36" ht="13.5" customHeight="1" x14ac:dyDescent="0.25">
      <c r="B19" s="284">
        <v>1416</v>
      </c>
      <c r="C19" s="255" t="s">
        <v>1350</v>
      </c>
      <c r="D19" s="259">
        <v>0</v>
      </c>
      <c r="E19" s="259">
        <v>1.505234038012522E-5</v>
      </c>
      <c r="F19" s="259">
        <v>0</v>
      </c>
      <c r="G19" s="259">
        <v>0</v>
      </c>
      <c r="H19" s="259">
        <v>3.1764407426368976E-6</v>
      </c>
      <c r="I19" s="259">
        <v>0</v>
      </c>
      <c r="J19" s="259">
        <v>0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v>0</v>
      </c>
      <c r="R19" s="259">
        <v>0</v>
      </c>
      <c r="S19" s="259">
        <v>0</v>
      </c>
      <c r="T19" s="259">
        <v>0</v>
      </c>
      <c r="U19" s="259">
        <v>0</v>
      </c>
      <c r="V19" s="259">
        <v>0</v>
      </c>
      <c r="W19" s="259">
        <v>0</v>
      </c>
      <c r="X19" s="259">
        <v>0</v>
      </c>
      <c r="Y19" s="259">
        <v>0</v>
      </c>
      <c r="Z19" s="259">
        <v>0</v>
      </c>
      <c r="AA19" s="259">
        <v>0</v>
      </c>
      <c r="AB19" s="259">
        <v>0</v>
      </c>
      <c r="AC19" s="259">
        <v>0</v>
      </c>
      <c r="AD19" s="259">
        <v>0</v>
      </c>
      <c r="AE19" s="259">
        <v>1.9819244458689225E-6</v>
      </c>
      <c r="AF19" s="259">
        <v>0</v>
      </c>
      <c r="AG19" s="259">
        <v>0</v>
      </c>
      <c r="AH19" s="259" t="e">
        <v>#DIV/0!</v>
      </c>
      <c r="AI19" s="259">
        <v>0</v>
      </c>
      <c r="AJ19" s="355">
        <v>2.4158710730947978E-6</v>
      </c>
    </row>
    <row r="20" spans="2:36" ht="13.5" customHeight="1" x14ac:dyDescent="0.25">
      <c r="B20" s="284">
        <v>1417</v>
      </c>
      <c r="C20" s="255" t="s">
        <v>1351</v>
      </c>
      <c r="D20" s="259">
        <v>4.5820221853545796E-4</v>
      </c>
      <c r="E20" s="259">
        <v>1.6278827457912731E-2</v>
      </c>
      <c r="F20" s="259">
        <v>7.631760647194394E-3</v>
      </c>
      <c r="G20" s="259">
        <v>1.7356811883139877E-3</v>
      </c>
      <c r="H20" s="259">
        <v>6.9341677114484711E-3</v>
      </c>
      <c r="I20" s="259">
        <v>5.304480081602345E-3</v>
      </c>
      <c r="J20" s="259">
        <v>2.412991674590374E-5</v>
      </c>
      <c r="K20" s="259">
        <v>0</v>
      </c>
      <c r="L20" s="259">
        <v>9.3207803348342429E-4</v>
      </c>
      <c r="M20" s="259">
        <v>1.7857933641564013E-2</v>
      </c>
      <c r="N20" s="259">
        <v>5.9026855631640904E-3</v>
      </c>
      <c r="O20" s="259">
        <v>1.8342115067161619E-2</v>
      </c>
      <c r="P20" s="259">
        <v>3.0759367864912155E-3</v>
      </c>
      <c r="Q20" s="259">
        <v>0</v>
      </c>
      <c r="R20" s="259">
        <v>4.1379516390579792E-3</v>
      </c>
      <c r="S20" s="259">
        <v>1.658517865510642E-2</v>
      </c>
      <c r="T20" s="259">
        <v>9.6910450813113475E-4</v>
      </c>
      <c r="U20" s="259">
        <v>0</v>
      </c>
      <c r="V20" s="259">
        <v>3.0809452181239094E-3</v>
      </c>
      <c r="W20" s="259">
        <v>0</v>
      </c>
      <c r="X20" s="259">
        <v>0</v>
      </c>
      <c r="Y20" s="259">
        <v>0</v>
      </c>
      <c r="Z20" s="259">
        <v>5.9489938133989242E-2</v>
      </c>
      <c r="AA20" s="259">
        <v>0</v>
      </c>
      <c r="AB20" s="259">
        <v>0</v>
      </c>
      <c r="AC20" s="259">
        <v>0</v>
      </c>
      <c r="AD20" s="259">
        <v>7.4038533546118739E-3</v>
      </c>
      <c r="AE20" s="259">
        <v>6.002568946348227E-3</v>
      </c>
      <c r="AF20" s="259">
        <v>5.4517418569224648E-3</v>
      </c>
      <c r="AG20" s="259">
        <v>5.1088425747232644E-3</v>
      </c>
      <c r="AH20" s="259" t="e">
        <v>#DIV/0!</v>
      </c>
      <c r="AI20" s="259">
        <v>0</v>
      </c>
      <c r="AJ20" s="355">
        <v>6.2078413553273122E-3</v>
      </c>
    </row>
    <row r="21" spans="2:36" ht="13.5" customHeight="1" x14ac:dyDescent="0.25">
      <c r="B21" s="284">
        <v>1418</v>
      </c>
      <c r="C21" s="255" t="s">
        <v>1803</v>
      </c>
      <c r="D21" s="259">
        <v>2.7534615091516536E-3</v>
      </c>
      <c r="E21" s="259">
        <v>7.376023180575746E-3</v>
      </c>
      <c r="F21" s="259">
        <v>9.9642247313336853E-3</v>
      </c>
      <c r="G21" s="259">
        <v>1.3307696981430134E-2</v>
      </c>
      <c r="H21" s="259">
        <v>8.6179260094092717E-3</v>
      </c>
      <c r="I21" s="259">
        <v>5.6937287955538219E-3</v>
      </c>
      <c r="J21" s="259">
        <v>2.344784657837612E-3</v>
      </c>
      <c r="K21" s="259">
        <v>0</v>
      </c>
      <c r="L21" s="259">
        <v>3.2715268325305448E-2</v>
      </c>
      <c r="M21" s="259">
        <v>1.6762937557664236E-2</v>
      </c>
      <c r="N21" s="259">
        <v>1.7204343422381762E-3</v>
      </c>
      <c r="O21" s="259">
        <v>6.0899629248707694E-3</v>
      </c>
      <c r="P21" s="259">
        <v>1.0070770658286905E-3</v>
      </c>
      <c r="Q21" s="259">
        <v>6.1642071098208561E-4</v>
      </c>
      <c r="R21" s="259">
        <v>9.0899907093199769E-3</v>
      </c>
      <c r="S21" s="259">
        <v>0</v>
      </c>
      <c r="T21" s="259">
        <v>8.2924383280469308E-3</v>
      </c>
      <c r="U21" s="259">
        <v>6.5551016832411085E-5</v>
      </c>
      <c r="V21" s="259">
        <v>1.0271446354620043E-2</v>
      </c>
      <c r="W21" s="259">
        <v>0</v>
      </c>
      <c r="X21" s="259">
        <v>1.6482201837194662E-3</v>
      </c>
      <c r="Y21" s="259">
        <v>1.8127881454396868E-3</v>
      </c>
      <c r="Z21" s="259">
        <v>4.5760829447305624E-3</v>
      </c>
      <c r="AA21" s="259">
        <v>0</v>
      </c>
      <c r="AB21" s="259">
        <v>9.7283314557075574E-4</v>
      </c>
      <c r="AC21" s="259">
        <v>0</v>
      </c>
      <c r="AD21" s="259">
        <v>1.5036397201732457E-3</v>
      </c>
      <c r="AE21" s="259">
        <v>8.5168583149656529E-3</v>
      </c>
      <c r="AF21" s="259">
        <v>1.5889994165027141E-3</v>
      </c>
      <c r="AG21" s="259">
        <v>2.8563805343686403E-2</v>
      </c>
      <c r="AH21" s="259" t="e">
        <v>#DIV/0!</v>
      </c>
      <c r="AI21" s="259">
        <v>5.5709466299100991E-4</v>
      </c>
      <c r="AJ21" s="355">
        <v>7.2373741227649401E-3</v>
      </c>
    </row>
    <row r="22" spans="2:36" ht="13.5" customHeight="1" x14ac:dyDescent="0.25">
      <c r="B22" s="284">
        <v>1419</v>
      </c>
      <c r="C22" s="255" t="s">
        <v>1362</v>
      </c>
      <c r="D22" s="259">
        <v>6.9739850380352972E-4</v>
      </c>
      <c r="E22" s="259">
        <v>1.8573304369301057E-3</v>
      </c>
      <c r="F22" s="259">
        <v>6.8820079231925154E-3</v>
      </c>
      <c r="G22" s="259">
        <v>2.1318945403609752E-3</v>
      </c>
      <c r="H22" s="259">
        <v>3.709408777041076E-3</v>
      </c>
      <c r="I22" s="259">
        <v>3.0732272678990919E-4</v>
      </c>
      <c r="J22" s="259">
        <v>5.9961165881468403E-5</v>
      </c>
      <c r="K22" s="259">
        <v>0</v>
      </c>
      <c r="L22" s="259">
        <v>0</v>
      </c>
      <c r="M22" s="259">
        <v>7.2501802229708139E-3</v>
      </c>
      <c r="N22" s="259">
        <v>6.449265142029351E-4</v>
      </c>
      <c r="O22" s="259">
        <v>5.8326134054761578E-4</v>
      </c>
      <c r="P22" s="259">
        <v>0</v>
      </c>
      <c r="Q22" s="259">
        <v>0</v>
      </c>
      <c r="R22" s="259">
        <v>6.7176213817926654E-4</v>
      </c>
      <c r="S22" s="259">
        <v>2.9538870192939344E-5</v>
      </c>
      <c r="T22" s="259">
        <v>0</v>
      </c>
      <c r="U22" s="259">
        <v>0</v>
      </c>
      <c r="V22" s="259">
        <v>3.9751406158003395E-4</v>
      </c>
      <c r="W22" s="259">
        <v>0</v>
      </c>
      <c r="X22" s="259">
        <v>0</v>
      </c>
      <c r="Y22" s="259">
        <v>0</v>
      </c>
      <c r="Z22" s="259">
        <v>2.1017752995865213E-4</v>
      </c>
      <c r="AA22" s="259">
        <v>0</v>
      </c>
      <c r="AB22" s="259">
        <v>3.9397880124696186E-4</v>
      </c>
      <c r="AC22" s="259">
        <v>0</v>
      </c>
      <c r="AD22" s="259">
        <v>8.0487659652333913E-5</v>
      </c>
      <c r="AE22" s="259">
        <v>2.5453735994190002E-3</v>
      </c>
      <c r="AF22" s="259">
        <v>5.9565647441239106E-4</v>
      </c>
      <c r="AG22" s="259">
        <v>1.7836098243168127E-3</v>
      </c>
      <c r="AH22" s="259" t="e">
        <v>#DIV/0!</v>
      </c>
      <c r="AI22" s="259">
        <v>0</v>
      </c>
      <c r="AJ22" s="355">
        <v>2.8540642914243819E-3</v>
      </c>
    </row>
    <row r="23" spans="2:36" ht="13.5" customHeight="1" x14ac:dyDescent="0.25">
      <c r="B23" s="284">
        <v>1420</v>
      </c>
      <c r="C23" s="255" t="s">
        <v>1364</v>
      </c>
      <c r="D23" s="259">
        <v>4.4843353107370726E-5</v>
      </c>
      <c r="E23" s="259">
        <v>8.3654214051706621E-7</v>
      </c>
      <c r="F23" s="259">
        <v>1.3104924684655326E-2</v>
      </c>
      <c r="G23" s="259">
        <v>8.5296680022910057E-5</v>
      </c>
      <c r="H23" s="259">
        <v>5.3196611875891749E-3</v>
      </c>
      <c r="I23" s="259">
        <v>7.5374962637115244E-5</v>
      </c>
      <c r="J23" s="259">
        <v>0</v>
      </c>
      <c r="K23" s="259">
        <v>0</v>
      </c>
      <c r="L23" s="259">
        <v>0</v>
      </c>
      <c r="M23" s="259">
        <v>0</v>
      </c>
      <c r="N23" s="259">
        <v>6.4197968020286822E-6</v>
      </c>
      <c r="O23" s="259">
        <v>1.3125160439748499E-3</v>
      </c>
      <c r="P23" s="259">
        <v>2.6007395097124617E-5</v>
      </c>
      <c r="Q23" s="259">
        <v>2.1102449931239124E-3</v>
      </c>
      <c r="R23" s="259">
        <v>1.8116742510290373E-4</v>
      </c>
      <c r="S23" s="259">
        <v>5.5993333923707164E-3</v>
      </c>
      <c r="T23" s="259">
        <v>7.2180092369623987E-9</v>
      </c>
      <c r="U23" s="259">
        <v>1.7613271973887057E-4</v>
      </c>
      <c r="V23" s="259">
        <v>1.7231563239645763E-3</v>
      </c>
      <c r="W23" s="259">
        <v>0</v>
      </c>
      <c r="X23" s="259">
        <v>0</v>
      </c>
      <c r="Y23" s="259">
        <v>3.6453956152775364E-2</v>
      </c>
      <c r="Z23" s="259">
        <v>0</v>
      </c>
      <c r="AA23" s="259">
        <v>1.1352715551283385E-2</v>
      </c>
      <c r="AB23" s="259">
        <v>2.637934864741578E-3</v>
      </c>
      <c r="AC23" s="259">
        <v>7.8741776641324537E-4</v>
      </c>
      <c r="AD23" s="259">
        <v>5.6697077446899516E-3</v>
      </c>
      <c r="AE23" s="259">
        <v>3.5888581815999364E-3</v>
      </c>
      <c r="AF23" s="259">
        <v>5.9293476781093787E-6</v>
      </c>
      <c r="AG23" s="259">
        <v>1.8138604741928105E-5</v>
      </c>
      <c r="AH23" s="259" t="e">
        <v>#DIV/0!</v>
      </c>
      <c r="AI23" s="259">
        <v>1.5310615347508938E-2</v>
      </c>
      <c r="AJ23" s="355">
        <v>4.2345122485639717E-3</v>
      </c>
    </row>
    <row r="24" spans="2:36" ht="13.5" customHeight="1" x14ac:dyDescent="0.25">
      <c r="B24" s="284">
        <v>1424</v>
      </c>
      <c r="C24" s="255" t="s">
        <v>1366</v>
      </c>
      <c r="D24" s="259">
        <v>0</v>
      </c>
      <c r="E24" s="259">
        <v>4.397869869156383E-4</v>
      </c>
      <c r="F24" s="259">
        <v>0</v>
      </c>
      <c r="G24" s="259">
        <v>0</v>
      </c>
      <c r="H24" s="259">
        <v>9.2806651194578721E-5</v>
      </c>
      <c r="I24" s="259">
        <v>0</v>
      </c>
      <c r="J24" s="25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v>0</v>
      </c>
      <c r="R24" s="259">
        <v>0</v>
      </c>
      <c r="S24" s="259">
        <v>0</v>
      </c>
      <c r="T24" s="259">
        <v>0</v>
      </c>
      <c r="U24" s="259">
        <v>0</v>
      </c>
      <c r="V24" s="259">
        <v>0</v>
      </c>
      <c r="W24" s="259">
        <v>0</v>
      </c>
      <c r="X24" s="259">
        <v>0</v>
      </c>
      <c r="Y24" s="259">
        <v>0</v>
      </c>
      <c r="Z24" s="259">
        <v>0</v>
      </c>
      <c r="AA24" s="259">
        <v>0</v>
      </c>
      <c r="AB24" s="259">
        <v>0</v>
      </c>
      <c r="AC24" s="259">
        <v>0</v>
      </c>
      <c r="AD24" s="259">
        <v>0</v>
      </c>
      <c r="AE24" s="259">
        <v>5.7906249681545436E-5</v>
      </c>
      <c r="AF24" s="259">
        <v>0</v>
      </c>
      <c r="AG24" s="259">
        <v>0</v>
      </c>
      <c r="AH24" s="259" t="e">
        <v>#DIV/0!</v>
      </c>
      <c r="AI24" s="259">
        <v>0</v>
      </c>
      <c r="AJ24" s="355">
        <v>7.0584947800932763E-5</v>
      </c>
    </row>
    <row r="25" spans="2:36" ht="13.5" customHeight="1" x14ac:dyDescent="0.25">
      <c r="B25" s="284">
        <v>1473</v>
      </c>
      <c r="C25" s="255" t="s">
        <v>1038</v>
      </c>
      <c r="D25" s="259">
        <v>6.0713182256498543E-4</v>
      </c>
      <c r="E25" s="259">
        <v>7.3102991118661573E-2</v>
      </c>
      <c r="F25" s="259">
        <v>2.194459765011566E-3</v>
      </c>
      <c r="G25" s="259">
        <v>3.8643493455164105E-4</v>
      </c>
      <c r="H25" s="259">
        <v>1.6505668615054037E-2</v>
      </c>
      <c r="I25" s="259">
        <v>0</v>
      </c>
      <c r="J25" s="259">
        <v>1.2661997427812265E-3</v>
      </c>
      <c r="K25" s="259">
        <v>0</v>
      </c>
      <c r="L25" s="259">
        <v>0</v>
      </c>
      <c r="M25" s="259">
        <v>0</v>
      </c>
      <c r="N25" s="259">
        <v>0</v>
      </c>
      <c r="O25" s="259">
        <v>6.7505783515302363E-4</v>
      </c>
      <c r="P25" s="259">
        <v>5.1615260774513271E-3</v>
      </c>
      <c r="Q25" s="259">
        <v>0</v>
      </c>
      <c r="R25" s="259">
        <v>5.8029793251165905E-4</v>
      </c>
      <c r="S25" s="259">
        <v>4.3579665094425679E-4</v>
      </c>
      <c r="T25" s="259">
        <v>0</v>
      </c>
      <c r="U25" s="259">
        <v>0</v>
      </c>
      <c r="V25" s="259">
        <v>0</v>
      </c>
      <c r="W25" s="259">
        <v>0</v>
      </c>
      <c r="X25" s="259">
        <v>0</v>
      </c>
      <c r="Y25" s="259">
        <v>0</v>
      </c>
      <c r="Z25" s="259">
        <v>0</v>
      </c>
      <c r="AA25" s="259">
        <v>0</v>
      </c>
      <c r="AB25" s="259">
        <v>0</v>
      </c>
      <c r="AC25" s="259">
        <v>0</v>
      </c>
      <c r="AD25" s="259">
        <v>1.6886315689662538E-4</v>
      </c>
      <c r="AE25" s="259">
        <v>1.0501745054306226E-2</v>
      </c>
      <c r="AF25" s="259">
        <v>0</v>
      </c>
      <c r="AG25" s="259">
        <v>0</v>
      </c>
      <c r="AH25" s="259" t="e">
        <v>#DIV/0!</v>
      </c>
      <c r="AI25" s="259">
        <v>0</v>
      </c>
      <c r="AJ25" s="355">
        <v>1.2801124758613886E-2</v>
      </c>
    </row>
    <row r="26" spans="2:36" ht="13.5" customHeight="1" x14ac:dyDescent="0.25">
      <c r="B26" s="284">
        <v>1474</v>
      </c>
      <c r="C26" s="255" t="s">
        <v>1461</v>
      </c>
      <c r="D26" s="259">
        <v>0</v>
      </c>
      <c r="E26" s="259">
        <v>0</v>
      </c>
      <c r="F26" s="259">
        <v>0</v>
      </c>
      <c r="G26" s="259">
        <v>0</v>
      </c>
      <c r="H26" s="259">
        <v>0</v>
      </c>
      <c r="I26" s="259">
        <v>0</v>
      </c>
      <c r="J26" s="259">
        <v>0</v>
      </c>
      <c r="K26" s="259">
        <v>0</v>
      </c>
      <c r="L26" s="259">
        <v>0</v>
      </c>
      <c r="M26" s="259">
        <v>0</v>
      </c>
      <c r="N26" s="259">
        <v>0</v>
      </c>
      <c r="O26" s="259">
        <v>0</v>
      </c>
      <c r="P26" s="259">
        <v>0</v>
      </c>
      <c r="Q26" s="259">
        <v>0</v>
      </c>
      <c r="R26" s="259">
        <v>0</v>
      </c>
      <c r="S26" s="259">
        <v>0</v>
      </c>
      <c r="T26" s="259">
        <v>0</v>
      </c>
      <c r="U26" s="259">
        <v>0</v>
      </c>
      <c r="V26" s="259">
        <v>0</v>
      </c>
      <c r="W26" s="259">
        <v>0</v>
      </c>
      <c r="X26" s="259">
        <v>0</v>
      </c>
      <c r="Y26" s="259">
        <v>0</v>
      </c>
      <c r="Z26" s="259">
        <v>0</v>
      </c>
      <c r="AA26" s="259">
        <v>0</v>
      </c>
      <c r="AB26" s="259">
        <v>0</v>
      </c>
      <c r="AC26" s="259">
        <v>0</v>
      </c>
      <c r="AD26" s="259">
        <v>0</v>
      </c>
      <c r="AE26" s="259">
        <v>0</v>
      </c>
      <c r="AF26" s="259">
        <v>0</v>
      </c>
      <c r="AG26" s="259">
        <v>0</v>
      </c>
      <c r="AH26" s="259" t="e">
        <v>#DIV/0!</v>
      </c>
      <c r="AI26" s="259">
        <v>0</v>
      </c>
      <c r="AJ26" s="355">
        <v>0</v>
      </c>
    </row>
    <row r="27" spans="2:36" ht="13.5" customHeight="1" x14ac:dyDescent="0.25">
      <c r="B27" s="284">
        <v>1475</v>
      </c>
      <c r="C27" s="255" t="s">
        <v>1462</v>
      </c>
      <c r="D27" s="259">
        <v>0</v>
      </c>
      <c r="E27" s="259">
        <v>5.3041622108825889E-5</v>
      </c>
      <c r="F27" s="259">
        <v>0</v>
      </c>
      <c r="G27" s="259">
        <v>0</v>
      </c>
      <c r="H27" s="259">
        <v>1.1193180945103167E-5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4.5854231749147147E-5</v>
      </c>
      <c r="P27" s="259">
        <v>0</v>
      </c>
      <c r="Q27" s="259">
        <v>0</v>
      </c>
      <c r="R27" s="259">
        <v>1.6919906807270621E-6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X27" s="259">
        <v>0</v>
      </c>
      <c r="Y27" s="259">
        <v>0</v>
      </c>
      <c r="Z27" s="259">
        <v>0</v>
      </c>
      <c r="AA27" s="259">
        <v>0</v>
      </c>
      <c r="AB27" s="259">
        <v>0</v>
      </c>
      <c r="AC27" s="259">
        <v>0</v>
      </c>
      <c r="AD27" s="259">
        <v>0</v>
      </c>
      <c r="AE27" s="259">
        <v>7.5580770485980445E-6</v>
      </c>
      <c r="AF27" s="259">
        <v>0</v>
      </c>
      <c r="AG27" s="259">
        <v>0</v>
      </c>
      <c r="AH27" s="259" t="e">
        <v>#DIV/0!</v>
      </c>
      <c r="AI27" s="259">
        <v>0</v>
      </c>
      <c r="AJ27" s="355">
        <v>9.212934301299461E-6</v>
      </c>
    </row>
    <row r="28" spans="2:36" ht="13.5" customHeight="1" x14ac:dyDescent="0.25">
      <c r="B28" s="284">
        <v>1476</v>
      </c>
      <c r="C28" s="255" t="s">
        <v>1463</v>
      </c>
      <c r="D28" s="259">
        <v>0</v>
      </c>
      <c r="E28" s="259">
        <v>0</v>
      </c>
      <c r="F28" s="259">
        <v>0</v>
      </c>
      <c r="G28" s="259">
        <v>0</v>
      </c>
      <c r="H28" s="259">
        <v>0</v>
      </c>
      <c r="I28" s="259">
        <v>0</v>
      </c>
      <c r="J28" s="259">
        <v>0</v>
      </c>
      <c r="K28" s="259">
        <v>0</v>
      </c>
      <c r="L28" s="259">
        <v>0</v>
      </c>
      <c r="M28" s="259">
        <v>0</v>
      </c>
      <c r="N28" s="259">
        <v>0</v>
      </c>
      <c r="O28" s="259">
        <v>0</v>
      </c>
      <c r="P28" s="259">
        <v>0</v>
      </c>
      <c r="Q28" s="259">
        <v>0</v>
      </c>
      <c r="R28" s="259">
        <v>0</v>
      </c>
      <c r="S28" s="259">
        <v>0</v>
      </c>
      <c r="T28" s="259">
        <v>0</v>
      </c>
      <c r="U28" s="259">
        <v>0</v>
      </c>
      <c r="V28" s="259">
        <v>0</v>
      </c>
      <c r="W28" s="259">
        <v>0</v>
      </c>
      <c r="X28" s="259">
        <v>0</v>
      </c>
      <c r="Y28" s="259">
        <v>0</v>
      </c>
      <c r="Z28" s="259">
        <v>0</v>
      </c>
      <c r="AA28" s="259">
        <v>0</v>
      </c>
      <c r="AB28" s="259">
        <v>0</v>
      </c>
      <c r="AC28" s="259">
        <v>0</v>
      </c>
      <c r="AD28" s="259">
        <v>0</v>
      </c>
      <c r="AE28" s="259">
        <v>0</v>
      </c>
      <c r="AF28" s="259">
        <v>0</v>
      </c>
      <c r="AG28" s="259">
        <v>0</v>
      </c>
      <c r="AH28" s="259" t="e">
        <v>#DIV/0!</v>
      </c>
      <c r="AI28" s="259">
        <v>0</v>
      </c>
      <c r="AJ28" s="355">
        <v>0</v>
      </c>
    </row>
    <row r="29" spans="2:36" ht="13.5" customHeight="1" x14ac:dyDescent="0.25">
      <c r="B29" s="284">
        <v>1477</v>
      </c>
      <c r="C29" s="255" t="s">
        <v>1464</v>
      </c>
      <c r="D29" s="259">
        <v>0</v>
      </c>
      <c r="E29" s="259">
        <v>4.3534074014708466E-5</v>
      </c>
      <c r="F29" s="259">
        <v>0</v>
      </c>
      <c r="G29" s="259">
        <v>0</v>
      </c>
      <c r="H29" s="259">
        <v>9.1868375881186306E-6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v>0</v>
      </c>
      <c r="R29" s="259">
        <v>0</v>
      </c>
      <c r="S29" s="259">
        <v>0</v>
      </c>
      <c r="T29" s="259">
        <v>0</v>
      </c>
      <c r="U29" s="259">
        <v>0</v>
      </c>
      <c r="V29" s="259">
        <v>0</v>
      </c>
      <c r="W29" s="259">
        <v>0</v>
      </c>
      <c r="X29" s="259">
        <v>0</v>
      </c>
      <c r="Y29" s="259">
        <v>0</v>
      </c>
      <c r="Z29" s="259">
        <v>0</v>
      </c>
      <c r="AA29" s="259">
        <v>0</v>
      </c>
      <c r="AB29" s="259">
        <v>0</v>
      </c>
      <c r="AC29" s="259">
        <v>0</v>
      </c>
      <c r="AD29" s="259">
        <v>0</v>
      </c>
      <c r="AE29" s="259">
        <v>5.7320817453704142E-6</v>
      </c>
      <c r="AF29" s="259">
        <v>0</v>
      </c>
      <c r="AG29" s="259">
        <v>0</v>
      </c>
      <c r="AH29" s="259" t="e">
        <v>#DIV/0!</v>
      </c>
      <c r="AI29" s="259">
        <v>0</v>
      </c>
      <c r="AJ29" s="355">
        <v>6.9871333925566713E-6</v>
      </c>
    </row>
    <row r="30" spans="2:36" ht="13.5" customHeight="1" x14ac:dyDescent="0.25">
      <c r="B30" s="284">
        <v>1478</v>
      </c>
      <c r="C30" s="255" t="s">
        <v>1465</v>
      </c>
      <c r="D30" s="259">
        <v>0</v>
      </c>
      <c r="E30" s="259">
        <v>0</v>
      </c>
      <c r="F30" s="259">
        <v>0</v>
      </c>
      <c r="G30" s="259">
        <v>0</v>
      </c>
      <c r="H30" s="259">
        <v>0</v>
      </c>
      <c r="I30" s="259">
        <v>0</v>
      </c>
      <c r="J30" s="259">
        <v>0</v>
      </c>
      <c r="K30" s="259">
        <v>0</v>
      </c>
      <c r="L30" s="259">
        <v>0</v>
      </c>
      <c r="M30" s="259">
        <v>0</v>
      </c>
      <c r="N30" s="259">
        <v>0</v>
      </c>
      <c r="O30" s="259">
        <v>0</v>
      </c>
      <c r="P30" s="259">
        <v>0</v>
      </c>
      <c r="Q30" s="259">
        <v>0</v>
      </c>
      <c r="R30" s="259">
        <v>0</v>
      </c>
      <c r="S30" s="259">
        <v>0</v>
      </c>
      <c r="T30" s="259">
        <v>0</v>
      </c>
      <c r="U30" s="259">
        <v>0</v>
      </c>
      <c r="V30" s="259">
        <v>0</v>
      </c>
      <c r="W30" s="259">
        <v>0</v>
      </c>
      <c r="X30" s="259">
        <v>0</v>
      </c>
      <c r="Y30" s="259">
        <v>0</v>
      </c>
      <c r="Z30" s="259">
        <v>0</v>
      </c>
      <c r="AA30" s="259">
        <v>0</v>
      </c>
      <c r="AB30" s="259">
        <v>0</v>
      </c>
      <c r="AC30" s="259">
        <v>0</v>
      </c>
      <c r="AD30" s="259">
        <v>0</v>
      </c>
      <c r="AE30" s="259">
        <v>0</v>
      </c>
      <c r="AF30" s="259">
        <v>0</v>
      </c>
      <c r="AG30" s="259">
        <v>0</v>
      </c>
      <c r="AH30" s="259" t="e">
        <v>#DIV/0!</v>
      </c>
      <c r="AI30" s="259">
        <v>0</v>
      </c>
      <c r="AJ30" s="355">
        <v>0</v>
      </c>
    </row>
    <row r="31" spans="2:36" ht="13.5" customHeight="1" x14ac:dyDescent="0.25">
      <c r="B31" s="284">
        <v>149105</v>
      </c>
      <c r="C31" s="255" t="s">
        <v>1482</v>
      </c>
      <c r="D31" s="259">
        <v>0</v>
      </c>
      <c r="E31" s="259">
        <v>0.10102667986847073</v>
      </c>
      <c r="F31" s="259">
        <v>3.0663339448458913E-3</v>
      </c>
      <c r="G31" s="259">
        <v>1.247317717344555E-3</v>
      </c>
      <c r="H31" s="259">
        <v>2.2791643722626913E-2</v>
      </c>
      <c r="I31" s="259">
        <v>0</v>
      </c>
      <c r="J31" s="259">
        <v>0</v>
      </c>
      <c r="K31" s="259">
        <v>0</v>
      </c>
      <c r="L31" s="259">
        <v>1.9033833154861669E-3</v>
      </c>
      <c r="M31" s="259">
        <v>1.468060155870265E-3</v>
      </c>
      <c r="N31" s="259">
        <v>8.089339714814377E-3</v>
      </c>
      <c r="O31" s="259">
        <v>7.9176993394969256E-3</v>
      </c>
      <c r="P31" s="259">
        <v>1.5338906972913005E-4</v>
      </c>
      <c r="Q31" s="259">
        <v>0</v>
      </c>
      <c r="R31" s="259">
        <v>2.6604852617308698E-3</v>
      </c>
      <c r="S31" s="259">
        <v>6.0212397734321372E-3</v>
      </c>
      <c r="T31" s="259">
        <v>1.1215768235041932E-4</v>
      </c>
      <c r="U31" s="259">
        <v>1.6286296405242234E-2</v>
      </c>
      <c r="V31" s="259">
        <v>2.8860048056702212E-2</v>
      </c>
      <c r="W31" s="259">
        <v>3.3263548096091181E-3</v>
      </c>
      <c r="X31" s="259">
        <v>0</v>
      </c>
      <c r="Y31" s="259">
        <v>0</v>
      </c>
      <c r="Z31" s="259">
        <v>0.12423226516005804</v>
      </c>
      <c r="AA31" s="259">
        <v>0</v>
      </c>
      <c r="AB31" s="259">
        <v>2.300308695150885E-2</v>
      </c>
      <c r="AC31" s="259">
        <v>0</v>
      </c>
      <c r="AD31" s="259">
        <v>8.7428117585556363E-3</v>
      </c>
      <c r="AE31" s="259">
        <v>1.5444580119448712E-2</v>
      </c>
      <c r="AF31" s="259">
        <v>7.4713435852542288E-3</v>
      </c>
      <c r="AG31" s="259">
        <v>2.0802973273483707E-3</v>
      </c>
      <c r="AH31" s="259" t="e">
        <v>#DIV/0!</v>
      </c>
      <c r="AI31" s="259">
        <v>0</v>
      </c>
      <c r="AJ31" s="355">
        <v>1.7818212175970644E-2</v>
      </c>
    </row>
    <row r="32" spans="2:36" ht="13.5" customHeight="1" x14ac:dyDescent="0.25">
      <c r="B32" s="284">
        <v>149120</v>
      </c>
      <c r="C32" s="255" t="s">
        <v>1485</v>
      </c>
      <c r="D32" s="259">
        <v>3.9366029311503521E-3</v>
      </c>
      <c r="E32" s="259">
        <v>4.4636570879250407E-4</v>
      </c>
      <c r="F32" s="259">
        <v>1.1195992952207013E-2</v>
      </c>
      <c r="G32" s="259">
        <v>1.503138612993086E-3</v>
      </c>
      <c r="H32" s="259">
        <v>5.6774781439364068E-3</v>
      </c>
      <c r="I32" s="259">
        <v>0</v>
      </c>
      <c r="J32" s="259">
        <v>1.6518529483642381E-4</v>
      </c>
      <c r="K32" s="259">
        <v>0</v>
      </c>
      <c r="L32" s="259">
        <v>7.4778661660745696E-3</v>
      </c>
      <c r="M32" s="259">
        <v>1.5510362624176106E-2</v>
      </c>
      <c r="N32" s="259">
        <v>6.1632244217085609E-5</v>
      </c>
      <c r="O32" s="259">
        <v>1.0002552186408237E-2</v>
      </c>
      <c r="P32" s="259">
        <v>2.8356061555657113E-4</v>
      </c>
      <c r="Q32" s="259">
        <v>1.1187403713550739E-3</v>
      </c>
      <c r="R32" s="259">
        <v>2.8567856355992357E-3</v>
      </c>
      <c r="S32" s="259">
        <v>2.8038317967854341E-4</v>
      </c>
      <c r="T32" s="259">
        <v>6.5224637838760865E-3</v>
      </c>
      <c r="U32" s="259">
        <v>9.501090329241656E-5</v>
      </c>
      <c r="V32" s="259">
        <v>6.1045472801735549E-2</v>
      </c>
      <c r="W32" s="259">
        <v>5.5811492516105081E-4</v>
      </c>
      <c r="X32" s="259">
        <v>5.8612864296756217E-3</v>
      </c>
      <c r="Y32" s="259">
        <v>1.4616238764958349E-3</v>
      </c>
      <c r="Z32" s="259">
        <v>1.0297936882966529E-3</v>
      </c>
      <c r="AA32" s="259">
        <v>0</v>
      </c>
      <c r="AB32" s="259">
        <v>5.9992309297395116E-2</v>
      </c>
      <c r="AC32" s="259">
        <v>0</v>
      </c>
      <c r="AD32" s="259">
        <v>1.1159301570900195E-2</v>
      </c>
      <c r="AE32" s="259">
        <v>4.9216320869395584E-3</v>
      </c>
      <c r="AF32" s="259">
        <v>5.6923764943738794E-5</v>
      </c>
      <c r="AG32" s="259">
        <v>1.0013170141875709E-2</v>
      </c>
      <c r="AH32" s="259" t="e">
        <v>#DIV/0!</v>
      </c>
      <c r="AI32" s="259">
        <v>4.4917706624706744E-4</v>
      </c>
      <c r="AJ32" s="355">
        <v>4.9477030599715758E-3</v>
      </c>
    </row>
    <row r="33" spans="1:42" ht="13.5" customHeight="1" x14ac:dyDescent="0.25">
      <c r="B33" s="284">
        <v>149130</v>
      </c>
      <c r="C33" s="255" t="s">
        <v>1487</v>
      </c>
      <c r="D33" s="259">
        <v>0</v>
      </c>
      <c r="E33" s="259">
        <v>4.5826807555407034E-3</v>
      </c>
      <c r="F33" s="259">
        <v>5.2529077363866125E-4</v>
      </c>
      <c r="G33" s="259">
        <v>2.5672426386368899E-4</v>
      </c>
      <c r="H33" s="259">
        <v>1.2273516417515395E-3</v>
      </c>
      <c r="I33" s="259">
        <v>0</v>
      </c>
      <c r="J33" s="259">
        <v>5.8969575116549916E-4</v>
      </c>
      <c r="K33" s="259">
        <v>0</v>
      </c>
      <c r="L33" s="259">
        <v>0</v>
      </c>
      <c r="M33" s="259">
        <v>0</v>
      </c>
      <c r="N33" s="259">
        <v>0</v>
      </c>
      <c r="O33" s="259">
        <v>2.6724289155936939E-3</v>
      </c>
      <c r="P33" s="259">
        <v>0</v>
      </c>
      <c r="Q33" s="259">
        <v>0</v>
      </c>
      <c r="R33" s="259">
        <v>2.3540484497492866E-4</v>
      </c>
      <c r="S33" s="259">
        <v>0</v>
      </c>
      <c r="T33" s="259">
        <v>0</v>
      </c>
      <c r="U33" s="259">
        <v>0</v>
      </c>
      <c r="V33" s="259">
        <v>8.5718517372202559E-4</v>
      </c>
      <c r="W33" s="259">
        <v>0</v>
      </c>
      <c r="X33" s="259">
        <v>0</v>
      </c>
      <c r="Y33" s="259">
        <v>0</v>
      </c>
      <c r="Z33" s="259">
        <v>3.595352239074691E-3</v>
      </c>
      <c r="AA33" s="259">
        <v>0</v>
      </c>
      <c r="AB33" s="259">
        <v>3.0776283564564466E-2</v>
      </c>
      <c r="AC33" s="259">
        <v>0</v>
      </c>
      <c r="AD33" s="259">
        <v>4.4833795426708909E-3</v>
      </c>
      <c r="AE33" s="259">
        <v>1.010321487081851E-3</v>
      </c>
      <c r="AF33" s="259">
        <v>0</v>
      </c>
      <c r="AG33" s="259">
        <v>9.0230600906899667E-6</v>
      </c>
      <c r="AH33" s="259" t="e">
        <v>#DIV/0!</v>
      </c>
      <c r="AI33" s="259">
        <v>0</v>
      </c>
      <c r="AJ33" s="355">
        <v>1.2305950716553849E-3</v>
      </c>
    </row>
    <row r="34" spans="1:42" ht="13.5" customHeight="1" x14ac:dyDescent="0.25">
      <c r="B34" s="284">
        <v>149135</v>
      </c>
      <c r="C34" s="255" t="s">
        <v>1488</v>
      </c>
      <c r="D34" s="259">
        <v>0</v>
      </c>
      <c r="E34" s="259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9">
        <v>0</v>
      </c>
      <c r="R34" s="259">
        <v>0</v>
      </c>
      <c r="S34" s="259">
        <v>0</v>
      </c>
      <c r="T34" s="259">
        <v>0</v>
      </c>
      <c r="U34" s="259">
        <v>0</v>
      </c>
      <c r="V34" s="259">
        <v>0</v>
      </c>
      <c r="W34" s="259">
        <v>0</v>
      </c>
      <c r="X34" s="259">
        <v>0</v>
      </c>
      <c r="Y34" s="259">
        <v>0</v>
      </c>
      <c r="Z34" s="259">
        <v>0</v>
      </c>
      <c r="AA34" s="259">
        <v>0</v>
      </c>
      <c r="AB34" s="259">
        <v>0</v>
      </c>
      <c r="AC34" s="259">
        <v>0</v>
      </c>
      <c r="AD34" s="259">
        <v>0</v>
      </c>
      <c r="AE34" s="259">
        <v>0</v>
      </c>
      <c r="AF34" s="259">
        <v>0</v>
      </c>
      <c r="AG34" s="259">
        <v>0</v>
      </c>
      <c r="AH34" s="259" t="e">
        <v>#DIV/0!</v>
      </c>
      <c r="AI34" s="259">
        <v>0</v>
      </c>
      <c r="AJ34" s="355">
        <v>0</v>
      </c>
    </row>
    <row r="35" spans="1:42" ht="13.5" customHeight="1" x14ac:dyDescent="0.25">
      <c r="B35" s="284">
        <v>149140</v>
      </c>
      <c r="C35" s="255" t="s">
        <v>1489</v>
      </c>
      <c r="D35" s="259">
        <v>2.6773655035416553E-4</v>
      </c>
      <c r="E35" s="259">
        <v>2.4921663832429302E-4</v>
      </c>
      <c r="F35" s="259">
        <v>3.5937896564822683E-3</v>
      </c>
      <c r="G35" s="259">
        <v>3.6580888166381904E-5</v>
      </c>
      <c r="H35" s="259">
        <v>1.5643487830423676E-3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5.082182073560362E-3</v>
      </c>
      <c r="P35" s="259">
        <v>0</v>
      </c>
      <c r="Q35" s="259">
        <v>1.1019143537239181E-3</v>
      </c>
      <c r="R35" s="259">
        <v>2.5070962761263656E-4</v>
      </c>
      <c r="S35" s="259">
        <v>1.3559077007326615E-3</v>
      </c>
      <c r="T35" s="259">
        <v>0</v>
      </c>
      <c r="U35" s="259">
        <v>6.0690652245922328E-4</v>
      </c>
      <c r="V35" s="259">
        <v>2.4136298880031307E-3</v>
      </c>
      <c r="W35" s="259">
        <v>1.8503144840266313E-3</v>
      </c>
      <c r="X35" s="259">
        <v>0</v>
      </c>
      <c r="Y35" s="259">
        <v>3.6554317794122368E-2</v>
      </c>
      <c r="Z35" s="259">
        <v>0</v>
      </c>
      <c r="AA35" s="259">
        <v>3.1541876664177558E-3</v>
      </c>
      <c r="AB35" s="259">
        <v>7.8579768770245126E-2</v>
      </c>
      <c r="AC35" s="259">
        <v>0</v>
      </c>
      <c r="AD35" s="259">
        <v>1.4484198951928364E-2</v>
      </c>
      <c r="AE35" s="259">
        <v>1.5930379350504642E-3</v>
      </c>
      <c r="AF35" s="259">
        <v>0</v>
      </c>
      <c r="AG35" s="259">
        <v>2.540679445209348E-5</v>
      </c>
      <c r="AH35" s="259" t="e">
        <v>#DIV/0!</v>
      </c>
      <c r="AI35" s="259">
        <v>1.2297164504296678E-2</v>
      </c>
      <c r="AJ35" s="355">
        <v>1.8286615191978645E-3</v>
      </c>
    </row>
    <row r="36" spans="1:42" ht="13.5" customHeight="1" x14ac:dyDescent="0.25">
      <c r="B36" s="284">
        <v>149145</v>
      </c>
      <c r="C36" s="255" t="s">
        <v>1491</v>
      </c>
      <c r="D36" s="259">
        <v>0</v>
      </c>
      <c r="E36" s="259">
        <v>0</v>
      </c>
      <c r="F36" s="259">
        <v>0</v>
      </c>
      <c r="G36" s="259">
        <v>0</v>
      </c>
      <c r="H36" s="259">
        <v>0</v>
      </c>
      <c r="I36" s="259">
        <v>0</v>
      </c>
      <c r="J36" s="259">
        <v>0</v>
      </c>
      <c r="K36" s="259">
        <v>0</v>
      </c>
      <c r="L36" s="259">
        <v>0</v>
      </c>
      <c r="M36" s="259">
        <v>0</v>
      </c>
      <c r="N36" s="259">
        <v>0</v>
      </c>
      <c r="O36" s="259">
        <v>0</v>
      </c>
      <c r="P36" s="259">
        <v>0</v>
      </c>
      <c r="Q36" s="259">
        <v>0</v>
      </c>
      <c r="R36" s="259">
        <v>0</v>
      </c>
      <c r="S36" s="259">
        <v>0</v>
      </c>
      <c r="T36" s="259">
        <v>0</v>
      </c>
      <c r="U36" s="259">
        <v>0</v>
      </c>
      <c r="V36" s="259">
        <v>0</v>
      </c>
      <c r="W36" s="259">
        <v>0</v>
      </c>
      <c r="X36" s="259">
        <v>0</v>
      </c>
      <c r="Y36" s="259">
        <v>0</v>
      </c>
      <c r="Z36" s="259">
        <v>0</v>
      </c>
      <c r="AA36" s="259">
        <v>0</v>
      </c>
      <c r="AB36" s="259">
        <v>0</v>
      </c>
      <c r="AC36" s="259">
        <v>0</v>
      </c>
      <c r="AD36" s="259">
        <v>0</v>
      </c>
      <c r="AE36" s="259">
        <v>0</v>
      </c>
      <c r="AF36" s="259">
        <v>0</v>
      </c>
      <c r="AG36" s="259">
        <v>0</v>
      </c>
      <c r="AH36" s="259" t="e">
        <v>#DIV/0!</v>
      </c>
      <c r="AI36" s="259">
        <v>0</v>
      </c>
      <c r="AJ36" s="355">
        <v>0</v>
      </c>
    </row>
    <row r="37" spans="1:42" ht="13.5" customHeight="1" x14ac:dyDescent="0.25">
      <c r="B37" s="284">
        <v>149150</v>
      </c>
      <c r="C37" s="255" t="s">
        <v>1492</v>
      </c>
      <c r="D37" s="259">
        <v>0</v>
      </c>
      <c r="E37" s="259">
        <v>3.9405633587758688E-5</v>
      </c>
      <c r="F37" s="259">
        <v>0</v>
      </c>
      <c r="G37" s="259">
        <v>0</v>
      </c>
      <c r="H37" s="259">
        <v>8.3156277931934725E-6</v>
      </c>
      <c r="I37" s="259">
        <v>0</v>
      </c>
      <c r="J37" s="259">
        <v>3.2787950146935732E-6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59">
        <v>0</v>
      </c>
      <c r="Q37" s="259">
        <v>0</v>
      </c>
      <c r="R37" s="259">
        <v>7.6059470365117439E-7</v>
      </c>
      <c r="S37" s="259">
        <v>0</v>
      </c>
      <c r="T37" s="259">
        <v>0</v>
      </c>
      <c r="U37" s="259">
        <v>0</v>
      </c>
      <c r="V37" s="259">
        <v>0</v>
      </c>
      <c r="W37" s="259">
        <v>0</v>
      </c>
      <c r="X37" s="259">
        <v>0</v>
      </c>
      <c r="Y37" s="259">
        <v>0</v>
      </c>
      <c r="Z37" s="259">
        <v>0</v>
      </c>
      <c r="AA37" s="259">
        <v>0</v>
      </c>
      <c r="AB37" s="259">
        <v>0</v>
      </c>
      <c r="AC37" s="259">
        <v>0</v>
      </c>
      <c r="AD37" s="259">
        <v>0</v>
      </c>
      <c r="AE37" s="259">
        <v>5.4465891677982776E-6</v>
      </c>
      <c r="AF37" s="259">
        <v>0</v>
      </c>
      <c r="AG37" s="259">
        <v>0</v>
      </c>
      <c r="AH37" s="259" t="e">
        <v>#DIV/0!</v>
      </c>
      <c r="AI37" s="259">
        <v>0</v>
      </c>
      <c r="AJ37" s="355">
        <v>6.6391316000678507E-6</v>
      </c>
    </row>
    <row r="38" spans="1:42" ht="13.5" customHeight="1" x14ac:dyDescent="0.25">
      <c r="B38" s="284">
        <v>149405</v>
      </c>
      <c r="C38" s="255" t="s">
        <v>1482</v>
      </c>
      <c r="D38" s="259">
        <v>0</v>
      </c>
      <c r="E38" s="259">
        <v>2.2518313811296345E-3</v>
      </c>
      <c r="F38" s="259">
        <v>1.5769488779312688E-3</v>
      </c>
      <c r="G38" s="259">
        <v>8.1722561431242426E-4</v>
      </c>
      <c r="H38" s="259">
        <v>1.2652942412161652E-3</v>
      </c>
      <c r="I38" s="259">
        <v>5.6377829340673886E-3</v>
      </c>
      <c r="J38" s="259">
        <v>0</v>
      </c>
      <c r="K38" s="259">
        <v>1.5879170219493036E-2</v>
      </c>
      <c r="L38" s="259">
        <v>1.2978432999691627E-4</v>
      </c>
      <c r="M38" s="259">
        <v>1.6125309249350761E-3</v>
      </c>
      <c r="N38" s="259">
        <v>4.4968949326803783E-6</v>
      </c>
      <c r="O38" s="259">
        <v>8.5676073286012448E-3</v>
      </c>
      <c r="P38" s="259">
        <v>8.0124805661729633E-3</v>
      </c>
      <c r="Q38" s="259">
        <v>0</v>
      </c>
      <c r="R38" s="259">
        <v>1.8239302616239719E-3</v>
      </c>
      <c r="S38" s="259">
        <v>7.4718758666215978E-4</v>
      </c>
      <c r="T38" s="259">
        <v>4.1871078947070998E-4</v>
      </c>
      <c r="U38" s="259">
        <v>0</v>
      </c>
      <c r="V38" s="259">
        <v>0</v>
      </c>
      <c r="W38" s="259">
        <v>0</v>
      </c>
      <c r="X38" s="259">
        <v>0</v>
      </c>
      <c r="Y38" s="259">
        <v>0</v>
      </c>
      <c r="Z38" s="259">
        <v>0</v>
      </c>
      <c r="AA38" s="259">
        <v>0</v>
      </c>
      <c r="AB38" s="259">
        <v>0</v>
      </c>
      <c r="AC38" s="259">
        <v>0</v>
      </c>
      <c r="AD38" s="259">
        <v>3.356872694917626E-4</v>
      </c>
      <c r="AE38" s="259">
        <v>1.4207200466160087E-3</v>
      </c>
      <c r="AF38" s="259">
        <v>1.2172641934358732E-3</v>
      </c>
      <c r="AG38" s="259">
        <v>4.9233147029554484E-4</v>
      </c>
      <c r="AH38" s="259" t="e">
        <v>#DIV/0!</v>
      </c>
      <c r="AI38" s="259">
        <v>0</v>
      </c>
      <c r="AJ38" s="355">
        <v>1.5516082155219071E-3</v>
      </c>
    </row>
    <row r="39" spans="1:42" ht="13.5" customHeight="1" x14ac:dyDescent="0.25">
      <c r="B39" s="284">
        <v>149420</v>
      </c>
      <c r="C39" s="255" t="s">
        <v>1485</v>
      </c>
      <c r="D39" s="259">
        <v>1.0770622631371071E-4</v>
      </c>
      <c r="E39" s="259">
        <v>1.3926605987280542E-4</v>
      </c>
      <c r="F39" s="259">
        <v>3.2635672917029021E-3</v>
      </c>
      <c r="G39" s="259">
        <v>3.6893150842059841E-3</v>
      </c>
      <c r="H39" s="259">
        <v>2.0598527308974593E-3</v>
      </c>
      <c r="I39" s="259">
        <v>5.6260745960887767E-5</v>
      </c>
      <c r="J39" s="259">
        <v>1.0696978457662182E-6</v>
      </c>
      <c r="K39" s="259">
        <v>0</v>
      </c>
      <c r="L39" s="259">
        <v>1.0289514101234506E-3</v>
      </c>
      <c r="M39" s="259">
        <v>6.139247706473369E-3</v>
      </c>
      <c r="N39" s="259">
        <v>2.2837664420002741E-4</v>
      </c>
      <c r="O39" s="259">
        <v>6.3531042179199538E-3</v>
      </c>
      <c r="P39" s="259">
        <v>8.2684059593986128E-5</v>
      </c>
      <c r="Q39" s="259">
        <v>5.8028937096163923E-4</v>
      </c>
      <c r="R39" s="259">
        <v>9.0420767460293273E-4</v>
      </c>
      <c r="S39" s="259">
        <v>0</v>
      </c>
      <c r="T39" s="259">
        <v>2.7476906691749881E-3</v>
      </c>
      <c r="U39" s="259">
        <v>0</v>
      </c>
      <c r="V39" s="259">
        <v>5.8293474585640881E-3</v>
      </c>
      <c r="W39" s="259">
        <v>0</v>
      </c>
      <c r="X39" s="259">
        <v>1.9593079939089788E-2</v>
      </c>
      <c r="Y39" s="259">
        <v>1.1513922862358469E-4</v>
      </c>
      <c r="Z39" s="259">
        <v>2.9241013720463162E-3</v>
      </c>
      <c r="AA39" s="259">
        <v>0</v>
      </c>
      <c r="AB39" s="259">
        <v>6.7256040847642971E-5</v>
      </c>
      <c r="AC39" s="259">
        <v>0</v>
      </c>
      <c r="AD39" s="259">
        <v>7.8220052527409076E-4</v>
      </c>
      <c r="AE39" s="259">
        <v>1.6207862647185877E-3</v>
      </c>
      <c r="AF39" s="259">
        <v>2.1092949929411086E-4</v>
      </c>
      <c r="AG39" s="259">
        <v>2.3337119022672605E-3</v>
      </c>
      <c r="AH39" s="259" t="e">
        <v>#DIV/0!</v>
      </c>
      <c r="AI39" s="259">
        <v>3.5383864313357447E-5</v>
      </c>
      <c r="AJ39" s="355">
        <v>1.7102663448227385E-3</v>
      </c>
    </row>
    <row r="40" spans="1:42" ht="13.5" customHeight="1" x14ac:dyDescent="0.25">
      <c r="B40" s="284">
        <v>149430</v>
      </c>
      <c r="C40" s="255" t="s">
        <v>1487</v>
      </c>
      <c r="D40" s="259">
        <v>0</v>
      </c>
      <c r="E40" s="259">
        <v>1.8075615521584063E-4</v>
      </c>
      <c r="F40" s="259">
        <v>2.1616446659131192E-3</v>
      </c>
      <c r="G40" s="259">
        <v>3.1235982606414841E-4</v>
      </c>
      <c r="H40" s="259">
        <v>9.6996354184860506E-4</v>
      </c>
      <c r="I40" s="259">
        <v>4.5436571046689302E-5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1.8448057273735461E-5</v>
      </c>
      <c r="P40" s="259">
        <v>0</v>
      </c>
      <c r="Q40" s="259">
        <v>0</v>
      </c>
      <c r="R40" s="259">
        <v>6.0481180494541929E-6</v>
      </c>
      <c r="S40" s="259">
        <v>0</v>
      </c>
      <c r="T40" s="259">
        <v>0</v>
      </c>
      <c r="U40" s="259">
        <v>0</v>
      </c>
      <c r="V40" s="259">
        <v>0</v>
      </c>
      <c r="W40" s="259">
        <v>0</v>
      </c>
      <c r="X40" s="259">
        <v>0</v>
      </c>
      <c r="Y40" s="259">
        <v>0</v>
      </c>
      <c r="Z40" s="259">
        <v>0</v>
      </c>
      <c r="AA40" s="259">
        <v>0</v>
      </c>
      <c r="AB40" s="259">
        <v>0</v>
      </c>
      <c r="AC40" s="259">
        <v>0</v>
      </c>
      <c r="AD40" s="259">
        <v>0</v>
      </c>
      <c r="AE40" s="259">
        <v>6.0725626343297306E-4</v>
      </c>
      <c r="AF40" s="259">
        <v>0</v>
      </c>
      <c r="AG40" s="259">
        <v>0</v>
      </c>
      <c r="AH40" s="259" t="e">
        <v>#DIV/0!</v>
      </c>
      <c r="AI40" s="259">
        <v>0</v>
      </c>
      <c r="AJ40" s="355">
        <v>7.4021633056761823E-4</v>
      </c>
    </row>
    <row r="41" spans="1:42" ht="13.5" customHeight="1" x14ac:dyDescent="0.25">
      <c r="B41" s="284">
        <v>149435</v>
      </c>
      <c r="C41" s="255" t="s">
        <v>1488</v>
      </c>
      <c r="D41" s="259">
        <v>0</v>
      </c>
      <c r="E41" s="259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v>0</v>
      </c>
      <c r="R41" s="259">
        <v>0</v>
      </c>
      <c r="S41" s="259">
        <v>0</v>
      </c>
      <c r="T41" s="259">
        <v>0</v>
      </c>
      <c r="U41" s="259">
        <v>0</v>
      </c>
      <c r="V41" s="259">
        <v>0</v>
      </c>
      <c r="W41" s="259">
        <v>0</v>
      </c>
      <c r="X41" s="259">
        <v>0</v>
      </c>
      <c r="Y41" s="259">
        <v>0</v>
      </c>
      <c r="Z41" s="259">
        <v>0</v>
      </c>
      <c r="AA41" s="259">
        <v>0</v>
      </c>
      <c r="AB41" s="259">
        <v>0</v>
      </c>
      <c r="AC41" s="259">
        <v>0</v>
      </c>
      <c r="AD41" s="259">
        <v>0</v>
      </c>
      <c r="AE41" s="259">
        <v>0</v>
      </c>
      <c r="AF41" s="259">
        <v>0</v>
      </c>
      <c r="AG41" s="259">
        <v>0</v>
      </c>
      <c r="AH41" s="259" t="e">
        <v>#DIV/0!</v>
      </c>
      <c r="AI41" s="259">
        <v>0</v>
      </c>
      <c r="AJ41" s="355">
        <v>0</v>
      </c>
    </row>
    <row r="42" spans="1:42" ht="13.5" customHeight="1" x14ac:dyDescent="0.25">
      <c r="B42" s="284">
        <v>149440</v>
      </c>
      <c r="C42" s="255" t="s">
        <v>1489</v>
      </c>
      <c r="D42" s="259">
        <v>0</v>
      </c>
      <c r="E42" s="259">
        <v>2.0082329055694698E-5</v>
      </c>
      <c r="F42" s="259">
        <v>6.4298609120196039E-3</v>
      </c>
      <c r="G42" s="259">
        <v>3.0381937604149606E-5</v>
      </c>
      <c r="H42" s="259">
        <v>2.6077165177394598E-3</v>
      </c>
      <c r="I42" s="259">
        <v>6.500075096010143E-5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3.1866609448143951E-3</v>
      </c>
      <c r="P42" s="259">
        <v>0</v>
      </c>
      <c r="Q42" s="259">
        <v>1.6763021653857307E-3</v>
      </c>
      <c r="R42" s="259">
        <v>2.2137834624404789E-4</v>
      </c>
      <c r="S42" s="259">
        <v>8.1960379725676773E-5</v>
      </c>
      <c r="T42" s="259">
        <v>0</v>
      </c>
      <c r="U42" s="259">
        <v>0</v>
      </c>
      <c r="V42" s="259">
        <v>5.2858581578168052E-4</v>
      </c>
      <c r="W42" s="259">
        <v>0</v>
      </c>
      <c r="X42" s="259">
        <v>1.5438351263759001E-3</v>
      </c>
      <c r="Y42" s="259">
        <v>9.8377209684523707E-4</v>
      </c>
      <c r="Z42" s="259">
        <v>5.3392264731886587E-4</v>
      </c>
      <c r="AA42" s="259">
        <v>3.3478116356548497E-4</v>
      </c>
      <c r="AB42" s="259">
        <v>7.8921085583443759E-5</v>
      </c>
      <c r="AC42" s="259">
        <v>0</v>
      </c>
      <c r="AD42" s="259">
        <v>1.6864596868382446E-4</v>
      </c>
      <c r="AE42" s="259">
        <v>1.7083857457753605E-3</v>
      </c>
      <c r="AF42" s="259">
        <v>0</v>
      </c>
      <c r="AG42" s="259">
        <v>5.5640971462149408E-6</v>
      </c>
      <c r="AH42" s="259" t="e">
        <v>#DIV/0!</v>
      </c>
      <c r="AI42" s="259">
        <v>4.1520734832618334E-4</v>
      </c>
      <c r="AJ42" s="355">
        <v>2.0781296799444499E-3</v>
      </c>
    </row>
    <row r="43" spans="1:42" ht="13.5" customHeight="1" x14ac:dyDescent="0.25">
      <c r="B43" s="284">
        <v>149445</v>
      </c>
      <c r="C43" s="255" t="s">
        <v>1491</v>
      </c>
      <c r="D43" s="259">
        <v>0</v>
      </c>
      <c r="E43" s="259">
        <v>0</v>
      </c>
      <c r="F43" s="259">
        <v>0</v>
      </c>
      <c r="G43" s="259">
        <v>0</v>
      </c>
      <c r="H43" s="259">
        <v>0</v>
      </c>
      <c r="I43" s="259">
        <v>0</v>
      </c>
      <c r="J43" s="259">
        <v>0</v>
      </c>
      <c r="K43" s="259">
        <v>0</v>
      </c>
      <c r="L43" s="259">
        <v>0</v>
      </c>
      <c r="M43" s="259">
        <v>0</v>
      </c>
      <c r="N43" s="259">
        <v>0</v>
      </c>
      <c r="O43" s="259">
        <v>0</v>
      </c>
      <c r="P43" s="259">
        <v>0</v>
      </c>
      <c r="Q43" s="259">
        <v>0</v>
      </c>
      <c r="R43" s="259">
        <v>0</v>
      </c>
      <c r="S43" s="259">
        <v>0</v>
      </c>
      <c r="T43" s="259">
        <v>0</v>
      </c>
      <c r="U43" s="259">
        <v>0</v>
      </c>
      <c r="V43" s="259">
        <v>0</v>
      </c>
      <c r="W43" s="259">
        <v>0</v>
      </c>
      <c r="X43" s="259">
        <v>0</v>
      </c>
      <c r="Y43" s="259">
        <v>0</v>
      </c>
      <c r="Z43" s="259">
        <v>0</v>
      </c>
      <c r="AA43" s="259">
        <v>0</v>
      </c>
      <c r="AB43" s="259">
        <v>0</v>
      </c>
      <c r="AC43" s="259">
        <v>0</v>
      </c>
      <c r="AD43" s="259">
        <v>0</v>
      </c>
      <c r="AE43" s="259">
        <v>0</v>
      </c>
      <c r="AF43" s="259">
        <v>0</v>
      </c>
      <c r="AG43" s="259">
        <v>0</v>
      </c>
      <c r="AH43" s="259" t="e">
        <v>#DIV/0!</v>
      </c>
      <c r="AI43" s="259">
        <v>0</v>
      </c>
      <c r="AJ43" s="355">
        <v>0</v>
      </c>
    </row>
    <row r="44" spans="1:42" ht="13.5" customHeight="1" x14ac:dyDescent="0.25">
      <c r="B44" s="284">
        <v>149450</v>
      </c>
      <c r="C44" s="255" t="s">
        <v>1492</v>
      </c>
      <c r="D44" s="259">
        <v>0</v>
      </c>
      <c r="E44" s="259">
        <v>0</v>
      </c>
      <c r="F44" s="259">
        <v>1.3294145479721306E-5</v>
      </c>
      <c r="G44" s="259">
        <v>0</v>
      </c>
      <c r="H44" s="259">
        <v>5.3710983640392648E-6</v>
      </c>
      <c r="I44" s="259">
        <v>0</v>
      </c>
      <c r="J44" s="259">
        <v>0</v>
      </c>
      <c r="K44" s="259">
        <v>0</v>
      </c>
      <c r="L44" s="259">
        <v>0</v>
      </c>
      <c r="M44" s="259">
        <v>0</v>
      </c>
      <c r="N44" s="259">
        <v>0</v>
      </c>
      <c r="O44" s="259">
        <v>0</v>
      </c>
      <c r="P44" s="259">
        <v>0</v>
      </c>
      <c r="Q44" s="259">
        <v>0</v>
      </c>
      <c r="R44" s="259">
        <v>0</v>
      </c>
      <c r="S44" s="259">
        <v>0</v>
      </c>
      <c r="T44" s="259">
        <v>0</v>
      </c>
      <c r="U44" s="259">
        <v>0</v>
      </c>
      <c r="V44" s="259">
        <v>0</v>
      </c>
      <c r="W44" s="259">
        <v>0</v>
      </c>
      <c r="X44" s="259">
        <v>0</v>
      </c>
      <c r="Y44" s="259">
        <v>0</v>
      </c>
      <c r="Z44" s="259">
        <v>0</v>
      </c>
      <c r="AA44" s="259">
        <v>0</v>
      </c>
      <c r="AB44" s="259">
        <v>0</v>
      </c>
      <c r="AC44" s="259">
        <v>0</v>
      </c>
      <c r="AD44" s="259">
        <v>0</v>
      </c>
      <c r="AE44" s="259">
        <v>3.3512701829970353E-6</v>
      </c>
      <c r="AF44" s="259">
        <v>0</v>
      </c>
      <c r="AG44" s="259">
        <v>0</v>
      </c>
      <c r="AH44" s="259" t="e">
        <v>#DIV/0!</v>
      </c>
      <c r="AI44" s="259">
        <v>0</v>
      </c>
      <c r="AJ44" s="355">
        <v>4.0850380094474621E-6</v>
      </c>
    </row>
    <row r="45" spans="1:42" ht="13.5" customHeight="1" x14ac:dyDescent="0.25">
      <c r="B45" s="285"/>
      <c r="C45" s="257" t="s">
        <v>522</v>
      </c>
      <c r="D45" s="258">
        <v>0.9873201786232636</v>
      </c>
      <c r="E45" s="258">
        <v>0.97211669981874937</v>
      </c>
      <c r="F45" s="258">
        <v>0.96939997848991777</v>
      </c>
      <c r="G45" s="258">
        <v>0.98406859121553147</v>
      </c>
      <c r="H45" s="258">
        <v>0.97626304948977249</v>
      </c>
      <c r="I45" s="258">
        <v>0.96299292339456222</v>
      </c>
      <c r="J45" s="258">
        <v>0.9889489694428949</v>
      </c>
      <c r="K45" s="258">
        <v>0.99999999073472823</v>
      </c>
      <c r="L45" s="258">
        <v>0.95899950258748945</v>
      </c>
      <c r="M45" s="258">
        <v>0.976283650077301</v>
      </c>
      <c r="N45" s="258">
        <v>0.99153462224479483</v>
      </c>
      <c r="O45" s="258">
        <v>0.97500767246071862</v>
      </c>
      <c r="P45" s="258">
        <v>0.98737438776083841</v>
      </c>
      <c r="Q45" s="258">
        <v>0.96213796271780017</v>
      </c>
      <c r="R45" s="258">
        <v>0.97819431067621565</v>
      </c>
      <c r="S45" s="258">
        <v>0.98403720651640303</v>
      </c>
      <c r="T45" s="258">
        <v>0.97119347302017367</v>
      </c>
      <c r="U45" s="258">
        <v>0.93152131531517057</v>
      </c>
      <c r="V45" s="258">
        <v>0.93027270587429167</v>
      </c>
      <c r="W45" s="258">
        <v>0.99919629970462764</v>
      </c>
      <c r="X45" s="258">
        <v>0.93631465781188061</v>
      </c>
      <c r="Y45" s="258">
        <v>0.89258410110412745</v>
      </c>
      <c r="Z45" s="258">
        <v>0.97379473561202934</v>
      </c>
      <c r="AA45" s="258">
        <v>0.95565120596025943</v>
      </c>
      <c r="AB45" s="258">
        <v>0.94752438564002428</v>
      </c>
      <c r="AC45" s="258">
        <v>0.94091222583607714</v>
      </c>
      <c r="AD45" s="258">
        <v>0.96422834711564898</v>
      </c>
      <c r="AE45" s="258">
        <v>0.97647644438763559</v>
      </c>
      <c r="AF45" s="258">
        <v>0.99218134560498428</v>
      </c>
      <c r="AG45" s="258">
        <v>0.96293919429563446</v>
      </c>
      <c r="AH45" s="258" t="e">
        <v>#DIV/0!</v>
      </c>
      <c r="AI45" s="258">
        <v>0.93102998322872743</v>
      </c>
      <c r="AJ45" s="356">
        <v>0.97662893491413527</v>
      </c>
      <c r="AK45" s="244"/>
      <c r="AL45" s="259"/>
      <c r="AM45" s="244"/>
      <c r="AN45" s="244"/>
      <c r="AO45" s="244"/>
      <c r="AP45" s="244"/>
    </row>
    <row r="46" spans="1:42" s="244" customFormat="1" ht="13.5" customHeight="1" x14ac:dyDescent="0.25">
      <c r="A46" s="190"/>
      <c r="B46" s="284"/>
      <c r="C46" s="255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355"/>
      <c r="AK46" s="190"/>
      <c r="AL46" s="259"/>
      <c r="AM46" s="190"/>
      <c r="AN46" s="190"/>
      <c r="AO46" s="190"/>
      <c r="AP46" s="190"/>
    </row>
    <row r="47" spans="1:42" ht="13.5" customHeight="1" x14ac:dyDescent="0.25">
      <c r="B47" s="284"/>
      <c r="C47" s="255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355"/>
      <c r="AL47" s="259"/>
    </row>
    <row r="48" spans="1:42" ht="13.5" customHeight="1" x14ac:dyDescent="0.25">
      <c r="B48" s="284">
        <v>1425</v>
      </c>
      <c r="C48" s="255" t="s">
        <v>1031</v>
      </c>
      <c r="D48" s="259">
        <v>1.0517487705859383E-3</v>
      </c>
      <c r="E48" s="259">
        <v>2.9208526128442555E-4</v>
      </c>
      <c r="F48" s="259">
        <v>9.1437422098411406E-4</v>
      </c>
      <c r="G48" s="259">
        <v>8.18652862396622E-4</v>
      </c>
      <c r="H48" s="259">
        <v>7.9230351386812801E-4</v>
      </c>
      <c r="I48" s="259">
        <v>1.8817122138523907E-3</v>
      </c>
      <c r="J48" s="259">
        <v>1.8195806138704478E-4</v>
      </c>
      <c r="K48" s="259">
        <v>0</v>
      </c>
      <c r="L48" s="259">
        <v>2.2449040907644092E-4</v>
      </c>
      <c r="M48" s="259">
        <v>4.4351020482616898E-4</v>
      </c>
      <c r="N48" s="259">
        <v>2.2535887006427797E-4</v>
      </c>
      <c r="O48" s="259">
        <v>8.6965198558227187E-4</v>
      </c>
      <c r="P48" s="259">
        <v>1.794784499069277E-3</v>
      </c>
      <c r="Q48" s="259">
        <v>0</v>
      </c>
      <c r="R48" s="259">
        <v>5.1026029198879155E-4</v>
      </c>
      <c r="S48" s="259">
        <v>2.2935601990491457E-3</v>
      </c>
      <c r="T48" s="259">
        <v>2.5391625342772333E-3</v>
      </c>
      <c r="U48" s="259">
        <v>1.3228647470171803E-3</v>
      </c>
      <c r="V48" s="259">
        <v>0</v>
      </c>
      <c r="W48" s="259">
        <v>0</v>
      </c>
      <c r="X48" s="259">
        <v>3.703233494716704E-3</v>
      </c>
      <c r="Y48" s="259">
        <v>0</v>
      </c>
      <c r="Z48" s="259">
        <v>4.5445121945258083E-3</v>
      </c>
      <c r="AA48" s="259">
        <v>0</v>
      </c>
      <c r="AB48" s="259">
        <v>4.943758528726124E-4</v>
      </c>
      <c r="AC48" s="259">
        <v>0</v>
      </c>
      <c r="AD48" s="259">
        <v>1.3921230056673721E-3</v>
      </c>
      <c r="AE48" s="259">
        <v>7.1862398715265188E-4</v>
      </c>
      <c r="AF48" s="259">
        <v>2.0814227212529921E-4</v>
      </c>
      <c r="AG48" s="259">
        <v>2.7588177941318862E-4</v>
      </c>
      <c r="AH48" s="259" t="e">
        <v>#DIV/0!</v>
      </c>
      <c r="AI48" s="259">
        <v>0</v>
      </c>
      <c r="AJ48" s="355">
        <v>8.2522040879315253E-4</v>
      </c>
    </row>
    <row r="49" spans="2:36" ht="13.5" customHeight="1" x14ac:dyDescent="0.25">
      <c r="B49" s="284">
        <v>1426</v>
      </c>
      <c r="C49" s="255" t="s">
        <v>1372</v>
      </c>
      <c r="D49" s="259">
        <v>2.1890908942799043E-3</v>
      </c>
      <c r="E49" s="259">
        <v>5.9383830255366685E-3</v>
      </c>
      <c r="F49" s="259">
        <v>5.17489175748419E-3</v>
      </c>
      <c r="G49" s="259">
        <v>5.7847014971276834E-3</v>
      </c>
      <c r="H49" s="259">
        <v>4.8596902990668709E-3</v>
      </c>
      <c r="I49" s="259">
        <v>1.151517539395246E-2</v>
      </c>
      <c r="J49" s="259">
        <v>3.6676258494688033E-3</v>
      </c>
      <c r="K49" s="259">
        <v>0</v>
      </c>
      <c r="L49" s="259">
        <v>1.6631131177009324E-2</v>
      </c>
      <c r="M49" s="259">
        <v>9.6780563700069201E-3</v>
      </c>
      <c r="N49" s="259">
        <v>3.4637287437235022E-3</v>
      </c>
      <c r="O49" s="259">
        <v>2.9227924553632159E-3</v>
      </c>
      <c r="P49" s="259">
        <v>4.5995809313529069E-3</v>
      </c>
      <c r="Q49" s="259">
        <v>1.3276599392834139E-2</v>
      </c>
      <c r="R49" s="259">
        <v>7.8416638206152463E-3</v>
      </c>
      <c r="S49" s="259">
        <v>2.3611525999393135E-5</v>
      </c>
      <c r="T49" s="259">
        <v>1.0161564081818413E-2</v>
      </c>
      <c r="U49" s="259">
        <v>1.0209978776447094E-2</v>
      </c>
      <c r="V49" s="259">
        <v>1.4124798854671442E-2</v>
      </c>
      <c r="W49" s="259">
        <v>0</v>
      </c>
      <c r="X49" s="259">
        <v>1.3285967618028709E-2</v>
      </c>
      <c r="Y49" s="259">
        <v>1.5687319257330485E-3</v>
      </c>
      <c r="Z49" s="259">
        <v>8.7474166509006156E-3</v>
      </c>
      <c r="AA49" s="259">
        <v>0</v>
      </c>
      <c r="AB49" s="259">
        <v>2.024735900503729E-3</v>
      </c>
      <c r="AC49" s="259">
        <v>0</v>
      </c>
      <c r="AD49" s="259">
        <v>2.4683853215000215E-3</v>
      </c>
      <c r="AE49" s="259">
        <v>5.7837558769926771E-3</v>
      </c>
      <c r="AF49" s="259">
        <v>3.1991124668786525E-3</v>
      </c>
      <c r="AG49" s="259">
        <v>1.4898242266328559E-2</v>
      </c>
      <c r="AH49" s="259" t="e">
        <v>#DIV/0!</v>
      </c>
      <c r="AI49" s="259">
        <v>4.8209283897182636E-4</v>
      </c>
      <c r="AJ49" s="355">
        <v>5.1572734177623416E-3</v>
      </c>
    </row>
    <row r="50" spans="2:36" ht="13.5" customHeight="1" x14ac:dyDescent="0.25">
      <c r="B50" s="284">
        <v>1427</v>
      </c>
      <c r="C50" s="255" t="s">
        <v>1030</v>
      </c>
      <c r="D50" s="259">
        <v>9.018681553115657E-4</v>
      </c>
      <c r="E50" s="259">
        <v>1.0896823179034495E-3</v>
      </c>
      <c r="F50" s="259">
        <v>2.0888390781823997E-3</v>
      </c>
      <c r="G50" s="259">
        <v>1.1201646263809541E-3</v>
      </c>
      <c r="H50" s="259">
        <v>1.4619254986699814E-3</v>
      </c>
      <c r="I50" s="259">
        <v>4.8316272066373797E-4</v>
      </c>
      <c r="J50" s="259">
        <v>6.6472072139735531E-4</v>
      </c>
      <c r="K50" s="259">
        <v>0</v>
      </c>
      <c r="L50" s="259">
        <v>0</v>
      </c>
      <c r="M50" s="259">
        <v>2.5577926210031267E-3</v>
      </c>
      <c r="N50" s="259">
        <v>7.2385551005798318E-4</v>
      </c>
      <c r="O50" s="259">
        <v>4.8027381467192674E-4</v>
      </c>
      <c r="P50" s="259">
        <v>4.7677222368022396E-4</v>
      </c>
      <c r="Q50" s="259">
        <v>2.1415839972488931E-5</v>
      </c>
      <c r="R50" s="259">
        <v>5.8350298326375716E-4</v>
      </c>
      <c r="S50" s="259">
        <v>1.2606165906518514E-3</v>
      </c>
      <c r="T50" s="259">
        <v>0</v>
      </c>
      <c r="U50" s="259">
        <v>0</v>
      </c>
      <c r="V50" s="259">
        <v>0</v>
      </c>
      <c r="W50" s="259">
        <v>0</v>
      </c>
      <c r="X50" s="259">
        <v>0</v>
      </c>
      <c r="Y50" s="259">
        <v>0</v>
      </c>
      <c r="Z50" s="259">
        <v>2.6572287285090463E-3</v>
      </c>
      <c r="AA50" s="259">
        <v>0</v>
      </c>
      <c r="AB50" s="259">
        <v>9.6976075336375925E-4</v>
      </c>
      <c r="AC50" s="259">
        <v>0</v>
      </c>
      <c r="AD50" s="259">
        <v>6.6308092484865114E-4</v>
      </c>
      <c r="AE50" s="259">
        <v>1.1345126576534168E-3</v>
      </c>
      <c r="AF50" s="259">
        <v>6.6855558208519855E-4</v>
      </c>
      <c r="AG50" s="259">
        <v>6.2776387853823471E-4</v>
      </c>
      <c r="AH50" s="259" t="e">
        <v>#DIV/0!</v>
      </c>
      <c r="AI50" s="259">
        <v>0</v>
      </c>
      <c r="AJ50" s="355">
        <v>1.2467869836870959E-3</v>
      </c>
    </row>
    <row r="51" spans="2:36" ht="13.5" customHeight="1" x14ac:dyDescent="0.25">
      <c r="B51" s="284">
        <v>1428</v>
      </c>
      <c r="C51" s="255" t="s">
        <v>1378</v>
      </c>
      <c r="D51" s="259">
        <v>9.458442746407002E-4</v>
      </c>
      <c r="E51" s="259">
        <v>1.7912999785430622E-4</v>
      </c>
      <c r="F51" s="259">
        <v>1.4309624620568006E-3</v>
      </c>
      <c r="G51" s="259">
        <v>2.4620864653372476E-4</v>
      </c>
      <c r="H51" s="259">
        <v>8.4907703785428953E-4</v>
      </c>
      <c r="I51" s="259">
        <v>6.4154677942571895E-4</v>
      </c>
      <c r="J51" s="259">
        <v>0</v>
      </c>
      <c r="K51" s="259">
        <v>0</v>
      </c>
      <c r="L51" s="259">
        <v>0</v>
      </c>
      <c r="M51" s="259">
        <v>0</v>
      </c>
      <c r="N51" s="259">
        <v>6.0086444367542373E-6</v>
      </c>
      <c r="O51" s="259">
        <v>1.2049999650341082E-3</v>
      </c>
      <c r="P51" s="259">
        <v>3.9850289392055456E-4</v>
      </c>
      <c r="Q51" s="259">
        <v>1.6469499729144649E-2</v>
      </c>
      <c r="R51" s="259">
        <v>1.0861849871777777E-3</v>
      </c>
      <c r="S51" s="259">
        <v>1.8806072935993823E-3</v>
      </c>
      <c r="T51" s="259">
        <v>1.7534626262403696E-4</v>
      </c>
      <c r="U51" s="259">
        <v>1.8695694446167026E-2</v>
      </c>
      <c r="V51" s="259">
        <v>9.44209908100946E-4</v>
      </c>
      <c r="W51" s="259">
        <v>1.5119467996633658E-4</v>
      </c>
      <c r="X51" s="259">
        <v>1.8361851758631551E-3</v>
      </c>
      <c r="Y51" s="259">
        <v>2.4584052350144315E-2</v>
      </c>
      <c r="Z51" s="259">
        <v>0</v>
      </c>
      <c r="AA51" s="259">
        <v>1.6758924489740049E-2</v>
      </c>
      <c r="AB51" s="259">
        <v>5.6688939602856517E-3</v>
      </c>
      <c r="AC51" s="259">
        <v>2.115306551528565E-2</v>
      </c>
      <c r="AD51" s="259">
        <v>6.3310662847466384E-3</v>
      </c>
      <c r="AE51" s="259">
        <v>1.1308479445662654E-3</v>
      </c>
      <c r="AF51" s="259">
        <v>5.5496058579915153E-6</v>
      </c>
      <c r="AG51" s="259">
        <v>9.9391158412435487E-6</v>
      </c>
      <c r="AH51" s="259" t="e">
        <v>#DIV/0!</v>
      </c>
      <c r="AI51" s="259">
        <v>2.0725849177965584E-2</v>
      </c>
      <c r="AJ51" s="355">
        <v>1.1905336477199156E-3</v>
      </c>
    </row>
    <row r="52" spans="2:36" ht="13.5" customHeight="1" x14ac:dyDescent="0.25">
      <c r="B52" s="284">
        <v>1432</v>
      </c>
      <c r="C52" s="255" t="s">
        <v>1380</v>
      </c>
      <c r="D52" s="259">
        <v>0</v>
      </c>
      <c r="E52" s="259">
        <v>3.9841860951127668E-4</v>
      </c>
      <c r="F52" s="259">
        <v>0</v>
      </c>
      <c r="G52" s="259">
        <v>0</v>
      </c>
      <c r="H52" s="259">
        <v>8.4076832699542755E-5</v>
      </c>
      <c r="I52" s="259">
        <v>0</v>
      </c>
      <c r="J52" s="259">
        <v>0</v>
      </c>
      <c r="K52" s="259">
        <v>0</v>
      </c>
      <c r="L52" s="259">
        <v>0</v>
      </c>
      <c r="M52" s="259">
        <v>2.9985389915246976E-4</v>
      </c>
      <c r="N52" s="259">
        <v>0</v>
      </c>
      <c r="O52" s="259">
        <v>0</v>
      </c>
      <c r="P52" s="259">
        <v>0</v>
      </c>
      <c r="Q52" s="259">
        <v>0</v>
      </c>
      <c r="R52" s="259">
        <v>1.850548994735615E-5</v>
      </c>
      <c r="S52" s="259">
        <v>0</v>
      </c>
      <c r="T52" s="259">
        <v>0</v>
      </c>
      <c r="U52" s="259">
        <v>0</v>
      </c>
      <c r="V52" s="259">
        <v>0</v>
      </c>
      <c r="W52" s="259">
        <v>0</v>
      </c>
      <c r="X52" s="259">
        <v>0</v>
      </c>
      <c r="Y52" s="259">
        <v>0</v>
      </c>
      <c r="Z52" s="259">
        <v>0</v>
      </c>
      <c r="AA52" s="259">
        <v>0</v>
      </c>
      <c r="AB52" s="259">
        <v>0</v>
      </c>
      <c r="AC52" s="259">
        <v>0</v>
      </c>
      <c r="AD52" s="259">
        <v>0</v>
      </c>
      <c r="AE52" s="259">
        <v>5.8738835693149703E-5</v>
      </c>
      <c r="AF52" s="259">
        <v>0</v>
      </c>
      <c r="AG52" s="259">
        <v>7.3593709349643557E-5</v>
      </c>
      <c r="AH52" s="259" t="e">
        <v>#DIV/0!</v>
      </c>
      <c r="AI52" s="259">
        <v>0</v>
      </c>
      <c r="AJ52" s="355">
        <v>6.3945404461610903E-5</v>
      </c>
    </row>
    <row r="53" spans="2:36" ht="13.5" customHeight="1" x14ac:dyDescent="0.25">
      <c r="B53" s="284">
        <v>1433</v>
      </c>
      <c r="C53" s="255" t="s">
        <v>1381</v>
      </c>
      <c r="D53" s="259">
        <v>1.9587792239306691E-4</v>
      </c>
      <c r="E53" s="259">
        <v>0</v>
      </c>
      <c r="F53" s="259">
        <v>1.1737494272530585E-4</v>
      </c>
      <c r="G53" s="259">
        <v>8.2024778280254289E-5</v>
      </c>
      <c r="H53" s="259">
        <v>1.0151311659284282E-4</v>
      </c>
      <c r="I53" s="259">
        <v>1.2310131863265626E-4</v>
      </c>
      <c r="J53" s="259">
        <v>0</v>
      </c>
      <c r="K53" s="259">
        <v>0</v>
      </c>
      <c r="L53" s="259">
        <v>2.4996151468485587E-4</v>
      </c>
      <c r="M53" s="259">
        <v>1.6123478307913124E-5</v>
      </c>
      <c r="N53" s="259">
        <v>1.6969073583480803E-5</v>
      </c>
      <c r="O53" s="259">
        <v>5.179946404034569E-5</v>
      </c>
      <c r="P53" s="259">
        <v>1.7363186481101502E-5</v>
      </c>
      <c r="Q53" s="259">
        <v>0</v>
      </c>
      <c r="R53" s="259">
        <v>6.9109234458795049E-5</v>
      </c>
      <c r="S53" s="259">
        <v>2.7635576415563504E-3</v>
      </c>
      <c r="T53" s="259">
        <v>0</v>
      </c>
      <c r="U53" s="259">
        <v>0</v>
      </c>
      <c r="V53" s="259">
        <v>2.6234079214241006E-4</v>
      </c>
      <c r="W53" s="259">
        <v>0</v>
      </c>
      <c r="X53" s="259">
        <v>0</v>
      </c>
      <c r="Y53" s="259">
        <v>0</v>
      </c>
      <c r="Z53" s="259">
        <v>1.3336550301383315E-4</v>
      </c>
      <c r="AA53" s="259">
        <v>0</v>
      </c>
      <c r="AB53" s="259">
        <v>0</v>
      </c>
      <c r="AC53" s="259">
        <v>0</v>
      </c>
      <c r="AD53" s="259">
        <v>1.079026744973543E-3</v>
      </c>
      <c r="AE53" s="259">
        <v>1.2641419734753291E-4</v>
      </c>
      <c r="AF53" s="259">
        <v>1.5672698086033527E-5</v>
      </c>
      <c r="AG53" s="259">
        <v>1.927005123658791E-4</v>
      </c>
      <c r="AH53" s="259" t="e">
        <v>#DIV/0!</v>
      </c>
      <c r="AI53" s="259">
        <v>0</v>
      </c>
      <c r="AJ53" s="355">
        <v>1.3238963250826477E-4</v>
      </c>
    </row>
    <row r="54" spans="2:36" ht="13.5" customHeight="1" x14ac:dyDescent="0.25">
      <c r="B54" s="284">
        <v>1434</v>
      </c>
      <c r="C54" s="255" t="s">
        <v>1387</v>
      </c>
      <c r="D54" s="259">
        <v>3.8301167423979436E-4</v>
      </c>
      <c r="E54" s="259">
        <v>9.6418990352174278E-7</v>
      </c>
      <c r="F54" s="259">
        <v>1.323028507398699E-4</v>
      </c>
      <c r="G54" s="259">
        <v>7.9437970473054205E-5</v>
      </c>
      <c r="H54" s="259">
        <v>1.442710338914723E-4</v>
      </c>
      <c r="I54" s="259">
        <v>1.6698842092318031E-3</v>
      </c>
      <c r="J54" s="259">
        <v>0</v>
      </c>
      <c r="K54" s="259">
        <v>0</v>
      </c>
      <c r="L54" s="259">
        <v>4.4774921807791499E-3</v>
      </c>
      <c r="M54" s="259">
        <v>1.9158384197464768E-5</v>
      </c>
      <c r="N54" s="259">
        <v>1.013952651176706E-4</v>
      </c>
      <c r="O54" s="259">
        <v>4.6365969375303148E-4</v>
      </c>
      <c r="P54" s="259">
        <v>3.5225043258760332E-5</v>
      </c>
      <c r="Q54" s="259">
        <v>2.2753022360609687E-4</v>
      </c>
      <c r="R54" s="259">
        <v>1.092080896172083E-3</v>
      </c>
      <c r="S54" s="259">
        <v>0</v>
      </c>
      <c r="T54" s="259">
        <v>2.6673564297598896E-3</v>
      </c>
      <c r="U54" s="259">
        <v>0</v>
      </c>
      <c r="V54" s="259">
        <v>3.3078232306406117E-3</v>
      </c>
      <c r="W54" s="259">
        <v>0</v>
      </c>
      <c r="X54" s="259">
        <v>0</v>
      </c>
      <c r="Y54" s="259">
        <v>2.2007490899848374E-3</v>
      </c>
      <c r="Z54" s="259">
        <v>3.2472467234919696E-4</v>
      </c>
      <c r="AA54" s="259">
        <v>0</v>
      </c>
      <c r="AB54" s="259">
        <v>7.810356234577749E-4</v>
      </c>
      <c r="AC54" s="259">
        <v>0</v>
      </c>
      <c r="AD54" s="259">
        <v>6.2717373025092057E-4</v>
      </c>
      <c r="AE54" s="259">
        <v>4.8362706866918518E-4</v>
      </c>
      <c r="AF54" s="259">
        <v>9.3649035683927083E-5</v>
      </c>
      <c r="AG54" s="259">
        <v>3.3709625042625643E-3</v>
      </c>
      <c r="AH54" s="259" t="e">
        <v>#DIV/0!</v>
      </c>
      <c r="AI54" s="259">
        <v>6.7632038288484384E-4</v>
      </c>
      <c r="AJ54" s="355">
        <v>2.2290537613464727E-4</v>
      </c>
    </row>
    <row r="55" spans="2:36" ht="13.5" customHeight="1" x14ac:dyDescent="0.25">
      <c r="B55" s="284">
        <v>1435</v>
      </c>
      <c r="C55" s="255" t="s">
        <v>1393</v>
      </c>
      <c r="D55" s="259">
        <v>8.5814386202682521E-5</v>
      </c>
      <c r="E55" s="259">
        <v>7.6728810065345682E-5</v>
      </c>
      <c r="F55" s="259">
        <v>8.5644890614218952E-6</v>
      </c>
      <c r="G55" s="259">
        <v>2.2991546926484242E-5</v>
      </c>
      <c r="H55" s="259">
        <v>4.0926534070602671E-5</v>
      </c>
      <c r="I55" s="259">
        <v>0</v>
      </c>
      <c r="J55" s="259">
        <v>0</v>
      </c>
      <c r="K55" s="259">
        <v>0</v>
      </c>
      <c r="L55" s="259">
        <v>0</v>
      </c>
      <c r="M55" s="259">
        <v>5.8219736423021291E-5</v>
      </c>
      <c r="N55" s="259">
        <v>0</v>
      </c>
      <c r="O55" s="259">
        <v>7.4126467214164365E-6</v>
      </c>
      <c r="P55" s="259">
        <v>0</v>
      </c>
      <c r="Q55" s="259">
        <v>0</v>
      </c>
      <c r="R55" s="259">
        <v>3.8665540454708127E-6</v>
      </c>
      <c r="S55" s="259">
        <v>3.8754229588335975E-4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Z55" s="259">
        <v>9.9336151259635025E-5</v>
      </c>
      <c r="AA55" s="259">
        <v>0</v>
      </c>
      <c r="AB55" s="259">
        <v>4.8199908545960488E-5</v>
      </c>
      <c r="AC55" s="259">
        <v>0</v>
      </c>
      <c r="AD55" s="259">
        <v>1.5840679182065694E-4</v>
      </c>
      <c r="AE55" s="259">
        <v>3.2665052556268873E-5</v>
      </c>
      <c r="AF55" s="259">
        <v>0</v>
      </c>
      <c r="AG55" s="259">
        <v>1.4288979976045094E-5</v>
      </c>
      <c r="AH55" s="259" t="e">
        <v>#DIV/0!</v>
      </c>
      <c r="AI55" s="259">
        <v>0</v>
      </c>
      <c r="AJ55" s="355">
        <v>3.8330950224164558E-5</v>
      </c>
    </row>
    <row r="56" spans="2:36" ht="13.5" customHeight="1" x14ac:dyDescent="0.25">
      <c r="B56" s="284">
        <v>1436</v>
      </c>
      <c r="C56" s="255" t="s">
        <v>1394</v>
      </c>
      <c r="D56" s="259">
        <v>1.9687800140925189E-4</v>
      </c>
      <c r="E56" s="259">
        <v>1.076346315877582E-4</v>
      </c>
      <c r="F56" s="259">
        <v>1.4046961688782666E-4</v>
      </c>
      <c r="G56" s="259">
        <v>0</v>
      </c>
      <c r="H56" s="259">
        <v>1.184007878505624E-4</v>
      </c>
      <c r="I56" s="259">
        <v>0</v>
      </c>
      <c r="J56" s="259">
        <v>0</v>
      </c>
      <c r="K56" s="259">
        <v>0</v>
      </c>
      <c r="L56" s="259">
        <v>0</v>
      </c>
      <c r="M56" s="259">
        <v>0</v>
      </c>
      <c r="N56" s="259">
        <v>0</v>
      </c>
      <c r="O56" s="259">
        <v>4.2458407837359124E-4</v>
      </c>
      <c r="P56" s="259">
        <v>0</v>
      </c>
      <c r="Q56" s="259">
        <v>2.3470882945703366E-4</v>
      </c>
      <c r="R56" s="259">
        <v>2.9124375399784721E-5</v>
      </c>
      <c r="S56" s="259">
        <v>4.6971904559447959E-4</v>
      </c>
      <c r="T56" s="259">
        <v>0</v>
      </c>
      <c r="U56" s="259">
        <v>7.5989629826847126E-4</v>
      </c>
      <c r="V56" s="259">
        <v>1.9522185003777154E-5</v>
      </c>
      <c r="W56" s="259">
        <v>0</v>
      </c>
      <c r="X56" s="259">
        <v>0</v>
      </c>
      <c r="Y56" s="259">
        <v>2.86078301538077E-2</v>
      </c>
      <c r="Z56" s="259">
        <v>0</v>
      </c>
      <c r="AA56" s="259">
        <v>1.7597853426152572E-3</v>
      </c>
      <c r="AB56" s="259">
        <v>5.7152058121283413E-3</v>
      </c>
      <c r="AC56" s="259">
        <v>6.7946653712824571E-3</v>
      </c>
      <c r="AD56" s="259">
        <v>3.3940387869876572E-3</v>
      </c>
      <c r="AE56" s="259">
        <v>2.0839610483023373E-4</v>
      </c>
      <c r="AF56" s="259">
        <v>0</v>
      </c>
      <c r="AG56" s="259">
        <v>2.0549801115408815E-7</v>
      </c>
      <c r="AH56" s="259" t="e">
        <v>#DIV/0!</v>
      </c>
      <c r="AI56" s="259">
        <v>1.180050166460502E-2</v>
      </c>
      <c r="AJ56" s="355">
        <v>1.4793479479452049E-4</v>
      </c>
    </row>
    <row r="57" spans="2:36" ht="13.5" customHeight="1" x14ac:dyDescent="0.25">
      <c r="B57" s="284">
        <v>1440</v>
      </c>
      <c r="C57" s="255" t="s">
        <v>1396</v>
      </c>
      <c r="D57" s="259">
        <v>0</v>
      </c>
      <c r="E57" s="259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v>0</v>
      </c>
      <c r="R57" s="259">
        <v>0</v>
      </c>
      <c r="S57" s="259">
        <v>0</v>
      </c>
      <c r="T57" s="259">
        <v>0</v>
      </c>
      <c r="U57" s="259">
        <v>0</v>
      </c>
      <c r="V57" s="259">
        <v>0</v>
      </c>
      <c r="W57" s="259">
        <v>0</v>
      </c>
      <c r="X57" s="259">
        <v>0</v>
      </c>
      <c r="Y57" s="259">
        <v>0</v>
      </c>
      <c r="Z57" s="259">
        <v>0</v>
      </c>
      <c r="AA57" s="259">
        <v>0</v>
      </c>
      <c r="AB57" s="259">
        <v>0</v>
      </c>
      <c r="AC57" s="259">
        <v>0</v>
      </c>
      <c r="AD57" s="259">
        <v>0</v>
      </c>
      <c r="AE57" s="259">
        <v>0</v>
      </c>
      <c r="AF57" s="259">
        <v>0</v>
      </c>
      <c r="AG57" s="259">
        <v>0</v>
      </c>
      <c r="AH57" s="259" t="e">
        <v>#DIV/0!</v>
      </c>
      <c r="AI57" s="259">
        <v>0</v>
      </c>
      <c r="AJ57" s="355">
        <v>0</v>
      </c>
    </row>
    <row r="58" spans="2:36" ht="13.5" customHeight="1" x14ac:dyDescent="0.25">
      <c r="B58" s="284">
        <v>1441</v>
      </c>
      <c r="C58" s="255" t="s">
        <v>1397</v>
      </c>
      <c r="D58" s="259">
        <v>2.9670732585902071E-4</v>
      </c>
      <c r="E58" s="259">
        <v>1.0990137446075339E-3</v>
      </c>
      <c r="F58" s="259">
        <v>1.5507780173107675E-3</v>
      </c>
      <c r="G58" s="259">
        <v>3.0213139301943549E-4</v>
      </c>
      <c r="H58" s="259">
        <v>9.7369991456379467E-4</v>
      </c>
      <c r="I58" s="259">
        <v>9.0428814236881037E-4</v>
      </c>
      <c r="J58" s="259">
        <v>6.2811055483228963E-7</v>
      </c>
      <c r="K58" s="259">
        <v>0</v>
      </c>
      <c r="L58" s="259">
        <v>2.6598921384302527E-4</v>
      </c>
      <c r="M58" s="259">
        <v>2.0168197464379544E-4</v>
      </c>
      <c r="N58" s="259">
        <v>1.5804655229977168E-4</v>
      </c>
      <c r="O58" s="259">
        <v>2.5541326254055708E-3</v>
      </c>
      <c r="P58" s="259">
        <v>1.6655600423186038E-4</v>
      </c>
      <c r="Q58" s="259">
        <v>0</v>
      </c>
      <c r="R58" s="259">
        <v>3.0926151733291974E-4</v>
      </c>
      <c r="S58" s="259">
        <v>0</v>
      </c>
      <c r="T58" s="259">
        <v>2.4510361119851334E-4</v>
      </c>
      <c r="U58" s="259">
        <v>0</v>
      </c>
      <c r="V58" s="259">
        <v>0</v>
      </c>
      <c r="W58" s="259">
        <v>0</v>
      </c>
      <c r="X58" s="259">
        <v>0</v>
      </c>
      <c r="Y58" s="259">
        <v>0</v>
      </c>
      <c r="Z58" s="259">
        <v>0</v>
      </c>
      <c r="AA58" s="259">
        <v>0</v>
      </c>
      <c r="AB58" s="259">
        <v>1.4711475944108809E-4</v>
      </c>
      <c r="AC58" s="259">
        <v>0</v>
      </c>
      <c r="AD58" s="259">
        <v>4.8125644185655052E-5</v>
      </c>
      <c r="AE58" s="259">
        <v>7.1424499088133581E-4</v>
      </c>
      <c r="AF58" s="259">
        <v>1.4597237059212095E-4</v>
      </c>
      <c r="AG58" s="259">
        <v>2.4740626201152005E-4</v>
      </c>
      <c r="AH58" s="259" t="e">
        <v>#DIV/0!</v>
      </c>
      <c r="AI58" s="259">
        <v>0</v>
      </c>
      <c r="AJ58" s="355">
        <v>8.294315147623477E-4</v>
      </c>
    </row>
    <row r="59" spans="2:36" ht="13.5" customHeight="1" x14ac:dyDescent="0.25">
      <c r="B59" s="284">
        <v>1442</v>
      </c>
      <c r="C59" s="255" t="s">
        <v>1403</v>
      </c>
      <c r="D59" s="259">
        <v>3.4341413485098775E-4</v>
      </c>
      <c r="E59" s="259">
        <v>1.4306864266790508E-3</v>
      </c>
      <c r="F59" s="259">
        <v>3.2964674857780319E-3</v>
      </c>
      <c r="G59" s="259">
        <v>1.8335696935900384E-3</v>
      </c>
      <c r="H59" s="259">
        <v>2.0448977173572738E-3</v>
      </c>
      <c r="I59" s="259">
        <v>4.6650644706907225E-3</v>
      </c>
      <c r="J59" s="259">
        <v>1.4739282400544913E-3</v>
      </c>
      <c r="K59" s="259">
        <v>0</v>
      </c>
      <c r="L59" s="259">
        <v>1.0473589490002398E-2</v>
      </c>
      <c r="M59" s="259">
        <v>3.7013608166157758E-3</v>
      </c>
      <c r="N59" s="259">
        <v>4.8527258327220075E-4</v>
      </c>
      <c r="O59" s="259">
        <v>4.660506117428889E-4</v>
      </c>
      <c r="P59" s="259">
        <v>1.229942165280904E-4</v>
      </c>
      <c r="Q59" s="259">
        <v>2.0370833350510275E-4</v>
      </c>
      <c r="R59" s="259">
        <v>3.2308793839267709E-3</v>
      </c>
      <c r="S59" s="259">
        <v>1.521335245369412E-6</v>
      </c>
      <c r="T59" s="259">
        <v>3.6661836362222111E-3</v>
      </c>
      <c r="U59" s="259">
        <v>9.1673240164617809E-5</v>
      </c>
      <c r="V59" s="259">
        <v>1.8806305335716963E-3</v>
      </c>
      <c r="W59" s="259">
        <v>0</v>
      </c>
      <c r="X59" s="259">
        <v>0</v>
      </c>
      <c r="Y59" s="259">
        <v>8.7684107022330108E-4</v>
      </c>
      <c r="Z59" s="259">
        <v>4.4058227506089601E-4</v>
      </c>
      <c r="AA59" s="259">
        <v>0</v>
      </c>
      <c r="AB59" s="259">
        <v>7.4413859057479727E-5</v>
      </c>
      <c r="AC59" s="259">
        <v>0</v>
      </c>
      <c r="AD59" s="259">
        <v>5.241648693057548E-4</v>
      </c>
      <c r="AE59" s="259">
        <v>2.391494613355576E-3</v>
      </c>
      <c r="AF59" s="259">
        <v>4.4819952306993717E-4</v>
      </c>
      <c r="AG59" s="259">
        <v>8.7210158200435716E-3</v>
      </c>
      <c r="AH59" s="259" t="e">
        <v>#DIV/0!</v>
      </c>
      <c r="AI59" s="259">
        <v>2.6946528845169941E-4</v>
      </c>
      <c r="AJ59" s="355">
        <v>1.9581404671721887E-3</v>
      </c>
    </row>
    <row r="60" spans="2:36" ht="13.5" customHeight="1" x14ac:dyDescent="0.25">
      <c r="B60" s="284">
        <v>1443</v>
      </c>
      <c r="C60" s="255" t="s">
        <v>1409</v>
      </c>
      <c r="D60" s="259">
        <v>1.4260739583922682E-4</v>
      </c>
      <c r="E60" s="259">
        <v>4.3306799128259012E-4</v>
      </c>
      <c r="F60" s="259">
        <v>1.5359364404870181E-3</v>
      </c>
      <c r="G60" s="259">
        <v>2.803170132534453E-4</v>
      </c>
      <c r="H60" s="259">
        <v>7.9261323120171582E-4</v>
      </c>
      <c r="I60" s="259">
        <v>0</v>
      </c>
      <c r="J60" s="259">
        <v>3.0742267476230473E-5</v>
      </c>
      <c r="K60" s="259">
        <v>0</v>
      </c>
      <c r="L60" s="259">
        <v>0</v>
      </c>
      <c r="M60" s="259">
        <v>1.2367793617493008E-3</v>
      </c>
      <c r="N60" s="259">
        <v>1.8992174514672545E-4</v>
      </c>
      <c r="O60" s="259">
        <v>5.1654604590850254E-5</v>
      </c>
      <c r="P60" s="259">
        <v>0</v>
      </c>
      <c r="Q60" s="259">
        <v>0</v>
      </c>
      <c r="R60" s="259">
        <v>1.3029849126393561E-4</v>
      </c>
      <c r="S60" s="259">
        <v>0</v>
      </c>
      <c r="T60" s="259">
        <v>0</v>
      </c>
      <c r="U60" s="259">
        <v>0</v>
      </c>
      <c r="V60" s="259">
        <v>0</v>
      </c>
      <c r="W60" s="259">
        <v>0</v>
      </c>
      <c r="X60" s="259">
        <v>0</v>
      </c>
      <c r="Y60" s="259">
        <v>0</v>
      </c>
      <c r="Z60" s="259">
        <v>0</v>
      </c>
      <c r="AA60" s="259">
        <v>0</v>
      </c>
      <c r="AB60" s="259">
        <v>0</v>
      </c>
      <c r="AC60" s="259">
        <v>0</v>
      </c>
      <c r="AD60" s="259">
        <v>0</v>
      </c>
      <c r="AE60" s="259">
        <v>5.3876159844783058E-4</v>
      </c>
      <c r="AF60" s="259">
        <v>1.7541241465031442E-4</v>
      </c>
      <c r="AG60" s="259">
        <v>3.0354509691379487E-4</v>
      </c>
      <c r="AH60" s="259" t="e">
        <v>#DIV/0!</v>
      </c>
      <c r="AI60" s="259">
        <v>0</v>
      </c>
      <c r="AJ60" s="355">
        <v>6.065673950509476E-4</v>
      </c>
    </row>
    <row r="61" spans="2:36" ht="13.5" customHeight="1" x14ac:dyDescent="0.25">
      <c r="B61" s="284">
        <v>1444</v>
      </c>
      <c r="C61" s="255" t="s">
        <v>1410</v>
      </c>
      <c r="D61" s="259">
        <v>2.347368672901482E-5</v>
      </c>
      <c r="E61" s="259">
        <v>0</v>
      </c>
      <c r="F61" s="259">
        <v>2.7305806774997094E-3</v>
      </c>
      <c r="G61" s="259">
        <v>1.2315173823914736E-5</v>
      </c>
      <c r="H61" s="259">
        <v>1.1101562114305252E-3</v>
      </c>
      <c r="I61" s="259">
        <v>0</v>
      </c>
      <c r="J61" s="259">
        <v>0</v>
      </c>
      <c r="K61" s="259">
        <v>0</v>
      </c>
      <c r="L61" s="259">
        <v>0</v>
      </c>
      <c r="M61" s="259">
        <v>0</v>
      </c>
      <c r="N61" s="259">
        <v>6.6862984255606261E-7</v>
      </c>
      <c r="O61" s="259">
        <v>1.5397222921994112E-4</v>
      </c>
      <c r="P61" s="259">
        <v>1.4719919166754185E-4</v>
      </c>
      <c r="Q61" s="259">
        <v>7.1012014959572639E-4</v>
      </c>
      <c r="R61" s="259">
        <v>5.4018098239612297E-5</v>
      </c>
      <c r="S61" s="259">
        <v>1.4413907732099479E-4</v>
      </c>
      <c r="T61" s="259">
        <v>0</v>
      </c>
      <c r="U61" s="259">
        <v>0</v>
      </c>
      <c r="V61" s="259">
        <v>0</v>
      </c>
      <c r="W61" s="259">
        <v>0</v>
      </c>
      <c r="X61" s="259">
        <v>4.0599767339734289E-4</v>
      </c>
      <c r="Y61" s="259">
        <v>2.3398693985355597E-2</v>
      </c>
      <c r="Z61" s="259">
        <v>0</v>
      </c>
      <c r="AA61" s="259">
        <v>1.838156569183841E-3</v>
      </c>
      <c r="AB61" s="259">
        <v>7.0629814259212155E-4</v>
      </c>
      <c r="AC61" s="259">
        <v>4.5220371389586856E-4</v>
      </c>
      <c r="AD61" s="259">
        <v>1.7636263170551956E-3</v>
      </c>
      <c r="AE61" s="259">
        <v>7.757713665172783E-4</v>
      </c>
      <c r="AF61" s="259">
        <v>6.1754895469925443E-7</v>
      </c>
      <c r="AG61" s="259">
        <v>0</v>
      </c>
      <c r="AH61" s="259" t="e">
        <v>#DIV/0!</v>
      </c>
      <c r="AI61" s="259">
        <v>7.9712871018931784E-3</v>
      </c>
      <c r="AJ61" s="355">
        <v>8.7391289771614927E-4</v>
      </c>
    </row>
    <row r="62" spans="2:36" ht="13.5" customHeight="1" x14ac:dyDescent="0.25">
      <c r="B62" s="284">
        <v>1448</v>
      </c>
      <c r="C62" s="255" t="s">
        <v>1412</v>
      </c>
      <c r="D62" s="259">
        <v>0</v>
      </c>
      <c r="E62" s="259">
        <v>1.096148260970046E-4</v>
      </c>
      <c r="F62" s="259">
        <v>0</v>
      </c>
      <c r="G62" s="259">
        <v>0</v>
      </c>
      <c r="H62" s="259">
        <v>2.3131618792737346E-5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Z62" s="259">
        <v>0</v>
      </c>
      <c r="AA62" s="259">
        <v>0</v>
      </c>
      <c r="AB62" s="259">
        <v>0</v>
      </c>
      <c r="AC62" s="259">
        <v>0</v>
      </c>
      <c r="AD62" s="259">
        <v>0</v>
      </c>
      <c r="AE62" s="259">
        <v>1.4432858810326536E-5</v>
      </c>
      <c r="AF62" s="259">
        <v>0</v>
      </c>
      <c r="AG62" s="259">
        <v>0</v>
      </c>
      <c r="AH62" s="259" t="e">
        <v>#DIV/0!</v>
      </c>
      <c r="AI62" s="259">
        <v>0</v>
      </c>
      <c r="AJ62" s="355">
        <v>1.7592964340596926E-5</v>
      </c>
    </row>
    <row r="63" spans="2:36" ht="13.5" customHeight="1" x14ac:dyDescent="0.25">
      <c r="B63" s="284">
        <v>1479</v>
      </c>
      <c r="C63" s="255" t="s">
        <v>693</v>
      </c>
      <c r="D63" s="259">
        <v>1.6291564661735721E-5</v>
      </c>
      <c r="E63" s="259">
        <v>4.3372588122703986E-3</v>
      </c>
      <c r="F63" s="259">
        <v>1.3621249203300917E-6</v>
      </c>
      <c r="G63" s="259">
        <v>2.6733489550929628E-6</v>
      </c>
      <c r="H63" s="259">
        <v>9.195485560579311E-4</v>
      </c>
      <c r="I63" s="259">
        <v>0</v>
      </c>
      <c r="J63" s="259">
        <v>3.0770488074395243E-5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2.3986693997626856E-5</v>
      </c>
      <c r="Q63" s="259">
        <v>0</v>
      </c>
      <c r="R63" s="259">
        <v>8.3539538256534288E-6</v>
      </c>
      <c r="S63" s="259">
        <v>0</v>
      </c>
      <c r="T63" s="259">
        <v>0</v>
      </c>
      <c r="U63" s="259">
        <v>0</v>
      </c>
      <c r="V63" s="259">
        <v>0</v>
      </c>
      <c r="W63" s="259">
        <v>0</v>
      </c>
      <c r="X63" s="259">
        <v>0</v>
      </c>
      <c r="Y63" s="259">
        <v>0</v>
      </c>
      <c r="Z63" s="259">
        <v>0</v>
      </c>
      <c r="AA63" s="259">
        <v>0</v>
      </c>
      <c r="AB63" s="259">
        <v>0</v>
      </c>
      <c r="AC63" s="259">
        <v>0</v>
      </c>
      <c r="AD63" s="259">
        <v>0</v>
      </c>
      <c r="AE63" s="259">
        <v>5.7658252798096902E-4</v>
      </c>
      <c r="AF63" s="259">
        <v>0</v>
      </c>
      <c r="AG63" s="259">
        <v>0</v>
      </c>
      <c r="AH63" s="259" t="e">
        <v>#DIV/0!</v>
      </c>
      <c r="AI63" s="259">
        <v>0</v>
      </c>
      <c r="AJ63" s="355">
        <v>7.0282651465575587E-4</v>
      </c>
    </row>
    <row r="64" spans="2:36" ht="13.5" customHeight="1" x14ac:dyDescent="0.25">
      <c r="B64" s="284">
        <v>1480</v>
      </c>
      <c r="C64" s="255" t="s">
        <v>1466</v>
      </c>
      <c r="D64" s="259">
        <v>0</v>
      </c>
      <c r="E64" s="259">
        <v>0</v>
      </c>
      <c r="F64" s="259">
        <v>0</v>
      </c>
      <c r="G64" s="259">
        <v>0</v>
      </c>
      <c r="H64" s="259">
        <v>0</v>
      </c>
      <c r="I64" s="259">
        <v>0</v>
      </c>
      <c r="J64" s="259">
        <v>0</v>
      </c>
      <c r="K64" s="259">
        <v>0</v>
      </c>
      <c r="L64" s="259">
        <v>0</v>
      </c>
      <c r="M64" s="259">
        <v>0</v>
      </c>
      <c r="N64" s="259">
        <v>0</v>
      </c>
      <c r="O64" s="259">
        <v>0</v>
      </c>
      <c r="P64" s="259">
        <v>0</v>
      </c>
      <c r="Q64" s="259">
        <v>0</v>
      </c>
      <c r="R64" s="259">
        <v>0</v>
      </c>
      <c r="S64" s="259">
        <v>0</v>
      </c>
      <c r="T64" s="259">
        <v>0</v>
      </c>
      <c r="U64" s="259">
        <v>0</v>
      </c>
      <c r="V64" s="259">
        <v>0</v>
      </c>
      <c r="W64" s="259">
        <v>0</v>
      </c>
      <c r="X64" s="259">
        <v>0</v>
      </c>
      <c r="Y64" s="259">
        <v>0</v>
      </c>
      <c r="Z64" s="259">
        <v>0</v>
      </c>
      <c r="AA64" s="259">
        <v>0</v>
      </c>
      <c r="AB64" s="259">
        <v>0</v>
      </c>
      <c r="AC64" s="259">
        <v>0</v>
      </c>
      <c r="AD64" s="259">
        <v>0</v>
      </c>
      <c r="AE64" s="259">
        <v>0</v>
      </c>
      <c r="AF64" s="259">
        <v>0</v>
      </c>
      <c r="AG64" s="259">
        <v>0</v>
      </c>
      <c r="AH64" s="259" t="e">
        <v>#DIV/0!</v>
      </c>
      <c r="AI64" s="259">
        <v>0</v>
      </c>
      <c r="AJ64" s="355">
        <v>0</v>
      </c>
    </row>
    <row r="65" spans="2:36" ht="13.5" customHeight="1" x14ac:dyDescent="0.25">
      <c r="B65" s="284">
        <v>1481</v>
      </c>
      <c r="C65" s="255" t="s">
        <v>1467</v>
      </c>
      <c r="D65" s="259">
        <v>0</v>
      </c>
      <c r="E65" s="259">
        <v>0</v>
      </c>
      <c r="F65" s="259">
        <v>0</v>
      </c>
      <c r="G65" s="259">
        <v>0</v>
      </c>
      <c r="H65" s="259">
        <v>0</v>
      </c>
      <c r="I65" s="259">
        <v>0</v>
      </c>
      <c r="J65" s="259">
        <v>0</v>
      </c>
      <c r="K65" s="259">
        <v>0</v>
      </c>
      <c r="L65" s="259">
        <v>0</v>
      </c>
      <c r="M65" s="259">
        <v>0</v>
      </c>
      <c r="N65" s="259">
        <v>0</v>
      </c>
      <c r="O65" s="259">
        <v>0</v>
      </c>
      <c r="P65" s="259">
        <v>0</v>
      </c>
      <c r="Q65" s="259">
        <v>0</v>
      </c>
      <c r="R65" s="259">
        <v>0</v>
      </c>
      <c r="S65" s="259">
        <v>0</v>
      </c>
      <c r="T65" s="259">
        <v>0</v>
      </c>
      <c r="U65" s="259">
        <v>0</v>
      </c>
      <c r="V65" s="259">
        <v>0</v>
      </c>
      <c r="W65" s="259">
        <v>0</v>
      </c>
      <c r="X65" s="259">
        <v>0</v>
      </c>
      <c r="Y65" s="259">
        <v>0</v>
      </c>
      <c r="Z65" s="259">
        <v>0</v>
      </c>
      <c r="AA65" s="259">
        <v>0</v>
      </c>
      <c r="AB65" s="259">
        <v>0</v>
      </c>
      <c r="AC65" s="259">
        <v>0</v>
      </c>
      <c r="AD65" s="259">
        <v>0</v>
      </c>
      <c r="AE65" s="259">
        <v>0</v>
      </c>
      <c r="AF65" s="259">
        <v>0</v>
      </c>
      <c r="AG65" s="259">
        <v>0</v>
      </c>
      <c r="AH65" s="259" t="e">
        <v>#DIV/0!</v>
      </c>
      <c r="AI65" s="259">
        <v>0</v>
      </c>
      <c r="AJ65" s="355">
        <v>0</v>
      </c>
    </row>
    <row r="66" spans="2:36" ht="13.5" customHeight="1" x14ac:dyDescent="0.25">
      <c r="B66" s="284">
        <v>1482</v>
      </c>
      <c r="C66" s="255" t="s">
        <v>1470</v>
      </c>
      <c r="D66" s="259">
        <v>0</v>
      </c>
      <c r="E66" s="259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0</v>
      </c>
      <c r="P66" s="259">
        <v>0</v>
      </c>
      <c r="Q66" s="259">
        <v>0</v>
      </c>
      <c r="R66" s="259">
        <v>0</v>
      </c>
      <c r="S66" s="259">
        <v>0</v>
      </c>
      <c r="T66" s="259">
        <v>0</v>
      </c>
      <c r="U66" s="259">
        <v>0</v>
      </c>
      <c r="V66" s="259">
        <v>0</v>
      </c>
      <c r="W66" s="259">
        <v>0</v>
      </c>
      <c r="X66" s="259">
        <v>0</v>
      </c>
      <c r="Y66" s="259">
        <v>0</v>
      </c>
      <c r="Z66" s="259">
        <v>0</v>
      </c>
      <c r="AA66" s="259">
        <v>0</v>
      </c>
      <c r="AB66" s="259">
        <v>0</v>
      </c>
      <c r="AC66" s="259">
        <v>0</v>
      </c>
      <c r="AD66" s="259">
        <v>0</v>
      </c>
      <c r="AE66" s="259">
        <v>0</v>
      </c>
      <c r="AF66" s="259">
        <v>0</v>
      </c>
      <c r="AG66" s="259">
        <v>0</v>
      </c>
      <c r="AH66" s="259" t="e">
        <v>#DIV/0!</v>
      </c>
      <c r="AI66" s="259">
        <v>0</v>
      </c>
      <c r="AJ66" s="355">
        <v>0</v>
      </c>
    </row>
    <row r="67" spans="2:36" ht="13.5" customHeight="1" x14ac:dyDescent="0.25">
      <c r="B67" s="284">
        <v>1483</v>
      </c>
      <c r="C67" s="255" t="s">
        <v>1471</v>
      </c>
      <c r="D67" s="259">
        <v>0</v>
      </c>
      <c r="E67" s="259">
        <v>1.6261320114185538E-4</v>
      </c>
      <c r="F67" s="259">
        <v>0</v>
      </c>
      <c r="G67" s="259">
        <v>0</v>
      </c>
      <c r="H67" s="259">
        <v>3.4315673466939055E-5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0</v>
      </c>
      <c r="P67" s="259">
        <v>0</v>
      </c>
      <c r="Q67" s="259">
        <v>0</v>
      </c>
      <c r="R67" s="259">
        <v>0</v>
      </c>
      <c r="S67" s="259">
        <v>0</v>
      </c>
      <c r="T67" s="259">
        <v>0</v>
      </c>
      <c r="U67" s="259">
        <v>0</v>
      </c>
      <c r="V67" s="259">
        <v>0</v>
      </c>
      <c r="W67" s="259">
        <v>0</v>
      </c>
      <c r="X67" s="259">
        <v>0</v>
      </c>
      <c r="Y67" s="259">
        <v>0</v>
      </c>
      <c r="Z67" s="259">
        <v>0</v>
      </c>
      <c r="AA67" s="259">
        <v>0</v>
      </c>
      <c r="AB67" s="259">
        <v>0</v>
      </c>
      <c r="AC67" s="259">
        <v>0</v>
      </c>
      <c r="AD67" s="259">
        <v>0</v>
      </c>
      <c r="AE67" s="259">
        <v>2.1411094250139606E-5</v>
      </c>
      <c r="AF67" s="259">
        <v>0</v>
      </c>
      <c r="AG67" s="259">
        <v>0</v>
      </c>
      <c r="AH67" s="259" t="e">
        <v>#DIV/0!</v>
      </c>
      <c r="AI67" s="259">
        <v>0</v>
      </c>
      <c r="AJ67" s="355">
        <v>2.6099099463673319E-5</v>
      </c>
    </row>
    <row r="68" spans="2:36" ht="13.5" customHeight="1" x14ac:dyDescent="0.25">
      <c r="B68" s="284">
        <v>1484</v>
      </c>
      <c r="C68" s="255" t="s">
        <v>1472</v>
      </c>
      <c r="D68" s="259">
        <v>0</v>
      </c>
      <c r="E68" s="259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v>0</v>
      </c>
      <c r="R68" s="259">
        <v>0</v>
      </c>
      <c r="S68" s="259">
        <v>0</v>
      </c>
      <c r="T68" s="259">
        <v>0</v>
      </c>
      <c r="U68" s="259">
        <v>0</v>
      </c>
      <c r="V68" s="259">
        <v>0</v>
      </c>
      <c r="W68" s="259">
        <v>0</v>
      </c>
      <c r="X68" s="259">
        <v>0</v>
      </c>
      <c r="Y68" s="259">
        <v>0</v>
      </c>
      <c r="Z68" s="259">
        <v>0</v>
      </c>
      <c r="AA68" s="259">
        <v>0</v>
      </c>
      <c r="AB68" s="259">
        <v>0</v>
      </c>
      <c r="AC68" s="259">
        <v>0</v>
      </c>
      <c r="AD68" s="259">
        <v>0</v>
      </c>
      <c r="AE68" s="259">
        <v>0</v>
      </c>
      <c r="AF68" s="259">
        <v>0</v>
      </c>
      <c r="AG68" s="259">
        <v>0</v>
      </c>
      <c r="AH68" s="259" t="e">
        <v>#DIV/0!</v>
      </c>
      <c r="AI68" s="259">
        <v>0</v>
      </c>
      <c r="AJ68" s="355">
        <v>0</v>
      </c>
    </row>
    <row r="69" spans="2:36" ht="13.5" customHeight="1" x14ac:dyDescent="0.25">
      <c r="B69" s="450">
        <v>149205</v>
      </c>
      <c r="C69" s="255" t="s">
        <v>1496</v>
      </c>
      <c r="D69" s="259">
        <v>0</v>
      </c>
      <c r="E69" s="259">
        <v>3.3178940942517419E-4</v>
      </c>
      <c r="F69" s="259">
        <v>2.4165547936559175E-3</v>
      </c>
      <c r="G69" s="259">
        <v>4.0118343253205254E-4</v>
      </c>
      <c r="H69" s="259">
        <v>1.1214515434999099E-3</v>
      </c>
      <c r="I69" s="259">
        <v>0</v>
      </c>
      <c r="J69" s="259">
        <v>0</v>
      </c>
      <c r="K69" s="259">
        <v>0</v>
      </c>
      <c r="L69" s="259">
        <v>9.0195635857448698E-5</v>
      </c>
      <c r="M69" s="259">
        <v>0</v>
      </c>
      <c r="N69" s="259">
        <v>0</v>
      </c>
      <c r="O69" s="259">
        <v>3.9783692103078066E-4</v>
      </c>
      <c r="P69" s="259">
        <v>2.1187040745450448E-4</v>
      </c>
      <c r="Q69" s="259">
        <v>0</v>
      </c>
      <c r="R69" s="259">
        <v>4.2295644782146689E-5</v>
      </c>
      <c r="S69" s="259">
        <v>2.9332858207099181E-4</v>
      </c>
      <c r="T69" s="259">
        <v>0</v>
      </c>
      <c r="U69" s="259">
        <v>0</v>
      </c>
      <c r="V69" s="259">
        <v>4.541050391482659E-4</v>
      </c>
      <c r="W69" s="259">
        <v>0</v>
      </c>
      <c r="X69" s="259">
        <v>0</v>
      </c>
      <c r="Y69" s="259">
        <v>0</v>
      </c>
      <c r="Z69" s="259">
        <v>0</v>
      </c>
      <c r="AA69" s="259">
        <v>0</v>
      </c>
      <c r="AB69" s="259">
        <v>0</v>
      </c>
      <c r="AC69" s="259">
        <v>0</v>
      </c>
      <c r="AD69" s="259">
        <v>1.247661923777784E-4</v>
      </c>
      <c r="AE69" s="259">
        <v>7.1865814182662472E-4</v>
      </c>
      <c r="AF69" s="259">
        <v>0</v>
      </c>
      <c r="AG69" s="259">
        <v>7.1889400464406959E-5</v>
      </c>
      <c r="AH69" s="259" t="e">
        <v>#DIV/0!</v>
      </c>
      <c r="AI69" s="259">
        <v>0</v>
      </c>
      <c r="AJ69" s="355">
        <v>8.6853272825838381E-4</v>
      </c>
    </row>
    <row r="70" spans="2:36" ht="13.5" customHeight="1" x14ac:dyDescent="0.25">
      <c r="B70" s="284">
        <v>149220</v>
      </c>
      <c r="C70" s="255" t="s">
        <v>1497</v>
      </c>
      <c r="D70" s="259">
        <v>1.2210088443854249E-4</v>
      </c>
      <c r="E70" s="259">
        <v>4.2668319662366393E-5</v>
      </c>
      <c r="F70" s="259">
        <v>9.0619014783831813E-5</v>
      </c>
      <c r="G70" s="259">
        <v>1.6618999936559184E-4</v>
      </c>
      <c r="H70" s="259">
        <v>1.008724420216064E-4</v>
      </c>
      <c r="I70" s="259">
        <v>0</v>
      </c>
      <c r="J70" s="259">
        <v>1.1963618638744472E-5</v>
      </c>
      <c r="K70" s="259">
        <v>0</v>
      </c>
      <c r="L70" s="259">
        <v>4.4089729560820679E-4</v>
      </c>
      <c r="M70" s="259">
        <v>2.9955814863928074E-4</v>
      </c>
      <c r="N70" s="259">
        <v>2.4337819716301816E-5</v>
      </c>
      <c r="O70" s="259">
        <v>5.967734152700397E-4</v>
      </c>
      <c r="P70" s="259">
        <v>3.9478235033589762E-5</v>
      </c>
      <c r="Q70" s="259">
        <v>3.0929583003857169E-4</v>
      </c>
      <c r="R70" s="259">
        <v>1.5126524350814898E-4</v>
      </c>
      <c r="S70" s="259">
        <v>0</v>
      </c>
      <c r="T70" s="259">
        <v>1.2657507836051278E-3</v>
      </c>
      <c r="U70" s="259">
        <v>8.8223081186971302E-5</v>
      </c>
      <c r="V70" s="259">
        <v>1.3338638224576883E-2</v>
      </c>
      <c r="W70" s="259">
        <v>0</v>
      </c>
      <c r="X70" s="259">
        <v>6.7168809484896685E-3</v>
      </c>
      <c r="Y70" s="259">
        <v>1.284567865847475E-3</v>
      </c>
      <c r="Z70" s="259">
        <v>1.1595969452724948E-3</v>
      </c>
      <c r="AA70" s="259">
        <v>0</v>
      </c>
      <c r="AB70" s="259">
        <v>3.2250468508214485E-3</v>
      </c>
      <c r="AC70" s="259">
        <v>0</v>
      </c>
      <c r="AD70" s="259">
        <v>1.1220093528448857E-3</v>
      </c>
      <c r="AE70" s="259">
        <v>1.5547108011567472E-4</v>
      </c>
      <c r="AF70" s="259">
        <v>2.2478498817828172E-5</v>
      </c>
      <c r="AG70" s="259">
        <v>5.4197473219870181E-4</v>
      </c>
      <c r="AH70" s="259" t="e">
        <v>#DIV/0!</v>
      </c>
      <c r="AI70" s="259">
        <v>3.947653255090141E-4</v>
      </c>
      <c r="AJ70" s="355">
        <v>1.2721138628049756E-4</v>
      </c>
    </row>
    <row r="71" spans="2:36" ht="13.5" customHeight="1" x14ac:dyDescent="0.25">
      <c r="B71" s="284">
        <v>149230</v>
      </c>
      <c r="C71" s="255" t="s">
        <v>1498</v>
      </c>
      <c r="D71" s="259">
        <v>0</v>
      </c>
      <c r="E71" s="259">
        <v>1.2068544130584279E-4</v>
      </c>
      <c r="F71" s="259">
        <v>3.2982315059870643E-6</v>
      </c>
      <c r="G71" s="259">
        <v>2.2253704426982852E-5</v>
      </c>
      <c r="H71" s="259">
        <v>3.0966123980932462E-5</v>
      </c>
      <c r="I71" s="259">
        <v>0</v>
      </c>
      <c r="J71" s="259">
        <v>2.6863918603947374E-5</v>
      </c>
      <c r="K71" s="259">
        <v>0</v>
      </c>
      <c r="L71" s="259">
        <v>0</v>
      </c>
      <c r="M71" s="259">
        <v>0</v>
      </c>
      <c r="N71" s="259">
        <v>0</v>
      </c>
      <c r="O71" s="259">
        <v>1.1697081148377659E-4</v>
      </c>
      <c r="P71" s="259">
        <v>0</v>
      </c>
      <c r="Q71" s="259">
        <v>0</v>
      </c>
      <c r="R71" s="259">
        <v>1.0547871845554765E-5</v>
      </c>
      <c r="S71" s="259">
        <v>2.5907581674255608E-5</v>
      </c>
      <c r="T71" s="259">
        <v>0</v>
      </c>
      <c r="U71" s="259">
        <v>0</v>
      </c>
      <c r="V71" s="259">
        <v>9.3752418138643443E-4</v>
      </c>
      <c r="W71" s="259">
        <v>0</v>
      </c>
      <c r="X71" s="259">
        <v>0</v>
      </c>
      <c r="Y71" s="259">
        <v>0</v>
      </c>
      <c r="Z71" s="259">
        <v>0</v>
      </c>
      <c r="AA71" s="259">
        <v>0</v>
      </c>
      <c r="AB71" s="259">
        <v>3.3281749177422075E-4</v>
      </c>
      <c r="AC71" s="259">
        <v>0</v>
      </c>
      <c r="AD71" s="259">
        <v>8.0706489803332343E-5</v>
      </c>
      <c r="AE71" s="259">
        <v>2.5864140613483922E-5</v>
      </c>
      <c r="AF71" s="259">
        <v>0</v>
      </c>
      <c r="AG71" s="259">
        <v>9.8687393161421804E-6</v>
      </c>
      <c r="AH71" s="259" t="e">
        <v>#DIV/0!</v>
      </c>
      <c r="AI71" s="259">
        <v>0</v>
      </c>
      <c r="AJ71" s="355">
        <v>3.0500709835887405E-5</v>
      </c>
    </row>
    <row r="72" spans="2:36" ht="13.5" customHeight="1" x14ac:dyDescent="0.25">
      <c r="B72" s="284">
        <v>149235</v>
      </c>
      <c r="C72" s="255" t="s">
        <v>1499</v>
      </c>
      <c r="D72" s="259">
        <v>0</v>
      </c>
      <c r="E72" s="259">
        <v>0</v>
      </c>
      <c r="F72" s="259">
        <v>0</v>
      </c>
      <c r="G72" s="259">
        <v>0</v>
      </c>
      <c r="H72" s="259">
        <v>0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v>0</v>
      </c>
      <c r="R72" s="259">
        <v>0</v>
      </c>
      <c r="S72" s="259">
        <v>0</v>
      </c>
      <c r="T72" s="259">
        <v>0</v>
      </c>
      <c r="U72" s="259">
        <v>0</v>
      </c>
      <c r="V72" s="259">
        <v>0</v>
      </c>
      <c r="W72" s="259">
        <v>0</v>
      </c>
      <c r="X72" s="259">
        <v>0</v>
      </c>
      <c r="Y72" s="259">
        <v>0</v>
      </c>
      <c r="Z72" s="259">
        <v>0</v>
      </c>
      <c r="AA72" s="259">
        <v>0</v>
      </c>
      <c r="AB72" s="259">
        <v>0</v>
      </c>
      <c r="AC72" s="259">
        <v>0</v>
      </c>
      <c r="AD72" s="259">
        <v>0</v>
      </c>
      <c r="AE72" s="259">
        <v>0</v>
      </c>
      <c r="AF72" s="259">
        <v>0</v>
      </c>
      <c r="AG72" s="259">
        <v>0</v>
      </c>
      <c r="AH72" s="259" t="e">
        <v>#DIV/0!</v>
      </c>
      <c r="AI72" s="259">
        <v>0</v>
      </c>
      <c r="AJ72" s="355">
        <v>0</v>
      </c>
    </row>
    <row r="73" spans="2:36" ht="13.5" customHeight="1" x14ac:dyDescent="0.25">
      <c r="B73" s="284">
        <v>149240</v>
      </c>
      <c r="C73" s="255" t="s">
        <v>1500</v>
      </c>
      <c r="D73" s="259">
        <v>2.9092236999907853E-5</v>
      </c>
      <c r="E73" s="259">
        <v>2.8796334413152321E-5</v>
      </c>
      <c r="F73" s="259">
        <v>1.1795454654117884E-4</v>
      </c>
      <c r="G73" s="259">
        <v>1.1882676160375861E-5</v>
      </c>
      <c r="H73" s="259">
        <v>6.1710400198645318E-5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1.9460476428307817E-4</v>
      </c>
      <c r="P73" s="259">
        <v>5.3971022711387701E-6</v>
      </c>
      <c r="Q73" s="259">
        <v>5.1569263849290991E-4</v>
      </c>
      <c r="R73" s="259">
        <v>3.702267210453793E-5</v>
      </c>
      <c r="S73" s="259">
        <v>3.5418566723524126E-4</v>
      </c>
      <c r="T73" s="259">
        <v>0</v>
      </c>
      <c r="U73" s="259">
        <v>0</v>
      </c>
      <c r="V73" s="259">
        <v>9.403135542533906E-4</v>
      </c>
      <c r="W73" s="259">
        <v>1.3946612196726258E-4</v>
      </c>
      <c r="X73" s="259">
        <v>0</v>
      </c>
      <c r="Y73" s="259">
        <v>1.1406634532421033E-2</v>
      </c>
      <c r="Z73" s="259">
        <v>0</v>
      </c>
      <c r="AA73" s="259">
        <v>8.8563299376340416E-4</v>
      </c>
      <c r="AB73" s="259">
        <v>1.2690692948784471E-2</v>
      </c>
      <c r="AC73" s="259">
        <v>0</v>
      </c>
      <c r="AD73" s="259">
        <v>2.7550514119323872E-3</v>
      </c>
      <c r="AE73" s="259">
        <v>1.5223933683281994E-4</v>
      </c>
      <c r="AF73" s="259">
        <v>0</v>
      </c>
      <c r="AG73" s="259">
        <v>9.898101325385293E-6</v>
      </c>
      <c r="AH73" s="259" t="e">
        <v>#DIV/0!</v>
      </c>
      <c r="AI73" s="259">
        <v>3.8040308086257635E-3</v>
      </c>
      <c r="AJ73" s="355">
        <v>1.5035047387262617E-4</v>
      </c>
    </row>
    <row r="74" spans="2:36" ht="13.5" customHeight="1" x14ac:dyDescent="0.25">
      <c r="B74" s="284">
        <v>149245</v>
      </c>
      <c r="C74" s="255" t="s">
        <v>1501</v>
      </c>
      <c r="D74" s="259">
        <v>0</v>
      </c>
      <c r="E74" s="259">
        <v>0</v>
      </c>
      <c r="F74" s="259">
        <v>0</v>
      </c>
      <c r="G74" s="259">
        <v>0</v>
      </c>
      <c r="H74" s="259">
        <v>0</v>
      </c>
      <c r="I74" s="259">
        <v>0</v>
      </c>
      <c r="J74" s="259">
        <v>0</v>
      </c>
      <c r="K74" s="259">
        <v>0</v>
      </c>
      <c r="L74" s="259">
        <v>0</v>
      </c>
      <c r="M74" s="259">
        <v>0</v>
      </c>
      <c r="N74" s="259">
        <v>0</v>
      </c>
      <c r="O74" s="259">
        <v>0</v>
      </c>
      <c r="P74" s="259">
        <v>0</v>
      </c>
      <c r="Q74" s="259">
        <v>0</v>
      </c>
      <c r="R74" s="259">
        <v>0</v>
      </c>
      <c r="S74" s="259">
        <v>0</v>
      </c>
      <c r="T74" s="259">
        <v>0</v>
      </c>
      <c r="U74" s="259">
        <v>0</v>
      </c>
      <c r="V74" s="259">
        <v>0</v>
      </c>
      <c r="W74" s="259">
        <v>0</v>
      </c>
      <c r="X74" s="259">
        <v>0</v>
      </c>
      <c r="Y74" s="259">
        <v>0</v>
      </c>
      <c r="Z74" s="259">
        <v>0</v>
      </c>
      <c r="AA74" s="259">
        <v>0</v>
      </c>
      <c r="AB74" s="259">
        <v>0</v>
      </c>
      <c r="AC74" s="259">
        <v>0</v>
      </c>
      <c r="AD74" s="259">
        <v>0</v>
      </c>
      <c r="AE74" s="259">
        <v>0</v>
      </c>
      <c r="AF74" s="259">
        <v>0</v>
      </c>
      <c r="AG74" s="259">
        <v>0</v>
      </c>
      <c r="AH74" s="259" t="e">
        <v>#DIV/0!</v>
      </c>
      <c r="AI74" s="259">
        <v>0</v>
      </c>
      <c r="AJ74" s="355">
        <v>0</v>
      </c>
    </row>
    <row r="75" spans="2:36" ht="13.5" customHeight="1" x14ac:dyDescent="0.25">
      <c r="B75" s="284">
        <v>149250</v>
      </c>
      <c r="C75" s="255" t="s">
        <v>1502</v>
      </c>
      <c r="D75" s="259">
        <v>0</v>
      </c>
      <c r="E75" s="259">
        <v>1.6705889885260058E-6</v>
      </c>
      <c r="F75" s="259">
        <v>0</v>
      </c>
      <c r="G75" s="259">
        <v>0</v>
      </c>
      <c r="H75" s="259">
        <v>3.5253832914655526E-7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v>0</v>
      </c>
      <c r="R75" s="259">
        <v>0</v>
      </c>
      <c r="S75" s="259">
        <v>0</v>
      </c>
      <c r="T75" s="259">
        <v>0</v>
      </c>
      <c r="U75" s="259">
        <v>0</v>
      </c>
      <c r="V75" s="259">
        <v>0</v>
      </c>
      <c r="W75" s="259">
        <v>0</v>
      </c>
      <c r="X75" s="259">
        <v>0</v>
      </c>
      <c r="Y75" s="259">
        <v>0</v>
      </c>
      <c r="Z75" s="259">
        <v>0</v>
      </c>
      <c r="AA75" s="259">
        <v>0</v>
      </c>
      <c r="AB75" s="259">
        <v>0</v>
      </c>
      <c r="AC75" s="259">
        <v>0</v>
      </c>
      <c r="AD75" s="259">
        <v>0</v>
      </c>
      <c r="AE75" s="259">
        <v>2.1996454184167099E-7</v>
      </c>
      <c r="AF75" s="259">
        <v>0</v>
      </c>
      <c r="AG75" s="259">
        <v>0</v>
      </c>
      <c r="AH75" s="259" t="e">
        <v>#DIV/0!</v>
      </c>
      <c r="AI75" s="259">
        <v>0</v>
      </c>
      <c r="AJ75" s="355">
        <v>2.6812625216339283E-7</v>
      </c>
    </row>
    <row r="76" spans="2:36" ht="13.5" customHeight="1" x14ac:dyDescent="0.25">
      <c r="B76" s="284">
        <v>149505</v>
      </c>
      <c r="C76" s="255" t="s">
        <v>1496</v>
      </c>
      <c r="D76" s="259">
        <v>0</v>
      </c>
      <c r="E76" s="259">
        <v>1.9835665185717204E-4</v>
      </c>
      <c r="F76" s="259">
        <v>6.4366787232599714E-4</v>
      </c>
      <c r="G76" s="259">
        <v>7.7185606261527063E-4</v>
      </c>
      <c r="H76" s="259">
        <v>4.4639998021561521E-4</v>
      </c>
      <c r="I76" s="259">
        <v>1.5803589000856801E-4</v>
      </c>
      <c r="J76" s="259">
        <v>0</v>
      </c>
      <c r="K76" s="259">
        <v>0</v>
      </c>
      <c r="L76" s="259">
        <v>4.9154850220365553E-6</v>
      </c>
      <c r="M76" s="259">
        <v>0</v>
      </c>
      <c r="N76" s="259">
        <v>0</v>
      </c>
      <c r="O76" s="259">
        <v>4.1989460503439342E-3</v>
      </c>
      <c r="P76" s="259">
        <v>0</v>
      </c>
      <c r="Q76" s="259">
        <v>0</v>
      </c>
      <c r="R76" s="259">
        <v>1.7452666332410765E-4</v>
      </c>
      <c r="S76" s="259">
        <v>0</v>
      </c>
      <c r="T76" s="259">
        <v>1.4072732270076251E-4</v>
      </c>
      <c r="U76" s="259">
        <v>0</v>
      </c>
      <c r="V76" s="259">
        <v>0</v>
      </c>
      <c r="W76" s="259">
        <v>0</v>
      </c>
      <c r="X76" s="259">
        <v>0</v>
      </c>
      <c r="Y76" s="259">
        <v>0</v>
      </c>
      <c r="Z76" s="259">
        <v>0</v>
      </c>
      <c r="AA76" s="259">
        <v>0</v>
      </c>
      <c r="AB76" s="259">
        <v>0</v>
      </c>
      <c r="AC76" s="259">
        <v>0</v>
      </c>
      <c r="AD76" s="259">
        <v>1.5516198685292348E-5</v>
      </c>
      <c r="AE76" s="259">
        <v>3.3832140506171707E-4</v>
      </c>
      <c r="AF76" s="259">
        <v>0</v>
      </c>
      <c r="AG76" s="259">
        <v>3.6573259585402E-6</v>
      </c>
      <c r="AH76" s="259" t="e">
        <v>#DIV/0!</v>
      </c>
      <c r="AI76" s="259">
        <v>0</v>
      </c>
      <c r="AJ76" s="355">
        <v>4.1201720987316148E-4</v>
      </c>
    </row>
    <row r="77" spans="2:36" ht="13.5" customHeight="1" x14ac:dyDescent="0.25">
      <c r="B77" s="284">
        <v>149520</v>
      </c>
      <c r="C77" s="255" t="s">
        <v>1497</v>
      </c>
      <c r="D77" s="259">
        <v>1.0804321352539429E-5</v>
      </c>
      <c r="E77" s="259">
        <v>3.4280954636187941E-5</v>
      </c>
      <c r="F77" s="259">
        <v>4.5497402665227064E-4</v>
      </c>
      <c r="G77" s="259">
        <v>7.1765162819316375E-4</v>
      </c>
      <c r="H77" s="259">
        <v>3.2752953454542839E-4</v>
      </c>
      <c r="I77" s="259">
        <v>5.718120938026409E-5</v>
      </c>
      <c r="J77" s="259">
        <v>2.936497253591299E-5</v>
      </c>
      <c r="K77" s="259">
        <v>0</v>
      </c>
      <c r="L77" s="259">
        <v>1.3275966629928854E-4</v>
      </c>
      <c r="M77" s="259">
        <v>8.3006211901824872E-4</v>
      </c>
      <c r="N77" s="259">
        <v>8.1604097675476133E-5</v>
      </c>
      <c r="O77" s="259">
        <v>1.0818073714010054E-3</v>
      </c>
      <c r="P77" s="259">
        <v>2.9759448707334146E-6</v>
      </c>
      <c r="Q77" s="259">
        <v>1.6165843683390115E-4</v>
      </c>
      <c r="R77" s="259">
        <v>1.5827677716395957E-4</v>
      </c>
      <c r="S77" s="259">
        <v>0</v>
      </c>
      <c r="T77" s="259">
        <v>1.3185974002440253E-3</v>
      </c>
      <c r="U77" s="259">
        <v>0</v>
      </c>
      <c r="V77" s="259">
        <v>1.2479840530292771E-3</v>
      </c>
      <c r="W77" s="259">
        <v>0</v>
      </c>
      <c r="X77" s="259">
        <v>7.0179844974384842E-3</v>
      </c>
      <c r="Y77" s="259">
        <v>3.6383631882553214E-4</v>
      </c>
      <c r="Z77" s="259">
        <v>1.1725292019568641E-3</v>
      </c>
      <c r="AA77" s="259">
        <v>0</v>
      </c>
      <c r="AB77" s="259">
        <v>0</v>
      </c>
      <c r="AC77" s="259">
        <v>0</v>
      </c>
      <c r="AD77" s="259">
        <v>3.1462426010857384E-4</v>
      </c>
      <c r="AE77" s="259">
        <v>2.6962267002187215E-4</v>
      </c>
      <c r="AF77" s="259">
        <v>7.5369841444731373E-5</v>
      </c>
      <c r="AG77" s="259">
        <v>3.1563920540788628E-4</v>
      </c>
      <c r="AH77" s="259" t="e">
        <v>#DIV/0!</v>
      </c>
      <c r="AI77" s="259">
        <v>1.1181189149426905E-4</v>
      </c>
      <c r="AJ77" s="355">
        <v>2.8683695208216907E-4</v>
      </c>
    </row>
    <row r="78" spans="2:36" ht="13.5" customHeight="1" x14ac:dyDescent="0.25">
      <c r="B78" s="284">
        <v>149530</v>
      </c>
      <c r="C78" s="255" t="s">
        <v>1498</v>
      </c>
      <c r="D78" s="259">
        <v>0</v>
      </c>
      <c r="E78" s="259">
        <v>8.3871778792403488E-5</v>
      </c>
      <c r="F78" s="259">
        <v>1.9208183267146876E-4</v>
      </c>
      <c r="G78" s="259">
        <v>0</v>
      </c>
      <c r="H78" s="259">
        <v>9.5304025890559818E-5</v>
      </c>
      <c r="I78" s="259">
        <v>0</v>
      </c>
      <c r="J78" s="259">
        <v>0</v>
      </c>
      <c r="K78" s="259">
        <v>0</v>
      </c>
      <c r="L78" s="259">
        <v>0</v>
      </c>
      <c r="M78" s="259">
        <v>0</v>
      </c>
      <c r="N78" s="259">
        <v>0</v>
      </c>
      <c r="O78" s="259">
        <v>1.829164051673618E-4</v>
      </c>
      <c r="P78" s="259">
        <v>0</v>
      </c>
      <c r="Q78" s="259">
        <v>0</v>
      </c>
      <c r="R78" s="259">
        <v>6.7494938000139522E-6</v>
      </c>
      <c r="S78" s="259">
        <v>0</v>
      </c>
      <c r="T78" s="259">
        <v>0</v>
      </c>
      <c r="U78" s="259">
        <v>0</v>
      </c>
      <c r="V78" s="259">
        <v>0</v>
      </c>
      <c r="W78" s="259">
        <v>0</v>
      </c>
      <c r="X78" s="259">
        <v>0</v>
      </c>
      <c r="Y78" s="259">
        <v>0</v>
      </c>
      <c r="Z78" s="259">
        <v>0</v>
      </c>
      <c r="AA78" s="259">
        <v>0</v>
      </c>
      <c r="AB78" s="259">
        <v>0</v>
      </c>
      <c r="AC78" s="259">
        <v>0</v>
      </c>
      <c r="AD78" s="259">
        <v>0</v>
      </c>
      <c r="AE78" s="259">
        <v>6.1754796400566322E-5</v>
      </c>
      <c r="AF78" s="259">
        <v>0</v>
      </c>
      <c r="AG78" s="259">
        <v>0</v>
      </c>
      <c r="AH78" s="259" t="e">
        <v>#DIV/0!</v>
      </c>
      <c r="AI78" s="259">
        <v>0</v>
      </c>
      <c r="AJ78" s="355">
        <v>7.5276142115285227E-5</v>
      </c>
    </row>
    <row r="79" spans="2:36" ht="13.5" customHeight="1" x14ac:dyDescent="0.25">
      <c r="B79" s="284">
        <v>149535</v>
      </c>
      <c r="C79" s="255" t="s">
        <v>1499</v>
      </c>
      <c r="D79" s="259">
        <v>0</v>
      </c>
      <c r="E79" s="259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v>0</v>
      </c>
      <c r="R79" s="259">
        <v>0</v>
      </c>
      <c r="S79" s="259">
        <v>0</v>
      </c>
      <c r="T79" s="259">
        <v>0</v>
      </c>
      <c r="U79" s="259">
        <v>0</v>
      </c>
      <c r="V79" s="259">
        <v>0</v>
      </c>
      <c r="W79" s="259">
        <v>0</v>
      </c>
      <c r="X79" s="259">
        <v>0</v>
      </c>
      <c r="Y79" s="259">
        <v>0</v>
      </c>
      <c r="Z79" s="259">
        <v>0</v>
      </c>
      <c r="AA79" s="259">
        <v>0</v>
      </c>
      <c r="AB79" s="259">
        <v>0</v>
      </c>
      <c r="AC79" s="259">
        <v>0</v>
      </c>
      <c r="AD79" s="259">
        <v>0</v>
      </c>
      <c r="AE79" s="259">
        <v>0</v>
      </c>
      <c r="AF79" s="259">
        <v>0</v>
      </c>
      <c r="AG79" s="259">
        <v>0</v>
      </c>
      <c r="AH79" s="259" t="e">
        <v>#DIV/0!</v>
      </c>
      <c r="AI79" s="259">
        <v>0</v>
      </c>
      <c r="AJ79" s="355">
        <v>0</v>
      </c>
    </row>
    <row r="80" spans="2:36" ht="13.5" customHeight="1" x14ac:dyDescent="0.25">
      <c r="B80" s="284">
        <v>149540</v>
      </c>
      <c r="C80" s="255" t="s">
        <v>1500</v>
      </c>
      <c r="D80" s="259">
        <v>0</v>
      </c>
      <c r="E80" s="259">
        <v>4.4615175848767806E-6</v>
      </c>
      <c r="F80" s="259">
        <v>8.1647473602459032E-4</v>
      </c>
      <c r="G80" s="259">
        <v>1.601049163781748E-5</v>
      </c>
      <c r="H80" s="259">
        <v>3.3381054972888712E-4</v>
      </c>
      <c r="I80" s="259">
        <v>0</v>
      </c>
      <c r="J80" s="259">
        <v>0</v>
      </c>
      <c r="K80" s="259">
        <v>0</v>
      </c>
      <c r="L80" s="259">
        <v>0</v>
      </c>
      <c r="M80" s="259">
        <v>0</v>
      </c>
      <c r="N80" s="259">
        <v>0</v>
      </c>
      <c r="O80" s="259">
        <v>3.6637175824587217E-4</v>
      </c>
      <c r="P80" s="259">
        <v>0</v>
      </c>
      <c r="Q80" s="259">
        <v>7.3238604685251191E-4</v>
      </c>
      <c r="R80" s="259">
        <v>5.551170846453847E-5</v>
      </c>
      <c r="S80" s="259">
        <v>1.7315609112818027E-4</v>
      </c>
      <c r="T80" s="259">
        <v>0</v>
      </c>
      <c r="U80" s="259">
        <v>0</v>
      </c>
      <c r="V80" s="259">
        <v>1.4303502644142578E-3</v>
      </c>
      <c r="W80" s="259">
        <v>0</v>
      </c>
      <c r="X80" s="259">
        <v>0</v>
      </c>
      <c r="Y80" s="259">
        <v>1.3617246117037713E-3</v>
      </c>
      <c r="Z80" s="259">
        <v>1.5066846762729322E-5</v>
      </c>
      <c r="AA80" s="259">
        <v>1.6649879892073445E-4</v>
      </c>
      <c r="AB80" s="259">
        <v>1.6891055096995042E-4</v>
      </c>
      <c r="AC80" s="259">
        <v>0</v>
      </c>
      <c r="AD80" s="259">
        <v>2.2181185212449727E-4</v>
      </c>
      <c r="AE80" s="259">
        <v>2.3526185131566001E-4</v>
      </c>
      <c r="AF80" s="259">
        <v>0</v>
      </c>
      <c r="AG80" s="259">
        <v>1.5056415792288808E-5</v>
      </c>
      <c r="AH80" s="259" t="e">
        <v>#DIV/0!</v>
      </c>
      <c r="AI80" s="259">
        <v>4.7461630702835253E-4</v>
      </c>
      <c r="AJ80" s="355">
        <v>2.8094084933976462E-4</v>
      </c>
    </row>
    <row r="81" spans="1:42" ht="13.5" customHeight="1" x14ac:dyDescent="0.25">
      <c r="B81" s="284">
        <v>149545</v>
      </c>
      <c r="C81" s="255" t="s">
        <v>1501</v>
      </c>
      <c r="D81" s="259">
        <v>0</v>
      </c>
      <c r="E81" s="259">
        <v>0</v>
      </c>
      <c r="F81" s="259">
        <v>0</v>
      </c>
      <c r="G81" s="259">
        <v>0</v>
      </c>
      <c r="H81" s="259">
        <v>0</v>
      </c>
      <c r="I81" s="259">
        <v>0</v>
      </c>
      <c r="J81" s="259">
        <v>0</v>
      </c>
      <c r="K81" s="259">
        <v>0</v>
      </c>
      <c r="L81" s="259">
        <v>0</v>
      </c>
      <c r="M81" s="259">
        <v>0</v>
      </c>
      <c r="N81" s="259">
        <v>0</v>
      </c>
      <c r="O81" s="259">
        <v>0</v>
      </c>
      <c r="P81" s="259">
        <v>0</v>
      </c>
      <c r="Q81" s="259">
        <v>0</v>
      </c>
      <c r="R81" s="259">
        <v>0</v>
      </c>
      <c r="S81" s="259">
        <v>0</v>
      </c>
      <c r="T81" s="259">
        <v>0</v>
      </c>
      <c r="U81" s="259">
        <v>0</v>
      </c>
      <c r="V81" s="259">
        <v>0</v>
      </c>
      <c r="W81" s="259">
        <v>0</v>
      </c>
      <c r="X81" s="259">
        <v>0</v>
      </c>
      <c r="Y81" s="259">
        <v>0</v>
      </c>
      <c r="Z81" s="259">
        <v>0</v>
      </c>
      <c r="AA81" s="259">
        <v>0</v>
      </c>
      <c r="AB81" s="259">
        <v>0</v>
      </c>
      <c r="AC81" s="259">
        <v>0</v>
      </c>
      <c r="AD81" s="259">
        <v>0</v>
      </c>
      <c r="AE81" s="259">
        <v>0</v>
      </c>
      <c r="AF81" s="259">
        <v>0</v>
      </c>
      <c r="AG81" s="259">
        <v>0</v>
      </c>
      <c r="AH81" s="259" t="e">
        <v>#DIV/0!</v>
      </c>
      <c r="AI81" s="259">
        <v>0</v>
      </c>
      <c r="AJ81" s="355">
        <v>0</v>
      </c>
    </row>
    <row r="82" spans="1:42" ht="13.5" customHeight="1" x14ac:dyDescent="0.25">
      <c r="B82" s="284">
        <v>149550</v>
      </c>
      <c r="C82" s="255" t="s">
        <v>1502</v>
      </c>
      <c r="D82" s="259">
        <v>0</v>
      </c>
      <c r="E82" s="259">
        <v>0</v>
      </c>
      <c r="F82" s="259">
        <v>6.4026617348029822E-7</v>
      </c>
      <c r="G82" s="259">
        <v>0</v>
      </c>
      <c r="H82" s="259">
        <v>2.5868022899067916E-7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>
        <v>0</v>
      </c>
      <c r="O82" s="259">
        <v>0</v>
      </c>
      <c r="P82" s="259">
        <v>0</v>
      </c>
      <c r="Q82" s="259">
        <v>0</v>
      </c>
      <c r="R82" s="259">
        <v>0</v>
      </c>
      <c r="S82" s="259">
        <v>0</v>
      </c>
      <c r="T82" s="259">
        <v>0</v>
      </c>
      <c r="U82" s="259">
        <v>0</v>
      </c>
      <c r="V82" s="259">
        <v>0</v>
      </c>
      <c r="W82" s="259">
        <v>0</v>
      </c>
      <c r="X82" s="259">
        <v>0</v>
      </c>
      <c r="Y82" s="259">
        <v>0</v>
      </c>
      <c r="Z82" s="259">
        <v>0</v>
      </c>
      <c r="AA82" s="259">
        <v>0</v>
      </c>
      <c r="AB82" s="259">
        <v>0</v>
      </c>
      <c r="AC82" s="259">
        <v>0</v>
      </c>
      <c r="AD82" s="259">
        <v>0</v>
      </c>
      <c r="AE82" s="259">
        <v>1.6140224579602782E-7</v>
      </c>
      <c r="AF82" s="259">
        <v>0</v>
      </c>
      <c r="AG82" s="259">
        <v>0</v>
      </c>
      <c r="AH82" s="259" t="e">
        <v>#DIV/0!</v>
      </c>
      <c r="AI82" s="259">
        <v>0</v>
      </c>
      <c r="AJ82" s="355">
        <v>1.9674161523357511E-7</v>
      </c>
    </row>
    <row r="83" spans="1:42" ht="13.5" customHeight="1" x14ac:dyDescent="0.25">
      <c r="B83" s="285"/>
      <c r="C83" s="257" t="s">
        <v>499</v>
      </c>
      <c r="D83" s="258">
        <v>6.9346256297938801E-3</v>
      </c>
      <c r="E83" s="258">
        <v>1.6501862842390889E-2</v>
      </c>
      <c r="F83" s="258">
        <v>2.3859169484452502E-2</v>
      </c>
      <c r="G83" s="258">
        <v>1.269221654569196E-2</v>
      </c>
      <c r="H83" s="258">
        <v>1.6869203396074929E-2</v>
      </c>
      <c r="I83" s="258">
        <v>2.2099152348207127E-2</v>
      </c>
      <c r="J83" s="258">
        <v>6.1185662481917577E-3</v>
      </c>
      <c r="K83" s="258">
        <v>0</v>
      </c>
      <c r="L83" s="258">
        <v>3.2991422068182175E-2</v>
      </c>
      <c r="M83" s="258">
        <v>1.9342157114583487E-2</v>
      </c>
      <c r="N83" s="258">
        <v>5.4771675349367006E-3</v>
      </c>
      <c r="O83" s="258">
        <v>1.6787211671725009E-2</v>
      </c>
      <c r="P83" s="258">
        <v>8.0426865738179101E-3</v>
      </c>
      <c r="Q83" s="258">
        <v>3.286261545033313E-2</v>
      </c>
      <c r="R83" s="258">
        <v>1.5603306152650959E-2</v>
      </c>
      <c r="S83" s="258">
        <v>1.0071452927008997E-2</v>
      </c>
      <c r="T83" s="258">
        <v>2.2179792062450215E-2</v>
      </c>
      <c r="U83" s="258">
        <v>3.1168330589251361E-2</v>
      </c>
      <c r="V83" s="258">
        <v>3.888824082093939E-2</v>
      </c>
      <c r="W83" s="258">
        <v>2.9066080193359916E-4</v>
      </c>
      <c r="X83" s="258">
        <v>3.2966249407934065E-2</v>
      </c>
      <c r="Y83" s="258">
        <v>9.5653661904046602E-2</v>
      </c>
      <c r="Z83" s="258">
        <v>1.9294359169611121E-2</v>
      </c>
      <c r="AA83" s="258">
        <v>2.1408998194223289E-2</v>
      </c>
      <c r="AB83" s="258">
        <v>3.3047502414598605E-2</v>
      </c>
      <c r="AC83" s="258">
        <v>2.8399934600463975E-2</v>
      </c>
      <c r="AD83" s="258">
        <v>2.3083704179218817E-2</v>
      </c>
      <c r="AE83" s="258">
        <v>1.6667855564680898E-2</v>
      </c>
      <c r="AF83" s="258">
        <v>5.0587318582467336E-3</v>
      </c>
      <c r="AG83" s="258">
        <v>2.9703529343518751E-2</v>
      </c>
      <c r="AH83" s="258" t="e">
        <v>#DIV/0!</v>
      </c>
      <c r="AI83" s="258">
        <v>4.6710740787429567E-2</v>
      </c>
      <c r="AJ83" s="356">
        <v>1.6272022788772541E-2</v>
      </c>
      <c r="AK83" s="244"/>
      <c r="AL83" s="244"/>
      <c r="AM83" s="244"/>
      <c r="AN83" s="244"/>
      <c r="AO83" s="244"/>
      <c r="AP83" s="244"/>
    </row>
    <row r="84" spans="1:42" s="244" customFormat="1" ht="13.5" customHeight="1" x14ac:dyDescent="0.25">
      <c r="A84" s="190"/>
      <c r="B84" s="284"/>
      <c r="C84" s="255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355"/>
      <c r="AK84" s="190"/>
      <c r="AL84" s="190"/>
      <c r="AM84" s="190"/>
      <c r="AN84" s="190"/>
      <c r="AO84" s="190"/>
      <c r="AP84" s="190"/>
    </row>
    <row r="85" spans="1:42" ht="13.5" customHeight="1" x14ac:dyDescent="0.25">
      <c r="B85" s="284"/>
      <c r="C85" s="255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355"/>
    </row>
    <row r="86" spans="1:42" ht="13.5" customHeight="1" x14ac:dyDescent="0.25">
      <c r="B86" s="284">
        <v>1449</v>
      </c>
      <c r="C86" s="255" t="s">
        <v>1035</v>
      </c>
      <c r="D86" s="259">
        <v>2.5266602126343021E-3</v>
      </c>
      <c r="E86" s="259">
        <v>2.0279836434279447E-3</v>
      </c>
      <c r="F86" s="259">
        <v>9.7549488698046513E-4</v>
      </c>
      <c r="G86" s="259">
        <v>1.2704661956608118E-3</v>
      </c>
      <c r="H86" s="259">
        <v>1.5595726307651074E-3</v>
      </c>
      <c r="I86" s="259">
        <v>1.8434921763959889E-3</v>
      </c>
      <c r="J86" s="259">
        <v>1.8166034755945082E-3</v>
      </c>
      <c r="K86" s="259">
        <v>9.2652717772210237E-9</v>
      </c>
      <c r="L86" s="259">
        <v>4.9032374368101453E-4</v>
      </c>
      <c r="M86" s="259">
        <v>6.6207096519041626E-4</v>
      </c>
      <c r="N86" s="259">
        <v>7.3487641056435994E-4</v>
      </c>
      <c r="O86" s="259">
        <v>7.9658646150720382E-4</v>
      </c>
      <c r="P86" s="259">
        <v>1.5774429175355526E-3</v>
      </c>
      <c r="Q86" s="259">
        <v>3.1622978471656252E-8</v>
      </c>
      <c r="R86" s="259">
        <v>1.0549978927362684E-3</v>
      </c>
      <c r="S86" s="259">
        <v>3.8973305711976266E-3</v>
      </c>
      <c r="T86" s="259">
        <v>3.2137297172753262E-3</v>
      </c>
      <c r="U86" s="259">
        <v>3.5368131281642307E-3</v>
      </c>
      <c r="V86" s="259">
        <v>2.7339655918225217E-4</v>
      </c>
      <c r="W86" s="259">
        <v>0</v>
      </c>
      <c r="X86" s="259">
        <v>3.7536247090170821E-4</v>
      </c>
      <c r="Y86" s="259">
        <v>0</v>
      </c>
      <c r="Z86" s="259">
        <v>2.0186441088835979E-3</v>
      </c>
      <c r="AA86" s="259">
        <v>0</v>
      </c>
      <c r="AB86" s="259">
        <v>8.7773336418143968E-4</v>
      </c>
      <c r="AC86" s="259">
        <v>0</v>
      </c>
      <c r="AD86" s="259">
        <v>2.1329338460615533E-3</v>
      </c>
      <c r="AE86" s="259">
        <v>1.4094093281294135E-3</v>
      </c>
      <c r="AF86" s="259">
        <v>6.7873523371403746E-4</v>
      </c>
      <c r="AG86" s="259">
        <v>5.3019253015643261E-4</v>
      </c>
      <c r="AH86" s="259" t="e">
        <v>#DIV/0!</v>
      </c>
      <c r="AI86" s="259">
        <v>0</v>
      </c>
      <c r="AJ86" s="355">
        <v>1.590942615182009E-3</v>
      </c>
    </row>
    <row r="87" spans="1:42" ht="13.5" customHeight="1" x14ac:dyDescent="0.25">
      <c r="B87" s="284">
        <v>1450</v>
      </c>
      <c r="C87" s="255" t="s">
        <v>1418</v>
      </c>
      <c r="D87" s="259">
        <v>1.9160667898165558E-3</v>
      </c>
      <c r="E87" s="259">
        <v>2.9957313784651158E-3</v>
      </c>
      <c r="F87" s="259">
        <v>3.2847726914155065E-3</v>
      </c>
      <c r="G87" s="259">
        <v>8.5113601127534801E-4</v>
      </c>
      <c r="H87" s="259">
        <v>2.497540034821534E-3</v>
      </c>
      <c r="I87" s="259">
        <v>5.7036887303891235E-3</v>
      </c>
      <c r="J87" s="259">
        <v>2.4229192909934853E-3</v>
      </c>
      <c r="K87" s="259">
        <v>0</v>
      </c>
      <c r="L87" s="259">
        <v>5.1541278258416248E-3</v>
      </c>
      <c r="M87" s="259">
        <v>2.6077310345702515E-3</v>
      </c>
      <c r="N87" s="259">
        <v>1.6397082652535378E-3</v>
      </c>
      <c r="O87" s="259">
        <v>2.301146751235948E-3</v>
      </c>
      <c r="P87" s="259">
        <v>1.3398965961607923E-3</v>
      </c>
      <c r="Q87" s="259">
        <v>2.0936256158455794E-3</v>
      </c>
      <c r="R87" s="259">
        <v>3.0218785051075226E-3</v>
      </c>
      <c r="S87" s="259">
        <v>1.7295133092313117E-4</v>
      </c>
      <c r="T87" s="259">
        <v>2.5860773149461512E-3</v>
      </c>
      <c r="U87" s="259">
        <v>1.8624585905352951E-2</v>
      </c>
      <c r="V87" s="259">
        <v>1.7796037570622113E-2</v>
      </c>
      <c r="W87" s="259">
        <v>1.5118210342110508E-5</v>
      </c>
      <c r="X87" s="259">
        <v>2.2254696677219472E-2</v>
      </c>
      <c r="Y87" s="259">
        <v>2.083644964633086E-3</v>
      </c>
      <c r="Z87" s="259">
        <v>3.1452069252569841E-3</v>
      </c>
      <c r="AA87" s="259">
        <v>0</v>
      </c>
      <c r="AB87" s="259">
        <v>2.1807499384423833E-3</v>
      </c>
      <c r="AC87" s="259">
        <v>0</v>
      </c>
      <c r="AD87" s="259">
        <v>2.1360286398695778E-3</v>
      </c>
      <c r="AE87" s="259">
        <v>2.662189473237589E-3</v>
      </c>
      <c r="AF87" s="259">
        <v>1.5144405181618057E-3</v>
      </c>
      <c r="AG87" s="259">
        <v>4.662234440752343E-3</v>
      </c>
      <c r="AH87" s="259" t="e">
        <v>#DIV/0!</v>
      </c>
      <c r="AI87" s="259">
        <v>6.4033267885455977E-4</v>
      </c>
      <c r="AJ87" s="355">
        <v>2.593948834061971E-3</v>
      </c>
    </row>
    <row r="88" spans="1:42" ht="13.5" customHeight="1" x14ac:dyDescent="0.25">
      <c r="B88" s="284">
        <v>1451</v>
      </c>
      <c r="C88" s="255" t="s">
        <v>1034</v>
      </c>
      <c r="D88" s="259">
        <v>1.791718683226114E-4</v>
      </c>
      <c r="E88" s="259">
        <v>1.7180018195133819E-3</v>
      </c>
      <c r="F88" s="259">
        <v>3.9345169967433806E-4</v>
      </c>
      <c r="G88" s="259">
        <v>5.0676212638629987E-4</v>
      </c>
      <c r="H88" s="259">
        <v>6.5180183545890239E-4</v>
      </c>
      <c r="I88" s="259">
        <v>1.8933826935538272E-4</v>
      </c>
      <c r="J88" s="259">
        <v>4.4852685365732336E-4</v>
      </c>
      <c r="K88" s="259">
        <v>0</v>
      </c>
      <c r="L88" s="259">
        <v>0</v>
      </c>
      <c r="M88" s="259">
        <v>1.7551414316451357E-4</v>
      </c>
      <c r="N88" s="259">
        <v>2.0219883363451244E-4</v>
      </c>
      <c r="O88" s="259">
        <v>3.2785995471294168E-4</v>
      </c>
      <c r="P88" s="259">
        <v>7.9679859422246429E-5</v>
      </c>
      <c r="Q88" s="259">
        <v>3.9838675713060253E-5</v>
      </c>
      <c r="R88" s="259">
        <v>2.0350401532743959E-4</v>
      </c>
      <c r="S88" s="259">
        <v>1.0248871991131746E-4</v>
      </c>
      <c r="T88" s="259">
        <v>3.7989522299802102E-8</v>
      </c>
      <c r="U88" s="259">
        <v>0</v>
      </c>
      <c r="V88" s="259">
        <v>3.4250649152210872E-8</v>
      </c>
      <c r="W88" s="259">
        <v>4.3744505152915589E-8</v>
      </c>
      <c r="X88" s="259">
        <v>5.8446280707483749E-8</v>
      </c>
      <c r="Y88" s="259">
        <v>0</v>
      </c>
      <c r="Z88" s="259">
        <v>5.0825241548984907E-4</v>
      </c>
      <c r="AA88" s="259">
        <v>0</v>
      </c>
      <c r="AB88" s="259">
        <v>5.6617246947063141E-4</v>
      </c>
      <c r="AC88" s="259">
        <v>0</v>
      </c>
      <c r="AD88" s="259">
        <v>1.2772365816094536E-4</v>
      </c>
      <c r="AE88" s="259">
        <v>4.804343705060821E-4</v>
      </c>
      <c r="AF88" s="259">
        <v>1.8675157823505587E-4</v>
      </c>
      <c r="AG88" s="259">
        <v>4.3077128505844537E-5</v>
      </c>
      <c r="AH88" s="259" t="e">
        <v>#DIV/0!</v>
      </c>
      <c r="AI88" s="259">
        <v>0</v>
      </c>
      <c r="AJ88" s="355">
        <v>5.6135893607312914E-4</v>
      </c>
    </row>
    <row r="89" spans="1:42" ht="13.5" customHeight="1" x14ac:dyDescent="0.25">
      <c r="B89" s="284">
        <v>1452</v>
      </c>
      <c r="C89" s="255" t="s">
        <v>1425</v>
      </c>
      <c r="D89" s="259">
        <v>4.1868407364786141E-4</v>
      </c>
      <c r="E89" s="259">
        <v>2.2731611251341883E-4</v>
      </c>
      <c r="F89" s="259">
        <v>3.3007186516658169E-4</v>
      </c>
      <c r="G89" s="259">
        <v>3.3191781732485779E-5</v>
      </c>
      <c r="H89" s="259">
        <v>2.703374095660569E-4</v>
      </c>
      <c r="I89" s="259">
        <v>1.9360551038501798E-4</v>
      </c>
      <c r="J89" s="259">
        <v>0</v>
      </c>
      <c r="K89" s="259">
        <v>0</v>
      </c>
      <c r="L89" s="259">
        <v>0</v>
      </c>
      <c r="M89" s="259">
        <v>2.0565773529263442E-8</v>
      </c>
      <c r="N89" s="259">
        <v>2.3652762478851846E-5</v>
      </c>
      <c r="O89" s="259">
        <v>8.791593205814414E-4</v>
      </c>
      <c r="P89" s="259">
        <v>8.0719886979602868E-5</v>
      </c>
      <c r="Q89" s="259">
        <v>2.4916216236426968E-3</v>
      </c>
      <c r="R89" s="259">
        <v>2.078623901171295E-4</v>
      </c>
      <c r="S89" s="259">
        <v>7.1695418351734607E-4</v>
      </c>
      <c r="T89" s="259">
        <v>1.1596035755358492E-4</v>
      </c>
      <c r="U89" s="259">
        <v>1.3414935445038023E-2</v>
      </c>
      <c r="V89" s="259">
        <v>1.8561111788566116E-4</v>
      </c>
      <c r="W89" s="259">
        <v>3.2864164044882945E-4</v>
      </c>
      <c r="X89" s="259">
        <v>7.2174388594436504E-3</v>
      </c>
      <c r="Y89" s="259">
        <v>3.7938751122130608E-3</v>
      </c>
      <c r="Z89" s="259">
        <v>3.8856307944312543E-6</v>
      </c>
      <c r="AA89" s="259">
        <v>2.1061208198423508E-2</v>
      </c>
      <c r="AB89" s="259">
        <v>7.3377142055858352E-3</v>
      </c>
      <c r="AC89" s="259">
        <v>2.8742862298294192E-2</v>
      </c>
      <c r="AD89" s="259">
        <v>5.5808231293231298E-3</v>
      </c>
      <c r="AE89" s="259">
        <v>4.4415205544570929E-4</v>
      </c>
      <c r="AF89" s="259">
        <v>2.1845777461450912E-5</v>
      </c>
      <c r="AG89" s="259">
        <v>1.9588613533850166E-6</v>
      </c>
      <c r="AH89" s="259" t="e">
        <v>#DIV/0!</v>
      </c>
      <c r="AI89" s="259">
        <v>1.8485615092277773E-2</v>
      </c>
      <c r="AJ89" s="355">
        <v>3.7272390876542683E-4</v>
      </c>
    </row>
    <row r="90" spans="1:42" ht="13.5" customHeight="1" x14ac:dyDescent="0.25">
      <c r="B90" s="284">
        <v>1456</v>
      </c>
      <c r="C90" s="255" t="s">
        <v>1427</v>
      </c>
      <c r="D90" s="259">
        <v>0</v>
      </c>
      <c r="E90" s="259">
        <v>6.6317622162820854E-4</v>
      </c>
      <c r="F90" s="259">
        <v>8.5424471071861815E-10</v>
      </c>
      <c r="G90" s="259">
        <v>0</v>
      </c>
      <c r="H90" s="259">
        <v>1.399480155093101E-4</v>
      </c>
      <c r="I90" s="259">
        <v>0</v>
      </c>
      <c r="J90" s="259">
        <v>0</v>
      </c>
      <c r="K90" s="259">
        <v>0</v>
      </c>
      <c r="L90" s="259">
        <v>0</v>
      </c>
      <c r="M90" s="259">
        <v>3.0904187882424171E-6</v>
      </c>
      <c r="N90" s="259">
        <v>0</v>
      </c>
      <c r="O90" s="259">
        <v>0</v>
      </c>
      <c r="P90" s="259">
        <v>0</v>
      </c>
      <c r="Q90" s="259">
        <v>0</v>
      </c>
      <c r="R90" s="259">
        <v>1.9072526313843526E-7</v>
      </c>
      <c r="S90" s="259">
        <v>0</v>
      </c>
      <c r="T90" s="259">
        <v>0</v>
      </c>
      <c r="U90" s="259">
        <v>0</v>
      </c>
      <c r="V90" s="259">
        <v>0</v>
      </c>
      <c r="W90" s="259">
        <v>0</v>
      </c>
      <c r="X90" s="259">
        <v>0</v>
      </c>
      <c r="Y90" s="259">
        <v>0</v>
      </c>
      <c r="Z90" s="259">
        <v>0</v>
      </c>
      <c r="AA90" s="259">
        <v>0</v>
      </c>
      <c r="AB90" s="259">
        <v>0</v>
      </c>
      <c r="AC90" s="259">
        <v>0</v>
      </c>
      <c r="AD90" s="259">
        <v>0</v>
      </c>
      <c r="AE90" s="259">
        <v>8.7384589387227597E-5</v>
      </c>
      <c r="AF90" s="259">
        <v>0</v>
      </c>
      <c r="AG90" s="259">
        <v>7.5848732570572222E-7</v>
      </c>
      <c r="AH90" s="259" t="e">
        <v>#DIV/0!</v>
      </c>
      <c r="AI90" s="259">
        <v>0</v>
      </c>
      <c r="AJ90" s="355">
        <v>1.0643874380143365E-4</v>
      </c>
    </row>
    <row r="91" spans="1:42" ht="13.5" customHeight="1" x14ac:dyDescent="0.25">
      <c r="B91" s="284">
        <v>1457</v>
      </c>
      <c r="C91" s="255" t="s">
        <v>1429</v>
      </c>
      <c r="D91" s="259">
        <v>1.9457354889857459E-4</v>
      </c>
      <c r="E91" s="259">
        <v>1.8059230935655468E-4</v>
      </c>
      <c r="F91" s="259">
        <v>1.1723033984172415E-4</v>
      </c>
      <c r="G91" s="259">
        <v>7.2256211467962181E-5</v>
      </c>
      <c r="H91" s="259">
        <v>1.3747786283758678E-4</v>
      </c>
      <c r="I91" s="259">
        <v>4.6141780268174491E-5</v>
      </c>
      <c r="J91" s="259">
        <v>0</v>
      </c>
      <c r="K91" s="259">
        <v>0</v>
      </c>
      <c r="L91" s="259">
        <v>4.1950180530238968E-5</v>
      </c>
      <c r="M91" s="259">
        <v>3.4814916617395965E-7</v>
      </c>
      <c r="N91" s="259">
        <v>6.4219219788908607E-5</v>
      </c>
      <c r="O91" s="259">
        <v>3.8748455619681691E-4</v>
      </c>
      <c r="P91" s="259">
        <v>5.359744471263989E-7</v>
      </c>
      <c r="Q91" s="259">
        <v>0</v>
      </c>
      <c r="R91" s="259">
        <v>4.2839357470089914E-5</v>
      </c>
      <c r="S91" s="259">
        <v>4.5024883852210222E-4</v>
      </c>
      <c r="T91" s="259">
        <v>7.597904459960419E-9</v>
      </c>
      <c r="U91" s="259">
        <v>0</v>
      </c>
      <c r="V91" s="259">
        <v>2.2457328633525013E-4</v>
      </c>
      <c r="W91" s="259">
        <v>0</v>
      </c>
      <c r="X91" s="259">
        <v>0</v>
      </c>
      <c r="Y91" s="259">
        <v>0</v>
      </c>
      <c r="Z91" s="259">
        <v>1.2952624910307734E-4</v>
      </c>
      <c r="AA91" s="259">
        <v>0</v>
      </c>
      <c r="AB91" s="259">
        <v>0</v>
      </c>
      <c r="AC91" s="259">
        <v>0</v>
      </c>
      <c r="AD91" s="259">
        <v>1.8168806808593495E-4</v>
      </c>
      <c r="AE91" s="259">
        <v>1.0698745876883877E-4</v>
      </c>
      <c r="AF91" s="259">
        <v>5.9313104991895331E-5</v>
      </c>
      <c r="AG91" s="259">
        <v>3.3662076217836625E-5</v>
      </c>
      <c r="AH91" s="259" t="e">
        <v>#DIV/0!</v>
      </c>
      <c r="AI91" s="259">
        <v>0</v>
      </c>
      <c r="AJ91" s="355">
        <v>1.2062694062817919E-4</v>
      </c>
    </row>
    <row r="92" spans="1:42" ht="13.5" customHeight="1" x14ac:dyDescent="0.25">
      <c r="B92" s="284">
        <v>1458</v>
      </c>
      <c r="C92" s="255" t="s">
        <v>1435</v>
      </c>
      <c r="D92" s="259">
        <v>3.4424757641476637E-5</v>
      </c>
      <c r="E92" s="259">
        <v>2.138222692179152E-6</v>
      </c>
      <c r="F92" s="259">
        <v>9.2648818590409163E-6</v>
      </c>
      <c r="G92" s="259">
        <v>2.3858665154776396E-5</v>
      </c>
      <c r="H92" s="259">
        <v>1.5468448370456304E-5</v>
      </c>
      <c r="I92" s="259">
        <v>1.0138731734833165E-3</v>
      </c>
      <c r="J92" s="259">
        <v>0</v>
      </c>
      <c r="K92" s="259">
        <v>0</v>
      </c>
      <c r="L92" s="259">
        <v>3.0422456083879459E-4</v>
      </c>
      <c r="M92" s="259">
        <v>4.24521635158703E-7</v>
      </c>
      <c r="N92" s="259">
        <v>1.3779752535062751E-5</v>
      </c>
      <c r="O92" s="259">
        <v>1.04962243208414E-4</v>
      </c>
      <c r="P92" s="259">
        <v>4.0362160994437373E-6</v>
      </c>
      <c r="Q92" s="259">
        <v>2.0482914673107364E-5</v>
      </c>
      <c r="R92" s="259">
        <v>1.8522492199159817E-4</v>
      </c>
      <c r="S92" s="259">
        <v>0</v>
      </c>
      <c r="T92" s="259">
        <v>1.6843718418241657E-4</v>
      </c>
      <c r="U92" s="259">
        <v>0</v>
      </c>
      <c r="V92" s="259">
        <v>3.6786087706352431E-4</v>
      </c>
      <c r="W92" s="259">
        <v>0</v>
      </c>
      <c r="X92" s="259">
        <v>0</v>
      </c>
      <c r="Y92" s="259">
        <v>2.5808295415722662E-4</v>
      </c>
      <c r="Z92" s="259">
        <v>1.0566972945455798E-4</v>
      </c>
      <c r="AA92" s="259">
        <v>0</v>
      </c>
      <c r="AB92" s="259">
        <v>3.6626092336484743E-5</v>
      </c>
      <c r="AC92" s="259">
        <v>0</v>
      </c>
      <c r="AD92" s="259">
        <v>5.0160751186363473E-5</v>
      </c>
      <c r="AE92" s="259">
        <v>7.4346314853510813E-5</v>
      </c>
      <c r="AF92" s="259">
        <v>1.2727029564686073E-5</v>
      </c>
      <c r="AG92" s="259">
        <v>2.3033220316168374E-4</v>
      </c>
      <c r="AH92" s="259" t="e">
        <v>#DIV/0!</v>
      </c>
      <c r="AI92" s="259">
        <v>7.9312431919655886E-5</v>
      </c>
      <c r="AJ92" s="355">
        <v>6.4606538831641426E-5</v>
      </c>
    </row>
    <row r="93" spans="1:42" ht="13.5" customHeight="1" x14ac:dyDescent="0.25">
      <c r="B93" s="284">
        <v>1459</v>
      </c>
      <c r="C93" s="255" t="s">
        <v>1441</v>
      </c>
      <c r="D93" s="259">
        <v>3.6687115733613104E-6</v>
      </c>
      <c r="E93" s="259">
        <v>1.435324025934885E-5</v>
      </c>
      <c r="F93" s="259">
        <v>5.1416623033277594E-7</v>
      </c>
      <c r="G93" s="259">
        <v>3.8564444357524794E-5</v>
      </c>
      <c r="H93" s="259">
        <v>1.1181205857709617E-5</v>
      </c>
      <c r="I93" s="259">
        <v>0</v>
      </c>
      <c r="J93" s="259">
        <v>0</v>
      </c>
      <c r="K93" s="259">
        <v>0</v>
      </c>
      <c r="L93" s="259">
        <v>0</v>
      </c>
      <c r="M93" s="259">
        <v>5.6018082227684222E-6</v>
      </c>
      <c r="N93" s="259">
        <v>3.8319092358075688E-10</v>
      </c>
      <c r="O93" s="259">
        <v>6.0876542396789892E-4</v>
      </c>
      <c r="P93" s="259">
        <v>0</v>
      </c>
      <c r="Q93" s="259">
        <v>0</v>
      </c>
      <c r="R93" s="259">
        <v>2.2808845986181748E-5</v>
      </c>
      <c r="S93" s="259">
        <v>2.0474334168091057E-5</v>
      </c>
      <c r="T93" s="259">
        <v>0</v>
      </c>
      <c r="U93" s="259">
        <v>0</v>
      </c>
      <c r="V93" s="259">
        <v>0</v>
      </c>
      <c r="W93" s="259">
        <v>0</v>
      </c>
      <c r="X93" s="259">
        <v>0</v>
      </c>
      <c r="Y93" s="259">
        <v>0</v>
      </c>
      <c r="Z93" s="259">
        <v>8.5621754699225489E-5</v>
      </c>
      <c r="AA93" s="259">
        <v>0</v>
      </c>
      <c r="AB93" s="259">
        <v>1.6979661241225333E-5</v>
      </c>
      <c r="AC93" s="259">
        <v>0</v>
      </c>
      <c r="AD93" s="259">
        <v>1.1513379545095265E-5</v>
      </c>
      <c r="AE93" s="259">
        <v>1.5139039549946753E-5</v>
      </c>
      <c r="AF93" s="259">
        <v>3.5391653086094013E-10</v>
      </c>
      <c r="AG93" s="259">
        <v>1.3748623824605918E-6</v>
      </c>
      <c r="AH93" s="259" t="e">
        <v>#DIV/0!</v>
      </c>
      <c r="AI93" s="259">
        <v>0</v>
      </c>
      <c r="AJ93" s="355">
        <v>1.8310728982631966E-5</v>
      </c>
    </row>
    <row r="94" spans="1:42" ht="13.5" customHeight="1" x14ac:dyDescent="0.25">
      <c r="B94" s="284">
        <v>1460</v>
      </c>
      <c r="C94" s="255" t="s">
        <v>1442</v>
      </c>
      <c r="D94" s="259">
        <v>2.7999297955709947E-5</v>
      </c>
      <c r="E94" s="259">
        <v>1.9973835232747722E-6</v>
      </c>
      <c r="F94" s="259">
        <v>1.7144972024527617E-5</v>
      </c>
      <c r="G94" s="259">
        <v>7.9016174233378999E-10</v>
      </c>
      <c r="H94" s="259">
        <v>1.2885689546117467E-5</v>
      </c>
      <c r="I94" s="259">
        <v>9.2583556493121821E-6</v>
      </c>
      <c r="J94" s="259">
        <v>0</v>
      </c>
      <c r="K94" s="259">
        <v>0</v>
      </c>
      <c r="L94" s="259">
        <v>0</v>
      </c>
      <c r="M94" s="259">
        <v>0</v>
      </c>
      <c r="N94" s="259">
        <v>3.1226688191704174E-6</v>
      </c>
      <c r="O94" s="259">
        <v>1.2097004772726714E-4</v>
      </c>
      <c r="P94" s="259">
        <v>0</v>
      </c>
      <c r="Q94" s="259">
        <v>1.6720096464764988E-5</v>
      </c>
      <c r="R94" s="259">
        <v>7.2548652506193782E-6</v>
      </c>
      <c r="S94" s="259">
        <v>1.3666320029597929E-4</v>
      </c>
      <c r="T94" s="259">
        <v>0</v>
      </c>
      <c r="U94" s="259">
        <v>1.6917618248355184E-3</v>
      </c>
      <c r="V94" s="259">
        <v>1.9954736451920421E-4</v>
      </c>
      <c r="W94" s="259">
        <v>0</v>
      </c>
      <c r="X94" s="259">
        <v>0</v>
      </c>
      <c r="Y94" s="259">
        <v>1.0898344365690427E-3</v>
      </c>
      <c r="Z94" s="259">
        <v>1.2534292885262113E-7</v>
      </c>
      <c r="AA94" s="259">
        <v>6.6542987401848903E-4</v>
      </c>
      <c r="AB94" s="259">
        <v>4.4745635596725615E-4</v>
      </c>
      <c r="AC94" s="259">
        <v>1.7821894483026175E-3</v>
      </c>
      <c r="AD94" s="259">
        <v>4.1105851568484363E-4</v>
      </c>
      <c r="AE94" s="259">
        <v>2.5596879920486311E-5</v>
      </c>
      <c r="AF94" s="259">
        <v>2.8841082799695043E-6</v>
      </c>
      <c r="AG94" s="259">
        <v>2.1005121369253679E-6</v>
      </c>
      <c r="AH94" s="259" t="e">
        <v>#DIV/0!</v>
      </c>
      <c r="AI94" s="259">
        <v>1.1928730119866698E-3</v>
      </c>
      <c r="AJ94" s="355">
        <v>1.9955185938891279E-5</v>
      </c>
    </row>
    <row r="95" spans="1:42" ht="13.5" customHeight="1" x14ac:dyDescent="0.25">
      <c r="B95" s="284">
        <v>1464</v>
      </c>
      <c r="C95" s="255" t="s">
        <v>1444</v>
      </c>
      <c r="D95" s="259">
        <v>0</v>
      </c>
      <c r="E95" s="259">
        <v>0</v>
      </c>
      <c r="F95" s="259">
        <v>0</v>
      </c>
      <c r="G95" s="259">
        <v>0</v>
      </c>
      <c r="H95" s="259">
        <v>0</v>
      </c>
      <c r="I95" s="259">
        <v>0</v>
      </c>
      <c r="J95" s="259">
        <v>0</v>
      </c>
      <c r="K95" s="259">
        <v>0</v>
      </c>
      <c r="L95" s="259">
        <v>0</v>
      </c>
      <c r="M95" s="259">
        <v>0</v>
      </c>
      <c r="N95" s="259">
        <v>0</v>
      </c>
      <c r="O95" s="259">
        <v>0</v>
      </c>
      <c r="P95" s="259">
        <v>0</v>
      </c>
      <c r="Q95" s="259">
        <v>0</v>
      </c>
      <c r="R95" s="259">
        <v>0</v>
      </c>
      <c r="S95" s="259">
        <v>0</v>
      </c>
      <c r="T95" s="259">
        <v>0</v>
      </c>
      <c r="U95" s="259">
        <v>0</v>
      </c>
      <c r="V95" s="259">
        <v>0</v>
      </c>
      <c r="W95" s="259">
        <v>0</v>
      </c>
      <c r="X95" s="259">
        <v>0</v>
      </c>
      <c r="Y95" s="259">
        <v>0</v>
      </c>
      <c r="Z95" s="259">
        <v>0</v>
      </c>
      <c r="AA95" s="259">
        <v>0</v>
      </c>
      <c r="AB95" s="259">
        <v>0</v>
      </c>
      <c r="AC95" s="259">
        <v>0</v>
      </c>
      <c r="AD95" s="259">
        <v>0</v>
      </c>
      <c r="AE95" s="259">
        <v>0</v>
      </c>
      <c r="AF95" s="259">
        <v>0</v>
      </c>
      <c r="AG95" s="259">
        <v>0</v>
      </c>
      <c r="AH95" s="259" t="e">
        <v>#DIV/0!</v>
      </c>
      <c r="AI95" s="259">
        <v>0</v>
      </c>
      <c r="AJ95" s="355">
        <v>0</v>
      </c>
    </row>
    <row r="96" spans="1:42" ht="13.5" customHeight="1" x14ac:dyDescent="0.25">
      <c r="B96" s="284">
        <v>1465</v>
      </c>
      <c r="C96" s="255" t="s">
        <v>1445</v>
      </c>
      <c r="D96" s="259">
        <v>6.2869647106788643E-5</v>
      </c>
      <c r="E96" s="259">
        <v>4.1071280822367145E-4</v>
      </c>
      <c r="F96" s="259">
        <v>2.5112095325911419E-4</v>
      </c>
      <c r="G96" s="259">
        <v>6.4982251123029701E-5</v>
      </c>
      <c r="H96" s="259">
        <v>2.1272645383430526E-4</v>
      </c>
      <c r="I96" s="259">
        <v>7.9008599005917228E-4</v>
      </c>
      <c r="J96" s="259">
        <v>2.1306610236334939E-5</v>
      </c>
      <c r="K96" s="259">
        <v>0</v>
      </c>
      <c r="L96" s="259">
        <v>5.371205866766757E-5</v>
      </c>
      <c r="M96" s="259">
        <v>1.468462334261468E-4</v>
      </c>
      <c r="N96" s="259">
        <v>1.7474923155317914E-4</v>
      </c>
      <c r="O96" s="259">
        <v>6.1650874628815507E-4</v>
      </c>
      <c r="P96" s="259">
        <v>1.4326339812683283E-3</v>
      </c>
      <c r="Q96" s="259">
        <v>4.7434467707484376E-9</v>
      </c>
      <c r="R96" s="259">
        <v>2.5410672814664138E-4</v>
      </c>
      <c r="S96" s="259">
        <v>8.5222079425300841E-5</v>
      </c>
      <c r="T96" s="259">
        <v>6.2987767658740881E-5</v>
      </c>
      <c r="U96" s="259">
        <v>0</v>
      </c>
      <c r="V96" s="259">
        <v>0</v>
      </c>
      <c r="W96" s="259">
        <v>0</v>
      </c>
      <c r="X96" s="259">
        <v>0</v>
      </c>
      <c r="Y96" s="259">
        <v>0</v>
      </c>
      <c r="Z96" s="259">
        <v>1.2534292885262113E-7</v>
      </c>
      <c r="AA96" s="259">
        <v>0</v>
      </c>
      <c r="AB96" s="259">
        <v>6.5611240746256473E-5</v>
      </c>
      <c r="AC96" s="259">
        <v>0</v>
      </c>
      <c r="AD96" s="259">
        <v>4.9379372903527972E-5</v>
      </c>
      <c r="AE96" s="259">
        <v>2.2076960575217721E-4</v>
      </c>
      <c r="AF96" s="259">
        <v>1.6139902590589996E-4</v>
      </c>
      <c r="AG96" s="259">
        <v>7.6004761508933479E-5</v>
      </c>
      <c r="AH96" s="259" t="e">
        <v>#DIV/0!</v>
      </c>
      <c r="AI96" s="259">
        <v>0</v>
      </c>
      <c r="AJ96" s="355">
        <v>2.4410144856259786E-4</v>
      </c>
    </row>
    <row r="97" spans="2:36" ht="13.5" customHeight="1" x14ac:dyDescent="0.25">
      <c r="B97" s="284">
        <v>1466</v>
      </c>
      <c r="C97" s="255" t="s">
        <v>1451</v>
      </c>
      <c r="D97" s="259">
        <v>2.3297749810773499E-5</v>
      </c>
      <c r="E97" s="259">
        <v>2.8030375172580251E-4</v>
      </c>
      <c r="F97" s="259">
        <v>1.7793003038358429E-4</v>
      </c>
      <c r="G97" s="259">
        <v>2.3511985904523406E-4</v>
      </c>
      <c r="H97" s="259">
        <v>1.7965915315237266E-4</v>
      </c>
      <c r="I97" s="259">
        <v>4.8828830085410335E-3</v>
      </c>
      <c r="J97" s="259">
        <v>1.9919069745519079E-4</v>
      </c>
      <c r="K97" s="259">
        <v>0</v>
      </c>
      <c r="L97" s="259">
        <v>1.8973964605234529E-3</v>
      </c>
      <c r="M97" s="259">
        <v>2.2612967013525145E-4</v>
      </c>
      <c r="N97" s="259">
        <v>8.1969688639936823E-5</v>
      </c>
      <c r="O97" s="259">
        <v>2.1690852508253751E-4</v>
      </c>
      <c r="P97" s="259">
        <v>1.2389609712324832E-5</v>
      </c>
      <c r="Q97" s="259">
        <v>2.7097967424700778E-5</v>
      </c>
      <c r="R97" s="259">
        <v>1.0215428377718821E-3</v>
      </c>
      <c r="S97" s="259">
        <v>4.898419298741451E-6</v>
      </c>
      <c r="T97" s="259">
        <v>3.2685736710386587E-4</v>
      </c>
      <c r="U97" s="259">
        <v>2.6523258155709808E-5</v>
      </c>
      <c r="V97" s="259">
        <v>7.0904361524654919E-3</v>
      </c>
      <c r="W97" s="259">
        <v>0</v>
      </c>
      <c r="X97" s="259">
        <v>0</v>
      </c>
      <c r="Y97" s="259">
        <v>1.8121970745294731E-4</v>
      </c>
      <c r="Z97" s="259">
        <v>2.4817586555496852E-4</v>
      </c>
      <c r="AA97" s="259">
        <v>0</v>
      </c>
      <c r="AB97" s="259">
        <v>4.9133161184979557E-6</v>
      </c>
      <c r="AC97" s="259">
        <v>0</v>
      </c>
      <c r="AD97" s="259">
        <v>2.273399061916577E-4</v>
      </c>
      <c r="AE97" s="259">
        <v>4.6708855132051739E-4</v>
      </c>
      <c r="AF97" s="259">
        <v>7.5707502589329867E-5</v>
      </c>
      <c r="AG97" s="259">
        <v>1.5418782212608703E-3</v>
      </c>
      <c r="AH97" s="259" t="e">
        <v>#DIV/0!</v>
      </c>
      <c r="AI97" s="259">
        <v>5.5691301879261991E-5</v>
      </c>
      <c r="AJ97" s="355">
        <v>4.0046688695045089E-4</v>
      </c>
    </row>
    <row r="98" spans="2:36" ht="13.5" customHeight="1" x14ac:dyDescent="0.25">
      <c r="B98" s="284">
        <v>1467</v>
      </c>
      <c r="C98" s="255" t="s">
        <v>1457</v>
      </c>
      <c r="D98" s="259">
        <v>1.1382862812574224E-5</v>
      </c>
      <c r="E98" s="259">
        <v>2.7733508727582044E-4</v>
      </c>
      <c r="F98" s="259">
        <v>4.5349669706990344E-4</v>
      </c>
      <c r="G98" s="259">
        <v>8.2747760471254869E-5</v>
      </c>
      <c r="H98" s="259">
        <v>2.5948763920006259E-4</v>
      </c>
      <c r="I98" s="259">
        <v>0</v>
      </c>
      <c r="J98" s="259">
        <v>2.3578796328704188E-6</v>
      </c>
      <c r="K98" s="259">
        <v>0</v>
      </c>
      <c r="L98" s="259">
        <v>0</v>
      </c>
      <c r="M98" s="259">
        <v>1.7141250529183728E-4</v>
      </c>
      <c r="N98" s="259">
        <v>2.2329021769523649E-5</v>
      </c>
      <c r="O98" s="259">
        <v>2.8255700456619933E-6</v>
      </c>
      <c r="P98" s="259">
        <v>0</v>
      </c>
      <c r="Q98" s="259">
        <v>0</v>
      </c>
      <c r="R98" s="259">
        <v>1.6512732875427151E-5</v>
      </c>
      <c r="S98" s="259">
        <v>0</v>
      </c>
      <c r="T98" s="259">
        <v>0</v>
      </c>
      <c r="U98" s="259">
        <v>0</v>
      </c>
      <c r="V98" s="259">
        <v>0</v>
      </c>
      <c r="W98" s="259">
        <v>0</v>
      </c>
      <c r="X98" s="259">
        <v>0</v>
      </c>
      <c r="Y98" s="259">
        <v>0</v>
      </c>
      <c r="Z98" s="259">
        <v>0</v>
      </c>
      <c r="AA98" s="259">
        <v>0</v>
      </c>
      <c r="AB98" s="259">
        <v>0</v>
      </c>
      <c r="AC98" s="259">
        <v>0</v>
      </c>
      <c r="AD98" s="259">
        <v>0</v>
      </c>
      <c r="AE98" s="259">
        <v>1.6750933124288833E-4</v>
      </c>
      <c r="AF98" s="259">
        <v>2.0623165727261174E-5</v>
      </c>
      <c r="AG98" s="259">
        <v>4.2070095233036452E-5</v>
      </c>
      <c r="AH98" s="259" t="e">
        <v>#DIV/0!</v>
      </c>
      <c r="AI98" s="259">
        <v>0</v>
      </c>
      <c r="AJ98" s="355">
        <v>1.9762506592636402E-4</v>
      </c>
    </row>
    <row r="99" spans="2:36" ht="13.5" customHeight="1" x14ac:dyDescent="0.25">
      <c r="B99" s="284">
        <v>1468</v>
      </c>
      <c r="C99" s="255" t="s">
        <v>1458</v>
      </c>
      <c r="D99" s="259">
        <v>3.6822444153323723E-6</v>
      </c>
      <c r="E99" s="259">
        <v>1.7790384195650671E-6</v>
      </c>
      <c r="F99" s="259">
        <v>1.2037545652576203E-4</v>
      </c>
      <c r="G99" s="259">
        <v>8.1606851199244058E-7</v>
      </c>
      <c r="H99" s="259">
        <v>4.9890457931282952E-5</v>
      </c>
      <c r="I99" s="259">
        <v>2.7232173267145792E-7</v>
      </c>
      <c r="J99" s="259">
        <v>0</v>
      </c>
      <c r="K99" s="259">
        <v>0</v>
      </c>
      <c r="L99" s="259">
        <v>0</v>
      </c>
      <c r="M99" s="259">
        <v>2.9379676470376346E-9</v>
      </c>
      <c r="N99" s="259">
        <v>1.2360244750113251E-6</v>
      </c>
      <c r="O99" s="259">
        <v>1.3915251296419022E-4</v>
      </c>
      <c r="P99" s="259">
        <v>4.4316293656147627E-6</v>
      </c>
      <c r="Q99" s="259">
        <v>6.4177158790367362E-5</v>
      </c>
      <c r="R99" s="259">
        <v>9.3638028353477979E-6</v>
      </c>
      <c r="S99" s="259">
        <v>6.7052189376751701E-5</v>
      </c>
      <c r="T99" s="259">
        <v>0</v>
      </c>
      <c r="U99" s="259">
        <v>0</v>
      </c>
      <c r="V99" s="259">
        <v>9.2576422100002292E-5</v>
      </c>
      <c r="W99" s="259">
        <v>0</v>
      </c>
      <c r="X99" s="259">
        <v>1.2484768468206311E-4</v>
      </c>
      <c r="Y99" s="259">
        <v>1.1001666384469451E-3</v>
      </c>
      <c r="Z99" s="259">
        <v>6.2671464426310565E-8</v>
      </c>
      <c r="AA99" s="259">
        <v>6.4888323430956638E-4</v>
      </c>
      <c r="AB99" s="259">
        <v>7.1019246761024001E-5</v>
      </c>
      <c r="AC99" s="259">
        <v>1.6278781686201007E-4</v>
      </c>
      <c r="AD99" s="259">
        <v>1.6366708430308555E-4</v>
      </c>
      <c r="AE99" s="259">
        <v>4.031661442747799E-5</v>
      </c>
      <c r="AF99" s="259">
        <v>1.1415967011103572E-6</v>
      </c>
      <c r="AG99" s="259">
        <v>9.752160169669191E-7</v>
      </c>
      <c r="AH99" s="259" t="e">
        <v>#DIV/0!</v>
      </c>
      <c r="AI99" s="259">
        <v>6.1475764297319222E-4</v>
      </c>
      <c r="AJ99" s="355">
        <v>4.3395891284087401E-5</v>
      </c>
    </row>
    <row r="100" spans="2:36" ht="13.5" customHeight="1" x14ac:dyDescent="0.25">
      <c r="B100" s="284">
        <v>1472</v>
      </c>
      <c r="C100" s="255" t="s">
        <v>1460</v>
      </c>
      <c r="D100" s="259">
        <v>0</v>
      </c>
      <c r="E100" s="259">
        <v>2.6003221267648835E-5</v>
      </c>
      <c r="F100" s="259">
        <v>0</v>
      </c>
      <c r="G100" s="259">
        <v>0</v>
      </c>
      <c r="H100" s="259">
        <v>5.4873653789693866E-6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Z100" s="259">
        <v>0</v>
      </c>
      <c r="AA100" s="259">
        <v>0</v>
      </c>
      <c r="AB100" s="259">
        <v>0</v>
      </c>
      <c r="AC100" s="259">
        <v>0</v>
      </c>
      <c r="AD100" s="259">
        <v>0</v>
      </c>
      <c r="AE100" s="259">
        <v>3.4238144102653599E-6</v>
      </c>
      <c r="AF100" s="259">
        <v>0</v>
      </c>
      <c r="AG100" s="259">
        <v>0</v>
      </c>
      <c r="AH100" s="259" t="e">
        <v>#DIV/0!</v>
      </c>
      <c r="AI100" s="259">
        <v>0</v>
      </c>
      <c r="AJ100" s="355">
        <v>4.1734659515634512E-6</v>
      </c>
    </row>
    <row r="101" spans="2:36" ht="13.5" customHeight="1" x14ac:dyDescent="0.25">
      <c r="B101" s="284">
        <v>1485</v>
      </c>
      <c r="C101" s="255" t="s">
        <v>1041</v>
      </c>
      <c r="D101" s="259">
        <v>1.1036910217742513E-5</v>
      </c>
      <c r="E101" s="259">
        <v>9.6806470961460561E-4</v>
      </c>
      <c r="F101" s="259">
        <v>6.7332666413469542E-7</v>
      </c>
      <c r="G101" s="259">
        <v>3.1604362595372046E-6</v>
      </c>
      <c r="H101" s="259">
        <v>2.073334893985097E-4</v>
      </c>
      <c r="I101" s="259">
        <v>0</v>
      </c>
      <c r="J101" s="259">
        <v>1.463333568592918E-5</v>
      </c>
      <c r="K101" s="259">
        <v>0</v>
      </c>
      <c r="L101" s="259">
        <v>0</v>
      </c>
      <c r="M101" s="259">
        <v>0</v>
      </c>
      <c r="N101" s="259">
        <v>0</v>
      </c>
      <c r="O101" s="259">
        <v>0</v>
      </c>
      <c r="P101" s="259">
        <v>3.7507123775668241E-6</v>
      </c>
      <c r="Q101" s="259">
        <v>0</v>
      </c>
      <c r="R101" s="259">
        <v>3.5846935505008437E-6</v>
      </c>
      <c r="S101" s="259">
        <v>0</v>
      </c>
      <c r="T101" s="259">
        <v>0</v>
      </c>
      <c r="U101" s="259">
        <v>0</v>
      </c>
      <c r="V101" s="259">
        <v>0</v>
      </c>
      <c r="W101" s="259">
        <v>0</v>
      </c>
      <c r="X101" s="259">
        <v>0</v>
      </c>
      <c r="Y101" s="259">
        <v>0</v>
      </c>
      <c r="Z101" s="259">
        <v>0</v>
      </c>
      <c r="AA101" s="259">
        <v>0</v>
      </c>
      <c r="AB101" s="259">
        <v>0</v>
      </c>
      <c r="AC101" s="259">
        <v>0</v>
      </c>
      <c r="AD101" s="259">
        <v>0</v>
      </c>
      <c r="AE101" s="259">
        <v>1.3058110510347963E-4</v>
      </c>
      <c r="AF101" s="259">
        <v>0</v>
      </c>
      <c r="AG101" s="259">
        <v>0</v>
      </c>
      <c r="AH101" s="259" t="e">
        <v>#DIV/0!</v>
      </c>
      <c r="AI101" s="259">
        <v>0</v>
      </c>
      <c r="AJ101" s="355">
        <v>1.5917211938618566E-4</v>
      </c>
    </row>
    <row r="102" spans="2:36" ht="13.5" customHeight="1" x14ac:dyDescent="0.25">
      <c r="B102" s="284">
        <v>1486</v>
      </c>
      <c r="C102" s="255" t="s">
        <v>1473</v>
      </c>
      <c r="D102" s="259">
        <v>0</v>
      </c>
      <c r="E102" s="259">
        <v>0</v>
      </c>
      <c r="F102" s="259">
        <v>0</v>
      </c>
      <c r="G102" s="259">
        <v>0</v>
      </c>
      <c r="H102" s="259">
        <v>0</v>
      </c>
      <c r="I102" s="259">
        <v>0</v>
      </c>
      <c r="J102" s="259">
        <v>0</v>
      </c>
      <c r="K102" s="259">
        <v>0</v>
      </c>
      <c r="L102" s="259">
        <v>0</v>
      </c>
      <c r="M102" s="259">
        <v>0</v>
      </c>
      <c r="N102" s="259">
        <v>0</v>
      </c>
      <c r="O102" s="259">
        <v>0</v>
      </c>
      <c r="P102" s="259">
        <v>0</v>
      </c>
      <c r="Q102" s="259">
        <v>0</v>
      </c>
      <c r="R102" s="259">
        <v>0</v>
      </c>
      <c r="S102" s="259">
        <v>0</v>
      </c>
      <c r="T102" s="259">
        <v>0</v>
      </c>
      <c r="U102" s="259">
        <v>0</v>
      </c>
      <c r="V102" s="259">
        <v>0</v>
      </c>
      <c r="W102" s="259">
        <v>0</v>
      </c>
      <c r="X102" s="259">
        <v>0</v>
      </c>
      <c r="Y102" s="259">
        <v>0</v>
      </c>
      <c r="Z102" s="259">
        <v>0</v>
      </c>
      <c r="AA102" s="259">
        <v>0</v>
      </c>
      <c r="AB102" s="259">
        <v>0</v>
      </c>
      <c r="AC102" s="259">
        <v>0</v>
      </c>
      <c r="AD102" s="259">
        <v>0</v>
      </c>
      <c r="AE102" s="259">
        <v>0</v>
      </c>
      <c r="AF102" s="259">
        <v>0</v>
      </c>
      <c r="AG102" s="259">
        <v>0</v>
      </c>
      <c r="AH102" s="259" t="e">
        <v>#DIV/0!</v>
      </c>
      <c r="AI102" s="259">
        <v>0</v>
      </c>
      <c r="AJ102" s="355">
        <v>0</v>
      </c>
    </row>
    <row r="103" spans="2:36" ht="13.5" customHeight="1" x14ac:dyDescent="0.25">
      <c r="B103" s="284">
        <v>1487</v>
      </c>
      <c r="C103" s="255" t="s">
        <v>1474</v>
      </c>
      <c r="D103" s="259">
        <v>0</v>
      </c>
      <c r="E103" s="259">
        <v>0</v>
      </c>
      <c r="F103" s="259">
        <v>0</v>
      </c>
      <c r="G103" s="259">
        <v>0</v>
      </c>
      <c r="H103" s="259">
        <v>0</v>
      </c>
      <c r="I103" s="259">
        <v>0</v>
      </c>
      <c r="J103" s="259">
        <v>0</v>
      </c>
      <c r="K103" s="259">
        <v>0</v>
      </c>
      <c r="L103" s="259">
        <v>0</v>
      </c>
      <c r="M103" s="259">
        <v>0</v>
      </c>
      <c r="N103" s="259">
        <v>0</v>
      </c>
      <c r="O103" s="259">
        <v>0</v>
      </c>
      <c r="P103" s="259">
        <v>0</v>
      </c>
      <c r="Q103" s="259">
        <v>0</v>
      </c>
      <c r="R103" s="259">
        <v>0</v>
      </c>
      <c r="S103" s="259">
        <v>0</v>
      </c>
      <c r="T103" s="259">
        <v>0</v>
      </c>
      <c r="U103" s="259">
        <v>0</v>
      </c>
      <c r="V103" s="259">
        <v>0</v>
      </c>
      <c r="W103" s="259">
        <v>0</v>
      </c>
      <c r="X103" s="259">
        <v>0</v>
      </c>
      <c r="Y103" s="259">
        <v>0</v>
      </c>
      <c r="Z103" s="259">
        <v>0</v>
      </c>
      <c r="AA103" s="259">
        <v>0</v>
      </c>
      <c r="AB103" s="259">
        <v>0</v>
      </c>
      <c r="AC103" s="259">
        <v>0</v>
      </c>
      <c r="AD103" s="259">
        <v>0</v>
      </c>
      <c r="AE103" s="259">
        <v>0</v>
      </c>
      <c r="AF103" s="259">
        <v>0</v>
      </c>
      <c r="AG103" s="259">
        <v>0</v>
      </c>
      <c r="AH103" s="259" t="e">
        <v>#DIV/0!</v>
      </c>
      <c r="AI103" s="259">
        <v>0</v>
      </c>
      <c r="AJ103" s="355">
        <v>0</v>
      </c>
    </row>
    <row r="104" spans="2:36" ht="13.5" customHeight="1" x14ac:dyDescent="0.25">
      <c r="B104" s="284">
        <v>1488</v>
      </c>
      <c r="C104" s="255" t="s">
        <v>1475</v>
      </c>
      <c r="D104" s="259">
        <v>0</v>
      </c>
      <c r="E104" s="259">
        <v>0</v>
      </c>
      <c r="F104" s="259">
        <v>0</v>
      </c>
      <c r="G104" s="259">
        <v>0</v>
      </c>
      <c r="H104" s="259">
        <v>0</v>
      </c>
      <c r="I104" s="259">
        <v>0</v>
      </c>
      <c r="J104" s="259">
        <v>0</v>
      </c>
      <c r="K104" s="259">
        <v>0</v>
      </c>
      <c r="L104" s="259">
        <v>0</v>
      </c>
      <c r="M104" s="259">
        <v>0</v>
      </c>
      <c r="N104" s="259">
        <v>0</v>
      </c>
      <c r="O104" s="259">
        <v>0</v>
      </c>
      <c r="P104" s="259">
        <v>0</v>
      </c>
      <c r="Q104" s="259">
        <v>0</v>
      </c>
      <c r="R104" s="259">
        <v>0</v>
      </c>
      <c r="S104" s="259">
        <v>0</v>
      </c>
      <c r="T104" s="259">
        <v>0</v>
      </c>
      <c r="U104" s="259">
        <v>0</v>
      </c>
      <c r="V104" s="259">
        <v>0</v>
      </c>
      <c r="W104" s="259">
        <v>0</v>
      </c>
      <c r="X104" s="259">
        <v>0</v>
      </c>
      <c r="Y104" s="259">
        <v>0</v>
      </c>
      <c r="Z104" s="259">
        <v>0</v>
      </c>
      <c r="AA104" s="259">
        <v>0</v>
      </c>
      <c r="AB104" s="259">
        <v>0</v>
      </c>
      <c r="AC104" s="259">
        <v>0</v>
      </c>
      <c r="AD104" s="259">
        <v>0</v>
      </c>
      <c r="AE104" s="259">
        <v>0</v>
      </c>
      <c r="AF104" s="259">
        <v>0</v>
      </c>
      <c r="AG104" s="259">
        <v>0</v>
      </c>
      <c r="AH104" s="259" t="e">
        <v>#DIV/0!</v>
      </c>
      <c r="AI104" s="259">
        <v>0</v>
      </c>
      <c r="AJ104" s="355">
        <v>0</v>
      </c>
    </row>
    <row r="105" spans="2:36" ht="13.5" customHeight="1" x14ac:dyDescent="0.25">
      <c r="B105" s="284">
        <v>1489</v>
      </c>
      <c r="C105" s="255" t="s">
        <v>1476</v>
      </c>
      <c r="D105" s="259">
        <v>0</v>
      </c>
      <c r="E105" s="259">
        <v>0</v>
      </c>
      <c r="F105" s="259">
        <v>0</v>
      </c>
      <c r="G105" s="259">
        <v>0</v>
      </c>
      <c r="H105" s="259">
        <v>0</v>
      </c>
      <c r="I105" s="259">
        <v>0</v>
      </c>
      <c r="J105" s="259">
        <v>0</v>
      </c>
      <c r="K105" s="259">
        <v>0</v>
      </c>
      <c r="L105" s="259">
        <v>0</v>
      </c>
      <c r="M105" s="259">
        <v>0</v>
      </c>
      <c r="N105" s="259">
        <v>0</v>
      </c>
      <c r="O105" s="259">
        <v>0</v>
      </c>
      <c r="P105" s="259">
        <v>0</v>
      </c>
      <c r="Q105" s="259">
        <v>0</v>
      </c>
      <c r="R105" s="259">
        <v>0</v>
      </c>
      <c r="S105" s="259">
        <v>0</v>
      </c>
      <c r="T105" s="259">
        <v>0</v>
      </c>
      <c r="U105" s="259">
        <v>0</v>
      </c>
      <c r="V105" s="259">
        <v>0</v>
      </c>
      <c r="W105" s="259">
        <v>0</v>
      </c>
      <c r="X105" s="259">
        <v>0</v>
      </c>
      <c r="Y105" s="259">
        <v>0</v>
      </c>
      <c r="Z105" s="259">
        <v>0</v>
      </c>
      <c r="AA105" s="259">
        <v>0</v>
      </c>
      <c r="AB105" s="259">
        <v>0</v>
      </c>
      <c r="AC105" s="259">
        <v>0</v>
      </c>
      <c r="AD105" s="259">
        <v>0</v>
      </c>
      <c r="AE105" s="259">
        <v>0</v>
      </c>
      <c r="AF105" s="259">
        <v>0</v>
      </c>
      <c r="AG105" s="259">
        <v>0</v>
      </c>
      <c r="AH105" s="259" t="e">
        <v>#DIV/0!</v>
      </c>
      <c r="AI105" s="259">
        <v>0</v>
      </c>
      <c r="AJ105" s="355">
        <v>0</v>
      </c>
    </row>
    <row r="106" spans="2:36" ht="13.5" customHeight="1" x14ac:dyDescent="0.25">
      <c r="B106" s="284">
        <v>1490</v>
      </c>
      <c r="C106" s="255" t="s">
        <v>1477</v>
      </c>
      <c r="D106" s="259">
        <v>0</v>
      </c>
      <c r="E106" s="259">
        <v>0</v>
      </c>
      <c r="F106" s="259">
        <v>0</v>
      </c>
      <c r="G106" s="259">
        <v>0</v>
      </c>
      <c r="H106" s="259">
        <v>0</v>
      </c>
      <c r="I106" s="259">
        <v>0</v>
      </c>
      <c r="J106" s="259">
        <v>0</v>
      </c>
      <c r="K106" s="259">
        <v>0</v>
      </c>
      <c r="L106" s="259">
        <v>0</v>
      </c>
      <c r="M106" s="259">
        <v>0</v>
      </c>
      <c r="N106" s="259">
        <v>0</v>
      </c>
      <c r="O106" s="259">
        <v>0</v>
      </c>
      <c r="P106" s="259">
        <v>0</v>
      </c>
      <c r="Q106" s="259">
        <v>0</v>
      </c>
      <c r="R106" s="259">
        <v>0</v>
      </c>
      <c r="S106" s="259">
        <v>0</v>
      </c>
      <c r="T106" s="259">
        <v>0</v>
      </c>
      <c r="U106" s="259">
        <v>0</v>
      </c>
      <c r="V106" s="259">
        <v>0</v>
      </c>
      <c r="W106" s="259">
        <v>0</v>
      </c>
      <c r="X106" s="259">
        <v>0</v>
      </c>
      <c r="Y106" s="259">
        <v>0</v>
      </c>
      <c r="Z106" s="259">
        <v>0</v>
      </c>
      <c r="AA106" s="259">
        <v>0</v>
      </c>
      <c r="AB106" s="259">
        <v>0</v>
      </c>
      <c r="AC106" s="259">
        <v>0</v>
      </c>
      <c r="AD106" s="259">
        <v>0</v>
      </c>
      <c r="AE106" s="259">
        <v>0</v>
      </c>
      <c r="AF106" s="259">
        <v>0</v>
      </c>
      <c r="AG106" s="259">
        <v>0</v>
      </c>
      <c r="AH106" s="259" t="e">
        <v>#DIV/0!</v>
      </c>
      <c r="AI106" s="259">
        <v>0</v>
      </c>
      <c r="AJ106" s="355">
        <v>0</v>
      </c>
    </row>
    <row r="107" spans="2:36" ht="13.5" customHeight="1" x14ac:dyDescent="0.25">
      <c r="B107" s="450">
        <v>149305</v>
      </c>
      <c r="C107" s="255" t="s">
        <v>1505</v>
      </c>
      <c r="D107" s="259">
        <v>0</v>
      </c>
      <c r="E107" s="259">
        <v>1.2824458557146388E-3</v>
      </c>
      <c r="F107" s="259">
        <v>3.7773817818946413E-4</v>
      </c>
      <c r="G107" s="259">
        <v>1.9197311397931207E-5</v>
      </c>
      <c r="H107" s="259">
        <v>4.2683723033514121E-4</v>
      </c>
      <c r="I107" s="259">
        <v>0</v>
      </c>
      <c r="J107" s="259">
        <v>0</v>
      </c>
      <c r="K107" s="259">
        <v>0</v>
      </c>
      <c r="L107" s="259">
        <v>9.5355655859387037E-6</v>
      </c>
      <c r="M107" s="259">
        <v>0</v>
      </c>
      <c r="N107" s="259">
        <v>0</v>
      </c>
      <c r="O107" s="259">
        <v>5.4163134891551403E-5</v>
      </c>
      <c r="P107" s="259">
        <v>4.0567459004280581E-5</v>
      </c>
      <c r="Q107" s="259">
        <v>0</v>
      </c>
      <c r="R107" s="259">
        <v>5.8391867726910152E-6</v>
      </c>
      <c r="S107" s="259">
        <v>2.1757370563485546E-4</v>
      </c>
      <c r="T107" s="259">
        <v>0</v>
      </c>
      <c r="U107" s="259">
        <v>0</v>
      </c>
      <c r="V107" s="259">
        <v>1.5085814871298397E-3</v>
      </c>
      <c r="W107" s="259">
        <v>0</v>
      </c>
      <c r="X107" s="259">
        <v>0</v>
      </c>
      <c r="Y107" s="259">
        <v>0</v>
      </c>
      <c r="Z107" s="259">
        <v>0</v>
      </c>
      <c r="AA107" s="259">
        <v>0</v>
      </c>
      <c r="AB107" s="259">
        <v>1.177922640607316E-4</v>
      </c>
      <c r="AC107" s="259">
        <v>0</v>
      </c>
      <c r="AD107" s="259">
        <v>1.3809899023597174E-4</v>
      </c>
      <c r="AE107" s="259">
        <v>2.7337574183878627E-4</v>
      </c>
      <c r="AF107" s="259">
        <v>0</v>
      </c>
      <c r="AG107" s="259">
        <v>2.2974766338754387E-5</v>
      </c>
      <c r="AH107" s="259" t="e">
        <v>#DIV/0!</v>
      </c>
      <c r="AI107" s="259">
        <v>0</v>
      </c>
      <c r="AJ107" s="355">
        <v>3.3084236145842209E-4</v>
      </c>
    </row>
    <row r="108" spans="2:36" ht="13.5" customHeight="1" x14ac:dyDescent="0.25">
      <c r="B108" s="284">
        <v>149320</v>
      </c>
      <c r="C108" s="255" t="s">
        <v>1506</v>
      </c>
      <c r="D108" s="259">
        <v>2.9196688699892088E-4</v>
      </c>
      <c r="E108" s="259">
        <v>1.4638715273492539E-5</v>
      </c>
      <c r="F108" s="259">
        <v>7.2371831555006946E-6</v>
      </c>
      <c r="G108" s="259">
        <v>2.5639932038264411E-6</v>
      </c>
      <c r="H108" s="259">
        <v>6.4232365042381093E-5</v>
      </c>
      <c r="I108" s="259">
        <v>0</v>
      </c>
      <c r="J108" s="259">
        <v>4.5571126846716301E-7</v>
      </c>
      <c r="K108" s="259">
        <v>0</v>
      </c>
      <c r="L108" s="259">
        <v>4.781422771467827E-5</v>
      </c>
      <c r="M108" s="259">
        <v>3.8739953254808832E-5</v>
      </c>
      <c r="N108" s="259">
        <v>4.7700909016472791E-6</v>
      </c>
      <c r="O108" s="259">
        <v>2.9588188726933798E-4</v>
      </c>
      <c r="P108" s="259">
        <v>4.6033786762884782E-6</v>
      </c>
      <c r="Q108" s="259">
        <v>4.236913063887295E-5</v>
      </c>
      <c r="R108" s="259">
        <v>2.6151329385896055E-5</v>
      </c>
      <c r="S108" s="259">
        <v>0</v>
      </c>
      <c r="T108" s="259">
        <v>7.4272555257897085E-5</v>
      </c>
      <c r="U108" s="259">
        <v>1.5734534031633065E-5</v>
      </c>
      <c r="V108" s="259">
        <v>2.8120680320972914E-3</v>
      </c>
      <c r="W108" s="259">
        <v>1.0936126288228897E-8</v>
      </c>
      <c r="X108" s="259">
        <v>3.6545874863582514E-4</v>
      </c>
      <c r="Y108" s="259">
        <v>9.3769422326747762E-4</v>
      </c>
      <c r="Z108" s="259">
        <v>2.3973213915281166E-4</v>
      </c>
      <c r="AA108" s="259">
        <v>0</v>
      </c>
      <c r="AB108" s="259">
        <v>1.4041768033216065E-3</v>
      </c>
      <c r="AC108" s="259">
        <v>0</v>
      </c>
      <c r="AD108" s="259">
        <v>3.4514292349975502E-4</v>
      </c>
      <c r="AE108" s="259">
        <v>6.1625979591533765E-5</v>
      </c>
      <c r="AF108" s="259">
        <v>4.4056733077774753E-6</v>
      </c>
      <c r="AG108" s="259">
        <v>7.4684707729679405E-5</v>
      </c>
      <c r="AH108" s="259" t="e">
        <v>#DIV/0!</v>
      </c>
      <c r="AI108" s="259">
        <v>2.8816629710092759E-4</v>
      </c>
      <c r="AJ108" s="355">
        <v>6.4294239857343464E-5</v>
      </c>
    </row>
    <row r="109" spans="2:36" ht="13.5" customHeight="1" x14ac:dyDescent="0.25">
      <c r="B109" s="284">
        <v>149330</v>
      </c>
      <c r="C109" s="255" t="s">
        <v>1507</v>
      </c>
      <c r="D109" s="259">
        <v>0</v>
      </c>
      <c r="E109" s="259">
        <v>5.4014494134969536E-5</v>
      </c>
      <c r="F109" s="259">
        <v>1.1129100091242158E-7</v>
      </c>
      <c r="G109" s="259">
        <v>2.6616598290513717E-7</v>
      </c>
      <c r="H109" s="259">
        <v>1.1493271073633107E-5</v>
      </c>
      <c r="I109" s="259">
        <v>0</v>
      </c>
      <c r="J109" s="259">
        <v>2.9821758539803964E-7</v>
      </c>
      <c r="K109" s="259">
        <v>0</v>
      </c>
      <c r="L109" s="259">
        <v>0</v>
      </c>
      <c r="M109" s="259">
        <v>0</v>
      </c>
      <c r="N109" s="259">
        <v>0</v>
      </c>
      <c r="O109" s="259">
        <v>7.8977391520198927E-7</v>
      </c>
      <c r="P109" s="259">
        <v>0</v>
      </c>
      <c r="Q109" s="259">
        <v>0</v>
      </c>
      <c r="R109" s="259">
        <v>9.832081414353963E-8</v>
      </c>
      <c r="S109" s="259">
        <v>7.36127098056767E-6</v>
      </c>
      <c r="T109" s="259">
        <v>0</v>
      </c>
      <c r="U109" s="259">
        <v>0</v>
      </c>
      <c r="V109" s="259">
        <v>4.8207788681736795E-6</v>
      </c>
      <c r="W109" s="259">
        <v>0</v>
      </c>
      <c r="X109" s="259">
        <v>0</v>
      </c>
      <c r="Y109" s="259">
        <v>0</v>
      </c>
      <c r="Z109" s="259">
        <v>0</v>
      </c>
      <c r="AA109" s="259">
        <v>0</v>
      </c>
      <c r="AB109" s="259">
        <v>6.4207886693415229E-5</v>
      </c>
      <c r="AC109" s="259">
        <v>0</v>
      </c>
      <c r="AD109" s="259">
        <v>1.2179838908575561E-5</v>
      </c>
      <c r="AE109" s="259">
        <v>7.6518073625427944E-6</v>
      </c>
      <c r="AF109" s="259">
        <v>0</v>
      </c>
      <c r="AG109" s="259">
        <v>5.0745368381237764E-8</v>
      </c>
      <c r="AH109" s="259" t="e">
        <v>#DIV/0!</v>
      </c>
      <c r="AI109" s="259">
        <v>0</v>
      </c>
      <c r="AJ109" s="355">
        <v>9.3219090821627711E-6</v>
      </c>
    </row>
    <row r="110" spans="2:36" ht="13.5" customHeight="1" x14ac:dyDescent="0.25">
      <c r="B110" s="284">
        <v>149335</v>
      </c>
      <c r="C110" s="255" t="s">
        <v>1508</v>
      </c>
      <c r="D110" s="259">
        <v>0</v>
      </c>
      <c r="E110" s="259">
        <v>0</v>
      </c>
      <c r="F110" s="259">
        <v>0</v>
      </c>
      <c r="G110" s="259">
        <v>0</v>
      </c>
      <c r="H110" s="259">
        <v>0</v>
      </c>
      <c r="I110" s="259">
        <v>0</v>
      </c>
      <c r="J110" s="259">
        <v>0</v>
      </c>
      <c r="K110" s="259">
        <v>0</v>
      </c>
      <c r="L110" s="259">
        <v>0</v>
      </c>
      <c r="M110" s="259">
        <v>0</v>
      </c>
      <c r="N110" s="259">
        <v>0</v>
      </c>
      <c r="O110" s="259">
        <v>0</v>
      </c>
      <c r="P110" s="259">
        <v>0</v>
      </c>
      <c r="Q110" s="259">
        <v>0</v>
      </c>
      <c r="R110" s="259">
        <v>0</v>
      </c>
      <c r="S110" s="259">
        <v>0</v>
      </c>
      <c r="T110" s="259">
        <v>0</v>
      </c>
      <c r="U110" s="259">
        <v>0</v>
      </c>
      <c r="V110" s="259">
        <v>0</v>
      </c>
      <c r="W110" s="259">
        <v>0</v>
      </c>
      <c r="X110" s="259">
        <v>0</v>
      </c>
      <c r="Y110" s="259">
        <v>0</v>
      </c>
      <c r="Z110" s="259">
        <v>0</v>
      </c>
      <c r="AA110" s="259">
        <v>0</v>
      </c>
      <c r="AB110" s="259">
        <v>0</v>
      </c>
      <c r="AC110" s="259">
        <v>0</v>
      </c>
      <c r="AD110" s="259">
        <v>0</v>
      </c>
      <c r="AE110" s="259">
        <v>0</v>
      </c>
      <c r="AF110" s="259">
        <v>0</v>
      </c>
      <c r="AG110" s="259">
        <v>0</v>
      </c>
      <c r="AH110" s="259" t="e">
        <v>#DIV/0!</v>
      </c>
      <c r="AI110" s="259">
        <v>0</v>
      </c>
      <c r="AJ110" s="355">
        <v>0</v>
      </c>
    </row>
    <row r="111" spans="2:36" ht="13.5" customHeight="1" x14ac:dyDescent="0.25">
      <c r="B111" s="284">
        <v>149340</v>
      </c>
      <c r="C111" s="255" t="s">
        <v>1509</v>
      </c>
      <c r="D111" s="259">
        <v>3.890367457980108E-5</v>
      </c>
      <c r="E111" s="259">
        <v>1.1840043793834712E-5</v>
      </c>
      <c r="F111" s="259">
        <v>1.3102142997841015E-5</v>
      </c>
      <c r="G111" s="259">
        <v>9.4785432125134449E-7</v>
      </c>
      <c r="H111" s="259">
        <v>1.5663098268644187E-5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2.1996177703431793E-4</v>
      </c>
      <c r="P111" s="259">
        <v>1.6655069295059527E-6</v>
      </c>
      <c r="Q111" s="259">
        <v>8.6995841522326679E-5</v>
      </c>
      <c r="R111" s="259">
        <v>1.3188958643284488E-5</v>
      </c>
      <c r="S111" s="259">
        <v>7.2329364248532424E-6</v>
      </c>
      <c r="T111" s="259">
        <v>0</v>
      </c>
      <c r="U111" s="259">
        <v>0</v>
      </c>
      <c r="V111" s="259">
        <v>1.3454956511656214E-4</v>
      </c>
      <c r="W111" s="259">
        <v>1.6922496201647667E-4</v>
      </c>
      <c r="X111" s="259">
        <v>0</v>
      </c>
      <c r="Y111" s="259">
        <v>2.094391757820082E-3</v>
      </c>
      <c r="Z111" s="259">
        <v>0</v>
      </c>
      <c r="AA111" s="259">
        <v>5.2153515685667061E-4</v>
      </c>
      <c r="AB111" s="259">
        <v>6.2103892886001995E-3</v>
      </c>
      <c r="AC111" s="259">
        <v>0</v>
      </c>
      <c r="AD111" s="259">
        <v>1.0743894507557747E-3</v>
      </c>
      <c r="AE111" s="259">
        <v>5.3702647739145261E-5</v>
      </c>
      <c r="AF111" s="259">
        <v>0</v>
      </c>
      <c r="AG111" s="259">
        <v>1.4163203569555015E-6</v>
      </c>
      <c r="AH111" s="259" t="e">
        <v>#DIV/0!</v>
      </c>
      <c r="AI111" s="259">
        <v>8.194852561824907E-4</v>
      </c>
      <c r="AJ111" s="355">
        <v>5.7947711245619813E-5</v>
      </c>
    </row>
    <row r="112" spans="2:36" ht="13.5" customHeight="1" x14ac:dyDescent="0.25">
      <c r="B112" s="284">
        <v>149345</v>
      </c>
      <c r="C112" s="255" t="s">
        <v>1510</v>
      </c>
      <c r="D112" s="259">
        <v>0</v>
      </c>
      <c r="E112" s="259">
        <v>0</v>
      </c>
      <c r="F112" s="259">
        <v>0</v>
      </c>
      <c r="G112" s="259">
        <v>0</v>
      </c>
      <c r="H112" s="259">
        <v>0</v>
      </c>
      <c r="I112" s="259">
        <v>0</v>
      </c>
      <c r="J112" s="259">
        <v>0</v>
      </c>
      <c r="K112" s="259">
        <v>0</v>
      </c>
      <c r="L112" s="259">
        <v>0</v>
      </c>
      <c r="M112" s="259">
        <v>0</v>
      </c>
      <c r="N112" s="259">
        <v>0</v>
      </c>
      <c r="O112" s="259">
        <v>0</v>
      </c>
      <c r="P112" s="259">
        <v>0</v>
      </c>
      <c r="Q112" s="259">
        <v>0</v>
      </c>
      <c r="R112" s="259">
        <v>0</v>
      </c>
      <c r="S112" s="259">
        <v>0</v>
      </c>
      <c r="T112" s="259">
        <v>0</v>
      </c>
      <c r="U112" s="259">
        <v>0</v>
      </c>
      <c r="V112" s="259">
        <v>0</v>
      </c>
      <c r="W112" s="259">
        <v>0</v>
      </c>
      <c r="X112" s="259">
        <v>0</v>
      </c>
      <c r="Y112" s="259">
        <v>0</v>
      </c>
      <c r="Z112" s="259">
        <v>0</v>
      </c>
      <c r="AA112" s="259">
        <v>0</v>
      </c>
      <c r="AB112" s="259">
        <v>0</v>
      </c>
      <c r="AC112" s="259">
        <v>0</v>
      </c>
      <c r="AD112" s="259">
        <v>0</v>
      </c>
      <c r="AE112" s="259">
        <v>0</v>
      </c>
      <c r="AF112" s="259">
        <v>0</v>
      </c>
      <c r="AG112" s="259">
        <v>0</v>
      </c>
      <c r="AH112" s="259" t="e">
        <v>#DIV/0!</v>
      </c>
      <c r="AI112" s="259">
        <v>0</v>
      </c>
      <c r="AJ112" s="355">
        <v>0</v>
      </c>
    </row>
    <row r="113" spans="1:42" ht="13.5" customHeight="1" x14ac:dyDescent="0.25">
      <c r="B113" s="284">
        <v>149350</v>
      </c>
      <c r="C113" s="255" t="s">
        <v>1511</v>
      </c>
      <c r="D113" s="259">
        <v>0</v>
      </c>
      <c r="E113" s="259">
        <v>1.6787150440908603E-8</v>
      </c>
      <c r="F113" s="259">
        <v>0</v>
      </c>
      <c r="G113" s="259">
        <v>0</v>
      </c>
      <c r="H113" s="259">
        <v>3.5425314115062186E-9</v>
      </c>
      <c r="I113" s="259">
        <v>0</v>
      </c>
      <c r="J113" s="259">
        <v>0</v>
      </c>
      <c r="K113" s="259">
        <v>0</v>
      </c>
      <c r="L113" s="259">
        <v>0</v>
      </c>
      <c r="M113" s="259">
        <v>0</v>
      </c>
      <c r="N113" s="259">
        <v>0</v>
      </c>
      <c r="O113" s="259">
        <v>0</v>
      </c>
      <c r="P113" s="259">
        <v>0</v>
      </c>
      <c r="Q113" s="259">
        <v>0</v>
      </c>
      <c r="R113" s="259">
        <v>0</v>
      </c>
      <c r="S113" s="259">
        <v>0</v>
      </c>
      <c r="T113" s="259">
        <v>0</v>
      </c>
      <c r="U113" s="259">
        <v>0</v>
      </c>
      <c r="V113" s="259">
        <v>0</v>
      </c>
      <c r="W113" s="259">
        <v>0</v>
      </c>
      <c r="X113" s="259">
        <v>0</v>
      </c>
      <c r="Y113" s="259">
        <v>0</v>
      </c>
      <c r="Z113" s="259">
        <v>0</v>
      </c>
      <c r="AA113" s="259">
        <v>0</v>
      </c>
      <c r="AB113" s="259">
        <v>0</v>
      </c>
      <c r="AC113" s="259">
        <v>0</v>
      </c>
      <c r="AD113" s="259">
        <v>0</v>
      </c>
      <c r="AE113" s="259">
        <v>2.2103449028595009E-9</v>
      </c>
      <c r="AF113" s="259">
        <v>0</v>
      </c>
      <c r="AG113" s="259">
        <v>0</v>
      </c>
      <c r="AH113" s="259" t="e">
        <v>#DIV/0!</v>
      </c>
      <c r="AI113" s="259">
        <v>0</v>
      </c>
      <c r="AJ113" s="355">
        <v>2.6943046812461396E-9</v>
      </c>
    </row>
    <row r="114" spans="1:42" ht="13.5" customHeight="1" x14ac:dyDescent="0.25">
      <c r="B114" s="284">
        <v>149605</v>
      </c>
      <c r="C114" s="255" t="s">
        <v>1505</v>
      </c>
      <c r="D114" s="259">
        <v>0</v>
      </c>
      <c r="E114" s="259">
        <v>1.3405696620370785E-4</v>
      </c>
      <c r="F114" s="259">
        <v>3.5126978169552046E-5</v>
      </c>
      <c r="G114" s="259">
        <v>2.1922950623259345E-5</v>
      </c>
      <c r="H114" s="259">
        <v>4.6585397906568746E-5</v>
      </c>
      <c r="I114" s="259">
        <v>2.272766298713541E-4</v>
      </c>
      <c r="J114" s="259">
        <v>0</v>
      </c>
      <c r="K114" s="259">
        <v>0</v>
      </c>
      <c r="L114" s="259">
        <v>9.5640240014140483E-7</v>
      </c>
      <c r="M114" s="259">
        <v>2.7101765855776596E-4</v>
      </c>
      <c r="N114" s="259">
        <v>0</v>
      </c>
      <c r="O114" s="259">
        <v>2.9523264864095994E-4</v>
      </c>
      <c r="P114" s="259">
        <v>0</v>
      </c>
      <c r="Q114" s="259">
        <v>0</v>
      </c>
      <c r="R114" s="259">
        <v>5.4646747846711395E-5</v>
      </c>
      <c r="S114" s="259">
        <v>0</v>
      </c>
      <c r="T114" s="259">
        <v>1.1426716454468275E-5</v>
      </c>
      <c r="U114" s="259">
        <v>0</v>
      </c>
      <c r="V114" s="259">
        <v>0</v>
      </c>
      <c r="W114" s="259">
        <v>0</v>
      </c>
      <c r="X114" s="259">
        <v>0</v>
      </c>
      <c r="Y114" s="259">
        <v>0</v>
      </c>
      <c r="Z114" s="259">
        <v>0</v>
      </c>
      <c r="AA114" s="259">
        <v>0</v>
      </c>
      <c r="AB114" s="259">
        <v>0</v>
      </c>
      <c r="AC114" s="259">
        <v>0</v>
      </c>
      <c r="AD114" s="259">
        <v>1.2598776088779269E-6</v>
      </c>
      <c r="AE114" s="259">
        <v>4.7656407842313584E-5</v>
      </c>
      <c r="AF114" s="259">
        <v>0</v>
      </c>
      <c r="AG114" s="259">
        <v>6.7227979597195839E-5</v>
      </c>
      <c r="AH114" s="259" t="e">
        <v>#DIV/0!</v>
      </c>
      <c r="AI114" s="259">
        <v>0</v>
      </c>
      <c r="AJ114" s="355">
        <v>5.1098549877126374E-5</v>
      </c>
    </row>
    <row r="115" spans="1:42" ht="13.5" customHeight="1" x14ac:dyDescent="0.25">
      <c r="B115" s="284">
        <v>149620</v>
      </c>
      <c r="C115" s="255" t="s">
        <v>1506</v>
      </c>
      <c r="D115" s="259">
        <v>8.0651051017295813E-7</v>
      </c>
      <c r="E115" s="259">
        <v>1.0447137871405017E-5</v>
      </c>
      <c r="F115" s="259">
        <v>3.5317962879876994E-5</v>
      </c>
      <c r="G115" s="259">
        <v>1.0048586964412837E-5</v>
      </c>
      <c r="H115" s="259">
        <v>1.8514310468478765E-5</v>
      </c>
      <c r="I115" s="259">
        <v>8.0083111001428344E-6</v>
      </c>
      <c r="J115" s="259">
        <v>6.1722368039556274E-6</v>
      </c>
      <c r="K115" s="259">
        <v>0</v>
      </c>
      <c r="L115" s="259">
        <v>9.0343185449007386E-6</v>
      </c>
      <c r="M115" s="259">
        <v>6.5242242971029455E-5</v>
      </c>
      <c r="N115" s="259">
        <v>2.1597866663966914E-5</v>
      </c>
      <c r="O115" s="259">
        <v>6.0928439719579782E-4</v>
      </c>
      <c r="P115" s="259">
        <v>5.719373650527674E-7</v>
      </c>
      <c r="Q115" s="259">
        <v>3.002295062992586E-5</v>
      </c>
      <c r="R115" s="259">
        <v>3.7436903790393381E-5</v>
      </c>
      <c r="S115" s="259">
        <v>0</v>
      </c>
      <c r="T115" s="259">
        <v>6.6940349516901484E-5</v>
      </c>
      <c r="U115" s="259">
        <v>0</v>
      </c>
      <c r="V115" s="259">
        <v>1.0336400655698261E-4</v>
      </c>
      <c r="W115" s="259">
        <v>0</v>
      </c>
      <c r="X115" s="259">
        <v>3.8122989302193252E-4</v>
      </c>
      <c r="Y115" s="259">
        <v>1.0748300051282474E-4</v>
      </c>
      <c r="Z115" s="259">
        <v>3.4014373274200216E-4</v>
      </c>
      <c r="AA115" s="259">
        <v>0</v>
      </c>
      <c r="AB115" s="259">
        <v>0</v>
      </c>
      <c r="AC115" s="259">
        <v>0</v>
      </c>
      <c r="AD115" s="259">
        <v>2.6552402507586048E-5</v>
      </c>
      <c r="AE115" s="259">
        <v>2.5230539171322556E-5</v>
      </c>
      <c r="AF115" s="259">
        <v>1.9947868212221342E-5</v>
      </c>
      <c r="AG115" s="259">
        <v>2.3822486195006154E-5</v>
      </c>
      <c r="AH115" s="259" t="e">
        <v>#DIV/0!</v>
      </c>
      <c r="AI115" s="259">
        <v>3.3031000394936582E-5</v>
      </c>
      <c r="AJ115" s="355">
        <v>2.586659765674627E-5</v>
      </c>
    </row>
    <row r="116" spans="1:42" ht="13.5" customHeight="1" x14ac:dyDescent="0.25">
      <c r="B116" s="284">
        <v>149630</v>
      </c>
      <c r="C116" s="255" t="s">
        <v>1507</v>
      </c>
      <c r="D116" s="259">
        <v>0</v>
      </c>
      <c r="E116" s="259">
        <v>7.0797301178150988E-5</v>
      </c>
      <c r="F116" s="259">
        <v>7.4489738499999053E-5</v>
      </c>
      <c r="G116" s="259">
        <v>0</v>
      </c>
      <c r="H116" s="259">
        <v>4.5035428739244985E-5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1.3640276317991613E-6</v>
      </c>
      <c r="P116" s="259">
        <v>0</v>
      </c>
      <c r="Q116" s="259">
        <v>0</v>
      </c>
      <c r="R116" s="259">
        <v>5.0331713196815492E-8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Z116" s="259">
        <v>0</v>
      </c>
      <c r="AA116" s="259">
        <v>0</v>
      </c>
      <c r="AB116" s="259">
        <v>0</v>
      </c>
      <c r="AC116" s="259">
        <v>0</v>
      </c>
      <c r="AD116" s="259">
        <v>0</v>
      </c>
      <c r="AE116" s="259">
        <v>2.8116711563902418E-5</v>
      </c>
      <c r="AF116" s="259">
        <v>0</v>
      </c>
      <c r="AG116" s="259">
        <v>0</v>
      </c>
      <c r="AH116" s="259" t="e">
        <v>#DIV/0!</v>
      </c>
      <c r="AI116" s="259">
        <v>0</v>
      </c>
      <c r="AJ116" s="355">
        <v>3.4272926134679837E-5</v>
      </c>
    </row>
    <row r="117" spans="1:42" ht="13.5" customHeight="1" x14ac:dyDescent="0.25">
      <c r="B117" s="284">
        <v>149635</v>
      </c>
      <c r="C117" s="255" t="s">
        <v>1508</v>
      </c>
      <c r="D117" s="259">
        <v>0</v>
      </c>
      <c r="E117" s="259">
        <v>0</v>
      </c>
      <c r="F117" s="259">
        <v>0</v>
      </c>
      <c r="G117" s="259">
        <v>0</v>
      </c>
      <c r="H117" s="259">
        <v>0</v>
      </c>
      <c r="I117" s="259">
        <v>0</v>
      </c>
      <c r="J117" s="259">
        <v>0</v>
      </c>
      <c r="K117" s="259">
        <v>0</v>
      </c>
      <c r="L117" s="259">
        <v>0</v>
      </c>
      <c r="M117" s="259">
        <v>0</v>
      </c>
      <c r="N117" s="259">
        <v>0</v>
      </c>
      <c r="O117" s="259">
        <v>0</v>
      </c>
      <c r="P117" s="259">
        <v>0</v>
      </c>
      <c r="Q117" s="259">
        <v>0</v>
      </c>
      <c r="R117" s="259">
        <v>0</v>
      </c>
      <c r="S117" s="259">
        <v>0</v>
      </c>
      <c r="T117" s="259">
        <v>0</v>
      </c>
      <c r="U117" s="259">
        <v>0</v>
      </c>
      <c r="V117" s="259">
        <v>0</v>
      </c>
      <c r="W117" s="259">
        <v>0</v>
      </c>
      <c r="X117" s="259">
        <v>0</v>
      </c>
      <c r="Y117" s="259">
        <v>0</v>
      </c>
      <c r="Z117" s="259">
        <v>0</v>
      </c>
      <c r="AA117" s="259">
        <v>0</v>
      </c>
      <c r="AB117" s="259">
        <v>0</v>
      </c>
      <c r="AC117" s="259">
        <v>0</v>
      </c>
      <c r="AD117" s="259">
        <v>0</v>
      </c>
      <c r="AE117" s="259">
        <v>0</v>
      </c>
      <c r="AF117" s="259">
        <v>0</v>
      </c>
      <c r="AG117" s="259">
        <v>0</v>
      </c>
      <c r="AH117" s="259" t="e">
        <v>#DIV/0!</v>
      </c>
      <c r="AI117" s="259">
        <v>0</v>
      </c>
      <c r="AJ117" s="355">
        <v>0</v>
      </c>
    </row>
    <row r="118" spans="1:42" ht="13.5" customHeight="1" x14ac:dyDescent="0.25">
      <c r="B118" s="284">
        <v>149640</v>
      </c>
      <c r="C118" s="255" t="s">
        <v>1509</v>
      </c>
      <c r="D118" s="259">
        <v>0</v>
      </c>
      <c r="E118" s="259">
        <v>7.6910896325952757E-6</v>
      </c>
      <c r="F118" s="259">
        <v>6.6020908981633013E-5</v>
      </c>
      <c r="G118" s="259">
        <v>1.1827746749921292E-6</v>
      </c>
      <c r="H118" s="259">
        <v>2.8518187443220424E-5</v>
      </c>
      <c r="I118" s="259">
        <v>0</v>
      </c>
      <c r="J118" s="259">
        <v>0</v>
      </c>
      <c r="K118" s="259">
        <v>0</v>
      </c>
      <c r="L118" s="259">
        <v>0</v>
      </c>
      <c r="M118" s="259">
        <v>0</v>
      </c>
      <c r="N118" s="259">
        <v>0</v>
      </c>
      <c r="O118" s="259">
        <v>2.2610810745884758E-4</v>
      </c>
      <c r="P118" s="259">
        <v>0</v>
      </c>
      <c r="Q118" s="259">
        <v>8.6433490096165207E-5</v>
      </c>
      <c r="R118" s="259">
        <v>1.3299077737545169E-5</v>
      </c>
      <c r="S118" s="259">
        <v>4.8887769113006436E-6</v>
      </c>
      <c r="T118" s="259">
        <v>0</v>
      </c>
      <c r="U118" s="259">
        <v>0</v>
      </c>
      <c r="V118" s="259">
        <v>4.5595834177389198E-5</v>
      </c>
      <c r="W118" s="259">
        <v>0</v>
      </c>
      <c r="X118" s="259">
        <v>0</v>
      </c>
      <c r="Y118" s="259">
        <v>1.1584419675329098E-4</v>
      </c>
      <c r="Z118" s="259">
        <v>8.5733309905904311E-5</v>
      </c>
      <c r="AA118" s="259">
        <v>4.273938190900158E-5</v>
      </c>
      <c r="AB118" s="259">
        <v>2.6569811850122603E-5</v>
      </c>
      <c r="AC118" s="259">
        <v>0</v>
      </c>
      <c r="AD118" s="259">
        <v>1.8008870300024773E-5</v>
      </c>
      <c r="AE118" s="259">
        <v>2.2967921226584988E-5</v>
      </c>
      <c r="AF118" s="259">
        <v>0</v>
      </c>
      <c r="AG118" s="259">
        <v>4.7995924833988609E-7</v>
      </c>
      <c r="AH118" s="259" t="e">
        <v>#DIV/0!</v>
      </c>
      <c r="AI118" s="259">
        <v>5.0011270273655405E-5</v>
      </c>
      <c r="AJ118" s="355">
        <v>2.7497350970657425E-5</v>
      </c>
    </row>
    <row r="119" spans="1:42" ht="13.5" customHeight="1" x14ac:dyDescent="0.25">
      <c r="B119" s="284">
        <v>149645</v>
      </c>
      <c r="C119" s="255" t="s">
        <v>1510</v>
      </c>
      <c r="D119" s="259">
        <v>0</v>
      </c>
      <c r="E119" s="259">
        <v>0</v>
      </c>
      <c r="F119" s="259">
        <v>0</v>
      </c>
      <c r="G119" s="259">
        <v>0</v>
      </c>
      <c r="H119" s="259">
        <v>0</v>
      </c>
      <c r="I119" s="259">
        <v>0</v>
      </c>
      <c r="J119" s="259">
        <v>0</v>
      </c>
      <c r="K119" s="259">
        <v>0</v>
      </c>
      <c r="L119" s="259">
        <v>0</v>
      </c>
      <c r="M119" s="259">
        <v>0</v>
      </c>
      <c r="N119" s="259">
        <v>0</v>
      </c>
      <c r="O119" s="259">
        <v>0</v>
      </c>
      <c r="P119" s="259">
        <v>0</v>
      </c>
      <c r="Q119" s="259">
        <v>0</v>
      </c>
      <c r="R119" s="259">
        <v>0</v>
      </c>
      <c r="S119" s="259">
        <v>0</v>
      </c>
      <c r="T119" s="259">
        <v>0</v>
      </c>
      <c r="U119" s="259">
        <v>0</v>
      </c>
      <c r="V119" s="259">
        <v>0</v>
      </c>
      <c r="W119" s="259">
        <v>0</v>
      </c>
      <c r="X119" s="259">
        <v>0</v>
      </c>
      <c r="Y119" s="259">
        <v>0</v>
      </c>
      <c r="Z119" s="259">
        <v>0</v>
      </c>
      <c r="AA119" s="259">
        <v>0</v>
      </c>
      <c r="AB119" s="259">
        <v>0</v>
      </c>
      <c r="AC119" s="259">
        <v>0</v>
      </c>
      <c r="AD119" s="259">
        <v>0</v>
      </c>
      <c r="AE119" s="259">
        <v>0</v>
      </c>
      <c r="AF119" s="259">
        <v>0</v>
      </c>
      <c r="AG119" s="259">
        <v>0</v>
      </c>
      <c r="AH119" s="259" t="e">
        <v>#DIV/0!</v>
      </c>
      <c r="AI119" s="259">
        <v>0</v>
      </c>
      <c r="AJ119" s="355">
        <v>0</v>
      </c>
    </row>
    <row r="120" spans="1:42" ht="13.5" customHeight="1" x14ac:dyDescent="0.25">
      <c r="B120" s="284">
        <v>149650</v>
      </c>
      <c r="C120" s="255" t="s">
        <v>1511</v>
      </c>
      <c r="D120" s="259">
        <v>0</v>
      </c>
      <c r="E120" s="259">
        <v>0</v>
      </c>
      <c r="F120" s="259">
        <v>1.6482041518522367E-7</v>
      </c>
      <c r="G120" s="259">
        <v>0</v>
      </c>
      <c r="H120" s="259">
        <v>6.6590715718584546E-8</v>
      </c>
      <c r="I120" s="259">
        <v>0</v>
      </c>
      <c r="J120" s="259">
        <v>0</v>
      </c>
      <c r="K120" s="259">
        <v>0</v>
      </c>
      <c r="L120" s="259">
        <v>0</v>
      </c>
      <c r="M120" s="259">
        <v>0</v>
      </c>
      <c r="N120" s="259">
        <v>0</v>
      </c>
      <c r="O120" s="259">
        <v>0</v>
      </c>
      <c r="P120" s="259">
        <v>0</v>
      </c>
      <c r="Q120" s="259">
        <v>0</v>
      </c>
      <c r="R120" s="259">
        <v>0</v>
      </c>
      <c r="S120" s="259">
        <v>0</v>
      </c>
      <c r="T120" s="259">
        <v>0</v>
      </c>
      <c r="U120" s="259">
        <v>0</v>
      </c>
      <c r="V120" s="259">
        <v>0</v>
      </c>
      <c r="W120" s="259">
        <v>0</v>
      </c>
      <c r="X120" s="259">
        <v>0</v>
      </c>
      <c r="Y120" s="259">
        <v>0</v>
      </c>
      <c r="Z120" s="259">
        <v>0</v>
      </c>
      <c r="AA120" s="259">
        <v>0</v>
      </c>
      <c r="AB120" s="259">
        <v>0</v>
      </c>
      <c r="AC120" s="259">
        <v>0</v>
      </c>
      <c r="AD120" s="259">
        <v>0</v>
      </c>
      <c r="AE120" s="259">
        <v>4.1548946775254581E-8</v>
      </c>
      <c r="AF120" s="259">
        <v>0</v>
      </c>
      <c r="AG120" s="259">
        <v>0</v>
      </c>
      <c r="AH120" s="259" t="e">
        <v>#DIV/0!</v>
      </c>
      <c r="AI120" s="259">
        <v>0</v>
      </c>
      <c r="AJ120" s="355">
        <v>5.064617818359132E-8</v>
      </c>
    </row>
    <row r="121" spans="1:42" ht="13.5" customHeight="1" x14ac:dyDescent="0.25">
      <c r="B121" s="285"/>
      <c r="C121" s="257" t="s">
        <v>500</v>
      </c>
      <c r="D121" s="258">
        <v>5.7451957469425597E-3</v>
      </c>
      <c r="E121" s="258">
        <v>1.1381437338859777E-2</v>
      </c>
      <c r="F121" s="258">
        <v>6.7408520256296896E-3</v>
      </c>
      <c r="G121" s="258">
        <v>3.239192238776578E-3</v>
      </c>
      <c r="H121" s="258">
        <v>6.8677471141527233E-3</v>
      </c>
      <c r="I121" s="258">
        <v>1.4907924257230691E-2</v>
      </c>
      <c r="J121" s="258">
        <v>4.9324643089134635E-3</v>
      </c>
      <c r="K121" s="258">
        <v>9.2652717772210237E-9</v>
      </c>
      <c r="L121" s="258">
        <v>8.0090753443284556E-3</v>
      </c>
      <c r="M121" s="258">
        <v>4.3741928081155405E-3</v>
      </c>
      <c r="N121" s="258">
        <v>2.9882102202685931E-3</v>
      </c>
      <c r="O121" s="258">
        <v>8.2051158675562914E-3</v>
      </c>
      <c r="P121" s="258">
        <v>4.5829256653437261E-3</v>
      </c>
      <c r="Q121" s="258">
        <v>4.999421831866812E-3</v>
      </c>
      <c r="R121" s="258">
        <v>6.2023831711336495E-3</v>
      </c>
      <c r="S121" s="258">
        <v>5.8913405565879651E-3</v>
      </c>
      <c r="T121" s="258">
        <v>6.6267349173761122E-3</v>
      </c>
      <c r="U121" s="258">
        <v>3.731035409557807E-2</v>
      </c>
      <c r="V121" s="258">
        <v>3.0839053304768892E-2</v>
      </c>
      <c r="W121" s="258">
        <v>5.1303949343885788E-4</v>
      </c>
      <c r="X121" s="258">
        <v>3.0719092780185357E-2</v>
      </c>
      <c r="Y121" s="258">
        <v>1.1762236991825981E-2</v>
      </c>
      <c r="Z121" s="258">
        <v>6.9109052183595416E-3</v>
      </c>
      <c r="AA121" s="258">
        <v>2.2939795845517235E-2</v>
      </c>
      <c r="AB121" s="258">
        <v>1.9428111945377111E-2</v>
      </c>
      <c r="AC121" s="258">
        <v>3.0687839563458819E-2</v>
      </c>
      <c r="AD121" s="258">
        <v>1.2687948705132283E-2</v>
      </c>
      <c r="AE121" s="258">
        <v>6.8557000476834207E-3</v>
      </c>
      <c r="AF121" s="258">
        <v>2.7599225367690326E-3</v>
      </c>
      <c r="AG121" s="258">
        <v>7.3572763608467356E-3</v>
      </c>
      <c r="AH121" s="258" t="e">
        <v>#DIV/0!</v>
      </c>
      <c r="AI121" s="258">
        <v>2.225927598384312E-2</v>
      </c>
      <c r="AJ121" s="356">
        <v>7.0990422970921849E-3</v>
      </c>
      <c r="AK121" s="244"/>
      <c r="AL121" s="244"/>
      <c r="AM121" s="244"/>
      <c r="AN121" s="244"/>
      <c r="AO121" s="244"/>
      <c r="AP121" s="244"/>
    </row>
    <row r="122" spans="1:42" s="244" customFormat="1" ht="13.5" customHeight="1" x14ac:dyDescent="0.25">
      <c r="A122" s="190"/>
      <c r="B122" s="284"/>
      <c r="C122" s="255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355"/>
      <c r="AK122" s="190"/>
      <c r="AL122" s="190"/>
      <c r="AM122" s="190"/>
      <c r="AN122" s="190"/>
      <c r="AO122" s="190"/>
      <c r="AP122" s="190"/>
    </row>
    <row r="123" spans="1:42" ht="13.5" customHeight="1" x14ac:dyDescent="0.25">
      <c r="B123" s="284"/>
      <c r="C123" s="255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355"/>
    </row>
    <row r="124" spans="1:42" ht="13.5" customHeight="1" x14ac:dyDescent="0.25">
      <c r="B124" s="285">
        <v>1499</v>
      </c>
      <c r="C124" s="257" t="s">
        <v>1517</v>
      </c>
      <c r="D124" s="258">
        <v>-4.4347835705129873E-2</v>
      </c>
      <c r="E124" s="258">
        <v>-5.3279896560067361E-2</v>
      </c>
      <c r="F124" s="258">
        <v>-0.1144837982498103</v>
      </c>
      <c r="G124" s="258">
        <v>-4.4820268947232157E-2</v>
      </c>
      <c r="H124" s="258">
        <v>-7.4657492294297828E-2</v>
      </c>
      <c r="I124" s="258">
        <v>-5.1280768382207687E-2</v>
      </c>
      <c r="J124" s="258">
        <v>-3.6823647312079821E-2</v>
      </c>
      <c r="K124" s="258">
        <v>-8.4128241534665152E-2</v>
      </c>
      <c r="L124" s="258">
        <v>-0.11090510293347056</v>
      </c>
      <c r="M124" s="258">
        <v>-9.050908964539521E-2</v>
      </c>
      <c r="N124" s="258">
        <v>-4.5762512067243376E-2</v>
      </c>
      <c r="O124" s="258">
        <v>-9.1025505147680263E-2</v>
      </c>
      <c r="P124" s="258">
        <v>-2.8892559906136855E-2</v>
      </c>
      <c r="Q124" s="258">
        <v>-0.1128686532211855</v>
      </c>
      <c r="R124" s="258">
        <v>-6.4703463282601237E-2</v>
      </c>
      <c r="S124" s="258">
        <v>-2.1683698594074544E-2</v>
      </c>
      <c r="T124" s="258">
        <v>-2.6373230455174305E-2</v>
      </c>
      <c r="U124" s="258">
        <v>-6.8910241092266025E-2</v>
      </c>
      <c r="V124" s="258">
        <v>-7.2126570251664704E-2</v>
      </c>
      <c r="W124" s="258">
        <v>-2.9424943053277426E-2</v>
      </c>
      <c r="X124" s="258">
        <v>-9.5739213008755278E-2</v>
      </c>
      <c r="Y124" s="258">
        <v>-6.0461901162331147E-2</v>
      </c>
      <c r="Z124" s="258">
        <v>-5.3182974003149572E-2</v>
      </c>
      <c r="AA124" s="258">
        <v>-6.4649379941340679E-2</v>
      </c>
      <c r="AB124" s="258">
        <v>-7.416658717393293E-2</v>
      </c>
      <c r="AC124" s="258">
        <v>-7.6233697870225894E-2</v>
      </c>
      <c r="AD124" s="258">
        <v>-4.361608163468484E-2</v>
      </c>
      <c r="AE124" s="258">
        <v>-7.0139848404712601E-2</v>
      </c>
      <c r="AF124" s="258">
        <v>-4.8693514244738452E-2</v>
      </c>
      <c r="AG124" s="258">
        <v>-0.10549107311644866</v>
      </c>
      <c r="AH124" s="258" t="e">
        <v>#DIV/0!</v>
      </c>
      <c r="AI124" s="258">
        <v>-6.7480836598083779E-2</v>
      </c>
      <c r="AJ124" s="356">
        <v>-6.8759228790563259E-2</v>
      </c>
      <c r="AK124" s="244"/>
      <c r="AL124" s="244"/>
      <c r="AM124" s="244"/>
      <c r="AN124" s="244"/>
      <c r="AO124" s="244"/>
      <c r="AP124" s="244"/>
    </row>
    <row r="125" spans="1:42" s="244" customFormat="1" ht="13.5" customHeight="1" x14ac:dyDescent="0.25">
      <c r="A125" s="190"/>
      <c r="B125" s="260"/>
      <c r="C125" s="261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69"/>
      <c r="AK125" s="190"/>
      <c r="AL125" s="190"/>
      <c r="AM125" s="190"/>
      <c r="AN125" s="190"/>
      <c r="AO125" s="190"/>
      <c r="AP125" s="190"/>
    </row>
    <row r="126" spans="1:42" ht="13.5" customHeight="1" x14ac:dyDescent="0.25">
      <c r="B126" s="256"/>
      <c r="C126" s="255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355"/>
    </row>
    <row r="127" spans="1:42" ht="13.5" customHeight="1" x14ac:dyDescent="0.25">
      <c r="B127" s="263"/>
      <c r="C127" s="264" t="s">
        <v>1174</v>
      </c>
      <c r="D127" s="259">
        <v>0.51748148426020291</v>
      </c>
      <c r="E127" s="259">
        <v>0.34640983561500988</v>
      </c>
      <c r="F127" s="259">
        <v>0.3734292566779655</v>
      </c>
      <c r="G127" s="259">
        <v>0.63654585851211376</v>
      </c>
      <c r="H127" s="259">
        <v>0.44620971803065301</v>
      </c>
      <c r="I127" s="259">
        <v>0.54443091767152907</v>
      </c>
      <c r="J127" s="259">
        <v>0.72790832306337461</v>
      </c>
      <c r="K127" s="259">
        <v>1</v>
      </c>
      <c r="L127" s="259">
        <v>5.7042120808163101E-2</v>
      </c>
      <c r="M127" s="259">
        <v>9.9004697660277752E-2</v>
      </c>
      <c r="N127" s="259">
        <v>0.83202097827543975</v>
      </c>
      <c r="O127" s="259">
        <v>0.3111726696355186</v>
      </c>
      <c r="P127" s="259">
        <v>0.64418717394433822</v>
      </c>
      <c r="Q127" s="259">
        <v>4.0797652975273538E-5</v>
      </c>
      <c r="R127" s="259">
        <v>0.51453387405002382</v>
      </c>
      <c r="S127" s="259">
        <v>0.77456610775297496</v>
      </c>
      <c r="T127" s="259">
        <v>0.49348827059721423</v>
      </c>
      <c r="U127" s="259">
        <v>0.53600934815972756</v>
      </c>
      <c r="V127" s="259">
        <v>0.20783582633989453</v>
      </c>
      <c r="W127" s="259">
        <v>0.89240557420983002</v>
      </c>
      <c r="X127" s="259">
        <v>5.9446501837214755E-2</v>
      </c>
      <c r="Y127" s="259">
        <v>0</v>
      </c>
      <c r="Z127" s="259">
        <v>0.62584137748581825</v>
      </c>
      <c r="AA127" s="259">
        <v>0</v>
      </c>
      <c r="AB127" s="259">
        <v>0.12248982199433393</v>
      </c>
      <c r="AC127" s="259">
        <v>0</v>
      </c>
      <c r="AD127" s="259">
        <v>0.47853783503413427</v>
      </c>
      <c r="AE127" s="259">
        <v>0.47060738699583227</v>
      </c>
      <c r="AF127" s="259">
        <v>0.84495509176254202</v>
      </c>
      <c r="AG127" s="259">
        <v>6.9017263620169481E-2</v>
      </c>
      <c r="AH127" s="259" t="e">
        <v>#DIV/0!</v>
      </c>
      <c r="AI127" s="259">
        <v>0</v>
      </c>
      <c r="AJ127" s="355">
        <v>0.47552810437616899</v>
      </c>
    </row>
    <row r="128" spans="1:42" ht="13.5" customHeight="1" x14ac:dyDescent="0.25">
      <c r="B128" s="263"/>
      <c r="C128" s="265" t="s">
        <v>1176</v>
      </c>
      <c r="D128" s="259">
        <v>0.37282033495992317</v>
      </c>
      <c r="E128" s="259">
        <v>0.44232258150396858</v>
      </c>
      <c r="F128" s="259">
        <v>0.36285013139968975</v>
      </c>
      <c r="G128" s="259">
        <v>0.290718461467456</v>
      </c>
      <c r="H128" s="259">
        <v>0.36793313947558276</v>
      </c>
      <c r="I128" s="259">
        <v>0.41066231507950179</v>
      </c>
      <c r="J128" s="259">
        <v>0.24300787283540654</v>
      </c>
      <c r="K128" s="259">
        <v>0</v>
      </c>
      <c r="L128" s="259">
        <v>0.94295787919183693</v>
      </c>
      <c r="M128" s="259">
        <v>0.75730854858322816</v>
      </c>
      <c r="N128" s="259">
        <v>0.12361734463789587</v>
      </c>
      <c r="O128" s="259">
        <v>0.42860914238167741</v>
      </c>
      <c r="P128" s="259">
        <v>0.30668113392779278</v>
      </c>
      <c r="Q128" s="259">
        <v>0.43472081770698778</v>
      </c>
      <c r="R128" s="259">
        <v>0.40997219353033582</v>
      </c>
      <c r="S128" s="259">
        <v>9.5827432626836625E-3</v>
      </c>
      <c r="T128" s="259">
        <v>0.49221647125946932</v>
      </c>
      <c r="U128" s="259">
        <v>0.27012676038822825</v>
      </c>
      <c r="V128" s="259">
        <v>0.73715168634942652</v>
      </c>
      <c r="W128" s="259">
        <v>9.9180690906735935E-3</v>
      </c>
      <c r="X128" s="259">
        <v>0.89866859964960477</v>
      </c>
      <c r="Y128" s="259">
        <v>6.9514158894495387E-2</v>
      </c>
      <c r="Z128" s="259">
        <v>0.24972195839203667</v>
      </c>
      <c r="AA128" s="259">
        <v>0</v>
      </c>
      <c r="AB128" s="259">
        <v>0.35797002850505821</v>
      </c>
      <c r="AC128" s="259">
        <v>8.1680423632511309E-4</v>
      </c>
      <c r="AD128" s="259">
        <v>0.15463353448120773</v>
      </c>
      <c r="AE128" s="259">
        <v>0.37448879927329731</v>
      </c>
      <c r="AF128" s="259">
        <v>0.11409900866888117</v>
      </c>
      <c r="AG128" s="259">
        <v>0.8946692785335929</v>
      </c>
      <c r="AH128" s="259" t="e">
        <v>#DIV/0!</v>
      </c>
      <c r="AI128" s="259">
        <v>2.077396994246973E-2</v>
      </c>
      <c r="AJ128" s="355">
        <v>0.35220332881994643</v>
      </c>
    </row>
    <row r="129" spans="1:42" ht="13.5" customHeight="1" x14ac:dyDescent="0.25">
      <c r="B129" s="263"/>
      <c r="C129" s="266" t="s">
        <v>1177</v>
      </c>
      <c r="D129" s="259">
        <v>5.2364801810413281E-2</v>
      </c>
      <c r="E129" s="259">
        <v>0.13420671602920686</v>
      </c>
      <c r="F129" s="259">
        <v>9.4658519949443173E-2</v>
      </c>
      <c r="G129" s="259">
        <v>6.697390348197288E-2</v>
      </c>
      <c r="H129" s="259">
        <v>8.9286231497182622E-2</v>
      </c>
      <c r="I129" s="259">
        <v>4.0617795043134154E-2</v>
      </c>
      <c r="J129" s="259">
        <v>2.780013974944651E-2</v>
      </c>
      <c r="K129" s="259">
        <v>0</v>
      </c>
      <c r="L129" s="259">
        <v>0</v>
      </c>
      <c r="M129" s="259">
        <v>0.14367353213899037</v>
      </c>
      <c r="N129" s="259">
        <v>4.3268428375942296E-2</v>
      </c>
      <c r="O129" s="259">
        <v>9.0770045136945129E-2</v>
      </c>
      <c r="P129" s="259">
        <v>3.4684015565103886E-2</v>
      </c>
      <c r="Q129" s="259">
        <v>3.2394180497337862E-5</v>
      </c>
      <c r="R129" s="259">
        <v>3.5584370112587811E-2</v>
      </c>
      <c r="S129" s="259">
        <v>5.6522122668488987E-2</v>
      </c>
      <c r="T129" s="259">
        <v>1.3242466822427067E-2</v>
      </c>
      <c r="U129" s="259">
        <v>7.0268629758256525E-4</v>
      </c>
      <c r="V129" s="259">
        <v>2.5151608487018651E-3</v>
      </c>
      <c r="W129" s="259">
        <v>1.7182856661339333E-3</v>
      </c>
      <c r="X129" s="259">
        <v>0</v>
      </c>
      <c r="Y129" s="259">
        <v>0</v>
      </c>
      <c r="Z129" s="259">
        <v>0.11894758274668298</v>
      </c>
      <c r="AA129" s="259">
        <v>0</v>
      </c>
      <c r="AB129" s="259">
        <v>7.0334990203865008E-2</v>
      </c>
      <c r="AC129" s="259">
        <v>0</v>
      </c>
      <c r="AD129" s="259">
        <v>3.5556825067924118E-2</v>
      </c>
      <c r="AE129" s="259">
        <v>6.9083058844750356E-2</v>
      </c>
      <c r="AF129" s="259">
        <v>3.9936829243637249E-2</v>
      </c>
      <c r="AG129" s="259">
        <v>3.577630735592844E-2</v>
      </c>
      <c r="AH129" s="259" t="e">
        <v>#DIV/0!</v>
      </c>
      <c r="AI129" s="259">
        <v>0</v>
      </c>
      <c r="AJ129" s="355">
        <v>7.622801967293176E-2</v>
      </c>
    </row>
    <row r="130" spans="1:42" ht="13.5" customHeight="1" x14ac:dyDescent="0.25">
      <c r="B130" s="263"/>
      <c r="C130" s="259" t="s">
        <v>1817</v>
      </c>
      <c r="D130" s="259">
        <v>0.51748148426020291</v>
      </c>
      <c r="E130" s="259">
        <v>0.34640983561500988</v>
      </c>
      <c r="F130" s="259">
        <v>0.3734292566779655</v>
      </c>
      <c r="G130" s="259">
        <v>0.63654585851211376</v>
      </c>
      <c r="H130" s="259">
        <v>0.44620971803065301</v>
      </c>
      <c r="I130" s="259">
        <v>0.54443091767152907</v>
      </c>
      <c r="J130" s="259">
        <v>0.72790832306337461</v>
      </c>
      <c r="K130" s="259">
        <v>1</v>
      </c>
      <c r="L130" s="259">
        <v>5.7042120808163101E-2</v>
      </c>
      <c r="M130" s="259">
        <v>9.9004697660277752E-2</v>
      </c>
      <c r="N130" s="259">
        <v>0.83202097827543975</v>
      </c>
      <c r="O130" s="259">
        <v>0.3111726696355186</v>
      </c>
      <c r="P130" s="259">
        <v>0.64418717394433822</v>
      </c>
      <c r="Q130" s="259">
        <v>4.0797652975273538E-5</v>
      </c>
      <c r="R130" s="259">
        <v>0.51453387405002382</v>
      </c>
      <c r="S130" s="259">
        <v>0.77456610775297496</v>
      </c>
      <c r="T130" s="259">
        <v>0.49348827059721423</v>
      </c>
      <c r="U130" s="259">
        <v>0.53600934815972756</v>
      </c>
      <c r="V130" s="259">
        <v>0.20783582633989453</v>
      </c>
      <c r="W130" s="259">
        <v>0.89240557420983002</v>
      </c>
      <c r="X130" s="259">
        <v>5.9446501837214755E-2</v>
      </c>
      <c r="Y130" s="259">
        <v>0</v>
      </c>
      <c r="Z130" s="259">
        <v>0.62584137748581825</v>
      </c>
      <c r="AA130" s="259">
        <v>0</v>
      </c>
      <c r="AB130" s="259">
        <v>0.12248982199433393</v>
      </c>
      <c r="AC130" s="259">
        <v>0</v>
      </c>
      <c r="AD130" s="259">
        <v>0.47853783503413427</v>
      </c>
      <c r="AE130" s="259">
        <v>0.47060738699583227</v>
      </c>
      <c r="AF130" s="259">
        <v>0.84495509176254202</v>
      </c>
      <c r="AG130" s="259">
        <v>6.9017263620169481E-2</v>
      </c>
      <c r="AH130" s="259" t="e">
        <v>#DIV/0!</v>
      </c>
      <c r="AI130" s="259">
        <v>0</v>
      </c>
      <c r="AJ130" s="355">
        <v>0.47552810437616899</v>
      </c>
    </row>
    <row r="131" spans="1:42" ht="13.5" customHeight="1" x14ac:dyDescent="0.25">
      <c r="B131" s="263"/>
      <c r="C131" s="259" t="s">
        <v>1176</v>
      </c>
      <c r="D131" s="259">
        <v>0.37282033495992317</v>
      </c>
      <c r="E131" s="259">
        <v>0.44232258150396858</v>
      </c>
      <c r="F131" s="259">
        <v>0.36285013139968975</v>
      </c>
      <c r="G131" s="259">
        <v>0.290718461467456</v>
      </c>
      <c r="H131" s="259">
        <v>0.36793313947558276</v>
      </c>
      <c r="I131" s="259">
        <v>0.41066231507950179</v>
      </c>
      <c r="J131" s="259">
        <v>0.24300787283540654</v>
      </c>
      <c r="K131" s="259">
        <v>0</v>
      </c>
      <c r="L131" s="259">
        <v>0.94295787919183693</v>
      </c>
      <c r="M131" s="259">
        <v>0.75730854858322816</v>
      </c>
      <c r="N131" s="259">
        <v>0.12361734463789587</v>
      </c>
      <c r="O131" s="259">
        <v>0.42860914238167741</v>
      </c>
      <c r="P131" s="259">
        <v>0.30668113392779278</v>
      </c>
      <c r="Q131" s="259">
        <v>0.43472081770698778</v>
      </c>
      <c r="R131" s="259">
        <v>0.40997219353033582</v>
      </c>
      <c r="S131" s="259">
        <v>9.5827432626836625E-3</v>
      </c>
      <c r="T131" s="259">
        <v>0.49221647125946932</v>
      </c>
      <c r="U131" s="259">
        <v>0.27012676038822825</v>
      </c>
      <c r="V131" s="259">
        <v>0.73715168634942652</v>
      </c>
      <c r="W131" s="259">
        <v>9.9180690906735935E-3</v>
      </c>
      <c r="X131" s="259">
        <v>0.89866859964960477</v>
      </c>
      <c r="Y131" s="259">
        <v>6.9514158894495387E-2</v>
      </c>
      <c r="Z131" s="259">
        <v>0.24972195839203667</v>
      </c>
      <c r="AA131" s="259">
        <v>0</v>
      </c>
      <c r="AB131" s="259">
        <v>0.35797002850505821</v>
      </c>
      <c r="AC131" s="259">
        <v>8.1680423632511309E-4</v>
      </c>
      <c r="AD131" s="259">
        <v>0.15463353448120773</v>
      </c>
      <c r="AE131" s="259">
        <v>0.37448879927329731</v>
      </c>
      <c r="AF131" s="259">
        <v>0.11409900866888117</v>
      </c>
      <c r="AG131" s="259">
        <v>0.8946692785335929</v>
      </c>
      <c r="AH131" s="259" t="e">
        <v>#DIV/0!</v>
      </c>
      <c r="AI131" s="259">
        <v>2.077396994246973E-2</v>
      </c>
      <c r="AJ131" s="355">
        <v>0.35220332881994643</v>
      </c>
    </row>
    <row r="132" spans="1:42" ht="13.5" customHeight="1" x14ac:dyDescent="0.25">
      <c r="B132" s="263"/>
      <c r="C132" s="259" t="s">
        <v>1012</v>
      </c>
      <c r="D132" s="259">
        <v>5.2364801810413281E-2</v>
      </c>
      <c r="E132" s="259">
        <v>0.12173078980484675</v>
      </c>
      <c r="F132" s="259">
        <v>9.3021639553018842E-2</v>
      </c>
      <c r="G132" s="259">
        <v>6.697390348197288E-2</v>
      </c>
      <c r="H132" s="259">
        <v>8.6007980789715555E-2</v>
      </c>
      <c r="I132" s="259">
        <v>4.0617795043134154E-2</v>
      </c>
      <c r="J132" s="259">
        <v>2.780013974944651E-2</v>
      </c>
      <c r="K132" s="259">
        <v>0</v>
      </c>
      <c r="L132" s="259">
        <v>0</v>
      </c>
      <c r="M132" s="259">
        <v>0.13933880696648832</v>
      </c>
      <c r="N132" s="259">
        <v>4.3110008202143488E-2</v>
      </c>
      <c r="O132" s="259">
        <v>9.0770045136945129E-2</v>
      </c>
      <c r="P132" s="259">
        <v>3.4684015565103886E-2</v>
      </c>
      <c r="Q132" s="259">
        <v>3.2394180497337862E-5</v>
      </c>
      <c r="R132" s="259">
        <v>3.5279383528568888E-2</v>
      </c>
      <c r="S132" s="259">
        <v>5.6522122668488987E-2</v>
      </c>
      <c r="T132" s="259">
        <v>1.3242466822427067E-2</v>
      </c>
      <c r="U132" s="259">
        <v>7.0268629758256525E-4</v>
      </c>
      <c r="V132" s="259">
        <v>2.5151608487018651E-3</v>
      </c>
      <c r="W132" s="259">
        <v>1.7182856661339333E-3</v>
      </c>
      <c r="X132" s="259">
        <v>0</v>
      </c>
      <c r="Y132" s="259">
        <v>0</v>
      </c>
      <c r="Z132" s="259">
        <v>0.11894758274668298</v>
      </c>
      <c r="AA132" s="259">
        <v>0</v>
      </c>
      <c r="AB132" s="259">
        <v>7.0334990203865008E-2</v>
      </c>
      <c r="AC132" s="259">
        <v>0</v>
      </c>
      <c r="AD132" s="259">
        <v>3.5556825067924118E-2</v>
      </c>
      <c r="AE132" s="259">
        <v>6.6934383671484049E-2</v>
      </c>
      <c r="AF132" s="259">
        <v>3.9790607167467087E-2</v>
      </c>
      <c r="AG132" s="259">
        <v>3.4697684266674959E-2</v>
      </c>
      <c r="AH132" s="259" t="e">
        <v>#DIV/0!</v>
      </c>
      <c r="AI132" s="259">
        <v>0</v>
      </c>
      <c r="AJ132" s="355">
        <v>7.3735650193677602E-2</v>
      </c>
    </row>
    <row r="133" spans="1:42" ht="13.5" customHeight="1" x14ac:dyDescent="0.25">
      <c r="B133" s="263"/>
      <c r="C133" s="259" t="s">
        <v>1812</v>
      </c>
      <c r="D133" s="259">
        <v>5.6718449956856459E-2</v>
      </c>
      <c r="E133" s="259">
        <v>1.7211751645633494E-3</v>
      </c>
      <c r="F133" s="259">
        <v>0.16678464823504385</v>
      </c>
      <c r="G133" s="259">
        <v>5.3690854821618634E-3</v>
      </c>
      <c r="H133" s="259">
        <v>7.9629026974248868E-2</v>
      </c>
      <c r="I133" s="259">
        <v>4.2889722058349761E-3</v>
      </c>
      <c r="J133" s="259">
        <v>0</v>
      </c>
      <c r="K133" s="259">
        <v>0</v>
      </c>
      <c r="L133" s="259">
        <v>0</v>
      </c>
      <c r="M133" s="259">
        <v>1.3221617503547466E-5</v>
      </c>
      <c r="N133" s="259">
        <v>1.09324871072215E-3</v>
      </c>
      <c r="O133" s="259">
        <v>0.16870875167257435</v>
      </c>
      <c r="P133" s="259">
        <v>9.2201497589189402E-3</v>
      </c>
      <c r="Q133" s="259">
        <v>0.56520599045953956</v>
      </c>
      <c r="R133" s="259">
        <v>3.931382124463189E-2</v>
      </c>
      <c r="S133" s="259">
        <v>0.15888616028593144</v>
      </c>
      <c r="T133" s="259">
        <v>1.0527913208894539E-3</v>
      </c>
      <c r="U133" s="259">
        <v>0.19316120515446158</v>
      </c>
      <c r="V133" s="259">
        <v>5.2497326461977065E-2</v>
      </c>
      <c r="W133" s="259">
        <v>9.5958071033362347E-2</v>
      </c>
      <c r="X133" s="259">
        <v>4.1884898513180419E-2</v>
      </c>
      <c r="Y133" s="259">
        <v>0.9304858411055047</v>
      </c>
      <c r="Z133" s="259">
        <v>5.4890813754621464E-3</v>
      </c>
      <c r="AA133" s="259">
        <v>1</v>
      </c>
      <c r="AB133" s="259">
        <v>0.44920515929674282</v>
      </c>
      <c r="AC133" s="259">
        <v>0.99918319576367487</v>
      </c>
      <c r="AD133" s="259">
        <v>0.33109667765016088</v>
      </c>
      <c r="AE133" s="259">
        <v>7.5043400109220532E-2</v>
      </c>
      <c r="AF133" s="259">
        <v>1.009070324939581E-3</v>
      </c>
      <c r="AG133" s="259">
        <v>5.3715049030919918E-4</v>
      </c>
      <c r="AH133" s="259" t="e">
        <v>#DIV/0!</v>
      </c>
      <c r="AI133" s="259">
        <v>0.97922603005753028</v>
      </c>
      <c r="AJ133" s="355">
        <v>8.2905518526618927E-2</v>
      </c>
    </row>
    <row r="134" spans="1:42" s="259" customFormat="1" ht="13.5" customHeight="1" x14ac:dyDescent="0.25">
      <c r="A134" s="190"/>
      <c r="B134" s="263"/>
      <c r="C134" s="259" t="s">
        <v>1818</v>
      </c>
      <c r="D134" s="259">
        <v>0</v>
      </c>
      <c r="E134" s="259">
        <v>1.2475926224360116E-2</v>
      </c>
      <c r="F134" s="259">
        <v>1.6368803964243212E-3</v>
      </c>
      <c r="G134" s="259">
        <v>0</v>
      </c>
      <c r="H134" s="259">
        <v>3.2782507074670736E-3</v>
      </c>
      <c r="I134" s="259">
        <v>0</v>
      </c>
      <c r="J134" s="259">
        <v>0</v>
      </c>
      <c r="K134" s="259">
        <v>0</v>
      </c>
      <c r="L134" s="259">
        <v>0</v>
      </c>
      <c r="M134" s="259">
        <v>4.3347251725020606E-3</v>
      </c>
      <c r="N134" s="259">
        <v>1.5842017379880406E-4</v>
      </c>
      <c r="O134" s="259">
        <v>0</v>
      </c>
      <c r="P134" s="259">
        <v>0</v>
      </c>
      <c r="Q134" s="259">
        <v>0</v>
      </c>
      <c r="R134" s="259">
        <v>3.0498658401892121E-4</v>
      </c>
      <c r="S134" s="259">
        <v>0</v>
      </c>
      <c r="T134" s="259">
        <v>0</v>
      </c>
      <c r="U134" s="259">
        <v>0</v>
      </c>
      <c r="V134" s="259">
        <v>0</v>
      </c>
      <c r="W134" s="259">
        <v>0</v>
      </c>
      <c r="X134" s="259">
        <v>0</v>
      </c>
      <c r="Y134" s="259">
        <v>0</v>
      </c>
      <c r="Z134" s="259">
        <v>0</v>
      </c>
      <c r="AA134" s="259">
        <v>0</v>
      </c>
      <c r="AB134" s="259">
        <v>0</v>
      </c>
      <c r="AC134" s="259">
        <v>0</v>
      </c>
      <c r="AD134" s="259">
        <v>0</v>
      </c>
      <c r="AE134" s="259">
        <v>2.1486751732663094E-3</v>
      </c>
      <c r="AF134" s="259">
        <v>1.4622207617016062E-4</v>
      </c>
      <c r="AG134" s="259">
        <v>1.0786230892534862E-3</v>
      </c>
      <c r="AH134" s="259" t="e">
        <v>#DIV/0!</v>
      </c>
      <c r="AI134" s="259">
        <v>0</v>
      </c>
      <c r="AJ134" s="355">
        <v>2.4923694792541632E-3</v>
      </c>
    </row>
    <row r="135" spans="1:42" s="259" customFormat="1" ht="13.5" customHeight="1" x14ac:dyDescent="0.25">
      <c r="A135" s="190"/>
      <c r="B135" s="263"/>
      <c r="C135" s="259" t="s">
        <v>562</v>
      </c>
      <c r="D135" s="259">
        <v>6.1492901260417926E-4</v>
      </c>
      <c r="E135" s="259">
        <v>7.5339691687251367E-2</v>
      </c>
      <c r="F135" s="259">
        <v>2.2774437378577355E-3</v>
      </c>
      <c r="G135" s="259">
        <v>3.9269105629548907E-4</v>
      </c>
      <c r="H135" s="259">
        <v>1.6941884022332605E-2</v>
      </c>
      <c r="I135" s="259">
        <v>0</v>
      </c>
      <c r="J135" s="259">
        <v>1.2836643517724236E-3</v>
      </c>
      <c r="K135" s="259">
        <v>0</v>
      </c>
      <c r="L135" s="259">
        <v>0</v>
      </c>
      <c r="M135" s="259">
        <v>0</v>
      </c>
      <c r="N135" s="259">
        <v>0</v>
      </c>
      <c r="O135" s="259">
        <v>7.3939117328455169E-4</v>
      </c>
      <c r="P135" s="259">
        <v>5.2275268038465186E-3</v>
      </c>
      <c r="Q135" s="259">
        <v>0</v>
      </c>
      <c r="R135" s="259">
        <v>5.9574106242060211E-4</v>
      </c>
      <c r="S135" s="259">
        <v>4.4286602992078274E-4</v>
      </c>
      <c r="T135" s="259">
        <v>0</v>
      </c>
      <c r="U135" s="259">
        <v>0</v>
      </c>
      <c r="V135" s="259">
        <v>0</v>
      </c>
      <c r="W135" s="259">
        <v>0</v>
      </c>
      <c r="X135" s="259">
        <v>0</v>
      </c>
      <c r="Y135" s="259">
        <v>0</v>
      </c>
      <c r="Z135" s="259">
        <v>0</v>
      </c>
      <c r="AA135" s="259">
        <v>0</v>
      </c>
      <c r="AB135" s="259">
        <v>0</v>
      </c>
      <c r="AC135" s="259">
        <v>0</v>
      </c>
      <c r="AD135" s="259">
        <v>1.7512776657288218E-4</v>
      </c>
      <c r="AE135" s="259">
        <v>1.0777354776899568E-2</v>
      </c>
      <c r="AF135" s="259">
        <v>0</v>
      </c>
      <c r="AG135" s="259">
        <v>0</v>
      </c>
      <c r="AH135" s="259" t="e">
        <v>#DIV/0!</v>
      </c>
      <c r="AI135" s="259">
        <v>0</v>
      </c>
      <c r="AJ135" s="355">
        <v>1.3135028604333838E-2</v>
      </c>
    </row>
    <row r="136" spans="1:42" s="259" customFormat="1" ht="13.5" customHeight="1" x14ac:dyDescent="0.25">
      <c r="A136" s="190"/>
      <c r="B136" s="263"/>
      <c r="C136" s="259" t="s">
        <v>1016</v>
      </c>
      <c r="D136" s="259">
        <v>0</v>
      </c>
      <c r="E136" s="259">
        <v>0</v>
      </c>
      <c r="F136" s="259">
        <v>0</v>
      </c>
      <c r="G136" s="259">
        <v>0</v>
      </c>
      <c r="H136" s="259">
        <v>0</v>
      </c>
      <c r="I136" s="259">
        <v>0</v>
      </c>
      <c r="J136" s="259">
        <v>0</v>
      </c>
      <c r="K136" s="259">
        <v>0</v>
      </c>
      <c r="L136" s="259">
        <v>0</v>
      </c>
      <c r="M136" s="259">
        <v>0</v>
      </c>
      <c r="N136" s="259">
        <v>0</v>
      </c>
      <c r="O136" s="259">
        <v>0</v>
      </c>
      <c r="P136" s="259">
        <v>0</v>
      </c>
      <c r="Q136" s="259">
        <v>0</v>
      </c>
      <c r="R136" s="259">
        <v>0</v>
      </c>
      <c r="S136" s="259">
        <v>0</v>
      </c>
      <c r="T136" s="259">
        <v>0</v>
      </c>
      <c r="U136" s="259">
        <v>0</v>
      </c>
      <c r="V136" s="259">
        <v>0</v>
      </c>
      <c r="W136" s="259">
        <v>0</v>
      </c>
      <c r="X136" s="259">
        <v>0</v>
      </c>
      <c r="Y136" s="259">
        <v>0</v>
      </c>
      <c r="Z136" s="259">
        <v>0</v>
      </c>
      <c r="AA136" s="259">
        <v>0</v>
      </c>
      <c r="AB136" s="259">
        <v>0</v>
      </c>
      <c r="AC136" s="259">
        <v>0</v>
      </c>
      <c r="AD136" s="259">
        <v>0</v>
      </c>
      <c r="AE136" s="259">
        <v>0</v>
      </c>
      <c r="AF136" s="259">
        <v>0</v>
      </c>
      <c r="AG136" s="259">
        <v>0</v>
      </c>
      <c r="AH136" s="259" t="e">
        <v>#DIV/0!</v>
      </c>
      <c r="AI136" s="259">
        <v>0</v>
      </c>
      <c r="AJ136" s="355">
        <v>0</v>
      </c>
    </row>
    <row r="137" spans="1:42" s="259" customFormat="1" ht="13.5" customHeight="1" x14ac:dyDescent="0.25">
      <c r="A137" s="190"/>
      <c r="B137" s="267"/>
      <c r="C137" s="259" t="s">
        <v>1281</v>
      </c>
      <c r="D137" s="268">
        <v>1</v>
      </c>
      <c r="E137" s="268">
        <v>1</v>
      </c>
      <c r="F137" s="268">
        <v>1</v>
      </c>
      <c r="G137" s="268">
        <v>1</v>
      </c>
      <c r="H137" s="268">
        <v>1</v>
      </c>
      <c r="I137" s="268">
        <v>1</v>
      </c>
      <c r="J137" s="268">
        <v>1</v>
      </c>
      <c r="K137" s="268">
        <v>1</v>
      </c>
      <c r="L137" s="268">
        <v>1</v>
      </c>
      <c r="M137" s="268">
        <v>1</v>
      </c>
      <c r="N137" s="268">
        <v>1</v>
      </c>
      <c r="O137" s="268">
        <v>1</v>
      </c>
      <c r="P137" s="268">
        <v>1</v>
      </c>
      <c r="Q137" s="268">
        <v>1</v>
      </c>
      <c r="R137" s="268">
        <v>1</v>
      </c>
      <c r="S137" s="268">
        <v>1</v>
      </c>
      <c r="T137" s="268">
        <v>1</v>
      </c>
      <c r="U137" s="268">
        <v>1</v>
      </c>
      <c r="V137" s="268">
        <v>1</v>
      </c>
      <c r="W137" s="268">
        <v>1</v>
      </c>
      <c r="X137" s="268">
        <v>1</v>
      </c>
      <c r="Y137" s="268">
        <v>1</v>
      </c>
      <c r="Z137" s="268">
        <v>1</v>
      </c>
      <c r="AA137" s="268">
        <v>1</v>
      </c>
      <c r="AB137" s="268">
        <v>1</v>
      </c>
      <c r="AC137" s="268">
        <v>1</v>
      </c>
      <c r="AD137" s="268">
        <v>1</v>
      </c>
      <c r="AE137" s="268">
        <v>1</v>
      </c>
      <c r="AF137" s="268">
        <v>1</v>
      </c>
      <c r="AG137" s="268">
        <v>1</v>
      </c>
      <c r="AH137" s="268" t="e">
        <v>#DIV/0!</v>
      </c>
      <c r="AI137" s="268">
        <v>1</v>
      </c>
      <c r="AJ137" s="364">
        <v>1</v>
      </c>
      <c r="AK137" s="258"/>
      <c r="AL137" s="258"/>
      <c r="AM137" s="258"/>
      <c r="AN137" s="258"/>
      <c r="AO137" s="258"/>
      <c r="AP137" s="258"/>
    </row>
    <row r="138" spans="1:42" s="258" customFormat="1" ht="13.5" customHeight="1" x14ac:dyDescent="0.25">
      <c r="A138" s="190"/>
      <c r="B138" s="26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355"/>
      <c r="AK138" s="259"/>
      <c r="AL138" s="259"/>
      <c r="AM138" s="259"/>
      <c r="AN138" s="259"/>
      <c r="AO138" s="259"/>
      <c r="AP138" s="259"/>
    </row>
    <row r="139" spans="1:42" s="259" customFormat="1" ht="13.5" customHeight="1" x14ac:dyDescent="0.25">
      <c r="A139" s="190"/>
      <c r="B139" s="263"/>
      <c r="C139" s="264" t="s">
        <v>1178</v>
      </c>
      <c r="D139" s="259">
        <v>0.34136422737145483</v>
      </c>
      <c r="E139" s="259">
        <v>0.21364173578371701</v>
      </c>
      <c r="F139" s="259">
        <v>0.24181228699477944</v>
      </c>
      <c r="G139" s="259">
        <v>0.24007126430936143</v>
      </c>
      <c r="H139" s="259">
        <v>0.24512700744402385</v>
      </c>
      <c r="I139" s="259">
        <v>0.16143220944340347</v>
      </c>
      <c r="J139" s="259">
        <v>0.18283328847314148</v>
      </c>
      <c r="K139" s="259">
        <v>1</v>
      </c>
      <c r="L139" s="259">
        <v>3.4927142345152332E-2</v>
      </c>
      <c r="M139" s="259">
        <v>7.3434515420582838E-2</v>
      </c>
      <c r="N139" s="259">
        <v>0.16233408568317953</v>
      </c>
      <c r="O139" s="259">
        <v>0.40901923111646105</v>
      </c>
      <c r="P139" s="259">
        <v>0.41516833641012346</v>
      </c>
      <c r="Q139" s="259">
        <v>9.6049837390820003E-7</v>
      </c>
      <c r="R139" s="259">
        <v>0.11546909742095496</v>
      </c>
      <c r="S139" s="259">
        <v>0.6265082379054151</v>
      </c>
      <c r="T139" s="259">
        <v>0.21568532964146178</v>
      </c>
      <c r="U139" s="259">
        <v>7.096628531269103E-2</v>
      </c>
      <c r="V139" s="259">
        <v>3.9052098580347104E-2</v>
      </c>
      <c r="W139" s="259">
        <v>0</v>
      </c>
      <c r="X139" s="259">
        <v>6.4042930845384996E-2</v>
      </c>
      <c r="Y139" s="259">
        <v>0</v>
      </c>
      <c r="Z139" s="259">
        <v>0.26048862920797988</v>
      </c>
      <c r="AA139" s="259">
        <v>0</v>
      </c>
      <c r="AB139" s="259">
        <v>3.2446070466604367E-2</v>
      </c>
      <c r="AC139" s="259">
        <v>0</v>
      </c>
      <c r="AD139" s="259">
        <v>0.14432986805158537</v>
      </c>
      <c r="AE139" s="259">
        <v>0.19871406098763525</v>
      </c>
      <c r="AF139" s="259">
        <v>0.16233416151817603</v>
      </c>
      <c r="AG139" s="259">
        <v>4.1056781284532495E-2</v>
      </c>
      <c r="AH139" s="259" t="e">
        <v>#DIV/0!</v>
      </c>
      <c r="AI139" s="259">
        <v>0</v>
      </c>
      <c r="AJ139" s="355">
        <v>0.23127758148997732</v>
      </c>
      <c r="AK139" s="190"/>
      <c r="AL139" s="190"/>
      <c r="AM139" s="190"/>
      <c r="AN139" s="190"/>
      <c r="AO139" s="190"/>
      <c r="AP139" s="190"/>
    </row>
    <row r="140" spans="1:42" s="259" customFormat="1" ht="13.5" customHeight="1" x14ac:dyDescent="0.25">
      <c r="A140" s="190"/>
      <c r="B140" s="269"/>
      <c r="C140" s="265" t="s">
        <v>1179</v>
      </c>
      <c r="D140" s="259">
        <v>0.41916872848784975</v>
      </c>
      <c r="E140" s="259">
        <v>0.38554410893135554</v>
      </c>
      <c r="F140" s="259">
        <v>0.4138486595821248</v>
      </c>
      <c r="G140" s="259">
        <v>0.60912867378393976</v>
      </c>
      <c r="H140" s="259">
        <v>0.43192891750438855</v>
      </c>
      <c r="I140" s="259">
        <v>0.79757065983514674</v>
      </c>
      <c r="J140" s="259">
        <v>0.70686806781079792</v>
      </c>
      <c r="K140" s="259">
        <v>0</v>
      </c>
      <c r="L140" s="259">
        <v>0.96507285765484763</v>
      </c>
      <c r="M140" s="259">
        <v>0.73647350110680232</v>
      </c>
      <c r="N140" s="259">
        <v>0.69910219539349805</v>
      </c>
      <c r="O140" s="259">
        <v>0.36248193919847826</v>
      </c>
      <c r="P140" s="259">
        <v>0.48803590608823683</v>
      </c>
      <c r="Q140" s="259">
        <v>0.43295057457820807</v>
      </c>
      <c r="R140" s="259">
        <v>0.76890027966900854</v>
      </c>
      <c r="S140" s="259">
        <v>1.2715983056174721E-2</v>
      </c>
      <c r="T140" s="259">
        <v>0.77420083018946984</v>
      </c>
      <c r="U140" s="259">
        <v>0.42431771184086597</v>
      </c>
      <c r="V140" s="259">
        <v>0.89017711519670728</v>
      </c>
      <c r="W140" s="259">
        <v>1.8824363454274295E-2</v>
      </c>
      <c r="X140" s="259">
        <v>0.78545889311662975</v>
      </c>
      <c r="Y140" s="259">
        <v>9.1819285804224007E-2</v>
      </c>
      <c r="Z140" s="259">
        <v>0.60765569474701009</v>
      </c>
      <c r="AA140" s="259">
        <v>0</v>
      </c>
      <c r="AB140" s="259">
        <v>0.18545182372332505</v>
      </c>
      <c r="AC140" s="259">
        <v>0</v>
      </c>
      <c r="AD140" s="259">
        <v>0.21921218408936111</v>
      </c>
      <c r="AE140" s="259">
        <v>0.52604514263248836</v>
      </c>
      <c r="AF140" s="259">
        <v>0.69910213210285721</v>
      </c>
      <c r="AG140" s="259">
        <v>0.92768589170987892</v>
      </c>
      <c r="AH140" s="259" t="e">
        <v>#DIV/0!</v>
      </c>
      <c r="AI140" s="259">
        <v>4.3946479634951449E-2</v>
      </c>
      <c r="AJ140" s="355">
        <v>0.46645502277016315</v>
      </c>
    </row>
    <row r="141" spans="1:42" s="259" customFormat="1" ht="13.5" customHeight="1" x14ac:dyDescent="0.25">
      <c r="A141" s="190"/>
      <c r="B141" s="269"/>
      <c r="C141" s="266" t="s">
        <v>1180</v>
      </c>
      <c r="D141" s="259">
        <v>0.10445836267789194</v>
      </c>
      <c r="E141" s="259">
        <v>0.18418734966203293</v>
      </c>
      <c r="F141" s="259">
        <v>0.15525428689856269</v>
      </c>
      <c r="G141" s="259">
        <v>0.13018731841265982</v>
      </c>
      <c r="H141" s="259">
        <v>0.15391103524227995</v>
      </c>
      <c r="I141" s="259">
        <v>1.81722268199997E-2</v>
      </c>
      <c r="J141" s="259">
        <v>0.10619008356633498</v>
      </c>
      <c r="K141" s="259">
        <v>0</v>
      </c>
      <c r="L141" s="259">
        <v>0</v>
      </c>
      <c r="M141" s="259">
        <v>0.19009099243726366</v>
      </c>
      <c r="N141" s="259">
        <v>0.13446600101215014</v>
      </c>
      <c r="O141" s="259">
        <v>7.1255189422027188E-2</v>
      </c>
      <c r="P141" s="259">
        <v>4.4073275225140263E-2</v>
      </c>
      <c r="Q141" s="259">
        <v>1.6178346460597548E-3</v>
      </c>
      <c r="R141" s="259">
        <v>4.5705313019319807E-2</v>
      </c>
      <c r="S141" s="259">
        <v>0.1130372822979636</v>
      </c>
      <c r="T141" s="259">
        <v>1.3187817582593963E-6</v>
      </c>
      <c r="U141" s="259">
        <v>0</v>
      </c>
      <c r="V141" s="259">
        <v>1.3515212697122393E-2</v>
      </c>
      <c r="W141" s="259">
        <v>5.4428877785397816E-5</v>
      </c>
      <c r="X141" s="259">
        <v>9.1773520718221038E-7</v>
      </c>
      <c r="Y141" s="259">
        <v>0</v>
      </c>
      <c r="Z141" s="259">
        <v>0.12785366330803941</v>
      </c>
      <c r="AA141" s="259">
        <v>0</v>
      </c>
      <c r="AB141" s="259">
        <v>3.8077461225746699E-2</v>
      </c>
      <c r="AC141" s="259">
        <v>0</v>
      </c>
      <c r="AD141" s="259">
        <v>2.9453799255336515E-2</v>
      </c>
      <c r="AE141" s="259">
        <v>0.11292466359982002</v>
      </c>
      <c r="AF141" s="259">
        <v>0.13446598883876629</v>
      </c>
      <c r="AG141" s="259">
        <v>3.0123244805165858E-2</v>
      </c>
      <c r="AH141" s="259" t="e">
        <v>#DIV/0!</v>
      </c>
      <c r="AI141" s="259">
        <v>0</v>
      </c>
      <c r="AJ141" s="355">
        <v>0.12881322757893321</v>
      </c>
    </row>
    <row r="142" spans="1:42" s="259" customFormat="1" ht="13.5" customHeight="1" x14ac:dyDescent="0.25">
      <c r="A142" s="190"/>
      <c r="B142" s="269"/>
      <c r="C142" s="259" t="s">
        <v>1819</v>
      </c>
      <c r="D142" s="259">
        <v>0.34136422737145483</v>
      </c>
      <c r="E142" s="259">
        <v>0.21364173578371701</v>
      </c>
      <c r="F142" s="259">
        <v>0.24181228699477944</v>
      </c>
      <c r="G142" s="259">
        <v>0.24007126430936143</v>
      </c>
      <c r="H142" s="259">
        <v>0.24512700744402385</v>
      </c>
      <c r="I142" s="259">
        <v>0.16143220944340347</v>
      </c>
      <c r="J142" s="259">
        <v>0.18283328847314148</v>
      </c>
      <c r="K142" s="259">
        <v>1</v>
      </c>
      <c r="L142" s="259">
        <v>3.4927142345152332E-2</v>
      </c>
      <c r="M142" s="259">
        <v>7.3434515420582838E-2</v>
      </c>
      <c r="N142" s="259">
        <v>0.16233408568317953</v>
      </c>
      <c r="O142" s="259">
        <v>0.40901923111646105</v>
      </c>
      <c r="P142" s="259">
        <v>0.41516833641012346</v>
      </c>
      <c r="Q142" s="259">
        <v>9.6049837390820003E-7</v>
      </c>
      <c r="R142" s="259">
        <v>0.11546909742095496</v>
      </c>
      <c r="S142" s="259">
        <v>0.6265082379054151</v>
      </c>
      <c r="T142" s="259">
        <v>0.21568532964146178</v>
      </c>
      <c r="U142" s="259">
        <v>7.096628531269103E-2</v>
      </c>
      <c r="V142" s="259">
        <v>3.9052098580347104E-2</v>
      </c>
      <c r="W142" s="259">
        <v>0</v>
      </c>
      <c r="X142" s="259">
        <v>6.4042930845384996E-2</v>
      </c>
      <c r="Y142" s="259">
        <v>0</v>
      </c>
      <c r="Z142" s="259">
        <v>0.26048862920797988</v>
      </c>
      <c r="AA142" s="259">
        <v>0</v>
      </c>
      <c r="AB142" s="259">
        <v>3.2446070466604367E-2</v>
      </c>
      <c r="AC142" s="259">
        <v>0</v>
      </c>
      <c r="AD142" s="259">
        <v>0.14432986805158537</v>
      </c>
      <c r="AE142" s="259">
        <v>0.19871406098763525</v>
      </c>
      <c r="AF142" s="259">
        <v>0.16233416151817603</v>
      </c>
      <c r="AG142" s="259">
        <v>4.1056781284532495E-2</v>
      </c>
      <c r="AH142" s="259" t="e">
        <v>#DIV/0!</v>
      </c>
      <c r="AI142" s="259">
        <v>0</v>
      </c>
      <c r="AJ142" s="355">
        <v>0.23127758148997732</v>
      </c>
    </row>
    <row r="143" spans="1:42" s="259" customFormat="1" ht="13.5" customHeight="1" x14ac:dyDescent="0.25">
      <c r="A143" s="190"/>
      <c r="B143" s="269"/>
      <c r="C143" s="259" t="s">
        <v>1179</v>
      </c>
      <c r="D143" s="259">
        <v>0.41916872848784975</v>
      </c>
      <c r="E143" s="259">
        <v>0.38554410893135554</v>
      </c>
      <c r="F143" s="259">
        <v>0.4138486595821248</v>
      </c>
      <c r="G143" s="259">
        <v>0.60912867378393976</v>
      </c>
      <c r="H143" s="259">
        <v>0.43192891750438855</v>
      </c>
      <c r="I143" s="259">
        <v>0.79757065983514674</v>
      </c>
      <c r="J143" s="259">
        <v>0.70686806781079792</v>
      </c>
      <c r="K143" s="259">
        <v>0</v>
      </c>
      <c r="L143" s="259">
        <v>0.96507285765484763</v>
      </c>
      <c r="M143" s="259">
        <v>0.73647350110680232</v>
      </c>
      <c r="N143" s="259">
        <v>0.69910219539349805</v>
      </c>
      <c r="O143" s="259">
        <v>0.36248193919847826</v>
      </c>
      <c r="P143" s="259">
        <v>0.48803590608823683</v>
      </c>
      <c r="Q143" s="259">
        <v>0.43295057457820807</v>
      </c>
      <c r="R143" s="259">
        <v>0.76890027966900854</v>
      </c>
      <c r="S143" s="259">
        <v>1.2715983056174721E-2</v>
      </c>
      <c r="T143" s="259">
        <v>0.77420083018946984</v>
      </c>
      <c r="U143" s="259">
        <v>0.42431771184086597</v>
      </c>
      <c r="V143" s="259">
        <v>0.89017711519670728</v>
      </c>
      <c r="W143" s="259">
        <v>1.8824363454274295E-2</v>
      </c>
      <c r="X143" s="259">
        <v>0.78545889311662975</v>
      </c>
      <c r="Y143" s="259">
        <v>9.1819285804224007E-2</v>
      </c>
      <c r="Z143" s="259">
        <v>0.60765569474701009</v>
      </c>
      <c r="AA143" s="259">
        <v>0</v>
      </c>
      <c r="AB143" s="259">
        <v>0.18545182372332505</v>
      </c>
      <c r="AC143" s="259">
        <v>0</v>
      </c>
      <c r="AD143" s="259">
        <v>0.21921218408936111</v>
      </c>
      <c r="AE143" s="259">
        <v>0.52604514263248836</v>
      </c>
      <c r="AF143" s="259">
        <v>0.69910213210285721</v>
      </c>
      <c r="AG143" s="259">
        <v>0.92768589170987892</v>
      </c>
      <c r="AH143" s="259" t="e">
        <v>#DIV/0!</v>
      </c>
      <c r="AI143" s="259">
        <v>4.3946479634951449E-2</v>
      </c>
      <c r="AJ143" s="355">
        <v>0.46645502277016315</v>
      </c>
    </row>
    <row r="144" spans="1:42" s="259" customFormat="1" ht="13.5" customHeight="1" x14ac:dyDescent="0.25">
      <c r="A144" s="190"/>
      <c r="B144" s="269"/>
      <c r="C144" s="259" t="s">
        <v>1017</v>
      </c>
      <c r="D144" s="259">
        <v>0.10445836267789194</v>
      </c>
      <c r="E144" s="259">
        <v>0.14125079370481627</v>
      </c>
      <c r="F144" s="259">
        <v>0.1552542589820885</v>
      </c>
      <c r="G144" s="259">
        <v>0.13018731841265982</v>
      </c>
      <c r="H144" s="259">
        <v>0.14326755210944442</v>
      </c>
      <c r="I144" s="259">
        <v>1.81722268199997E-2</v>
      </c>
      <c r="J144" s="259">
        <v>0.10619008356633498</v>
      </c>
      <c r="K144" s="259">
        <v>0</v>
      </c>
      <c r="L144" s="259">
        <v>0</v>
      </c>
      <c r="M144" s="259">
        <v>0.17731734392355358</v>
      </c>
      <c r="N144" s="259">
        <v>0.13446600101215014</v>
      </c>
      <c r="O144" s="259">
        <v>7.1255189422027188E-2</v>
      </c>
      <c r="P144" s="259">
        <v>4.4073275225140263E-2</v>
      </c>
      <c r="Q144" s="259">
        <v>1.6178346460597548E-3</v>
      </c>
      <c r="R144" s="259">
        <v>4.4847912231255678E-2</v>
      </c>
      <c r="S144" s="259">
        <v>0.1130372822979636</v>
      </c>
      <c r="T144" s="259">
        <v>1.3187817582593963E-6</v>
      </c>
      <c r="U144" s="259">
        <v>0</v>
      </c>
      <c r="V144" s="259">
        <v>1.3515212697122393E-2</v>
      </c>
      <c r="W144" s="259">
        <v>5.4428877785397816E-5</v>
      </c>
      <c r="X144" s="259">
        <v>9.1773520718221038E-7</v>
      </c>
      <c r="Y144" s="259">
        <v>0</v>
      </c>
      <c r="Z144" s="259">
        <v>0.12785366330803941</v>
      </c>
      <c r="AA144" s="259">
        <v>0</v>
      </c>
      <c r="AB144" s="259">
        <v>3.8077461225746699E-2</v>
      </c>
      <c r="AC144" s="259">
        <v>0</v>
      </c>
      <c r="AD144" s="259">
        <v>2.9453799255336515E-2</v>
      </c>
      <c r="AE144" s="259">
        <v>0.10595377446200707</v>
      </c>
      <c r="AF144" s="259">
        <v>0.13446598883876629</v>
      </c>
      <c r="AG144" s="259">
        <v>2.8117022995838296E-2</v>
      </c>
      <c r="AH144" s="259" t="e">
        <v>#DIV/0!</v>
      </c>
      <c r="AI144" s="259">
        <v>0</v>
      </c>
      <c r="AJ144" s="355">
        <v>0.12059149793806112</v>
      </c>
    </row>
    <row r="145" spans="1:42" s="259" customFormat="1" ht="13.5" customHeight="1" x14ac:dyDescent="0.25">
      <c r="A145" s="190"/>
      <c r="B145" s="269"/>
      <c r="C145" s="259" t="s">
        <v>1820</v>
      </c>
      <c r="D145" s="259">
        <v>0.13285340860307565</v>
      </c>
      <c r="E145" s="259">
        <v>2.0465516836722836E-2</v>
      </c>
      <c r="F145" s="259">
        <v>0.18899193854491234</v>
      </c>
      <c r="G145" s="259">
        <v>2.0246562116512604E-2</v>
      </c>
      <c r="H145" s="259">
        <v>0.12008492112708599</v>
      </c>
      <c r="I145" s="259">
        <v>2.2824903901450099E-2</v>
      </c>
      <c r="J145" s="259">
        <v>0</v>
      </c>
      <c r="K145" s="259">
        <v>0</v>
      </c>
      <c r="L145" s="259">
        <v>0</v>
      </c>
      <c r="M145" s="259">
        <v>9.9103535126227585E-7</v>
      </c>
      <c r="N145" s="259">
        <v>4.097717911172253E-3</v>
      </c>
      <c r="O145" s="259">
        <v>0.15724364026303356</v>
      </c>
      <c r="P145" s="259">
        <v>5.0525566527007286E-2</v>
      </c>
      <c r="Q145" s="259">
        <v>0.56543063027735829</v>
      </c>
      <c r="R145" s="259">
        <v>6.9377808401592397E-2</v>
      </c>
      <c r="S145" s="259">
        <v>0.24773849674044668</v>
      </c>
      <c r="T145" s="259">
        <v>1.0112521387310194E-2</v>
      </c>
      <c r="U145" s="259">
        <v>0.50471600284644302</v>
      </c>
      <c r="V145" s="259">
        <v>5.7255573525823195E-2</v>
      </c>
      <c r="W145" s="259">
        <v>0.98112120766794031</v>
      </c>
      <c r="X145" s="259">
        <v>0.15049725830277794</v>
      </c>
      <c r="Y145" s="259">
        <v>0.90818071419577606</v>
      </c>
      <c r="Z145" s="259">
        <v>4.0020127369707207E-3</v>
      </c>
      <c r="AA145" s="259">
        <v>1</v>
      </c>
      <c r="AB145" s="259">
        <v>0.74402464458432382</v>
      </c>
      <c r="AC145" s="259">
        <v>1</v>
      </c>
      <c r="AD145" s="259">
        <v>0.6070041486037171</v>
      </c>
      <c r="AE145" s="259">
        <v>0.13132592596664711</v>
      </c>
      <c r="AF145" s="259">
        <v>4.0977175402004623E-3</v>
      </c>
      <c r="AG145" s="259">
        <v>1.1340822004226856E-3</v>
      </c>
      <c r="AH145" s="259" t="e">
        <v>#DIV/0!</v>
      </c>
      <c r="AI145" s="259">
        <v>0.95605352036504865</v>
      </c>
      <c r="AJ145" s="355">
        <v>0.1354321123157553</v>
      </c>
    </row>
    <row r="146" spans="1:42" s="259" customFormat="1" ht="13.5" customHeight="1" x14ac:dyDescent="0.25">
      <c r="A146" s="190"/>
      <c r="B146" s="269"/>
      <c r="C146" s="259" t="s">
        <v>1821</v>
      </c>
      <c r="D146" s="259">
        <v>0</v>
      </c>
      <c r="E146" s="259">
        <v>4.2936555957216668E-2</v>
      </c>
      <c r="F146" s="259">
        <v>2.7916474190619724E-8</v>
      </c>
      <c r="G146" s="259">
        <v>0</v>
      </c>
      <c r="H146" s="259">
        <v>1.0643483132835523E-2</v>
      </c>
      <c r="I146" s="259">
        <v>0</v>
      </c>
      <c r="J146" s="259">
        <v>0</v>
      </c>
      <c r="K146" s="259">
        <v>0</v>
      </c>
      <c r="L146" s="259">
        <v>0</v>
      </c>
      <c r="M146" s="259">
        <v>1.2773648513710063E-2</v>
      </c>
      <c r="N146" s="259">
        <v>0</v>
      </c>
      <c r="O146" s="259">
        <v>0</v>
      </c>
      <c r="P146" s="259">
        <v>0</v>
      </c>
      <c r="Q146" s="259">
        <v>0</v>
      </c>
      <c r="R146" s="259">
        <v>8.574007880641334E-4</v>
      </c>
      <c r="S146" s="259">
        <v>0</v>
      </c>
      <c r="T146" s="259">
        <v>0</v>
      </c>
      <c r="U146" s="259">
        <v>0</v>
      </c>
      <c r="V146" s="259">
        <v>0</v>
      </c>
      <c r="W146" s="259">
        <v>0</v>
      </c>
      <c r="X146" s="259">
        <v>0</v>
      </c>
      <c r="Y146" s="259">
        <v>0</v>
      </c>
      <c r="Z146" s="259">
        <v>0</v>
      </c>
      <c r="AA146" s="259">
        <v>0</v>
      </c>
      <c r="AB146" s="259">
        <v>0</v>
      </c>
      <c r="AC146" s="259">
        <v>0</v>
      </c>
      <c r="AD146" s="259">
        <v>0</v>
      </c>
      <c r="AE146" s="259">
        <v>6.9708891378129478E-3</v>
      </c>
      <c r="AF146" s="259">
        <v>0</v>
      </c>
      <c r="AG146" s="259">
        <v>2.0062218093275601E-3</v>
      </c>
      <c r="AH146" s="259" t="e">
        <v>#DIV/0!</v>
      </c>
      <c r="AI146" s="259">
        <v>0</v>
      </c>
      <c r="AJ146" s="355">
        <v>8.2217296408720938E-3</v>
      </c>
    </row>
    <row r="147" spans="1:42" s="259" customFormat="1" ht="13.5" customHeight="1" x14ac:dyDescent="0.25">
      <c r="A147" s="190"/>
      <c r="B147" s="269"/>
      <c r="C147" s="259" t="s">
        <v>563</v>
      </c>
      <c r="D147" s="259">
        <v>2.1552728597279418E-3</v>
      </c>
      <c r="E147" s="259">
        <v>0.19616128878617173</v>
      </c>
      <c r="F147" s="259">
        <v>9.2827979620680945E-5</v>
      </c>
      <c r="G147" s="259">
        <v>3.6618137752622972E-4</v>
      </c>
      <c r="H147" s="259">
        <v>4.8948118682221743E-2</v>
      </c>
      <c r="I147" s="259">
        <v>0</v>
      </c>
      <c r="J147" s="259">
        <v>4.1085601497257828E-3</v>
      </c>
      <c r="K147" s="259">
        <v>0</v>
      </c>
      <c r="L147" s="259">
        <v>0</v>
      </c>
      <c r="M147" s="259">
        <v>0</v>
      </c>
      <c r="N147" s="259">
        <v>0</v>
      </c>
      <c r="O147" s="259">
        <v>0</v>
      </c>
      <c r="P147" s="259">
        <v>2.1969157494920412E-3</v>
      </c>
      <c r="Q147" s="259">
        <v>0</v>
      </c>
      <c r="R147" s="259">
        <v>5.4750148912431596E-4</v>
      </c>
      <c r="S147" s="259">
        <v>0</v>
      </c>
      <c r="T147" s="259">
        <v>0</v>
      </c>
      <c r="U147" s="259">
        <v>0</v>
      </c>
      <c r="V147" s="259">
        <v>0</v>
      </c>
      <c r="W147" s="259">
        <v>0</v>
      </c>
      <c r="X147" s="259">
        <v>0</v>
      </c>
      <c r="Y147" s="259">
        <v>0</v>
      </c>
      <c r="Z147" s="259">
        <v>0</v>
      </c>
      <c r="AA147" s="259">
        <v>0</v>
      </c>
      <c r="AB147" s="259">
        <v>0</v>
      </c>
      <c r="AC147" s="259">
        <v>0</v>
      </c>
      <c r="AD147" s="259">
        <v>0</v>
      </c>
      <c r="AE147" s="259">
        <v>3.0990206813409252E-2</v>
      </c>
      <c r="AF147" s="259">
        <v>0</v>
      </c>
      <c r="AG147" s="259">
        <v>0</v>
      </c>
      <c r="AH147" s="259" t="e">
        <v>#DIV/0!</v>
      </c>
      <c r="AI147" s="259">
        <v>0</v>
      </c>
      <c r="AJ147" s="355">
        <v>3.8022055845171071E-2</v>
      </c>
    </row>
    <row r="148" spans="1:42" s="259" customFormat="1" ht="13.5" customHeight="1" x14ac:dyDescent="0.25">
      <c r="A148" s="190"/>
      <c r="B148" s="269"/>
      <c r="C148" s="259" t="s">
        <v>1018</v>
      </c>
      <c r="D148" s="259">
        <v>0</v>
      </c>
      <c r="E148" s="259">
        <v>0</v>
      </c>
      <c r="F148" s="259">
        <v>0</v>
      </c>
      <c r="G148" s="259">
        <v>0</v>
      </c>
      <c r="H148" s="259">
        <v>0</v>
      </c>
      <c r="I148" s="259">
        <v>0</v>
      </c>
      <c r="J148" s="259">
        <v>0</v>
      </c>
      <c r="K148" s="259">
        <v>0</v>
      </c>
      <c r="L148" s="259">
        <v>0</v>
      </c>
      <c r="M148" s="259">
        <v>0</v>
      </c>
      <c r="N148" s="259">
        <v>0</v>
      </c>
      <c r="O148" s="259">
        <v>0</v>
      </c>
      <c r="P148" s="259">
        <v>0</v>
      </c>
      <c r="Q148" s="259">
        <v>0</v>
      </c>
      <c r="R148" s="259">
        <v>0</v>
      </c>
      <c r="S148" s="259">
        <v>0</v>
      </c>
      <c r="T148" s="259">
        <v>0</v>
      </c>
      <c r="U148" s="259">
        <v>0</v>
      </c>
      <c r="V148" s="259">
        <v>0</v>
      </c>
      <c r="W148" s="259">
        <v>0</v>
      </c>
      <c r="X148" s="259">
        <v>0</v>
      </c>
      <c r="Y148" s="259">
        <v>0</v>
      </c>
      <c r="Z148" s="259">
        <v>0</v>
      </c>
      <c r="AA148" s="259">
        <v>0</v>
      </c>
      <c r="AB148" s="259">
        <v>0</v>
      </c>
      <c r="AC148" s="259">
        <v>0</v>
      </c>
      <c r="AD148" s="259">
        <v>0</v>
      </c>
      <c r="AE148" s="259">
        <v>0</v>
      </c>
      <c r="AF148" s="259">
        <v>0</v>
      </c>
      <c r="AG148" s="259">
        <v>0</v>
      </c>
      <c r="AH148" s="259" t="e">
        <v>#DIV/0!</v>
      </c>
      <c r="AI148" s="259">
        <v>0</v>
      </c>
      <c r="AJ148" s="355">
        <v>0</v>
      </c>
    </row>
    <row r="149" spans="1:42" s="259" customFormat="1" ht="13.5" customHeight="1" x14ac:dyDescent="0.25">
      <c r="A149" s="190"/>
      <c r="B149" s="270"/>
      <c r="C149" s="258" t="s">
        <v>564</v>
      </c>
      <c r="D149" s="258">
        <v>1</v>
      </c>
      <c r="E149" s="258">
        <v>1</v>
      </c>
      <c r="F149" s="258">
        <v>1</v>
      </c>
      <c r="G149" s="258">
        <v>1</v>
      </c>
      <c r="H149" s="258">
        <v>1</v>
      </c>
      <c r="I149" s="258">
        <v>1</v>
      </c>
      <c r="J149" s="258">
        <v>1</v>
      </c>
      <c r="K149" s="258">
        <v>1</v>
      </c>
      <c r="L149" s="258">
        <v>1</v>
      </c>
      <c r="M149" s="258">
        <v>1</v>
      </c>
      <c r="N149" s="258">
        <v>1</v>
      </c>
      <c r="O149" s="258">
        <v>1</v>
      </c>
      <c r="P149" s="258">
        <v>1</v>
      </c>
      <c r="Q149" s="258">
        <v>1</v>
      </c>
      <c r="R149" s="258">
        <v>1</v>
      </c>
      <c r="S149" s="258">
        <v>1</v>
      </c>
      <c r="T149" s="258">
        <v>1</v>
      </c>
      <c r="U149" s="258">
        <v>1</v>
      </c>
      <c r="V149" s="258">
        <v>1</v>
      </c>
      <c r="W149" s="258">
        <v>1</v>
      </c>
      <c r="X149" s="258">
        <v>1</v>
      </c>
      <c r="Y149" s="258">
        <v>1</v>
      </c>
      <c r="Z149" s="258">
        <v>1</v>
      </c>
      <c r="AA149" s="258">
        <v>1</v>
      </c>
      <c r="AB149" s="258">
        <v>1</v>
      </c>
      <c r="AC149" s="258">
        <v>1</v>
      </c>
      <c r="AD149" s="258">
        <v>1</v>
      </c>
      <c r="AE149" s="258">
        <v>1</v>
      </c>
      <c r="AF149" s="258">
        <v>1</v>
      </c>
      <c r="AG149" s="258">
        <v>1</v>
      </c>
      <c r="AH149" s="258" t="e">
        <v>#DIV/0!</v>
      </c>
      <c r="AI149" s="258">
        <v>1</v>
      </c>
      <c r="AJ149" s="356">
        <v>1</v>
      </c>
      <c r="AK149" s="258"/>
      <c r="AL149" s="258"/>
      <c r="AM149" s="258"/>
      <c r="AN149" s="258"/>
      <c r="AO149" s="258"/>
      <c r="AP149" s="258"/>
    </row>
    <row r="150" spans="1:42" s="258" customFormat="1" ht="13.5" customHeight="1" x14ac:dyDescent="0.25">
      <c r="A150" s="190"/>
      <c r="B150" s="263"/>
      <c r="C150" s="255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355"/>
      <c r="AK150" s="259"/>
      <c r="AL150" s="259"/>
      <c r="AM150" s="259"/>
      <c r="AN150" s="259"/>
      <c r="AO150" s="259"/>
      <c r="AP150" s="259"/>
    </row>
    <row r="151" spans="1:42" s="259" customFormat="1" ht="13.5" customHeight="1" x14ac:dyDescent="0.25">
      <c r="A151" s="190"/>
      <c r="B151" s="263"/>
      <c r="C151" s="264" t="s">
        <v>1181</v>
      </c>
      <c r="D151" s="259">
        <v>0.51524834890149285</v>
      </c>
      <c r="E151" s="259">
        <v>0.34270782283291973</v>
      </c>
      <c r="F151" s="259">
        <v>0.36940177457456819</v>
      </c>
      <c r="G151" s="259">
        <v>0.63022945967921351</v>
      </c>
      <c r="H151" s="259">
        <v>0.44143662768099573</v>
      </c>
      <c r="I151" s="259">
        <v>0.53025725513634714</v>
      </c>
      <c r="J151" s="259">
        <v>0.72188468220020274</v>
      </c>
      <c r="K151" s="259">
        <v>1</v>
      </c>
      <c r="L151" s="259">
        <v>5.61353956909127E-2</v>
      </c>
      <c r="M151" s="259">
        <v>9.8398266270693965E-2</v>
      </c>
      <c r="N151" s="259">
        <v>0.82635182575193655</v>
      </c>
      <c r="O151" s="259">
        <v>0.31361808294864268</v>
      </c>
      <c r="P151" s="259">
        <v>0.64129567090616768</v>
      </c>
      <c r="Q151" s="259">
        <v>3.9289337142539881E-5</v>
      </c>
      <c r="R151" s="259">
        <v>0.50583199151078495</v>
      </c>
      <c r="S151" s="259">
        <v>0.77220269055297708</v>
      </c>
      <c r="T151" s="259">
        <v>0.48548573268349726</v>
      </c>
      <c r="U151" s="259">
        <v>0.50416381089415807</v>
      </c>
      <c r="V151" s="259">
        <v>0.1960669937107711</v>
      </c>
      <c r="W151" s="259">
        <v>0.8916883475862456</v>
      </c>
      <c r="X151" s="259">
        <v>5.9739226991443475E-2</v>
      </c>
      <c r="Y151" s="259">
        <v>0</v>
      </c>
      <c r="Z151" s="259">
        <v>0.61626721212232571</v>
      </c>
      <c r="AA151" s="259">
        <v>0</v>
      </c>
      <c r="AB151" s="259">
        <v>0.11776472081363933</v>
      </c>
      <c r="AC151" s="259">
        <v>0</v>
      </c>
      <c r="AD151" s="259">
        <v>0.46658266364804996</v>
      </c>
      <c r="AE151" s="259">
        <v>0.46421148922084771</v>
      </c>
      <c r="AF151" s="259">
        <v>0.8396179146261572</v>
      </c>
      <c r="AG151" s="259">
        <v>6.7981025616928092E-2</v>
      </c>
      <c r="AH151" s="259" t="e">
        <v>#DIV/0!</v>
      </c>
      <c r="AI151" s="259">
        <v>0</v>
      </c>
      <c r="AJ151" s="355">
        <v>0.4698197095085393</v>
      </c>
    </row>
    <row r="152" spans="1:42" s="259" customFormat="1" ht="13.5" customHeight="1" x14ac:dyDescent="0.25">
      <c r="A152" s="190"/>
      <c r="B152" s="263"/>
      <c r="C152" s="265" t="s">
        <v>1182</v>
      </c>
      <c r="D152" s="259">
        <v>0.37340802431095599</v>
      </c>
      <c r="E152" s="259">
        <v>0.44073941030939356</v>
      </c>
      <c r="F152" s="259">
        <v>0.36441068745905475</v>
      </c>
      <c r="G152" s="259">
        <v>0.29579118472101934</v>
      </c>
      <c r="H152" s="259">
        <v>0.36945220409151602</v>
      </c>
      <c r="I152" s="259">
        <v>0.42498066183315714</v>
      </c>
      <c r="J152" s="259">
        <v>0.24813400602430435</v>
      </c>
      <c r="K152" s="259">
        <v>0</v>
      </c>
      <c r="L152" s="259">
        <v>0.94386460430908725</v>
      </c>
      <c r="M152" s="259">
        <v>0.75681441730662125</v>
      </c>
      <c r="N152" s="259">
        <v>0.12848904129193997</v>
      </c>
      <c r="O152" s="259">
        <v>0.42695646966046624</v>
      </c>
      <c r="P152" s="259">
        <v>0.30897084895881211</v>
      </c>
      <c r="Q152" s="259">
        <v>0.43465379269564736</v>
      </c>
      <c r="R152" s="259">
        <v>0.41779886786625631</v>
      </c>
      <c r="S152" s="259">
        <v>9.6327585224417478E-3</v>
      </c>
      <c r="T152" s="259">
        <v>0.50033946130287543</v>
      </c>
      <c r="U152" s="259">
        <v>0.28068555393400724</v>
      </c>
      <c r="V152" s="259">
        <v>0.74782173543537356</v>
      </c>
      <c r="W152" s="259">
        <v>9.9252270820842942E-3</v>
      </c>
      <c r="X152" s="259">
        <v>0.8914588007500357</v>
      </c>
      <c r="Y152" s="259">
        <v>7.1910084151490403E-2</v>
      </c>
      <c r="Z152" s="259">
        <v>0.25910170658659293</v>
      </c>
      <c r="AA152" s="259">
        <v>0</v>
      </c>
      <c r="AB152" s="259">
        <v>0.3489170297208567</v>
      </c>
      <c r="AC152" s="259">
        <v>7.6854109207299948E-4</v>
      </c>
      <c r="AD152" s="259">
        <v>0.15694361951873073</v>
      </c>
      <c r="AE152" s="259">
        <v>0.37805394334471382</v>
      </c>
      <c r="AF152" s="259">
        <v>0.11867294591101617</v>
      </c>
      <c r="AG152" s="259">
        <v>0.89589290081953532</v>
      </c>
      <c r="AH152" s="259" t="e">
        <v>#DIV/0!</v>
      </c>
      <c r="AI152" s="259">
        <v>2.2372178324592672E-2</v>
      </c>
      <c r="AJ152" s="355">
        <v>0.35487351259542721</v>
      </c>
    </row>
    <row r="153" spans="1:42" s="259" customFormat="1" ht="13.5" customHeight="1" x14ac:dyDescent="0.25">
      <c r="A153" s="190"/>
      <c r="B153" s="263"/>
      <c r="C153" s="266" t="s">
        <v>1183</v>
      </c>
      <c r="D153" s="259">
        <v>5.3025338857091056E-2</v>
      </c>
      <c r="E153" s="259">
        <v>0.1356003410400401</v>
      </c>
      <c r="F153" s="259">
        <v>9.651275172150614E-2</v>
      </c>
      <c r="G153" s="259">
        <v>6.7980982235895882E-2</v>
      </c>
      <c r="H153" s="259">
        <v>9.0820227265413167E-2</v>
      </c>
      <c r="I153" s="259">
        <v>3.9787150180448039E-2</v>
      </c>
      <c r="J153" s="259">
        <v>2.8666429413936705E-2</v>
      </c>
      <c r="K153" s="259">
        <v>0</v>
      </c>
      <c r="L153" s="259">
        <v>0</v>
      </c>
      <c r="M153" s="259">
        <v>0.1447743848699472</v>
      </c>
      <c r="N153" s="259">
        <v>4.4040450278665565E-2</v>
      </c>
      <c r="O153" s="259">
        <v>9.0282323471036069E-2</v>
      </c>
      <c r="P153" s="259">
        <v>3.4802560716784309E-2</v>
      </c>
      <c r="Q153" s="259">
        <v>9.242218651317054E-5</v>
      </c>
      <c r="R153" s="259">
        <v>3.5805064249275771E-2</v>
      </c>
      <c r="S153" s="259">
        <v>5.7424262490346802E-2</v>
      </c>
      <c r="T153" s="259">
        <v>1.2861035334149668E-2</v>
      </c>
      <c r="U153" s="259">
        <v>6.5456726417805855E-4</v>
      </c>
      <c r="V153" s="259">
        <v>3.2821646993347249E-3</v>
      </c>
      <c r="W153" s="259">
        <v>1.71694842394168E-3</v>
      </c>
      <c r="X153" s="259">
        <v>5.8446280707483749E-8</v>
      </c>
      <c r="Y153" s="259">
        <v>0</v>
      </c>
      <c r="Z153" s="259">
        <v>0.11918096894245389</v>
      </c>
      <c r="AA153" s="259">
        <v>0</v>
      </c>
      <c r="AB153" s="259">
        <v>6.8642256553003531E-2</v>
      </c>
      <c r="AC153" s="259">
        <v>0</v>
      </c>
      <c r="AD153" s="259">
        <v>3.5338509747012005E-2</v>
      </c>
      <c r="AE153" s="259">
        <v>7.011436927234152E-2</v>
      </c>
      <c r="AF153" s="259">
        <v>4.0675920072762856E-2</v>
      </c>
      <c r="AG153" s="259">
        <v>3.5566800303100006E-2</v>
      </c>
      <c r="AH153" s="259" t="e">
        <v>#DIV/0!</v>
      </c>
      <c r="AI153" s="259">
        <v>0</v>
      </c>
      <c r="AJ153" s="355">
        <v>7.7456991989456644E-2</v>
      </c>
    </row>
    <row r="154" spans="1:42" s="259" customFormat="1" ht="13.5" customHeight="1" x14ac:dyDescent="0.25">
      <c r="A154" s="190"/>
      <c r="B154" s="263"/>
      <c r="C154" s="271" t="s">
        <v>1822</v>
      </c>
      <c r="D154" s="259">
        <v>0.51524834890149285</v>
      </c>
      <c r="E154" s="259">
        <v>0.34270782283291973</v>
      </c>
      <c r="F154" s="259">
        <v>0.36940177457456819</v>
      </c>
      <c r="G154" s="259">
        <v>0.63022945967921351</v>
      </c>
      <c r="H154" s="259">
        <v>0.44143662768099573</v>
      </c>
      <c r="I154" s="259">
        <v>0.53025725513634714</v>
      </c>
      <c r="J154" s="259">
        <v>0.72188468220020274</v>
      </c>
      <c r="K154" s="259">
        <v>1</v>
      </c>
      <c r="L154" s="259">
        <v>5.61353956909127E-2</v>
      </c>
      <c r="M154" s="259">
        <v>9.8398266270693965E-2</v>
      </c>
      <c r="N154" s="259">
        <v>0.82635182575193655</v>
      </c>
      <c r="O154" s="259">
        <v>0.31361808294864268</v>
      </c>
      <c r="P154" s="259">
        <v>0.64129567090616768</v>
      </c>
      <c r="Q154" s="259">
        <v>3.9289337142539881E-5</v>
      </c>
      <c r="R154" s="259">
        <v>0.50583199151078495</v>
      </c>
      <c r="S154" s="259">
        <v>0.77220269055297708</v>
      </c>
      <c r="T154" s="259">
        <v>0.48548573268349726</v>
      </c>
      <c r="U154" s="259">
        <v>0.50416381089415807</v>
      </c>
      <c r="V154" s="259">
        <v>0.1960669937107711</v>
      </c>
      <c r="W154" s="259">
        <v>0.8916883475862456</v>
      </c>
      <c r="X154" s="259">
        <v>5.9739226991443475E-2</v>
      </c>
      <c r="Y154" s="259">
        <v>0</v>
      </c>
      <c r="Z154" s="259">
        <v>0.61626721212232571</v>
      </c>
      <c r="AA154" s="259">
        <v>0</v>
      </c>
      <c r="AB154" s="259">
        <v>0.11776472081363933</v>
      </c>
      <c r="AC154" s="259">
        <v>0</v>
      </c>
      <c r="AD154" s="259">
        <v>0.46658266364804996</v>
      </c>
      <c r="AE154" s="259">
        <v>0.46421148922084771</v>
      </c>
      <c r="AF154" s="259">
        <v>0.8396179146261572</v>
      </c>
      <c r="AG154" s="259">
        <v>6.7981025616928092E-2</v>
      </c>
      <c r="AH154" s="259" t="e">
        <v>#DIV/0!</v>
      </c>
      <c r="AI154" s="259">
        <v>0</v>
      </c>
      <c r="AJ154" s="355">
        <v>0.4698197095085393</v>
      </c>
    </row>
    <row r="155" spans="1:42" s="259" customFormat="1" ht="13.5" customHeight="1" x14ac:dyDescent="0.25">
      <c r="A155" s="190"/>
      <c r="B155" s="263"/>
      <c r="C155" s="271" t="s">
        <v>1182</v>
      </c>
      <c r="D155" s="259">
        <v>0.37340802431095599</v>
      </c>
      <c r="E155" s="259">
        <v>0.44073941030939356</v>
      </c>
      <c r="F155" s="259">
        <v>0.36441068745905475</v>
      </c>
      <c r="G155" s="259">
        <v>0.29579118472101934</v>
      </c>
      <c r="H155" s="259">
        <v>0.36945220409151602</v>
      </c>
      <c r="I155" s="259">
        <v>0.42498066183315714</v>
      </c>
      <c r="J155" s="259">
        <v>0.24813400602430435</v>
      </c>
      <c r="K155" s="259">
        <v>0</v>
      </c>
      <c r="L155" s="259">
        <v>0.94386460430908725</v>
      </c>
      <c r="M155" s="259">
        <v>0.75681441730662125</v>
      </c>
      <c r="N155" s="259">
        <v>0.12848904129193997</v>
      </c>
      <c r="O155" s="259">
        <v>0.42695646966046624</v>
      </c>
      <c r="P155" s="259">
        <v>0.30897084895881211</v>
      </c>
      <c r="Q155" s="259">
        <v>0.43465379269564736</v>
      </c>
      <c r="R155" s="259">
        <v>0.41779886786625631</v>
      </c>
      <c r="S155" s="259">
        <v>9.6327585224417478E-3</v>
      </c>
      <c r="T155" s="259">
        <v>0.50033946130287543</v>
      </c>
      <c r="U155" s="259">
        <v>0.28068555393400724</v>
      </c>
      <c r="V155" s="259">
        <v>0.74782173543537356</v>
      </c>
      <c r="W155" s="259">
        <v>9.9252270820842942E-3</v>
      </c>
      <c r="X155" s="259">
        <v>0.8914588007500357</v>
      </c>
      <c r="Y155" s="259">
        <v>7.1910084151490403E-2</v>
      </c>
      <c r="Z155" s="259">
        <v>0.25910170658659293</v>
      </c>
      <c r="AA155" s="259">
        <v>0</v>
      </c>
      <c r="AB155" s="259">
        <v>0.3489170297208567</v>
      </c>
      <c r="AC155" s="259">
        <v>7.6854109207299948E-4</v>
      </c>
      <c r="AD155" s="259">
        <v>0.15694361951873073</v>
      </c>
      <c r="AE155" s="259">
        <v>0.37805394334471382</v>
      </c>
      <c r="AF155" s="259">
        <v>0.11867294591101617</v>
      </c>
      <c r="AG155" s="259">
        <v>0.89589290081953532</v>
      </c>
      <c r="AH155" s="259" t="e">
        <v>#DIV/0!</v>
      </c>
      <c r="AI155" s="259">
        <v>2.2372178324592672E-2</v>
      </c>
      <c r="AJ155" s="355">
        <v>0.35487351259542721</v>
      </c>
    </row>
    <row r="156" spans="1:42" s="259" customFormat="1" ht="13.5" customHeight="1" x14ac:dyDescent="0.25">
      <c r="A156" s="190"/>
      <c r="B156" s="263"/>
      <c r="C156" s="271" t="s">
        <v>1019</v>
      </c>
      <c r="D156" s="259">
        <v>5.3025338857091056E-2</v>
      </c>
      <c r="E156" s="259">
        <v>0.1222750719331288</v>
      </c>
      <c r="F156" s="259">
        <v>9.4925959046177122E-2</v>
      </c>
      <c r="G156" s="259">
        <v>6.7980982235895882E-2</v>
      </c>
      <c r="H156" s="259">
        <v>8.7367148400368799E-2</v>
      </c>
      <c r="I156" s="259">
        <v>3.9787150180448039E-2</v>
      </c>
      <c r="J156" s="259">
        <v>2.8666429413936705E-2</v>
      </c>
      <c r="K156" s="259">
        <v>0</v>
      </c>
      <c r="L156" s="259">
        <v>0</v>
      </c>
      <c r="M156" s="259">
        <v>0.14023951923851422</v>
      </c>
      <c r="N156" s="259">
        <v>4.3883371191482015E-2</v>
      </c>
      <c r="O156" s="259">
        <v>9.0282323471036069E-2</v>
      </c>
      <c r="P156" s="259">
        <v>3.4802560716784309E-2</v>
      </c>
      <c r="Q156" s="259">
        <v>9.242218651317054E-5</v>
      </c>
      <c r="R156" s="259">
        <v>3.5488031892745395E-2</v>
      </c>
      <c r="S156" s="259">
        <v>5.7424262490346802E-2</v>
      </c>
      <c r="T156" s="259">
        <v>1.2861035334149668E-2</v>
      </c>
      <c r="U156" s="259">
        <v>6.5456726417805855E-4</v>
      </c>
      <c r="V156" s="259">
        <v>3.2821646993347249E-3</v>
      </c>
      <c r="W156" s="259">
        <v>1.71694842394168E-3</v>
      </c>
      <c r="X156" s="259">
        <v>5.8446280707483749E-8</v>
      </c>
      <c r="Y156" s="259">
        <v>0</v>
      </c>
      <c r="Z156" s="259">
        <v>0.11918096894245389</v>
      </c>
      <c r="AA156" s="259">
        <v>0</v>
      </c>
      <c r="AB156" s="259">
        <v>6.8642256553003531E-2</v>
      </c>
      <c r="AC156" s="259">
        <v>0</v>
      </c>
      <c r="AD156" s="259">
        <v>3.5338509747012005E-2</v>
      </c>
      <c r="AE156" s="259">
        <v>6.7852258480705474E-2</v>
      </c>
      <c r="AF156" s="259">
        <v>4.053084125647119E-2</v>
      </c>
      <c r="AG156" s="259">
        <v>3.4453799657910233E-2</v>
      </c>
      <c r="AH156" s="259" t="e">
        <v>#DIV/0!</v>
      </c>
      <c r="AI156" s="259">
        <v>0</v>
      </c>
      <c r="AJ156" s="355">
        <v>7.4830721260964947E-2</v>
      </c>
    </row>
    <row r="157" spans="1:42" s="259" customFormat="1" ht="13.5" customHeight="1" x14ac:dyDescent="0.25">
      <c r="A157" s="190"/>
      <c r="B157" s="263"/>
      <c r="C157" s="271" t="s">
        <v>1823</v>
      </c>
      <c r="D157" s="259">
        <v>5.7683827633015737E-2</v>
      </c>
      <c r="E157" s="259">
        <v>2.2438292701080988E-3</v>
      </c>
      <c r="F157" s="259">
        <v>0.16746419179620645</v>
      </c>
      <c r="G157" s="259">
        <v>5.6061046441050841E-3</v>
      </c>
      <c r="H157" s="259">
        <v>8.0589326531601765E-2</v>
      </c>
      <c r="I157" s="259">
        <v>4.9749328500477688E-3</v>
      </c>
      <c r="J157" s="259">
        <v>0</v>
      </c>
      <c r="K157" s="259">
        <v>0</v>
      </c>
      <c r="L157" s="259">
        <v>0</v>
      </c>
      <c r="M157" s="259">
        <v>1.2931552737465553E-5</v>
      </c>
      <c r="N157" s="259">
        <v>1.1186826774578398E-3</v>
      </c>
      <c r="O157" s="259">
        <v>0.16842221185295272</v>
      </c>
      <c r="P157" s="259">
        <v>9.741655934409791E-3</v>
      </c>
      <c r="Q157" s="259">
        <v>0.56521449578069693</v>
      </c>
      <c r="R157" s="259">
        <v>3.9969387208410825E-2</v>
      </c>
      <c r="S157" s="259">
        <v>0.16030449178328993</v>
      </c>
      <c r="T157" s="259">
        <v>1.3137706794777468E-3</v>
      </c>
      <c r="U157" s="259">
        <v>0.2144960679076566</v>
      </c>
      <c r="V157" s="259">
        <v>5.2829106154520654E-2</v>
      </c>
      <c r="W157" s="259">
        <v>9.6669476907728355E-2</v>
      </c>
      <c r="X157" s="259">
        <v>4.8801913812240083E-2</v>
      </c>
      <c r="Y157" s="259">
        <v>0.92808991584850953</v>
      </c>
      <c r="Z157" s="259">
        <v>5.4501123486274195E-3</v>
      </c>
      <c r="AA157" s="259">
        <v>1</v>
      </c>
      <c r="AB157" s="259">
        <v>0.46467599291250039</v>
      </c>
      <c r="AC157" s="259">
        <v>0.99923145890792697</v>
      </c>
      <c r="AD157" s="259">
        <v>0.34096634392931063</v>
      </c>
      <c r="AE157" s="259">
        <v>7.636736523623204E-2</v>
      </c>
      <c r="AF157" s="259">
        <v>1.0332193900638338E-3</v>
      </c>
      <c r="AG157" s="259">
        <v>5.5927326043648975E-4</v>
      </c>
      <c r="AH157" s="259" t="e">
        <v>#DIV/0!</v>
      </c>
      <c r="AI157" s="259">
        <v>0.9776278216754074</v>
      </c>
      <c r="AJ157" s="355">
        <v>8.4133120968803612E-2</v>
      </c>
    </row>
    <row r="158" spans="1:42" s="259" customFormat="1" ht="13.5" customHeight="1" x14ac:dyDescent="0.25">
      <c r="A158" s="190"/>
      <c r="B158" s="263"/>
      <c r="C158" s="271" t="s">
        <v>1824</v>
      </c>
      <c r="D158" s="259">
        <v>0</v>
      </c>
      <c r="E158" s="259">
        <v>1.3325269106911286E-2</v>
      </c>
      <c r="F158" s="259">
        <v>1.5867926753290156E-3</v>
      </c>
      <c r="G158" s="259">
        <v>0</v>
      </c>
      <c r="H158" s="259">
        <v>3.4530788650443682E-3</v>
      </c>
      <c r="I158" s="259">
        <v>0</v>
      </c>
      <c r="J158" s="259">
        <v>0</v>
      </c>
      <c r="K158" s="259">
        <v>0</v>
      </c>
      <c r="L158" s="259">
        <v>0</v>
      </c>
      <c r="M158" s="259">
        <v>4.5348656314329822E-3</v>
      </c>
      <c r="N158" s="259">
        <v>1.570790871835519E-4</v>
      </c>
      <c r="O158" s="259">
        <v>0</v>
      </c>
      <c r="P158" s="259">
        <v>0</v>
      </c>
      <c r="Q158" s="259">
        <v>0</v>
      </c>
      <c r="R158" s="259">
        <v>3.1703235653037686E-4</v>
      </c>
      <c r="S158" s="259">
        <v>0</v>
      </c>
      <c r="T158" s="259">
        <v>0</v>
      </c>
      <c r="U158" s="259">
        <v>0</v>
      </c>
      <c r="V158" s="259">
        <v>0</v>
      </c>
      <c r="W158" s="259">
        <v>0</v>
      </c>
      <c r="X158" s="259">
        <v>0</v>
      </c>
      <c r="Y158" s="259">
        <v>0</v>
      </c>
      <c r="Z158" s="259">
        <v>0</v>
      </c>
      <c r="AA158" s="259">
        <v>0</v>
      </c>
      <c r="AB158" s="259">
        <v>0</v>
      </c>
      <c r="AC158" s="259">
        <v>0</v>
      </c>
      <c r="AD158" s="259">
        <v>0</v>
      </c>
      <c r="AE158" s="259">
        <v>2.2621107916360418E-3</v>
      </c>
      <c r="AF158" s="259">
        <v>1.4507881629166445E-4</v>
      </c>
      <c r="AG158" s="259">
        <v>1.1130006451897695E-3</v>
      </c>
      <c r="AH158" s="259" t="e">
        <v>#DIV/0!</v>
      </c>
      <c r="AI158" s="259">
        <v>0</v>
      </c>
      <c r="AJ158" s="355">
        <v>2.6262707284916962E-3</v>
      </c>
    </row>
    <row r="159" spans="1:42" s="259" customFormat="1" ht="13.5" customHeight="1" x14ac:dyDescent="0.25">
      <c r="A159" s="190"/>
      <c r="B159" s="263"/>
      <c r="C159" s="271" t="s">
        <v>565</v>
      </c>
      <c r="D159" s="259">
        <v>6.3446029744446358E-4</v>
      </c>
      <c r="E159" s="259">
        <v>7.8708596547538701E-2</v>
      </c>
      <c r="F159" s="259">
        <v>2.2105944486644174E-3</v>
      </c>
      <c r="G159" s="259">
        <v>3.9226871976627109E-4</v>
      </c>
      <c r="H159" s="259">
        <v>1.7701614430473123E-2</v>
      </c>
      <c r="I159" s="259">
        <v>0</v>
      </c>
      <c r="J159" s="259">
        <v>1.3148823615562442E-3</v>
      </c>
      <c r="K159" s="259">
        <v>0</v>
      </c>
      <c r="L159" s="259">
        <v>0</v>
      </c>
      <c r="M159" s="259">
        <v>0</v>
      </c>
      <c r="N159" s="259">
        <v>0</v>
      </c>
      <c r="O159" s="259">
        <v>7.2091206690217064E-4</v>
      </c>
      <c r="P159" s="259">
        <v>5.1892634838265226E-3</v>
      </c>
      <c r="Q159" s="259">
        <v>0</v>
      </c>
      <c r="R159" s="259">
        <v>5.9468916527219136E-4</v>
      </c>
      <c r="S159" s="259">
        <v>4.3579665094425679E-4</v>
      </c>
      <c r="T159" s="259">
        <v>0</v>
      </c>
      <c r="U159" s="259">
        <v>0</v>
      </c>
      <c r="V159" s="259">
        <v>0</v>
      </c>
      <c r="W159" s="259">
        <v>0</v>
      </c>
      <c r="X159" s="259">
        <v>0</v>
      </c>
      <c r="Y159" s="259">
        <v>0</v>
      </c>
      <c r="Z159" s="259">
        <v>0</v>
      </c>
      <c r="AA159" s="259">
        <v>0</v>
      </c>
      <c r="AB159" s="259">
        <v>0</v>
      </c>
      <c r="AC159" s="259">
        <v>0</v>
      </c>
      <c r="AD159" s="259">
        <v>1.6886315689662538E-4</v>
      </c>
      <c r="AE159" s="259">
        <v>1.1252832925864894E-2</v>
      </c>
      <c r="AF159" s="259">
        <v>0</v>
      </c>
      <c r="AG159" s="259">
        <v>0</v>
      </c>
      <c r="AH159" s="259" t="e">
        <v>#DIV/0!</v>
      </c>
      <c r="AI159" s="259">
        <v>0</v>
      </c>
      <c r="AJ159" s="355">
        <v>1.3716664937773133E-2</v>
      </c>
    </row>
    <row r="160" spans="1:42" s="259" customFormat="1" ht="13.5" customHeight="1" x14ac:dyDescent="0.25">
      <c r="A160" s="190"/>
      <c r="B160" s="263"/>
      <c r="C160" s="271" t="s">
        <v>1020</v>
      </c>
      <c r="D160" s="259">
        <v>0</v>
      </c>
      <c r="E160" s="259">
        <v>0</v>
      </c>
      <c r="F160" s="259">
        <v>0</v>
      </c>
      <c r="G160" s="259">
        <v>0</v>
      </c>
      <c r="H160" s="259">
        <v>0</v>
      </c>
      <c r="I160" s="259">
        <v>0</v>
      </c>
      <c r="J160" s="259">
        <v>0</v>
      </c>
      <c r="K160" s="259">
        <v>0</v>
      </c>
      <c r="L160" s="259">
        <v>0</v>
      </c>
      <c r="M160" s="259">
        <v>0</v>
      </c>
      <c r="N160" s="259">
        <v>0</v>
      </c>
      <c r="O160" s="259">
        <v>0</v>
      </c>
      <c r="P160" s="259">
        <v>0</v>
      </c>
      <c r="Q160" s="259">
        <v>0</v>
      </c>
      <c r="R160" s="259">
        <v>0</v>
      </c>
      <c r="S160" s="259">
        <v>0</v>
      </c>
      <c r="T160" s="259">
        <v>0</v>
      </c>
      <c r="U160" s="259">
        <v>0</v>
      </c>
      <c r="V160" s="259">
        <v>0</v>
      </c>
      <c r="W160" s="259">
        <v>0</v>
      </c>
      <c r="X160" s="259">
        <v>0</v>
      </c>
      <c r="Y160" s="259">
        <v>0</v>
      </c>
      <c r="Z160" s="259">
        <v>0</v>
      </c>
      <c r="AA160" s="259">
        <v>0</v>
      </c>
      <c r="AB160" s="259">
        <v>0</v>
      </c>
      <c r="AC160" s="259">
        <v>0</v>
      </c>
      <c r="AD160" s="259">
        <v>0</v>
      </c>
      <c r="AE160" s="259">
        <v>0</v>
      </c>
      <c r="AF160" s="259">
        <v>0</v>
      </c>
      <c r="AG160" s="259">
        <v>0</v>
      </c>
      <c r="AH160" s="259" t="e">
        <v>#DIV/0!</v>
      </c>
      <c r="AI160" s="259">
        <v>0</v>
      </c>
      <c r="AJ160" s="355">
        <v>0</v>
      </c>
    </row>
    <row r="161" spans="1:42" s="259" customFormat="1" ht="13.5" customHeight="1" x14ac:dyDescent="0.25">
      <c r="A161" s="190"/>
      <c r="B161" s="272"/>
      <c r="C161" s="273" t="s">
        <v>1280</v>
      </c>
      <c r="D161" s="274">
        <v>1</v>
      </c>
      <c r="E161" s="274">
        <v>1</v>
      </c>
      <c r="F161" s="274">
        <v>1</v>
      </c>
      <c r="G161" s="274">
        <v>1</v>
      </c>
      <c r="H161" s="274">
        <v>1</v>
      </c>
      <c r="I161" s="274">
        <v>1</v>
      </c>
      <c r="J161" s="274">
        <v>1</v>
      </c>
      <c r="K161" s="274">
        <v>1</v>
      </c>
      <c r="L161" s="274">
        <v>1</v>
      </c>
      <c r="M161" s="274">
        <v>1</v>
      </c>
      <c r="N161" s="274">
        <v>1</v>
      </c>
      <c r="O161" s="274">
        <v>1</v>
      </c>
      <c r="P161" s="274">
        <v>1</v>
      </c>
      <c r="Q161" s="274">
        <v>1</v>
      </c>
      <c r="R161" s="274">
        <v>1</v>
      </c>
      <c r="S161" s="274">
        <v>1</v>
      </c>
      <c r="T161" s="274">
        <v>1</v>
      </c>
      <c r="U161" s="274">
        <v>1</v>
      </c>
      <c r="V161" s="274">
        <v>1</v>
      </c>
      <c r="W161" s="274">
        <v>1</v>
      </c>
      <c r="X161" s="274">
        <v>1</v>
      </c>
      <c r="Y161" s="274">
        <v>1</v>
      </c>
      <c r="Z161" s="274">
        <v>1</v>
      </c>
      <c r="AA161" s="274">
        <v>1</v>
      </c>
      <c r="AB161" s="274">
        <v>1</v>
      </c>
      <c r="AC161" s="274">
        <v>1</v>
      </c>
      <c r="AD161" s="274">
        <v>1</v>
      </c>
      <c r="AE161" s="274">
        <v>1</v>
      </c>
      <c r="AF161" s="274">
        <v>1</v>
      </c>
      <c r="AG161" s="274">
        <v>1</v>
      </c>
      <c r="AH161" s="274" t="e">
        <v>#DIV/0!</v>
      </c>
      <c r="AI161" s="274">
        <v>1</v>
      </c>
      <c r="AJ161" s="366">
        <v>1</v>
      </c>
      <c r="AK161" s="258"/>
      <c r="AL161" s="258"/>
      <c r="AM161" s="258"/>
      <c r="AN161" s="258"/>
      <c r="AO161" s="258"/>
      <c r="AP161" s="258"/>
    </row>
    <row r="162" spans="1:42" s="274" customFormat="1" ht="13.5" customHeight="1" x14ac:dyDescent="0.25">
      <c r="A162" s="190"/>
      <c r="B162" s="259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</row>
    <row r="164" spans="1:42" ht="13.5" customHeight="1" x14ac:dyDescent="0.25">
      <c r="B164" s="275" t="s">
        <v>723</v>
      </c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  <c r="AO164" s="244"/>
      <c r="AP164" s="244"/>
    </row>
    <row r="165" spans="1:42" s="244" customFormat="1" ht="13.5" customHeight="1" x14ac:dyDescent="0.25">
      <c r="A165" s="190"/>
      <c r="B165" s="275" t="s">
        <v>1214</v>
      </c>
    </row>
    <row r="166" spans="1:42" s="244" customFormat="1" ht="13.5" customHeight="1" x14ac:dyDescent="0.25">
      <c r="A166" s="190"/>
      <c r="B166" s="275" t="s">
        <v>1220</v>
      </c>
    </row>
    <row r="167" spans="1:42" s="244" customFormat="1" ht="13.5" customHeight="1" x14ac:dyDescent="0.25">
      <c r="A167" s="190"/>
      <c r="B167" s="276" t="s">
        <v>1217</v>
      </c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</row>
    <row r="168" spans="1:42" ht="13.5" customHeight="1" x14ac:dyDescent="0.25">
      <c r="B168" s="276" t="s">
        <v>1218</v>
      </c>
    </row>
    <row r="169" spans="1:42" ht="13.5" customHeight="1" x14ac:dyDescent="0.25">
      <c r="B169" s="276" t="s">
        <v>1219</v>
      </c>
    </row>
    <row r="170" spans="1:42" ht="13.5" customHeight="1" x14ac:dyDescent="0.25">
      <c r="B170" s="276" t="s">
        <v>1279</v>
      </c>
    </row>
    <row r="171" spans="1:42" ht="13.5" customHeight="1" x14ac:dyDescent="0.25">
      <c r="B171" s="276" t="s">
        <v>1226</v>
      </c>
    </row>
  </sheetData>
  <customSheetViews>
    <customSheetView guid="{CFED1871-9B9D-472F-82C9-C68C06036B2E}" scale="75" showGridLines="0">
      <pane xSplit="3" ySplit="6" topLeftCell="AE2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1">
    <mergeCell ref="AF5:AI5"/>
  </mergeCells>
  <conditionalFormatting sqref="AH1:AH5 AH7:AH126 AH140:AH1048576">
    <cfRule type="containsBlanks" dxfId="18" priority="11">
      <formula>LEN(TRIM(AH1))=0</formula>
    </cfRule>
  </conditionalFormatting>
  <conditionalFormatting sqref="AH8:AH126">
    <cfRule type="containsErrors" dxfId="17" priority="10">
      <formula>ISERROR(AH8)</formula>
    </cfRule>
  </conditionalFormatting>
  <conditionalFormatting sqref="AH128:AH138">
    <cfRule type="containsErrors" dxfId="16" priority="3">
      <formula>ISERROR(AH128)</formula>
    </cfRule>
    <cfRule type="containsBlanks" dxfId="15" priority="4">
      <formula>LEN(TRIM(AH128))=0</formula>
    </cfRule>
  </conditionalFormatting>
  <conditionalFormatting sqref="AH140:AH161">
    <cfRule type="containsErrors" dxfId="14" priority="9">
      <formula>ISERROR(AH140)</formula>
    </cfRule>
  </conditionalFormatting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">
    <tabColor rgb="FFFF0000"/>
    <pageSetUpPr fitToPage="1"/>
  </sheetPr>
  <dimension ref="A2:AK161"/>
  <sheetViews>
    <sheetView showGridLines="0" zoomScale="70" zoomScaleNormal="70" workbookViewId="0">
      <pane xSplit="3" ySplit="5" topLeftCell="D6" activePane="bottomRight" state="frozen"/>
      <selection activeCell="C6" sqref="C6"/>
      <selection pane="topRight" activeCell="C6" sqref="C6"/>
      <selection pane="bottomLeft" activeCell="C6" sqref="C6"/>
      <selection pane="bottomRight" activeCell="C159" sqref="C159"/>
    </sheetView>
  </sheetViews>
  <sheetFormatPr defaultColWidth="11.44140625" defaultRowHeight="13.5" customHeight="1" x14ac:dyDescent="0.25"/>
  <cols>
    <col min="1" max="1" width="5.77734375" style="82" customWidth="1"/>
    <col min="2" max="2" width="16.21875" style="82" customWidth="1"/>
    <col min="3" max="3" width="68.5546875" style="82" customWidth="1"/>
    <col min="4" max="4" width="29.44140625" style="115" customWidth="1"/>
    <col min="5" max="5" width="29.21875" style="115" customWidth="1"/>
    <col min="6" max="6" width="28.77734375" style="115" customWidth="1"/>
    <col min="7" max="7" width="25" style="115" customWidth="1"/>
    <col min="8" max="8" width="27.44140625" style="115" customWidth="1"/>
    <col min="9" max="9" width="23" style="115" customWidth="1"/>
    <col min="10" max="10" width="24.21875" style="115" customWidth="1"/>
    <col min="11" max="11" width="20.77734375" style="115" customWidth="1"/>
    <col min="12" max="12" width="23" style="115" customWidth="1"/>
    <col min="13" max="13" width="20.77734375" style="115" customWidth="1"/>
    <col min="14" max="14" width="27.21875" style="115" bestFit="1" customWidth="1"/>
    <col min="15" max="17" width="20.77734375" style="115" bestFit="1" customWidth="1"/>
    <col min="18" max="18" width="27.44140625" style="115" bestFit="1" customWidth="1"/>
    <col min="19" max="19" width="21.21875" style="115" bestFit="1" customWidth="1"/>
    <col min="20" max="20" width="21" style="115" bestFit="1" customWidth="1"/>
    <col min="21" max="21" width="36.44140625" style="115" bestFit="1" customWidth="1"/>
    <col min="22" max="22" width="19.21875" style="115" bestFit="1" customWidth="1"/>
    <col min="23" max="23" width="27.44140625" style="115" bestFit="1" customWidth="1"/>
    <col min="24" max="26" width="19.21875" style="115" bestFit="1" customWidth="1"/>
    <col min="27" max="27" width="22.21875" style="115" bestFit="1" customWidth="1"/>
    <col min="28" max="28" width="33.5546875" style="115" bestFit="1" customWidth="1"/>
    <col min="29" max="29" width="22.21875" style="115" bestFit="1" customWidth="1"/>
    <col min="30" max="30" width="27.44140625" style="115" bestFit="1" customWidth="1"/>
    <col min="31" max="31" width="25" style="115" bestFit="1" customWidth="1"/>
    <col min="32" max="34" width="27.44140625" style="115" bestFit="1" customWidth="1"/>
    <col min="35" max="36" width="31.5546875" style="115" bestFit="1" customWidth="1"/>
    <col min="37" max="16384" width="11.44140625" style="82"/>
  </cols>
  <sheetData>
    <row r="2" spans="1:36" ht="13.5" customHeight="1" x14ac:dyDescent="0.25">
      <c r="B2" s="186" t="s">
        <v>724</v>
      </c>
    </row>
    <row r="3" spans="1:36" ht="13.5" customHeight="1" x14ac:dyDescent="0.25">
      <c r="B3" s="187">
        <v>44500</v>
      </c>
    </row>
    <row r="4" spans="1:36" ht="13.5" customHeight="1" x14ac:dyDescent="0.25">
      <c r="AF4" s="571" t="s">
        <v>1221</v>
      </c>
      <c r="AG4" s="571"/>
      <c r="AH4" s="571"/>
      <c r="AI4" s="571"/>
    </row>
    <row r="5" spans="1:36" s="332" customFormat="1" ht="13.5" customHeight="1" x14ac:dyDescent="0.3">
      <c r="A5" s="328"/>
      <c r="B5" s="334" t="s">
        <v>10</v>
      </c>
      <c r="C5" s="335" t="s">
        <v>11</v>
      </c>
      <c r="D5" s="336" t="s">
        <v>1133</v>
      </c>
      <c r="E5" s="313" t="s">
        <v>1134</v>
      </c>
      <c r="F5" s="313" t="s">
        <v>1135</v>
      </c>
      <c r="G5" s="313" t="s">
        <v>1136</v>
      </c>
      <c r="H5" s="337" t="s">
        <v>1137</v>
      </c>
      <c r="I5" s="313" t="s">
        <v>1138</v>
      </c>
      <c r="J5" s="313" t="s">
        <v>1139</v>
      </c>
      <c r="K5" s="329" t="s">
        <v>1144</v>
      </c>
      <c r="L5" s="330" t="s">
        <v>1205</v>
      </c>
      <c r="M5" s="330" t="s">
        <v>1141</v>
      </c>
      <c r="N5" s="329" t="s">
        <v>1142</v>
      </c>
      <c r="O5" s="313" t="s">
        <v>1145</v>
      </c>
      <c r="P5" s="313" t="s">
        <v>1143</v>
      </c>
      <c r="Q5" s="313" t="s">
        <v>1140</v>
      </c>
      <c r="R5" s="337" t="s">
        <v>1147</v>
      </c>
      <c r="S5" s="313" t="s">
        <v>1146</v>
      </c>
      <c r="T5" s="313" t="s">
        <v>1148</v>
      </c>
      <c r="U5" s="313" t="s">
        <v>1149</v>
      </c>
      <c r="V5" s="330" t="s">
        <v>1150</v>
      </c>
      <c r="W5" s="313" t="s">
        <v>1151</v>
      </c>
      <c r="X5" s="313" t="s">
        <v>1152</v>
      </c>
      <c r="Y5" s="333" t="s">
        <v>1284</v>
      </c>
      <c r="Z5" s="313" t="s">
        <v>1153</v>
      </c>
      <c r="AA5" s="333" t="s">
        <v>1285</v>
      </c>
      <c r="AB5" s="313" t="s">
        <v>1154</v>
      </c>
      <c r="AC5" s="333" t="s">
        <v>1286</v>
      </c>
      <c r="AD5" s="337" t="s">
        <v>1155</v>
      </c>
      <c r="AE5" s="337" t="s">
        <v>1156</v>
      </c>
      <c r="AF5" s="329" t="s">
        <v>1157</v>
      </c>
      <c r="AG5" s="330" t="s">
        <v>1158</v>
      </c>
      <c r="AH5" s="331" t="s">
        <v>1159</v>
      </c>
      <c r="AI5" s="333" t="s">
        <v>1854</v>
      </c>
      <c r="AJ5" s="327" t="s">
        <v>1222</v>
      </c>
    </row>
    <row r="6" spans="1:36" ht="13.5" customHeight="1" x14ac:dyDescent="0.25">
      <c r="A6" s="120"/>
      <c r="B6" s="9"/>
      <c r="C6" s="121" t="s">
        <v>492</v>
      </c>
    </row>
    <row r="7" spans="1:36" ht="13.5" customHeight="1" x14ac:dyDescent="0.25">
      <c r="A7" s="120"/>
      <c r="B7" s="9">
        <v>11</v>
      </c>
      <c r="C7" s="122" t="s">
        <v>12</v>
      </c>
      <c r="D7" s="148">
        <v>983334.00867999997</v>
      </c>
      <c r="E7" s="148">
        <v>1458559.2371400001</v>
      </c>
      <c r="F7" s="118">
        <v>1746625.3430699999</v>
      </c>
      <c r="G7" s="118">
        <v>1052183.7191600001</v>
      </c>
      <c r="H7" s="118">
        <v>5240702.3080500001</v>
      </c>
      <c r="I7" s="118">
        <v>398217.09483000002</v>
      </c>
      <c r="J7" s="118">
        <v>1081991.5192199999</v>
      </c>
      <c r="K7" s="118">
        <v>322263.82699999999</v>
      </c>
      <c r="L7" s="118">
        <v>68046.306330000007</v>
      </c>
      <c r="M7" s="118">
        <v>198874.44938000001</v>
      </c>
      <c r="N7" s="118">
        <v>757560.02265000006</v>
      </c>
      <c r="O7" s="118">
        <v>141021.87695999999</v>
      </c>
      <c r="P7" s="118">
        <v>165220.19813</v>
      </c>
      <c r="Q7" s="118">
        <v>74060.876449999996</v>
      </c>
      <c r="R7" s="118">
        <v>3207256.1709500002</v>
      </c>
      <c r="S7" s="118">
        <v>57818.709900000002</v>
      </c>
      <c r="T7" s="118">
        <v>31211.88219</v>
      </c>
      <c r="U7" s="118">
        <v>10289.18082</v>
      </c>
      <c r="V7" s="118">
        <v>1955.79819</v>
      </c>
      <c r="W7" s="118">
        <v>57752.389600000002</v>
      </c>
      <c r="X7" s="118">
        <v>2726.8707199999999</v>
      </c>
      <c r="Y7" s="118">
        <v>8614.7078099999999</v>
      </c>
      <c r="Z7" s="118">
        <v>8282.9298500000004</v>
      </c>
      <c r="AA7" s="118">
        <v>6533.1190399999996</v>
      </c>
      <c r="AB7" s="118">
        <v>26525.406739999999</v>
      </c>
      <c r="AC7" s="118">
        <v>5181.1805800000002</v>
      </c>
      <c r="AD7" s="118">
        <v>216892.17544000002</v>
      </c>
      <c r="AE7" s="118">
        <v>8664850.6544400007</v>
      </c>
      <c r="AF7" s="118">
        <v>1079823.84965</v>
      </c>
      <c r="AG7" s="118">
        <v>268876.5539</v>
      </c>
      <c r="AH7" s="118">
        <v>0</v>
      </c>
      <c r="AI7" s="118">
        <v>20329.007429999998</v>
      </c>
      <c r="AJ7" s="118">
        <v>7295821.2434600014</v>
      </c>
    </row>
    <row r="8" spans="1:36" ht="13.5" customHeight="1" x14ac:dyDescent="0.25">
      <c r="A8" s="120"/>
      <c r="B8" s="9">
        <v>1201</v>
      </c>
      <c r="C8" s="122" t="s">
        <v>28</v>
      </c>
      <c r="D8" s="148">
        <v>0</v>
      </c>
      <c r="E8" s="14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0</v>
      </c>
      <c r="R8" s="118">
        <v>0</v>
      </c>
      <c r="S8" s="118">
        <v>0</v>
      </c>
      <c r="T8" s="118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8">
        <v>0</v>
      </c>
      <c r="AC8" s="118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</row>
    <row r="9" spans="1:36" ht="13.5" customHeight="1" x14ac:dyDescent="0.25">
      <c r="A9" s="120"/>
      <c r="B9" s="9">
        <v>130105</v>
      </c>
      <c r="C9" s="122" t="s">
        <v>34</v>
      </c>
      <c r="D9" s="148">
        <v>4223.4875899999997</v>
      </c>
      <c r="E9" s="148">
        <v>0</v>
      </c>
      <c r="F9" s="118">
        <v>0</v>
      </c>
      <c r="G9" s="118">
        <v>0</v>
      </c>
      <c r="H9" s="118">
        <v>4223.4875899999997</v>
      </c>
      <c r="I9" s="118">
        <v>50112.907149999999</v>
      </c>
      <c r="J9" s="118">
        <v>0</v>
      </c>
      <c r="K9" s="118">
        <v>0</v>
      </c>
      <c r="L9" s="118">
        <v>0</v>
      </c>
      <c r="M9" s="118">
        <v>0</v>
      </c>
      <c r="N9" s="118">
        <v>6000</v>
      </c>
      <c r="O9" s="118">
        <v>0</v>
      </c>
      <c r="P9" s="118">
        <v>0</v>
      </c>
      <c r="Q9" s="118">
        <v>0</v>
      </c>
      <c r="R9" s="118">
        <v>56112.907149999999</v>
      </c>
      <c r="S9" s="118">
        <v>0</v>
      </c>
      <c r="T9" s="118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8">
        <v>0</v>
      </c>
      <c r="AC9" s="118">
        <v>0</v>
      </c>
      <c r="AD9" s="118">
        <v>0</v>
      </c>
      <c r="AE9" s="118">
        <v>60336.394739999996</v>
      </c>
      <c r="AF9" s="118">
        <v>6000</v>
      </c>
      <c r="AG9" s="118">
        <v>0</v>
      </c>
      <c r="AH9" s="118">
        <v>0</v>
      </c>
      <c r="AI9" s="118">
        <v>0</v>
      </c>
      <c r="AJ9" s="118">
        <v>54336.394739999996</v>
      </c>
    </row>
    <row r="10" spans="1:36" ht="13.5" customHeight="1" x14ac:dyDescent="0.25">
      <c r="A10" s="120"/>
      <c r="B10" s="9">
        <v>130205</v>
      </c>
      <c r="C10" s="122" t="s">
        <v>34</v>
      </c>
      <c r="D10" s="148">
        <v>53.200879999999998</v>
      </c>
      <c r="E10" s="148">
        <v>0</v>
      </c>
      <c r="F10" s="118">
        <v>0</v>
      </c>
      <c r="G10" s="118">
        <v>0</v>
      </c>
      <c r="H10" s="118">
        <v>53.200879999999998</v>
      </c>
      <c r="I10" s="118">
        <v>0</v>
      </c>
      <c r="J10" s="118">
        <v>0</v>
      </c>
      <c r="K10" s="118">
        <v>7989.47</v>
      </c>
      <c r="L10" s="118">
        <v>0</v>
      </c>
      <c r="M10" s="118">
        <v>0</v>
      </c>
      <c r="N10" s="118">
        <v>48018.901429999998</v>
      </c>
      <c r="O10" s="118">
        <v>0</v>
      </c>
      <c r="P10" s="118">
        <v>0</v>
      </c>
      <c r="Q10" s="118">
        <v>0</v>
      </c>
      <c r="R10" s="118">
        <v>56008.371429999999</v>
      </c>
      <c r="S10" s="118">
        <v>0</v>
      </c>
      <c r="T10" s="118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8">
        <v>0</v>
      </c>
      <c r="AD10" s="118">
        <v>0</v>
      </c>
      <c r="AE10" s="118">
        <v>56061.572309999996</v>
      </c>
      <c r="AF10" s="118">
        <v>56008.371429999999</v>
      </c>
      <c r="AG10" s="118">
        <v>0</v>
      </c>
      <c r="AH10" s="118">
        <v>0</v>
      </c>
      <c r="AI10" s="118">
        <v>0</v>
      </c>
      <c r="AJ10" s="118">
        <v>53.200879999999998</v>
      </c>
    </row>
    <row r="11" spans="1:36" ht="13.5" customHeight="1" x14ac:dyDescent="0.25">
      <c r="A11" s="120"/>
      <c r="B11" s="9">
        <v>130305</v>
      </c>
      <c r="C11" s="122" t="s">
        <v>34</v>
      </c>
      <c r="D11" s="148">
        <v>17882.465339999999</v>
      </c>
      <c r="E11" s="148">
        <v>22916.399450000001</v>
      </c>
      <c r="F11" s="118">
        <v>20277.922419999999</v>
      </c>
      <c r="G11" s="118">
        <v>131317.05424999999</v>
      </c>
      <c r="H11" s="118">
        <v>192393.84145999997</v>
      </c>
      <c r="I11" s="118">
        <v>39879.172270000003</v>
      </c>
      <c r="J11" s="118">
        <v>49095.419779999997</v>
      </c>
      <c r="K11" s="118">
        <v>0</v>
      </c>
      <c r="L11" s="118">
        <v>1704.93256</v>
      </c>
      <c r="M11" s="118">
        <v>15903.149450000001</v>
      </c>
      <c r="N11" s="118">
        <v>15948.000679999999</v>
      </c>
      <c r="O11" s="118">
        <v>8347.1676100000004</v>
      </c>
      <c r="P11" s="118">
        <v>11017</v>
      </c>
      <c r="Q11" s="118">
        <v>35258.052000000003</v>
      </c>
      <c r="R11" s="118">
        <v>177152.89434999999</v>
      </c>
      <c r="S11" s="118">
        <v>2000</v>
      </c>
      <c r="T11" s="118">
        <v>11112.268899999999</v>
      </c>
      <c r="U11" s="118">
        <v>2600</v>
      </c>
      <c r="V11" s="118">
        <v>2043.98035</v>
      </c>
      <c r="W11" s="118">
        <v>21225.045269999999</v>
      </c>
      <c r="X11" s="118">
        <v>1155.06789</v>
      </c>
      <c r="Y11" s="118">
        <v>870.22091</v>
      </c>
      <c r="Z11" s="118">
        <v>0</v>
      </c>
      <c r="AA11" s="118">
        <v>3946.6461199999999</v>
      </c>
      <c r="AB11" s="118">
        <v>4493.0424599999997</v>
      </c>
      <c r="AC11" s="118">
        <v>74.971819999999994</v>
      </c>
      <c r="AD11" s="118">
        <v>49521.243719999984</v>
      </c>
      <c r="AE11" s="118">
        <v>419067.97952999995</v>
      </c>
      <c r="AF11" s="118">
        <v>15948.000679999999</v>
      </c>
      <c r="AG11" s="118">
        <v>19652.06236</v>
      </c>
      <c r="AH11" s="118">
        <v>0</v>
      </c>
      <c r="AI11" s="118">
        <v>4891.8388499999992</v>
      </c>
      <c r="AJ11" s="118">
        <v>378576.07764000009</v>
      </c>
    </row>
    <row r="12" spans="1:36" ht="13.5" customHeight="1" x14ac:dyDescent="0.25">
      <c r="A12" s="120"/>
      <c r="B12" s="9">
        <v>130310</v>
      </c>
      <c r="C12" s="122" t="s">
        <v>35</v>
      </c>
      <c r="D12" s="148">
        <v>21332.58684</v>
      </c>
      <c r="E12" s="148">
        <v>21197.0442</v>
      </c>
      <c r="F12" s="118">
        <v>77671.988719999994</v>
      </c>
      <c r="G12" s="118">
        <v>162389.11762</v>
      </c>
      <c r="H12" s="118">
        <v>282590.73738000001</v>
      </c>
      <c r="I12" s="118">
        <v>48938.932090000002</v>
      </c>
      <c r="J12" s="118">
        <v>86365.565059999994</v>
      </c>
      <c r="K12" s="118">
        <v>1996.5609999999999</v>
      </c>
      <c r="L12" s="118">
        <v>2171.4352699999999</v>
      </c>
      <c r="M12" s="118">
        <v>30020.40552</v>
      </c>
      <c r="N12" s="118">
        <v>48756.137360000001</v>
      </c>
      <c r="O12" s="118">
        <v>18593.033380000001</v>
      </c>
      <c r="P12" s="118">
        <v>14911.12933</v>
      </c>
      <c r="Q12" s="118">
        <v>37083.860430000001</v>
      </c>
      <c r="R12" s="118">
        <v>288837.05943999998</v>
      </c>
      <c r="S12" s="118">
        <v>4619.5940300000002</v>
      </c>
      <c r="T12" s="118">
        <v>2235.5273999999999</v>
      </c>
      <c r="U12" s="118">
        <v>2091.3875600000001</v>
      </c>
      <c r="V12" s="118">
        <v>0</v>
      </c>
      <c r="W12" s="118">
        <v>1279.50082</v>
      </c>
      <c r="X12" s="118">
        <v>0</v>
      </c>
      <c r="Y12" s="118">
        <v>137.69309999999999</v>
      </c>
      <c r="Z12" s="118">
        <v>1804.16734</v>
      </c>
      <c r="AA12" s="118">
        <v>8704.5665300000001</v>
      </c>
      <c r="AB12" s="118">
        <v>189.85938999999999</v>
      </c>
      <c r="AC12" s="118">
        <v>0</v>
      </c>
      <c r="AD12" s="118">
        <v>21062.296170000001</v>
      </c>
      <c r="AE12" s="118">
        <v>592490.09299000003</v>
      </c>
      <c r="AF12" s="118">
        <v>50752.698360000002</v>
      </c>
      <c r="AG12" s="118">
        <v>32191.840790000002</v>
      </c>
      <c r="AH12" s="118">
        <v>0</v>
      </c>
      <c r="AI12" s="118">
        <v>8842.2596300000005</v>
      </c>
      <c r="AJ12" s="118">
        <v>500703.29421000002</v>
      </c>
    </row>
    <row r="13" spans="1:36" ht="13.5" customHeight="1" x14ac:dyDescent="0.25">
      <c r="A13" s="120"/>
      <c r="B13" s="9">
        <v>1304</v>
      </c>
      <c r="C13" s="122" t="s">
        <v>40</v>
      </c>
      <c r="D13" s="148">
        <v>651033.82004000002</v>
      </c>
      <c r="E13" s="148">
        <v>392942.95344000001</v>
      </c>
      <c r="F13" s="118">
        <v>1144308.30119</v>
      </c>
      <c r="G13" s="118">
        <v>237821.82615000001</v>
      </c>
      <c r="H13" s="118">
        <v>2426106.9008200001</v>
      </c>
      <c r="I13" s="118">
        <v>144574.87542999999</v>
      </c>
      <c r="J13" s="118">
        <v>204893.49116000001</v>
      </c>
      <c r="K13" s="118">
        <v>60503.856</v>
      </c>
      <c r="L13" s="118">
        <v>97030.390440000003</v>
      </c>
      <c r="M13" s="118">
        <v>65624.493340000001</v>
      </c>
      <c r="N13" s="118">
        <v>163824.57324999999</v>
      </c>
      <c r="O13" s="118">
        <v>13249.617560000001</v>
      </c>
      <c r="P13" s="118">
        <v>99247.03542</v>
      </c>
      <c r="Q13" s="118">
        <v>12607.978150000001</v>
      </c>
      <c r="R13" s="118">
        <v>861556.31075000006</v>
      </c>
      <c r="S13" s="118">
        <v>10091.19966</v>
      </c>
      <c r="T13" s="118">
        <v>13556.69125</v>
      </c>
      <c r="U13" s="118">
        <v>2072.4832999999999</v>
      </c>
      <c r="V13" s="118">
        <v>1789.09329</v>
      </c>
      <c r="W13" s="118">
        <v>7603.0515599999999</v>
      </c>
      <c r="X13" s="118">
        <v>1232.2001399999999</v>
      </c>
      <c r="Y13" s="118">
        <v>1807.0097599999999</v>
      </c>
      <c r="Z13" s="118">
        <v>905.03768000000002</v>
      </c>
      <c r="AA13" s="118">
        <v>2292.7648899999999</v>
      </c>
      <c r="AB13" s="118">
        <v>7859.2777599999999</v>
      </c>
      <c r="AC13" s="118">
        <v>747.59559999999999</v>
      </c>
      <c r="AD13" s="118">
        <v>49956.404890000005</v>
      </c>
      <c r="AE13" s="118">
        <v>3337619.6164600002</v>
      </c>
      <c r="AF13" s="118">
        <v>224328.42924999999</v>
      </c>
      <c r="AG13" s="118">
        <v>164443.97707000002</v>
      </c>
      <c r="AH13" s="118">
        <v>0</v>
      </c>
      <c r="AI13" s="118">
        <v>4847.370249999999</v>
      </c>
      <c r="AJ13" s="118">
        <v>2943999.8398900004</v>
      </c>
    </row>
    <row r="14" spans="1:36" ht="13.5" customHeight="1" x14ac:dyDescent="0.25">
      <c r="A14" s="120"/>
      <c r="B14" s="9">
        <v>130605</v>
      </c>
      <c r="C14" s="122" t="s">
        <v>34</v>
      </c>
      <c r="D14" s="148">
        <v>0</v>
      </c>
      <c r="E14" s="148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18">
        <v>0</v>
      </c>
      <c r="L14" s="118">
        <v>0</v>
      </c>
      <c r="M14" s="118">
        <v>0</v>
      </c>
      <c r="N14" s="118">
        <v>0</v>
      </c>
      <c r="O14" s="118">
        <v>0</v>
      </c>
      <c r="P14" s="118">
        <v>374.15782000000002</v>
      </c>
      <c r="Q14" s="118">
        <v>0</v>
      </c>
      <c r="R14" s="118">
        <v>374.15782000000002</v>
      </c>
      <c r="S14" s="118">
        <v>0</v>
      </c>
      <c r="T14" s="11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118">
        <v>0</v>
      </c>
      <c r="AC14" s="118">
        <v>0</v>
      </c>
      <c r="AD14" s="118">
        <v>0</v>
      </c>
      <c r="AE14" s="118">
        <v>374.15782000000002</v>
      </c>
      <c r="AF14" s="118">
        <v>0</v>
      </c>
      <c r="AG14" s="118">
        <v>0</v>
      </c>
      <c r="AH14" s="118">
        <v>0</v>
      </c>
      <c r="AI14" s="118">
        <v>0</v>
      </c>
      <c r="AJ14" s="118">
        <v>374.15782000000002</v>
      </c>
    </row>
    <row r="15" spans="1:36" ht="13.5" customHeight="1" x14ac:dyDescent="0.25">
      <c r="A15" s="120"/>
      <c r="B15" s="9">
        <v>130610</v>
      </c>
      <c r="C15" s="122" t="s">
        <v>35</v>
      </c>
      <c r="D15" s="148">
        <v>137.35413</v>
      </c>
      <c r="E15" s="148">
        <v>0</v>
      </c>
      <c r="F15" s="118">
        <v>0</v>
      </c>
      <c r="G15" s="118">
        <v>0</v>
      </c>
      <c r="H15" s="118">
        <v>137.35413</v>
      </c>
      <c r="I15" s="118">
        <v>0</v>
      </c>
      <c r="J15" s="118">
        <v>0</v>
      </c>
      <c r="K15" s="118">
        <v>0</v>
      </c>
      <c r="L15" s="118">
        <v>0</v>
      </c>
      <c r="M15" s="118">
        <v>0</v>
      </c>
      <c r="N15" s="118">
        <v>0</v>
      </c>
      <c r="O15" s="118">
        <v>0</v>
      </c>
      <c r="P15" s="118">
        <v>515.84876999999994</v>
      </c>
      <c r="Q15" s="118">
        <v>0</v>
      </c>
      <c r="R15" s="118">
        <v>515.84876999999994</v>
      </c>
      <c r="S15" s="118">
        <v>0</v>
      </c>
      <c r="T15" s="118">
        <v>0</v>
      </c>
      <c r="U15" s="118">
        <v>0</v>
      </c>
      <c r="V15" s="118">
        <v>0</v>
      </c>
      <c r="W15" s="118">
        <v>0</v>
      </c>
      <c r="X15" s="118">
        <v>0</v>
      </c>
      <c r="Y15" s="118">
        <v>0</v>
      </c>
      <c r="Z15" s="118">
        <v>0</v>
      </c>
      <c r="AA15" s="118">
        <v>0</v>
      </c>
      <c r="AB15" s="118">
        <v>0</v>
      </c>
      <c r="AC15" s="118">
        <v>0</v>
      </c>
      <c r="AD15" s="118">
        <v>0</v>
      </c>
      <c r="AE15" s="118">
        <v>653.2029</v>
      </c>
      <c r="AF15" s="118">
        <v>0</v>
      </c>
      <c r="AG15" s="118">
        <v>0</v>
      </c>
      <c r="AH15" s="118">
        <v>0</v>
      </c>
      <c r="AI15" s="118">
        <v>0</v>
      </c>
      <c r="AJ15" s="118">
        <v>653.2029</v>
      </c>
    </row>
    <row r="16" spans="1:36" ht="13.5" customHeight="1" x14ac:dyDescent="0.25">
      <c r="A16" s="120"/>
      <c r="B16" s="9">
        <v>130615</v>
      </c>
      <c r="C16" s="122" t="s">
        <v>36</v>
      </c>
      <c r="D16" s="148">
        <v>192832.87526999999</v>
      </c>
      <c r="E16" s="148">
        <v>208180.02337000001</v>
      </c>
      <c r="F16" s="118">
        <v>431229.33344999998</v>
      </c>
      <c r="G16" s="118">
        <v>186076.75253</v>
      </c>
      <c r="H16" s="118">
        <v>1018318.98462</v>
      </c>
      <c r="I16" s="118">
        <v>81331.262870000006</v>
      </c>
      <c r="J16" s="118">
        <v>134880.57623000001</v>
      </c>
      <c r="K16" s="118">
        <v>27773.117999999999</v>
      </c>
      <c r="L16" s="118">
        <v>49410.30055</v>
      </c>
      <c r="M16" s="118">
        <v>34345.10673</v>
      </c>
      <c r="N16" s="118">
        <v>142455.05124999999</v>
      </c>
      <c r="O16" s="118">
        <v>22212.39271</v>
      </c>
      <c r="P16" s="118">
        <v>33967.920339999997</v>
      </c>
      <c r="Q16" s="118">
        <v>19589.54567</v>
      </c>
      <c r="R16" s="118">
        <v>545965.27434999996</v>
      </c>
      <c r="S16" s="118">
        <v>12854.987499999999</v>
      </c>
      <c r="T16" s="118">
        <v>8517.0261100000007</v>
      </c>
      <c r="U16" s="118">
        <v>1974.61994</v>
      </c>
      <c r="V16" s="118">
        <v>1335.7756300000001</v>
      </c>
      <c r="W16" s="118">
        <v>6508.7582700000003</v>
      </c>
      <c r="X16" s="118">
        <v>1671.4016899999999</v>
      </c>
      <c r="Y16" s="118">
        <v>2576.5829699999999</v>
      </c>
      <c r="Z16" s="118">
        <v>714.59418000000005</v>
      </c>
      <c r="AA16" s="118">
        <v>1543.52034</v>
      </c>
      <c r="AB16" s="118">
        <v>5881.9940699999997</v>
      </c>
      <c r="AC16" s="118">
        <v>499.75400999999999</v>
      </c>
      <c r="AD16" s="118">
        <v>44079.014710000003</v>
      </c>
      <c r="AE16" s="118">
        <v>1608363.2736799999</v>
      </c>
      <c r="AF16" s="118">
        <v>170228.16924999998</v>
      </c>
      <c r="AG16" s="118">
        <v>85091.182910000003</v>
      </c>
      <c r="AH16" s="118">
        <v>0</v>
      </c>
      <c r="AI16" s="118">
        <v>4619.8573200000001</v>
      </c>
      <c r="AJ16" s="118">
        <v>1348424.0641999999</v>
      </c>
    </row>
    <row r="17" spans="1:36" s="14" customFormat="1" ht="13.5" customHeight="1" x14ac:dyDescent="0.25">
      <c r="A17" s="123"/>
      <c r="B17" s="14" t="s">
        <v>493</v>
      </c>
      <c r="C17" s="25" t="s">
        <v>494</v>
      </c>
      <c r="D17" s="105">
        <v>1870829.7987700002</v>
      </c>
      <c r="E17" s="26">
        <v>2103795.6576</v>
      </c>
      <c r="F17" s="105">
        <v>3420112.8888499998</v>
      </c>
      <c r="G17" s="105">
        <v>1769788.4697100001</v>
      </c>
      <c r="H17" s="105">
        <v>9164526.8149299994</v>
      </c>
      <c r="I17" s="105">
        <v>763054.24463999993</v>
      </c>
      <c r="J17" s="105">
        <v>1557226.5714499997</v>
      </c>
      <c r="K17" s="105">
        <v>420526.83199999994</v>
      </c>
      <c r="L17" s="105">
        <v>218363.36515000003</v>
      </c>
      <c r="M17" s="105">
        <v>344767.60441999999</v>
      </c>
      <c r="N17" s="105">
        <v>1182562.6866200001</v>
      </c>
      <c r="O17" s="105">
        <v>203424.08822000003</v>
      </c>
      <c r="P17" s="105">
        <v>325253.28981000005</v>
      </c>
      <c r="Q17" s="105">
        <v>178600.31270000001</v>
      </c>
      <c r="R17" s="105">
        <v>5193778.9950099997</v>
      </c>
      <c r="S17" s="105">
        <v>87384.49109000001</v>
      </c>
      <c r="T17" s="105">
        <v>66633.395850000001</v>
      </c>
      <c r="U17" s="105">
        <v>19027.671620000001</v>
      </c>
      <c r="V17" s="105">
        <v>7124.6474600000001</v>
      </c>
      <c r="W17" s="105">
        <v>94368.745520000011</v>
      </c>
      <c r="X17" s="105">
        <v>6785.5404399999998</v>
      </c>
      <c r="Y17" s="105">
        <v>14006.214550000001</v>
      </c>
      <c r="Z17" s="105">
        <v>11706.72905</v>
      </c>
      <c r="AA17" s="105">
        <v>23020.616919999997</v>
      </c>
      <c r="AB17" s="105">
        <v>44949.580419999998</v>
      </c>
      <c r="AC17" s="105">
        <v>6503.5020099999992</v>
      </c>
      <c r="AD17" s="105">
        <v>381511.13493</v>
      </c>
      <c r="AE17" s="105">
        <v>14739816.944869999</v>
      </c>
      <c r="AF17" s="105">
        <v>1603089.5186200002</v>
      </c>
      <c r="AG17" s="105">
        <v>570255.61702999996</v>
      </c>
      <c r="AH17" s="105">
        <v>0</v>
      </c>
      <c r="AI17" s="105">
        <v>43530.333480000001</v>
      </c>
      <c r="AJ17" s="105">
        <v>12522941.475740001</v>
      </c>
    </row>
    <row r="18" spans="1:36" ht="13.5" customHeight="1" x14ac:dyDescent="0.25">
      <c r="A18" s="120"/>
      <c r="C18" s="84"/>
      <c r="E18" s="87"/>
    </row>
    <row r="19" spans="1:36" ht="13.5" customHeight="1" x14ac:dyDescent="0.25">
      <c r="A19" s="120"/>
      <c r="C19" s="124" t="s">
        <v>495</v>
      </c>
      <c r="E19" s="87"/>
    </row>
    <row r="20" spans="1:36" ht="13.5" customHeight="1" x14ac:dyDescent="0.25">
      <c r="A20" s="120"/>
      <c r="B20" s="82">
        <v>2101</v>
      </c>
      <c r="C20" s="84" t="s">
        <v>243</v>
      </c>
      <c r="D20" s="115">
        <v>2979634.5843400001</v>
      </c>
      <c r="E20" s="87">
        <v>2790115.5751200002</v>
      </c>
      <c r="F20" s="115">
        <v>6882128.5067800004</v>
      </c>
      <c r="G20" s="115">
        <v>2888492.00287</v>
      </c>
      <c r="H20" s="115">
        <v>15540370.66911</v>
      </c>
      <c r="I20" s="115">
        <v>1011927.04493</v>
      </c>
      <c r="J20" s="115">
        <v>2264355.0821699998</v>
      </c>
      <c r="K20" s="115">
        <v>564299.09699999995</v>
      </c>
      <c r="L20" s="115">
        <v>9514.5699700000005</v>
      </c>
      <c r="M20" s="115">
        <v>393920.42836999998</v>
      </c>
      <c r="N20" s="115">
        <v>2166570.11638</v>
      </c>
      <c r="O20" s="115">
        <v>301812.67761000001</v>
      </c>
      <c r="P20" s="115">
        <v>455883.54144</v>
      </c>
      <c r="Q20" s="115">
        <v>77003.079079999996</v>
      </c>
      <c r="R20" s="115">
        <v>7245285.6369499983</v>
      </c>
      <c r="S20" s="115">
        <v>181492.15878</v>
      </c>
      <c r="T20" s="115">
        <v>66584.267900000006</v>
      </c>
      <c r="U20" s="115">
        <v>35502.364110000002</v>
      </c>
      <c r="V20" s="115">
        <v>8514.4027000000006</v>
      </c>
      <c r="W20" s="115">
        <v>112505.2656</v>
      </c>
      <c r="X20" s="115">
        <v>2843.73009</v>
      </c>
      <c r="Y20" s="115">
        <v>7284.0548600000002</v>
      </c>
      <c r="Z20" s="115">
        <v>9476.6431499999999</v>
      </c>
      <c r="AA20" s="115">
        <v>6301.5632800000003</v>
      </c>
      <c r="AB20" s="115">
        <v>64718.611440000001</v>
      </c>
      <c r="AC20" s="115">
        <v>4881.1765699999996</v>
      </c>
      <c r="AD20" s="115">
        <v>500104.23848</v>
      </c>
      <c r="AE20" s="115">
        <v>23285760.544539999</v>
      </c>
      <c r="AF20" s="115">
        <v>2730869.2133800001</v>
      </c>
      <c r="AG20" s="115">
        <v>411949.40103999997</v>
      </c>
      <c r="AH20" s="115">
        <v>0</v>
      </c>
      <c r="AI20" s="115">
        <v>18466.794710000002</v>
      </c>
      <c r="AJ20" s="115">
        <v>20124475.13541</v>
      </c>
    </row>
    <row r="21" spans="1:36" ht="13.5" customHeight="1" x14ac:dyDescent="0.25">
      <c r="A21" s="120"/>
      <c r="B21" s="82">
        <v>2201</v>
      </c>
      <c r="C21" s="84" t="s">
        <v>262</v>
      </c>
      <c r="D21" s="115">
        <v>0</v>
      </c>
      <c r="E21" s="87">
        <v>0</v>
      </c>
      <c r="F21" s="115">
        <v>0</v>
      </c>
      <c r="G21" s="115">
        <v>0</v>
      </c>
      <c r="H21" s="115">
        <v>0</v>
      </c>
      <c r="I21" s="115">
        <v>0</v>
      </c>
      <c r="J21" s="115">
        <v>0</v>
      </c>
      <c r="K21" s="115">
        <v>0</v>
      </c>
      <c r="L21" s="115">
        <v>0</v>
      </c>
      <c r="M21" s="115">
        <v>0</v>
      </c>
      <c r="N21" s="115">
        <v>0</v>
      </c>
      <c r="O21" s="115">
        <v>0</v>
      </c>
      <c r="P21" s="115">
        <v>0</v>
      </c>
      <c r="Q21" s="115">
        <v>0</v>
      </c>
      <c r="R21" s="115">
        <v>0</v>
      </c>
      <c r="S21" s="115">
        <v>0</v>
      </c>
      <c r="T21" s="115">
        <v>0</v>
      </c>
      <c r="U21" s="115">
        <v>0</v>
      </c>
      <c r="V21" s="115">
        <v>0</v>
      </c>
      <c r="W21" s="115">
        <v>0</v>
      </c>
      <c r="X21" s="115">
        <v>0</v>
      </c>
      <c r="Y21" s="115">
        <v>0</v>
      </c>
      <c r="Z21" s="115">
        <v>0</v>
      </c>
      <c r="AA21" s="115">
        <v>0</v>
      </c>
      <c r="AB21" s="115">
        <v>0</v>
      </c>
      <c r="AC21" s="115">
        <v>0</v>
      </c>
      <c r="AD21" s="115">
        <v>0</v>
      </c>
      <c r="AE21" s="115">
        <v>0</v>
      </c>
      <c r="AF21" s="115">
        <v>0</v>
      </c>
      <c r="AG21" s="115">
        <v>0</v>
      </c>
      <c r="AH21" s="115">
        <v>0</v>
      </c>
      <c r="AI21" s="115">
        <v>0</v>
      </c>
      <c r="AJ21" s="115">
        <v>0</v>
      </c>
    </row>
    <row r="22" spans="1:36" ht="13.5" customHeight="1" x14ac:dyDescent="0.25">
      <c r="A22" s="120"/>
      <c r="B22" s="82">
        <v>23</v>
      </c>
      <c r="C22" s="84" t="s">
        <v>264</v>
      </c>
      <c r="D22" s="115">
        <v>63579.463230000001</v>
      </c>
      <c r="E22" s="87">
        <v>37103.473539999999</v>
      </c>
      <c r="F22" s="115">
        <v>68053.10007</v>
      </c>
      <c r="G22" s="115">
        <v>41909.4349</v>
      </c>
      <c r="H22" s="115">
        <v>210645.47174000001</v>
      </c>
      <c r="I22" s="115">
        <v>1287.57826</v>
      </c>
      <c r="J22" s="115">
        <v>55847.14099</v>
      </c>
      <c r="K22" s="115">
        <v>3549.5810000000001</v>
      </c>
      <c r="L22" s="115">
        <v>0</v>
      </c>
      <c r="M22" s="115">
        <v>2659.93633</v>
      </c>
      <c r="N22" s="115">
        <v>10362.388999999999</v>
      </c>
      <c r="O22" s="115">
        <v>2404.2432199999998</v>
      </c>
      <c r="P22" s="115">
        <v>2091.42571</v>
      </c>
      <c r="Q22" s="115">
        <v>200.61959999999999</v>
      </c>
      <c r="R22" s="115">
        <v>78402.914109999998</v>
      </c>
      <c r="S22" s="115">
        <v>24.47</v>
      </c>
      <c r="T22" s="115">
        <v>523.02797999999996</v>
      </c>
      <c r="U22" s="115">
        <v>12.00475</v>
      </c>
      <c r="V22" s="115">
        <v>92.089550000000003</v>
      </c>
      <c r="W22" s="115">
        <v>505.02397000000002</v>
      </c>
      <c r="X22" s="115">
        <v>14.101850000000001</v>
      </c>
      <c r="Y22" s="115">
        <v>0</v>
      </c>
      <c r="Z22" s="115">
        <v>1329.01989</v>
      </c>
      <c r="AA22" s="115">
        <v>26.532</v>
      </c>
      <c r="AB22" s="115">
        <v>333.10099000000002</v>
      </c>
      <c r="AC22" s="115">
        <v>0</v>
      </c>
      <c r="AD22" s="115">
        <v>2859.3709800000001</v>
      </c>
      <c r="AE22" s="115">
        <v>291907.75683000003</v>
      </c>
      <c r="AF22" s="115">
        <v>13911.97</v>
      </c>
      <c r="AG22" s="115">
        <v>2752.0258800000001</v>
      </c>
      <c r="AH22" s="115">
        <v>0</v>
      </c>
      <c r="AI22" s="115">
        <v>26.532</v>
      </c>
      <c r="AJ22" s="115">
        <v>275217.22894999996</v>
      </c>
    </row>
    <row r="23" spans="1:36" ht="13.5" customHeight="1" x14ac:dyDescent="0.25">
      <c r="A23" s="120"/>
      <c r="B23" s="82">
        <v>2102</v>
      </c>
      <c r="C23" s="84" t="s">
        <v>254</v>
      </c>
      <c r="D23" s="115">
        <v>0</v>
      </c>
      <c r="E23" s="87">
        <v>0</v>
      </c>
      <c r="F23" s="115">
        <v>0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0</v>
      </c>
      <c r="Q23" s="115">
        <v>0</v>
      </c>
      <c r="R23" s="115">
        <v>0</v>
      </c>
      <c r="S23" s="115">
        <v>0</v>
      </c>
      <c r="T23" s="115">
        <v>0</v>
      </c>
      <c r="U23" s="115">
        <v>0</v>
      </c>
      <c r="V23" s="115">
        <v>0</v>
      </c>
      <c r="W23" s="115">
        <v>0</v>
      </c>
      <c r="X23" s="115">
        <v>0</v>
      </c>
      <c r="Y23" s="115">
        <v>0</v>
      </c>
      <c r="Z23" s="115">
        <v>0</v>
      </c>
      <c r="AA23" s="115">
        <v>0</v>
      </c>
      <c r="AB23" s="115">
        <v>0</v>
      </c>
      <c r="AC23" s="115">
        <v>0</v>
      </c>
      <c r="AD23" s="115">
        <v>0</v>
      </c>
      <c r="AE23" s="115">
        <v>0</v>
      </c>
      <c r="AF23" s="115">
        <v>0</v>
      </c>
      <c r="AG23" s="115">
        <v>0</v>
      </c>
      <c r="AH23" s="115">
        <v>0</v>
      </c>
      <c r="AI23" s="115">
        <v>0</v>
      </c>
      <c r="AJ23" s="115">
        <v>0</v>
      </c>
    </row>
    <row r="24" spans="1:36" ht="13.5" customHeight="1" x14ac:dyDescent="0.25">
      <c r="A24" s="120"/>
      <c r="B24" s="82">
        <v>2103</v>
      </c>
      <c r="C24" s="84" t="s">
        <v>258</v>
      </c>
      <c r="D24" s="115">
        <v>1724997.6446700001</v>
      </c>
      <c r="E24" s="87">
        <v>2298402.3190700002</v>
      </c>
      <c r="F24" s="115">
        <v>2850132.4452800001</v>
      </c>
      <c r="G24" s="115">
        <v>1572520.0390600001</v>
      </c>
      <c r="H24" s="115">
        <v>8446052.4480800014</v>
      </c>
      <c r="I24" s="115">
        <v>987645.92091999995</v>
      </c>
      <c r="J24" s="115">
        <v>1076812.6550700001</v>
      </c>
      <c r="K24" s="115">
        <v>0</v>
      </c>
      <c r="L24" s="115">
        <v>1121883.3735700001</v>
      </c>
      <c r="M24" s="115">
        <v>452067.84146000003</v>
      </c>
      <c r="N24" s="115">
        <v>1251772.9452</v>
      </c>
      <c r="O24" s="115">
        <v>236245.38870000001</v>
      </c>
      <c r="P24" s="115">
        <v>331586.65091000003</v>
      </c>
      <c r="Q24" s="115">
        <v>304182.37523000001</v>
      </c>
      <c r="R24" s="115">
        <v>5762197.151060001</v>
      </c>
      <c r="S24" s="115">
        <v>114083.34393</v>
      </c>
      <c r="T24" s="115">
        <v>128305.60636000001</v>
      </c>
      <c r="U24" s="115">
        <v>10345.61774</v>
      </c>
      <c r="V24" s="115">
        <v>16001.77219</v>
      </c>
      <c r="W24" s="115">
        <v>38705.15107</v>
      </c>
      <c r="X24" s="115">
        <v>21887.98487</v>
      </c>
      <c r="Y24" s="115">
        <v>60508.698700000001</v>
      </c>
      <c r="Z24" s="115">
        <v>8076.3986199999999</v>
      </c>
      <c r="AA24" s="115">
        <v>35818.500890000003</v>
      </c>
      <c r="AB24" s="115">
        <v>94323.666169999997</v>
      </c>
      <c r="AC24" s="115">
        <v>10490.700059999999</v>
      </c>
      <c r="AD24" s="115">
        <v>538547.44059999997</v>
      </c>
      <c r="AE24" s="115">
        <v>14746797.039740004</v>
      </c>
      <c r="AF24" s="115">
        <v>1251772.9452</v>
      </c>
      <c r="AG24" s="115">
        <v>1589952.98722</v>
      </c>
      <c r="AH24" s="115">
        <v>0</v>
      </c>
      <c r="AI24" s="115">
        <v>106817.89965000001</v>
      </c>
      <c r="AJ24" s="115">
        <v>11798253.207669998</v>
      </c>
    </row>
    <row r="25" spans="1:36" ht="13.5" customHeight="1" x14ac:dyDescent="0.25">
      <c r="A25" s="120"/>
      <c r="B25" s="82">
        <v>2105</v>
      </c>
      <c r="C25" s="84" t="s">
        <v>261</v>
      </c>
      <c r="D25" s="115">
        <v>165476.50998999999</v>
      </c>
      <c r="E25" s="87">
        <v>336601.71042999998</v>
      </c>
      <c r="F25" s="115">
        <v>363162.18858000002</v>
      </c>
      <c r="G25" s="115">
        <v>134749.89512999999</v>
      </c>
      <c r="H25" s="115">
        <v>999990.30412999995</v>
      </c>
      <c r="I25" s="115">
        <v>44855.040589999997</v>
      </c>
      <c r="J25" s="115">
        <v>138238.73655999999</v>
      </c>
      <c r="K25" s="115">
        <v>522.29999999999995</v>
      </c>
      <c r="L25" s="115">
        <v>8811.0059899999997</v>
      </c>
      <c r="M25" s="115">
        <v>13.349</v>
      </c>
      <c r="N25" s="115">
        <v>81087.685320000004</v>
      </c>
      <c r="O25" s="115">
        <v>20.456</v>
      </c>
      <c r="P25" s="115">
        <v>29853.576809999999</v>
      </c>
      <c r="Q25" s="115">
        <v>3027.5688100000002</v>
      </c>
      <c r="R25" s="115">
        <v>306429.71908000001</v>
      </c>
      <c r="S25" s="115">
        <v>6114.0933199999999</v>
      </c>
      <c r="T25" s="115">
        <v>10533.9213</v>
      </c>
      <c r="U25" s="115">
        <v>1758.3967500000001</v>
      </c>
      <c r="V25" s="115">
        <v>281.3528</v>
      </c>
      <c r="W25" s="115">
        <v>6544.0118000000002</v>
      </c>
      <c r="X25" s="115">
        <v>80.336119999999994</v>
      </c>
      <c r="Y25" s="115">
        <v>0</v>
      </c>
      <c r="Z25" s="115">
        <v>707.81044999999995</v>
      </c>
      <c r="AA25" s="115">
        <v>0</v>
      </c>
      <c r="AB25" s="115">
        <v>2920.8443900000002</v>
      </c>
      <c r="AC25" s="115">
        <v>12.05097</v>
      </c>
      <c r="AD25" s="115">
        <v>28952.817900000005</v>
      </c>
      <c r="AE25" s="115">
        <v>1335372.8411099999</v>
      </c>
      <c r="AF25" s="115">
        <v>81609.985320000007</v>
      </c>
      <c r="AG25" s="115">
        <v>9105.7077900000004</v>
      </c>
      <c r="AH25" s="115">
        <v>0</v>
      </c>
      <c r="AI25" s="115">
        <v>12.05097</v>
      </c>
      <c r="AJ25" s="115">
        <v>1244645.0970300003</v>
      </c>
    </row>
    <row r="26" spans="1:36" ht="13.5" customHeight="1" x14ac:dyDescent="0.25">
      <c r="A26" s="120"/>
      <c r="B26" s="82">
        <v>24</v>
      </c>
      <c r="C26" s="84" t="s">
        <v>826</v>
      </c>
      <c r="D26" s="115">
        <v>0</v>
      </c>
      <c r="E26" s="87">
        <v>2992.9388100000001</v>
      </c>
      <c r="F26" s="115">
        <v>0</v>
      </c>
      <c r="G26" s="115">
        <v>0</v>
      </c>
      <c r="H26" s="115">
        <v>2992.9388100000001</v>
      </c>
      <c r="I26" s="115">
        <v>64.155799999999999</v>
      </c>
      <c r="J26" s="115">
        <v>511.93709000000001</v>
      </c>
      <c r="K26" s="115">
        <v>384.005</v>
      </c>
      <c r="L26" s="115">
        <v>0</v>
      </c>
      <c r="M26" s="115">
        <v>0</v>
      </c>
      <c r="N26" s="115">
        <v>0</v>
      </c>
      <c r="O26" s="115">
        <v>0</v>
      </c>
      <c r="P26" s="115">
        <v>412.25562000000002</v>
      </c>
      <c r="Q26" s="115">
        <v>0</v>
      </c>
      <c r="R26" s="115">
        <v>1372.3535099999999</v>
      </c>
      <c r="S26" s="115">
        <v>0</v>
      </c>
      <c r="T26" s="115">
        <v>0</v>
      </c>
      <c r="U26" s="115">
        <v>0</v>
      </c>
      <c r="V26" s="115">
        <v>0</v>
      </c>
      <c r="W26" s="115">
        <v>0</v>
      </c>
      <c r="X26" s="115">
        <v>0</v>
      </c>
      <c r="Y26" s="115">
        <v>0</v>
      </c>
      <c r="Z26" s="115">
        <v>0</v>
      </c>
      <c r="AA26" s="115">
        <v>0</v>
      </c>
      <c r="AB26" s="115">
        <v>0</v>
      </c>
      <c r="AC26" s="115">
        <v>0</v>
      </c>
      <c r="AD26" s="115">
        <v>0</v>
      </c>
      <c r="AE26" s="115">
        <v>4365.2923200000005</v>
      </c>
      <c r="AF26" s="115">
        <v>384.005</v>
      </c>
      <c r="AG26" s="115">
        <v>0</v>
      </c>
      <c r="AH26" s="115">
        <v>0</v>
      </c>
      <c r="AI26" s="115">
        <v>0</v>
      </c>
      <c r="AJ26" s="115">
        <v>3981.2873199999999</v>
      </c>
    </row>
    <row r="27" spans="1:36" ht="13.5" customHeight="1" x14ac:dyDescent="0.25">
      <c r="A27" s="120"/>
      <c r="B27" s="82">
        <v>26</v>
      </c>
      <c r="C27" s="84" t="s">
        <v>303</v>
      </c>
      <c r="D27" s="115">
        <v>455916.66544000001</v>
      </c>
      <c r="E27" s="87">
        <v>519714.64370999997</v>
      </c>
      <c r="F27" s="115">
        <v>284890.67363999999</v>
      </c>
      <c r="G27" s="115">
        <v>422097.24116999999</v>
      </c>
      <c r="H27" s="115">
        <v>1682619.2239600001</v>
      </c>
      <c r="I27" s="115">
        <v>807.56858</v>
      </c>
      <c r="J27" s="115">
        <v>254862.52908000001</v>
      </c>
      <c r="K27" s="115">
        <v>0</v>
      </c>
      <c r="L27" s="115">
        <v>41025</v>
      </c>
      <c r="M27" s="115">
        <v>30494.4048</v>
      </c>
      <c r="N27" s="115">
        <v>122583.33338</v>
      </c>
      <c r="O27" s="115">
        <v>5234.5899600000002</v>
      </c>
      <c r="P27" s="115">
        <v>24200.3</v>
      </c>
      <c r="Q27" s="115">
        <v>213604.91028000001</v>
      </c>
      <c r="R27" s="115">
        <v>692812.63607999997</v>
      </c>
      <c r="S27" s="115">
        <v>180263.27100000001</v>
      </c>
      <c r="T27" s="115">
        <v>13446.781779999999</v>
      </c>
      <c r="U27" s="115">
        <v>0</v>
      </c>
      <c r="V27" s="115">
        <v>0</v>
      </c>
      <c r="W27" s="115">
        <v>0</v>
      </c>
      <c r="X27" s="115">
        <v>0</v>
      </c>
      <c r="Y27" s="115">
        <v>10862.59678</v>
      </c>
      <c r="Z27" s="115">
        <v>0</v>
      </c>
      <c r="AA27" s="115">
        <v>47131.495269999999</v>
      </c>
      <c r="AB27" s="115">
        <v>26727.460849999999</v>
      </c>
      <c r="AC27" s="115">
        <v>51414.396739999996</v>
      </c>
      <c r="AD27" s="115">
        <v>329846.00241999998</v>
      </c>
      <c r="AE27" s="115">
        <v>2705277.86246</v>
      </c>
      <c r="AF27" s="115">
        <v>122583.33338</v>
      </c>
      <c r="AG27" s="115">
        <v>71519.404800000004</v>
      </c>
      <c r="AH27" s="115">
        <v>0</v>
      </c>
      <c r="AI27" s="115">
        <v>109408.48879</v>
      </c>
      <c r="AJ27" s="115">
        <v>2401766.6354900002</v>
      </c>
    </row>
    <row r="28" spans="1:36" ht="13.5" customHeight="1" x14ac:dyDescent="0.25">
      <c r="A28" s="120"/>
      <c r="B28" s="82">
        <v>27</v>
      </c>
      <c r="C28" s="84" t="s">
        <v>831</v>
      </c>
      <c r="D28" s="115">
        <v>20004.022000000001</v>
      </c>
      <c r="E28" s="87">
        <v>0</v>
      </c>
      <c r="F28" s="115">
        <v>131250</v>
      </c>
      <c r="G28" s="115">
        <v>0</v>
      </c>
      <c r="H28" s="115">
        <v>151254.022</v>
      </c>
      <c r="I28" s="115">
        <v>0</v>
      </c>
      <c r="J28" s="115">
        <v>0</v>
      </c>
      <c r="K28" s="115">
        <v>0</v>
      </c>
      <c r="L28" s="115">
        <v>0</v>
      </c>
      <c r="M28" s="115">
        <v>0</v>
      </c>
      <c r="N28" s="115">
        <v>0</v>
      </c>
      <c r="O28" s="115">
        <v>0</v>
      </c>
      <c r="P28" s="115">
        <v>0</v>
      </c>
      <c r="Q28" s="115">
        <v>0</v>
      </c>
      <c r="R28" s="115">
        <v>0</v>
      </c>
      <c r="S28" s="115">
        <v>0</v>
      </c>
      <c r="T28" s="115">
        <v>0</v>
      </c>
      <c r="U28" s="115">
        <v>0</v>
      </c>
      <c r="V28" s="115">
        <v>0</v>
      </c>
      <c r="W28" s="115">
        <v>0</v>
      </c>
      <c r="X28" s="115">
        <v>0</v>
      </c>
      <c r="Y28" s="115">
        <v>0</v>
      </c>
      <c r="Z28" s="115">
        <v>0</v>
      </c>
      <c r="AA28" s="115">
        <v>0</v>
      </c>
      <c r="AB28" s="115">
        <v>0</v>
      </c>
      <c r="AC28" s="115">
        <v>0</v>
      </c>
      <c r="AD28" s="115">
        <v>0</v>
      </c>
      <c r="AE28" s="115">
        <v>151254.022</v>
      </c>
      <c r="AF28" s="115">
        <v>0</v>
      </c>
      <c r="AG28" s="115">
        <v>0</v>
      </c>
      <c r="AH28" s="115">
        <v>0</v>
      </c>
      <c r="AI28" s="115">
        <v>0</v>
      </c>
      <c r="AJ28" s="115">
        <v>151254.022</v>
      </c>
    </row>
    <row r="29" spans="1:36" ht="13.5" customHeight="1" x14ac:dyDescent="0.25">
      <c r="A29" s="120"/>
      <c r="B29" s="82">
        <v>2903</v>
      </c>
      <c r="C29" s="84" t="s">
        <v>333</v>
      </c>
      <c r="D29" s="87">
        <v>0</v>
      </c>
      <c r="E29" s="87">
        <v>0</v>
      </c>
      <c r="F29" s="115">
        <v>0</v>
      </c>
      <c r="G29" s="115">
        <v>0</v>
      </c>
      <c r="H29" s="115">
        <v>0</v>
      </c>
      <c r="I29" s="115">
        <v>0</v>
      </c>
      <c r="J29" s="115">
        <v>0</v>
      </c>
      <c r="K29" s="115">
        <v>0</v>
      </c>
      <c r="L29" s="115">
        <v>0</v>
      </c>
      <c r="M29" s="115">
        <v>0</v>
      </c>
      <c r="N29" s="115">
        <v>0</v>
      </c>
      <c r="O29" s="115">
        <v>0</v>
      </c>
      <c r="P29" s="115">
        <v>0</v>
      </c>
      <c r="Q29" s="115">
        <v>0</v>
      </c>
      <c r="R29" s="115">
        <v>0</v>
      </c>
      <c r="S29" s="115">
        <v>0</v>
      </c>
      <c r="T29" s="115">
        <v>0</v>
      </c>
      <c r="U29" s="115">
        <v>0</v>
      </c>
      <c r="V29" s="115">
        <v>0</v>
      </c>
      <c r="W29" s="115">
        <v>0</v>
      </c>
      <c r="X29" s="115">
        <v>0</v>
      </c>
      <c r="Y29" s="115">
        <v>0</v>
      </c>
      <c r="Z29" s="115">
        <v>0</v>
      </c>
      <c r="AA29" s="115">
        <v>0</v>
      </c>
      <c r="AB29" s="115">
        <v>0</v>
      </c>
      <c r="AC29" s="115">
        <v>0</v>
      </c>
      <c r="AD29" s="115">
        <v>0</v>
      </c>
      <c r="AE29" s="115">
        <v>0</v>
      </c>
      <c r="AF29" s="115">
        <v>0</v>
      </c>
      <c r="AG29" s="115">
        <v>0</v>
      </c>
      <c r="AH29" s="115">
        <v>0</v>
      </c>
      <c r="AI29" s="115">
        <v>0</v>
      </c>
      <c r="AJ29" s="115">
        <v>0</v>
      </c>
    </row>
    <row r="30" spans="1:36" s="14" customFormat="1" ht="13.5" customHeight="1" x14ac:dyDescent="0.25">
      <c r="A30" s="123"/>
      <c r="B30" s="14" t="s">
        <v>496</v>
      </c>
      <c r="C30" s="25" t="s">
        <v>497</v>
      </c>
      <c r="D30" s="105">
        <v>5409608.8896699995</v>
      </c>
      <c r="E30" s="26">
        <v>5984930.6606800016</v>
      </c>
      <c r="F30" s="105">
        <v>10579616.914350001</v>
      </c>
      <c r="G30" s="105">
        <v>5059768.6131300004</v>
      </c>
      <c r="H30" s="105">
        <v>27033925.077830002</v>
      </c>
      <c r="I30" s="105">
        <v>2046587.30908</v>
      </c>
      <c r="J30" s="105">
        <v>3790628.0809599999</v>
      </c>
      <c r="K30" s="105">
        <v>568754.98300000001</v>
      </c>
      <c r="L30" s="105">
        <v>1181233.9495300001</v>
      </c>
      <c r="M30" s="105">
        <v>879155.95996000012</v>
      </c>
      <c r="N30" s="105">
        <v>3632376.4692800003</v>
      </c>
      <c r="O30" s="105">
        <v>545717.35548999999</v>
      </c>
      <c r="P30" s="105">
        <v>844027.75049000001</v>
      </c>
      <c r="Q30" s="105">
        <v>598018.55300000007</v>
      </c>
      <c r="R30" s="105">
        <v>14086500.410789998</v>
      </c>
      <c r="S30" s="105">
        <v>481977.33703</v>
      </c>
      <c r="T30" s="105">
        <v>219393.60532</v>
      </c>
      <c r="U30" s="105">
        <v>47618.383350000004</v>
      </c>
      <c r="V30" s="105">
        <v>24889.61724</v>
      </c>
      <c r="W30" s="105">
        <v>158259.45243999999</v>
      </c>
      <c r="X30" s="105">
        <v>24826.15293</v>
      </c>
      <c r="Y30" s="105">
        <v>78655.350340000005</v>
      </c>
      <c r="Z30" s="105">
        <v>19589.87211</v>
      </c>
      <c r="AA30" s="105">
        <v>89278.091440000004</v>
      </c>
      <c r="AB30" s="105">
        <v>189023.68384000001</v>
      </c>
      <c r="AC30" s="105">
        <v>66798.324339999992</v>
      </c>
      <c r="AD30" s="105">
        <v>1400309.87038</v>
      </c>
      <c r="AE30" s="105">
        <v>42520735.359000005</v>
      </c>
      <c r="AF30" s="105">
        <v>4201131.4522799999</v>
      </c>
      <c r="AG30" s="105">
        <v>2085279.5267299998</v>
      </c>
      <c r="AH30" s="105">
        <v>0</v>
      </c>
      <c r="AI30" s="105">
        <v>234731.76611999999</v>
      </c>
      <c r="AJ30" s="105">
        <v>35999592.613869995</v>
      </c>
    </row>
    <row r="31" spans="1:36" ht="13.5" customHeight="1" x14ac:dyDescent="0.25">
      <c r="A31" s="120"/>
      <c r="C31" s="84"/>
      <c r="E31" s="87"/>
    </row>
    <row r="32" spans="1:36" ht="13.5" customHeight="1" x14ac:dyDescent="0.25">
      <c r="A32" s="120"/>
      <c r="C32" s="124" t="s">
        <v>498</v>
      </c>
      <c r="E32" s="87"/>
    </row>
    <row r="33" spans="1:36" ht="13.5" customHeight="1" x14ac:dyDescent="0.25">
      <c r="A33" s="120"/>
      <c r="B33" s="82">
        <v>11</v>
      </c>
      <c r="C33" s="84" t="s">
        <v>12</v>
      </c>
      <c r="D33" s="115">
        <v>983334.00867999997</v>
      </c>
      <c r="E33" s="87">
        <v>1458559.2371400001</v>
      </c>
      <c r="F33" s="115">
        <v>1746625.3430699999</v>
      </c>
      <c r="G33" s="115">
        <v>1052183.7191600001</v>
      </c>
      <c r="H33" s="115">
        <v>5240702.3080500001</v>
      </c>
      <c r="I33" s="115">
        <v>398217.09483000002</v>
      </c>
      <c r="J33" s="115">
        <v>1081991.5192199999</v>
      </c>
      <c r="K33" s="115">
        <v>322263.82699999999</v>
      </c>
      <c r="L33" s="115">
        <v>68046.306330000007</v>
      </c>
      <c r="M33" s="115">
        <v>198874.44938000001</v>
      </c>
      <c r="N33" s="115">
        <v>757560.02265000006</v>
      </c>
      <c r="O33" s="115">
        <v>141021.87695999999</v>
      </c>
      <c r="P33" s="115">
        <v>165220.19813</v>
      </c>
      <c r="Q33" s="115">
        <v>74060.876449999996</v>
      </c>
      <c r="R33" s="115">
        <v>3207256.1709500002</v>
      </c>
      <c r="S33" s="115">
        <v>57818.709900000002</v>
      </c>
      <c r="T33" s="115">
        <v>31211.88219</v>
      </c>
      <c r="U33" s="115">
        <v>10289.18082</v>
      </c>
      <c r="V33" s="115">
        <v>1955.79819</v>
      </c>
      <c r="W33" s="115">
        <v>57752.389600000002</v>
      </c>
      <c r="X33" s="115">
        <v>2726.8707199999999</v>
      </c>
      <c r="Y33" s="115">
        <v>8614.7078099999999</v>
      </c>
      <c r="Z33" s="115">
        <v>8282.9298500000004</v>
      </c>
      <c r="AA33" s="115">
        <v>6533.1190399999996</v>
      </c>
      <c r="AB33" s="115">
        <v>26525.406739999999</v>
      </c>
      <c r="AC33" s="115">
        <v>5181.1805800000002</v>
      </c>
      <c r="AD33" s="115">
        <v>216892.17544000002</v>
      </c>
      <c r="AE33" s="115">
        <v>8664850.6544400007</v>
      </c>
      <c r="AF33" s="115">
        <v>1079823.84965</v>
      </c>
      <c r="AG33" s="115">
        <v>268876.5539</v>
      </c>
      <c r="AH33" s="115">
        <v>0</v>
      </c>
      <c r="AI33" s="115">
        <v>20329.007429999998</v>
      </c>
      <c r="AJ33" s="115">
        <v>7295821.2434600014</v>
      </c>
    </row>
    <row r="34" spans="1:36" ht="13.5" customHeight="1" x14ac:dyDescent="0.25">
      <c r="A34" s="125"/>
      <c r="B34" s="82">
        <v>-1103</v>
      </c>
      <c r="C34" s="84" t="s">
        <v>20</v>
      </c>
      <c r="D34" s="115">
        <v>-80568.136230000004</v>
      </c>
      <c r="E34" s="115">
        <v>-72545.847850000006</v>
      </c>
      <c r="F34" s="115">
        <v>-277354.81245999999</v>
      </c>
      <c r="G34" s="115">
        <v>-449866.25053000002</v>
      </c>
      <c r="H34" s="115">
        <v>-880335.04707000009</v>
      </c>
      <c r="I34" s="115">
        <v>-125671.09028</v>
      </c>
      <c r="J34" s="115">
        <v>-515552.90755</v>
      </c>
      <c r="K34" s="115">
        <v>-166161.13800000001</v>
      </c>
      <c r="L34" s="115">
        <v>-50692.104339999998</v>
      </c>
      <c r="M34" s="115">
        <v>-123052.16843999999</v>
      </c>
      <c r="N34" s="115">
        <v>-291831.55816000002</v>
      </c>
      <c r="O34" s="115">
        <v>-36863.76109</v>
      </c>
      <c r="P34" s="115">
        <v>-63373.667029999997</v>
      </c>
      <c r="Q34" s="115">
        <v>-36157.994550000003</v>
      </c>
      <c r="R34" s="115">
        <v>-1409356.3894399998</v>
      </c>
      <c r="S34" s="115">
        <v>-26631.630809999999</v>
      </c>
      <c r="T34" s="115">
        <v>-13869.237139999999</v>
      </c>
      <c r="U34" s="115">
        <v>-869.53240000000005</v>
      </c>
      <c r="V34" s="115">
        <v>-209.4453</v>
      </c>
      <c r="W34" s="115">
        <v>-47726.635069999997</v>
      </c>
      <c r="X34" s="115">
        <v>-1480.24909</v>
      </c>
      <c r="Y34" s="115">
        <v>-3357.00162</v>
      </c>
      <c r="Z34" s="115">
        <v>-4025.1894200000002</v>
      </c>
      <c r="AA34" s="115">
        <v>-3452.4746300000002</v>
      </c>
      <c r="AB34" s="115">
        <v>-14591.0236</v>
      </c>
      <c r="AC34" s="115">
        <v>-3947.8170799999998</v>
      </c>
      <c r="AD34" s="115">
        <v>-120160.23615999997</v>
      </c>
      <c r="AE34" s="115">
        <v>-2409851.6726699998</v>
      </c>
      <c r="AF34" s="115">
        <v>-457992.69616000005</v>
      </c>
      <c r="AG34" s="115">
        <v>-173953.71807999999</v>
      </c>
      <c r="AH34" s="115">
        <v>0</v>
      </c>
      <c r="AI34" s="115">
        <v>-10757.29333</v>
      </c>
      <c r="AJ34" s="115">
        <v>-1767147.9650999999</v>
      </c>
    </row>
    <row r="35" spans="1:36" s="14" customFormat="1" ht="13.5" customHeight="1" x14ac:dyDescent="0.25">
      <c r="A35" s="126"/>
      <c r="B35" s="127" t="s">
        <v>1164</v>
      </c>
      <c r="C35" s="25" t="s">
        <v>499</v>
      </c>
      <c r="D35" s="105">
        <v>27814.665980000002</v>
      </c>
      <c r="E35" s="105">
        <v>70628.952149999997</v>
      </c>
      <c r="F35" s="105">
        <v>195510.94000999999</v>
      </c>
      <c r="G35" s="105">
        <v>48188.424719999995</v>
      </c>
      <c r="H35" s="105">
        <v>342142.98285999993</v>
      </c>
      <c r="I35" s="105">
        <v>28795.583599999994</v>
      </c>
      <c r="J35" s="105">
        <v>15655.999430000002</v>
      </c>
      <c r="K35" s="105">
        <v>0</v>
      </c>
      <c r="L35" s="105">
        <v>68084.82432</v>
      </c>
      <c r="M35" s="105">
        <v>13167.032070000001</v>
      </c>
      <c r="N35" s="105">
        <v>14293.573250000001</v>
      </c>
      <c r="O35" s="105">
        <v>6832.6505699999998</v>
      </c>
      <c r="P35" s="105">
        <v>4497.3666299999995</v>
      </c>
      <c r="Q35" s="105">
        <v>20784.010259999999</v>
      </c>
      <c r="R35" s="105">
        <v>172111.04012999995</v>
      </c>
      <c r="S35" s="105">
        <v>4658.4603999999999</v>
      </c>
      <c r="T35" s="105">
        <v>2919.1986000000006</v>
      </c>
      <c r="U35" s="105">
        <v>1088.85385</v>
      </c>
      <c r="V35" s="105">
        <v>1135.40157</v>
      </c>
      <c r="W35" s="105">
        <v>26.578040000000001</v>
      </c>
      <c r="X35" s="105">
        <v>564.04358000000002</v>
      </c>
      <c r="Y35" s="105">
        <v>7046.1265600000006</v>
      </c>
      <c r="Z35" s="105">
        <v>307.86514</v>
      </c>
      <c r="AA35" s="105">
        <v>1730.3018600000003</v>
      </c>
      <c r="AB35" s="105">
        <v>5658.3396499999999</v>
      </c>
      <c r="AC35" s="105">
        <v>2420.1067400000002</v>
      </c>
      <c r="AD35" s="105">
        <v>27555.275990000002</v>
      </c>
      <c r="AE35" s="105">
        <v>541809.29897999996</v>
      </c>
      <c r="AF35" s="105">
        <v>14293.573250000001</v>
      </c>
      <c r="AG35" s="105">
        <v>82387.257960000003</v>
      </c>
      <c r="AH35" s="105">
        <v>0</v>
      </c>
      <c r="AI35" s="105">
        <v>11196.535160000001</v>
      </c>
      <c r="AJ35" s="105">
        <v>433931.93260999984</v>
      </c>
    </row>
    <row r="36" spans="1:36" s="14" customFormat="1" ht="13.5" customHeight="1" x14ac:dyDescent="0.25">
      <c r="A36" s="126"/>
      <c r="B36" s="128" t="s">
        <v>1165</v>
      </c>
      <c r="C36" s="25" t="s">
        <v>500</v>
      </c>
      <c r="D36" s="105">
        <v>23043.882860000002</v>
      </c>
      <c r="E36" s="105">
        <v>48713.227160000002</v>
      </c>
      <c r="F36" s="105">
        <v>55237.057470000007</v>
      </c>
      <c r="G36" s="105">
        <v>12298.21212</v>
      </c>
      <c r="H36" s="105">
        <v>139292.37960999995</v>
      </c>
      <c r="I36" s="105">
        <v>19425.287110000001</v>
      </c>
      <c r="J36" s="105">
        <v>12621.038210000002</v>
      </c>
      <c r="K36" s="105">
        <v>2E-3</v>
      </c>
      <c r="L36" s="105">
        <v>16528.432350000003</v>
      </c>
      <c r="M36" s="105">
        <v>2977.6997799999995</v>
      </c>
      <c r="N36" s="105">
        <v>7798.2280800000017</v>
      </c>
      <c r="O36" s="105">
        <v>3339.607</v>
      </c>
      <c r="P36" s="105">
        <v>2562.7129399999999</v>
      </c>
      <c r="Q36" s="105">
        <v>3161.8918100000005</v>
      </c>
      <c r="R36" s="105">
        <v>68414.899280000012</v>
      </c>
      <c r="S36" s="105">
        <v>2724.98684</v>
      </c>
      <c r="T36" s="105">
        <v>872.17929000000004</v>
      </c>
      <c r="U36" s="105">
        <v>1303.4231200000002</v>
      </c>
      <c r="V36" s="105">
        <v>900.39325000000008</v>
      </c>
      <c r="W36" s="105">
        <v>46.912360000000007</v>
      </c>
      <c r="X36" s="105">
        <v>525.59533999999996</v>
      </c>
      <c r="Y36" s="105">
        <v>866.44053999999994</v>
      </c>
      <c r="Z36" s="105">
        <v>110.27196000000001</v>
      </c>
      <c r="AA36" s="105">
        <v>1854.0228300000001</v>
      </c>
      <c r="AB36" s="105">
        <v>3326.4497500000002</v>
      </c>
      <c r="AC36" s="105">
        <v>2615.07107</v>
      </c>
      <c r="AD36" s="105">
        <v>15145.746350000001</v>
      </c>
      <c r="AE36" s="105">
        <v>222853.02524000008</v>
      </c>
      <c r="AF36" s="105">
        <v>7798.2300800000021</v>
      </c>
      <c r="AG36" s="105">
        <v>20406.525379999999</v>
      </c>
      <c r="AH36" s="105">
        <v>0</v>
      </c>
      <c r="AI36" s="105">
        <v>5335.5344400000004</v>
      </c>
      <c r="AJ36" s="105">
        <v>189312.73534000001</v>
      </c>
    </row>
    <row r="37" spans="1:36" s="28" customFormat="1" ht="13.5" customHeight="1" x14ac:dyDescent="0.25">
      <c r="A37" s="397"/>
      <c r="B37" s="28">
        <v>16</v>
      </c>
      <c r="C37" s="398" t="s">
        <v>97</v>
      </c>
      <c r="D37" s="117">
        <v>68903.289510000002</v>
      </c>
      <c r="E37" s="117">
        <v>144627.73499999999</v>
      </c>
      <c r="F37" s="117">
        <v>284650.86709000001</v>
      </c>
      <c r="G37" s="117">
        <v>70077.515780000002</v>
      </c>
      <c r="H37" s="117">
        <v>568259.40737999999</v>
      </c>
      <c r="I37" s="117">
        <v>44335.529820000003</v>
      </c>
      <c r="J37" s="117">
        <v>34321.732889999999</v>
      </c>
      <c r="K37" s="117">
        <v>2364.8429999999998</v>
      </c>
      <c r="L37" s="117">
        <v>43870.639309999999</v>
      </c>
      <c r="M37" s="117">
        <v>8147.4936299999999</v>
      </c>
      <c r="N37" s="117">
        <v>60466.087729999999</v>
      </c>
      <c r="O37" s="117">
        <v>10888.90035</v>
      </c>
      <c r="P37" s="117">
        <v>13617.954669999999</v>
      </c>
      <c r="Q37" s="117">
        <v>9294.2946100000008</v>
      </c>
      <c r="R37" s="117">
        <v>227307.47601000004</v>
      </c>
      <c r="S37" s="117">
        <v>4719.4332999999997</v>
      </c>
      <c r="T37" s="117">
        <v>5497.3422</v>
      </c>
      <c r="U37" s="117">
        <v>3277.7693399999998</v>
      </c>
      <c r="V37" s="117">
        <v>359.22442999999998</v>
      </c>
      <c r="W37" s="117">
        <v>600.35829000000001</v>
      </c>
      <c r="X37" s="117">
        <v>430.46798999999999</v>
      </c>
      <c r="Y37" s="117">
        <v>4301.3833699999996</v>
      </c>
      <c r="Z37" s="117">
        <v>3005.9219199999998</v>
      </c>
      <c r="AA37" s="117">
        <v>4618.3623100000004</v>
      </c>
      <c r="AB37" s="117">
        <v>3872.82555</v>
      </c>
      <c r="AC37" s="117">
        <v>1349.2539300000001</v>
      </c>
      <c r="AD37" s="117">
        <v>32032.342629999999</v>
      </c>
      <c r="AE37" s="117">
        <v>827599.22602000006</v>
      </c>
      <c r="AF37" s="117">
        <v>62830.93073</v>
      </c>
      <c r="AG37" s="117">
        <v>52377.357369999998</v>
      </c>
      <c r="AH37" s="117">
        <v>0</v>
      </c>
      <c r="AI37" s="117">
        <v>10268.999610000001</v>
      </c>
      <c r="AJ37" s="117">
        <v>702121.93831</v>
      </c>
    </row>
    <row r="38" spans="1:36" ht="13.5" customHeight="1" x14ac:dyDescent="0.25">
      <c r="A38" s="120"/>
      <c r="B38" s="82">
        <v>-1699</v>
      </c>
      <c r="C38" s="84" t="s">
        <v>144</v>
      </c>
      <c r="D38" s="115">
        <v>10144.31839</v>
      </c>
      <c r="E38" s="115">
        <v>43212.139210000001</v>
      </c>
      <c r="F38" s="115">
        <v>48067.040690000002</v>
      </c>
      <c r="G38" s="115">
        <v>18217.70089</v>
      </c>
      <c r="H38" s="115">
        <v>119641.19918</v>
      </c>
      <c r="I38" s="115">
        <v>8335.1582600000002</v>
      </c>
      <c r="J38" s="115">
        <v>2433.2504300000001</v>
      </c>
      <c r="K38" s="115">
        <v>20.82</v>
      </c>
      <c r="L38" s="115">
        <v>13151.036109999999</v>
      </c>
      <c r="M38" s="115">
        <v>5260.7249000000002</v>
      </c>
      <c r="N38" s="115">
        <v>9328.2737199999992</v>
      </c>
      <c r="O38" s="115">
        <v>714.82548999999995</v>
      </c>
      <c r="P38" s="115">
        <v>637.92890999999997</v>
      </c>
      <c r="Q38" s="115">
        <v>5713.2941899999996</v>
      </c>
      <c r="R38" s="115">
        <v>45595.312010000001</v>
      </c>
      <c r="S38" s="115">
        <v>358.85109</v>
      </c>
      <c r="T38" s="115">
        <v>1122.0835999999999</v>
      </c>
      <c r="U38" s="115">
        <v>120.8771</v>
      </c>
      <c r="V38" s="115">
        <v>114.3698</v>
      </c>
      <c r="W38" s="115">
        <v>1.1859500000000001</v>
      </c>
      <c r="X38" s="115">
        <v>326.71149000000003</v>
      </c>
      <c r="Y38" s="115">
        <v>93.32799</v>
      </c>
      <c r="Z38" s="115">
        <v>43.80538</v>
      </c>
      <c r="AA38" s="115">
        <v>126.49495</v>
      </c>
      <c r="AB38" s="115">
        <v>1431.86133</v>
      </c>
      <c r="AC38" s="115">
        <v>243.94029</v>
      </c>
      <c r="AD38" s="115">
        <v>3983.5089699999994</v>
      </c>
      <c r="AE38" s="115">
        <v>169220.02015999999</v>
      </c>
      <c r="AF38" s="115">
        <v>9349.0937199999989</v>
      </c>
      <c r="AG38" s="115">
        <v>18526.130809999999</v>
      </c>
      <c r="AH38" s="115">
        <v>0</v>
      </c>
      <c r="AI38" s="115">
        <v>463.76323000000002</v>
      </c>
      <c r="AJ38" s="115">
        <v>140881.03240000003</v>
      </c>
    </row>
    <row r="39" spans="1:36" s="14" customFormat="1" ht="13.5" customHeight="1" x14ac:dyDescent="0.25">
      <c r="A39" s="123"/>
      <c r="B39" s="14">
        <v>17</v>
      </c>
      <c r="C39" s="25" t="s">
        <v>817</v>
      </c>
      <c r="D39" s="105">
        <v>24876.529640000001</v>
      </c>
      <c r="E39" s="105">
        <v>6040.2672899999998</v>
      </c>
      <c r="F39" s="105">
        <v>23252.667249999999</v>
      </c>
      <c r="G39" s="105">
        <v>14406.574909999999</v>
      </c>
      <c r="H39" s="105">
        <v>68576.039089999991</v>
      </c>
      <c r="I39" s="105">
        <v>13185.79628</v>
      </c>
      <c r="J39" s="105">
        <v>370.75684000000001</v>
      </c>
      <c r="K39" s="105">
        <v>0</v>
      </c>
      <c r="L39" s="105">
        <v>0</v>
      </c>
      <c r="M39" s="105">
        <v>498.38342</v>
      </c>
      <c r="N39" s="105">
        <v>12219.987160000001</v>
      </c>
      <c r="O39" s="105">
        <v>725.05993000000001</v>
      </c>
      <c r="P39" s="105">
        <v>2670.7183</v>
      </c>
      <c r="Q39" s="105">
        <v>407.82348000000002</v>
      </c>
      <c r="R39" s="105">
        <v>30078.525409999998</v>
      </c>
      <c r="S39" s="105">
        <v>1405.1017300000001</v>
      </c>
      <c r="T39" s="105">
        <v>7204.7525699999997</v>
      </c>
      <c r="U39" s="105">
        <v>786.76280999999994</v>
      </c>
      <c r="V39" s="105">
        <v>10.625</v>
      </c>
      <c r="W39" s="105">
        <v>26.300699999999999</v>
      </c>
      <c r="X39" s="105">
        <v>22.966000000000001</v>
      </c>
      <c r="Y39" s="105">
        <v>0</v>
      </c>
      <c r="Z39" s="105">
        <v>334.89246000000003</v>
      </c>
      <c r="AA39" s="105">
        <v>0</v>
      </c>
      <c r="AB39" s="105">
        <v>160.59593000000001</v>
      </c>
      <c r="AC39" s="105">
        <v>0</v>
      </c>
      <c r="AD39" s="105">
        <v>9951.997199999998</v>
      </c>
      <c r="AE39" s="105">
        <v>108606.56169999999</v>
      </c>
      <c r="AF39" s="105">
        <v>12219.987160000001</v>
      </c>
      <c r="AG39" s="105">
        <v>509.00842</v>
      </c>
      <c r="AH39" s="105">
        <v>0</v>
      </c>
      <c r="AI39" s="105">
        <v>0</v>
      </c>
      <c r="AJ39" s="105">
        <v>95877.566119999989</v>
      </c>
    </row>
    <row r="40" spans="1:36" ht="13.5" customHeight="1" x14ac:dyDescent="0.25">
      <c r="A40" s="120"/>
      <c r="B40" s="82">
        <v>-170105</v>
      </c>
      <c r="C40" s="84" t="s">
        <v>148</v>
      </c>
      <c r="D40" s="115">
        <v>0</v>
      </c>
      <c r="E40" s="115">
        <v>0</v>
      </c>
      <c r="F40" s="115">
        <v>0</v>
      </c>
      <c r="G40" s="115">
        <v>0</v>
      </c>
      <c r="H40" s="115">
        <v>0</v>
      </c>
      <c r="I40" s="115">
        <v>0</v>
      </c>
      <c r="J40" s="115">
        <v>0</v>
      </c>
      <c r="K40" s="115">
        <v>0</v>
      </c>
      <c r="L40" s="115">
        <v>0</v>
      </c>
      <c r="M40" s="115">
        <v>0</v>
      </c>
      <c r="N40" s="115">
        <v>0</v>
      </c>
      <c r="O40" s="115">
        <v>0</v>
      </c>
      <c r="P40" s="115">
        <v>0</v>
      </c>
      <c r="Q40" s="115">
        <v>0</v>
      </c>
      <c r="R40" s="115">
        <v>0</v>
      </c>
      <c r="S40" s="115">
        <v>0</v>
      </c>
      <c r="T40" s="115">
        <v>0</v>
      </c>
      <c r="U40" s="115">
        <v>0</v>
      </c>
      <c r="V40" s="115">
        <v>0</v>
      </c>
      <c r="W40" s="115">
        <v>0</v>
      </c>
      <c r="X40" s="115">
        <v>0</v>
      </c>
      <c r="Y40" s="115">
        <v>0</v>
      </c>
      <c r="Z40" s="115">
        <v>0</v>
      </c>
      <c r="AA40" s="115">
        <v>0</v>
      </c>
      <c r="AB40" s="115">
        <v>0</v>
      </c>
      <c r="AC40" s="115">
        <v>0</v>
      </c>
      <c r="AD40" s="115">
        <v>0</v>
      </c>
      <c r="AE40" s="115">
        <v>0</v>
      </c>
      <c r="AF40" s="115">
        <v>0</v>
      </c>
      <c r="AG40" s="115">
        <v>0</v>
      </c>
      <c r="AH40" s="115">
        <v>0</v>
      </c>
      <c r="AI40" s="115">
        <v>0</v>
      </c>
      <c r="AJ40" s="115">
        <v>0</v>
      </c>
    </row>
    <row r="41" spans="1:36" ht="13.5" customHeight="1" x14ac:dyDescent="0.25">
      <c r="A41" s="120"/>
      <c r="B41" s="82">
        <v>-170110</v>
      </c>
      <c r="C41" s="84" t="s">
        <v>149</v>
      </c>
      <c r="D41" s="115">
        <v>0</v>
      </c>
      <c r="E41" s="115">
        <v>0</v>
      </c>
      <c r="F41" s="115">
        <v>0</v>
      </c>
      <c r="G41" s="115">
        <v>0</v>
      </c>
      <c r="H41" s="115">
        <v>0</v>
      </c>
      <c r="I41" s="115">
        <v>0</v>
      </c>
      <c r="J41" s="115">
        <v>0</v>
      </c>
      <c r="K41" s="115">
        <v>0</v>
      </c>
      <c r="L41" s="115">
        <v>0</v>
      </c>
      <c r="M41" s="115">
        <v>0</v>
      </c>
      <c r="N41" s="115">
        <v>0</v>
      </c>
      <c r="O41" s="115">
        <v>0</v>
      </c>
      <c r="P41" s="115">
        <v>0</v>
      </c>
      <c r="Q41" s="115">
        <v>0</v>
      </c>
      <c r="R41" s="115">
        <v>0</v>
      </c>
      <c r="S41" s="115">
        <v>0</v>
      </c>
      <c r="T41" s="115">
        <v>0</v>
      </c>
      <c r="U41" s="115">
        <v>0</v>
      </c>
      <c r="V41" s="115">
        <v>0</v>
      </c>
      <c r="W41" s="115">
        <v>0</v>
      </c>
      <c r="X41" s="115">
        <v>0</v>
      </c>
      <c r="Y41" s="115">
        <v>0</v>
      </c>
      <c r="Z41" s="115">
        <v>0</v>
      </c>
      <c r="AA41" s="115">
        <v>0</v>
      </c>
      <c r="AB41" s="115">
        <v>0</v>
      </c>
      <c r="AC41" s="115">
        <v>0</v>
      </c>
      <c r="AD41" s="115">
        <v>0</v>
      </c>
      <c r="AE41" s="115">
        <v>0</v>
      </c>
      <c r="AF41" s="115">
        <v>0</v>
      </c>
      <c r="AG41" s="115">
        <v>0</v>
      </c>
      <c r="AH41" s="115">
        <v>0</v>
      </c>
      <c r="AI41" s="115">
        <v>0</v>
      </c>
      <c r="AJ41" s="115">
        <v>0</v>
      </c>
    </row>
    <row r="42" spans="1:36" ht="13.5" customHeight="1" x14ac:dyDescent="0.25">
      <c r="A42" s="120"/>
      <c r="B42" s="82">
        <v>-170115</v>
      </c>
      <c r="C42" s="84" t="s">
        <v>150</v>
      </c>
      <c r="D42" s="115">
        <v>0</v>
      </c>
      <c r="E42" s="115">
        <v>0</v>
      </c>
      <c r="F42" s="115">
        <v>0</v>
      </c>
      <c r="G42" s="115">
        <v>0</v>
      </c>
      <c r="H42" s="115">
        <v>0</v>
      </c>
      <c r="I42" s="115">
        <v>0</v>
      </c>
      <c r="J42" s="115">
        <v>0</v>
      </c>
      <c r="K42" s="115">
        <v>0</v>
      </c>
      <c r="L42" s="115">
        <v>0</v>
      </c>
      <c r="M42" s="115">
        <v>0</v>
      </c>
      <c r="N42" s="115">
        <v>0</v>
      </c>
      <c r="O42" s="115">
        <v>0</v>
      </c>
      <c r="P42" s="115">
        <v>0</v>
      </c>
      <c r="Q42" s="115">
        <v>0</v>
      </c>
      <c r="R42" s="115">
        <v>0</v>
      </c>
      <c r="S42" s="115">
        <v>0</v>
      </c>
      <c r="T42" s="115">
        <v>0</v>
      </c>
      <c r="U42" s="115">
        <v>0</v>
      </c>
      <c r="V42" s="115">
        <v>0</v>
      </c>
      <c r="W42" s="115">
        <v>0</v>
      </c>
      <c r="X42" s="115">
        <v>0</v>
      </c>
      <c r="Y42" s="115">
        <v>0</v>
      </c>
      <c r="Z42" s="115">
        <v>0</v>
      </c>
      <c r="AA42" s="115">
        <v>0</v>
      </c>
      <c r="AB42" s="115">
        <v>0</v>
      </c>
      <c r="AC42" s="115">
        <v>0</v>
      </c>
      <c r="AD42" s="115">
        <v>0</v>
      </c>
      <c r="AE42" s="115">
        <v>0</v>
      </c>
      <c r="AF42" s="115">
        <v>0</v>
      </c>
      <c r="AG42" s="115">
        <v>0</v>
      </c>
      <c r="AH42" s="115">
        <v>0</v>
      </c>
      <c r="AI42" s="115">
        <v>0</v>
      </c>
      <c r="AJ42" s="115">
        <v>0</v>
      </c>
    </row>
    <row r="43" spans="1:36" ht="13.5" customHeight="1" x14ac:dyDescent="0.25">
      <c r="A43" s="120"/>
      <c r="B43" s="82">
        <v>-1799</v>
      </c>
      <c r="C43" s="84" t="s">
        <v>1566</v>
      </c>
      <c r="D43" s="115">
        <v>1702.7760499999999</v>
      </c>
      <c r="E43" s="115">
        <v>5554.0997699999998</v>
      </c>
      <c r="F43" s="115">
        <v>18069.148410000002</v>
      </c>
      <c r="G43" s="115">
        <v>7953.5924100000002</v>
      </c>
      <c r="H43" s="115">
        <v>33279.61664</v>
      </c>
      <c r="I43" s="115">
        <v>8097.1850800000002</v>
      </c>
      <c r="J43" s="115">
        <v>0</v>
      </c>
      <c r="K43" s="115">
        <v>0</v>
      </c>
      <c r="L43" s="115">
        <v>317.28086000000002</v>
      </c>
      <c r="M43" s="115">
        <v>2343.13375</v>
      </c>
      <c r="N43" s="115">
        <v>5508.3679400000001</v>
      </c>
      <c r="O43" s="115">
        <v>743.14045999999996</v>
      </c>
      <c r="P43" s="115">
        <v>832.53998999999999</v>
      </c>
      <c r="Q43" s="115">
        <v>4220.5410899999997</v>
      </c>
      <c r="R43" s="115">
        <v>22062.189169999998</v>
      </c>
      <c r="S43" s="115">
        <v>810.15410999999995</v>
      </c>
      <c r="T43" s="115">
        <v>8.03904</v>
      </c>
      <c r="U43" s="115">
        <v>305.07089999999999</v>
      </c>
      <c r="V43" s="115">
        <v>19.11195</v>
      </c>
      <c r="W43" s="115">
        <v>0</v>
      </c>
      <c r="X43" s="115">
        <v>380.51799999999997</v>
      </c>
      <c r="Y43" s="115">
        <v>0</v>
      </c>
      <c r="Z43" s="115">
        <v>0</v>
      </c>
      <c r="AA43" s="115">
        <v>0</v>
      </c>
      <c r="AB43" s="115">
        <v>251.17760000000001</v>
      </c>
      <c r="AC43" s="115">
        <v>0</v>
      </c>
      <c r="AD43" s="115">
        <v>1774.0716</v>
      </c>
      <c r="AE43" s="115">
        <v>57115.877410000001</v>
      </c>
      <c r="AF43" s="115">
        <v>5508.3679400000001</v>
      </c>
      <c r="AG43" s="115">
        <v>2679.5265599999998</v>
      </c>
      <c r="AH43" s="115">
        <v>0</v>
      </c>
      <c r="AI43" s="115">
        <v>0</v>
      </c>
      <c r="AJ43" s="115">
        <v>48927.982910000006</v>
      </c>
    </row>
    <row r="44" spans="1:36" s="14" customFormat="1" ht="13.5" customHeight="1" x14ac:dyDescent="0.25">
      <c r="A44" s="123"/>
      <c r="B44" s="14">
        <v>18</v>
      </c>
      <c r="C44" s="25" t="s">
        <v>180</v>
      </c>
      <c r="D44" s="105">
        <v>120558.12239999999</v>
      </c>
      <c r="E44" s="105">
        <v>119028.56019</v>
      </c>
      <c r="F44" s="105">
        <v>215178.35980000001</v>
      </c>
      <c r="G44" s="105">
        <v>64211.717250000002</v>
      </c>
      <c r="H44" s="105">
        <v>518976.75963999995</v>
      </c>
      <c r="I44" s="105">
        <v>34475.40047</v>
      </c>
      <c r="J44" s="105">
        <v>44979.387519999997</v>
      </c>
      <c r="K44" s="105">
        <v>741.80200000000002</v>
      </c>
      <c r="L44" s="105">
        <v>9246.7965399999994</v>
      </c>
      <c r="M44" s="105">
        <v>5623.3450599999996</v>
      </c>
      <c r="N44" s="105">
        <v>37702.961759999998</v>
      </c>
      <c r="O44" s="105">
        <v>7176.9689900000003</v>
      </c>
      <c r="P44" s="105">
        <v>12003.052610000001</v>
      </c>
      <c r="Q44" s="105">
        <v>9370.1273500000007</v>
      </c>
      <c r="R44" s="105">
        <v>161319.84229999999</v>
      </c>
      <c r="S44" s="105">
        <v>5732.65463</v>
      </c>
      <c r="T44" s="105">
        <v>11328.48501</v>
      </c>
      <c r="U44" s="105">
        <v>3400.4703500000001</v>
      </c>
      <c r="V44" s="105">
        <v>304.4135</v>
      </c>
      <c r="W44" s="105">
        <v>2268.0245500000001</v>
      </c>
      <c r="X44" s="105">
        <v>6603.3241399999997</v>
      </c>
      <c r="Y44" s="105">
        <v>1188.2943499999999</v>
      </c>
      <c r="Z44" s="105">
        <v>87.006420000000006</v>
      </c>
      <c r="AA44" s="105">
        <v>1450.2779800000001</v>
      </c>
      <c r="AB44" s="105">
        <v>5015.0961399999997</v>
      </c>
      <c r="AC44" s="105">
        <v>510.97543000000002</v>
      </c>
      <c r="AD44" s="105">
        <v>37889.022499999999</v>
      </c>
      <c r="AE44" s="105">
        <v>718185.62443999993</v>
      </c>
      <c r="AF44" s="105">
        <v>38444.763760000002</v>
      </c>
      <c r="AG44" s="105">
        <v>15174.5551</v>
      </c>
      <c r="AH44" s="105">
        <v>0</v>
      </c>
      <c r="AI44" s="105">
        <v>3149.5477599999999</v>
      </c>
      <c r="AJ44" s="105">
        <v>661416.75781999982</v>
      </c>
    </row>
    <row r="45" spans="1:36" s="14" customFormat="1" ht="13.5" customHeight="1" x14ac:dyDescent="0.25">
      <c r="A45" s="123"/>
      <c r="B45" s="14">
        <v>19</v>
      </c>
      <c r="C45" s="25" t="s">
        <v>192</v>
      </c>
      <c r="D45" s="105">
        <v>158686.69740999999</v>
      </c>
      <c r="E45" s="105">
        <v>281745.62608999998</v>
      </c>
      <c r="F45" s="105">
        <v>848916.55341000005</v>
      </c>
      <c r="G45" s="105">
        <v>216143.67694</v>
      </c>
      <c r="H45" s="105">
        <v>1505492.55385</v>
      </c>
      <c r="I45" s="105">
        <v>97736.623670000001</v>
      </c>
      <c r="J45" s="105">
        <v>94186.705660000007</v>
      </c>
      <c r="K45" s="105">
        <v>14280.444</v>
      </c>
      <c r="L45" s="105">
        <v>101726.52705</v>
      </c>
      <c r="M45" s="105">
        <v>26935.23331</v>
      </c>
      <c r="N45" s="105">
        <v>110094.97603999999</v>
      </c>
      <c r="O45" s="105">
        <v>16801.923910000001</v>
      </c>
      <c r="P45" s="105">
        <v>24385.802</v>
      </c>
      <c r="Q45" s="105">
        <v>26956.545630000001</v>
      </c>
      <c r="R45" s="105">
        <v>513104.78127000004</v>
      </c>
      <c r="S45" s="105">
        <v>8881.6961900000006</v>
      </c>
      <c r="T45" s="105">
        <v>12789.966259999999</v>
      </c>
      <c r="U45" s="105">
        <v>2138.0048999999999</v>
      </c>
      <c r="V45" s="105">
        <v>2530.5144700000001</v>
      </c>
      <c r="W45" s="105">
        <v>3646.7776899999999</v>
      </c>
      <c r="X45" s="105">
        <v>2641.3764799999999</v>
      </c>
      <c r="Y45" s="105">
        <v>2079.3941199999999</v>
      </c>
      <c r="Z45" s="105">
        <v>1022.1906300000001</v>
      </c>
      <c r="AA45" s="105">
        <v>5015.8711999999996</v>
      </c>
      <c r="AB45" s="105">
        <v>4314.5879000000004</v>
      </c>
      <c r="AC45" s="105">
        <v>1092.73558</v>
      </c>
      <c r="AD45" s="105">
        <v>46153.115419999995</v>
      </c>
      <c r="AE45" s="105">
        <v>2064750.4505399999</v>
      </c>
      <c r="AF45" s="105">
        <v>124375.42004</v>
      </c>
      <c r="AG45" s="105">
        <v>131192.27483000001</v>
      </c>
      <c r="AH45" s="105">
        <v>0</v>
      </c>
      <c r="AI45" s="105">
        <v>8188.0008999999991</v>
      </c>
      <c r="AJ45" s="105">
        <v>1800994.7547699998</v>
      </c>
    </row>
    <row r="46" spans="1:36" ht="13.5" customHeight="1" x14ac:dyDescent="0.25">
      <c r="A46" s="120"/>
      <c r="B46" s="82">
        <v>-1999</v>
      </c>
      <c r="C46" s="84" t="s">
        <v>237</v>
      </c>
      <c r="D46" s="115">
        <v>46.717779999999998</v>
      </c>
      <c r="E46" s="115">
        <v>3395.1806000000001</v>
      </c>
      <c r="F46" s="115">
        <v>46229.711949999997</v>
      </c>
      <c r="G46" s="115">
        <v>419.2706</v>
      </c>
      <c r="H46" s="115">
        <v>50090.880929999999</v>
      </c>
      <c r="I46" s="115">
        <v>13337.90798</v>
      </c>
      <c r="J46" s="115">
        <v>107.19576000000001</v>
      </c>
      <c r="K46" s="115">
        <v>9.1349999999999998</v>
      </c>
      <c r="L46" s="115">
        <v>141.94093000000001</v>
      </c>
      <c r="M46" s="115">
        <v>63.284059999999997</v>
      </c>
      <c r="N46" s="115">
        <v>2090.59177</v>
      </c>
      <c r="O46" s="115">
        <v>188.4024</v>
      </c>
      <c r="P46" s="115">
        <v>45.85586</v>
      </c>
      <c r="Q46" s="115">
        <v>242.91820000000001</v>
      </c>
      <c r="R46" s="115">
        <v>16227.231960000003</v>
      </c>
      <c r="S46" s="115">
        <v>0.41996</v>
      </c>
      <c r="T46" s="115">
        <v>87.743600000000001</v>
      </c>
      <c r="U46" s="115">
        <v>601.33991000000003</v>
      </c>
      <c r="V46" s="115">
        <v>25.653110000000002</v>
      </c>
      <c r="W46" s="115">
        <v>9.8343799999999995</v>
      </c>
      <c r="X46" s="115">
        <v>1.70035</v>
      </c>
      <c r="Y46" s="115">
        <v>0.97560000000000002</v>
      </c>
      <c r="Z46" s="115">
        <v>10.21067</v>
      </c>
      <c r="AA46" s="115">
        <v>28.5303</v>
      </c>
      <c r="AB46" s="115">
        <v>139.99852999999999</v>
      </c>
      <c r="AC46" s="115">
        <v>46.004150000000003</v>
      </c>
      <c r="AD46" s="115">
        <v>952.41055999999992</v>
      </c>
      <c r="AE46" s="115">
        <v>67270.523450000008</v>
      </c>
      <c r="AF46" s="115">
        <v>2099.7267700000002</v>
      </c>
      <c r="AG46" s="115">
        <v>230.87810000000002</v>
      </c>
      <c r="AH46" s="115">
        <v>0</v>
      </c>
      <c r="AI46" s="115">
        <v>75.510050000000007</v>
      </c>
      <c r="AJ46" s="115">
        <v>64864.408530000008</v>
      </c>
    </row>
    <row r="47" spans="1:36" ht="13.5" customHeight="1" x14ac:dyDescent="0.25">
      <c r="A47" s="120"/>
      <c r="B47" s="82">
        <v>-1901</v>
      </c>
      <c r="C47" s="84" t="s">
        <v>193</v>
      </c>
      <c r="D47" s="115">
        <v>-4779.5777099999996</v>
      </c>
      <c r="E47" s="115">
        <v>-30838.334159999999</v>
      </c>
      <c r="F47" s="115">
        <v>-404815.90123999998</v>
      </c>
      <c r="G47" s="115">
        <v>-13603.01231</v>
      </c>
      <c r="H47" s="115">
        <v>-454036.82542000001</v>
      </c>
      <c r="I47" s="115">
        <v>-18708.63551</v>
      </c>
      <c r="J47" s="115">
        <v>-3373.56403</v>
      </c>
      <c r="K47" s="115">
        <v>-580.41600000000005</v>
      </c>
      <c r="L47" s="115">
        <v>-21774.14157</v>
      </c>
      <c r="M47" s="115">
        <v>0</v>
      </c>
      <c r="N47" s="115">
        <v>-3717.8120699999999</v>
      </c>
      <c r="O47" s="115">
        <v>-440.83753999999999</v>
      </c>
      <c r="P47" s="115">
        <v>-2.7177500000000001</v>
      </c>
      <c r="Q47" s="115">
        <v>0</v>
      </c>
      <c r="R47" s="115">
        <v>-48598.12447000001</v>
      </c>
      <c r="S47" s="115">
        <v>0</v>
      </c>
      <c r="T47" s="115">
        <v>-86.278199999999998</v>
      </c>
      <c r="U47" s="115">
        <v>0</v>
      </c>
      <c r="V47" s="115">
        <v>0</v>
      </c>
      <c r="W47" s="115">
        <v>0</v>
      </c>
      <c r="X47" s="115">
        <v>0</v>
      </c>
      <c r="Y47" s="115">
        <v>0</v>
      </c>
      <c r="Z47" s="115">
        <v>0</v>
      </c>
      <c r="AA47" s="115">
        <v>0</v>
      </c>
      <c r="AB47" s="115">
        <v>0</v>
      </c>
      <c r="AC47" s="115">
        <v>0</v>
      </c>
      <c r="AD47" s="115">
        <v>-86.278199999999998</v>
      </c>
      <c r="AE47" s="115">
        <v>-502721.22809000005</v>
      </c>
      <c r="AF47" s="115">
        <v>-4298.2280700000001</v>
      </c>
      <c r="AG47" s="115">
        <v>-21774.14157</v>
      </c>
      <c r="AH47" s="115">
        <v>0</v>
      </c>
      <c r="AI47" s="115">
        <v>0</v>
      </c>
      <c r="AJ47" s="115">
        <v>-476648.85845</v>
      </c>
    </row>
    <row r="48" spans="1:36" ht="13.5" customHeight="1" x14ac:dyDescent="0.25">
      <c r="A48" s="120"/>
      <c r="B48" s="82">
        <v>-190205</v>
      </c>
      <c r="C48" s="84" t="s">
        <v>199</v>
      </c>
      <c r="D48" s="115">
        <v>-26657.962009999999</v>
      </c>
      <c r="E48" s="115">
        <v>-476.12491999999997</v>
      </c>
      <c r="F48" s="115">
        <v>-59.700499999999998</v>
      </c>
      <c r="G48" s="115">
        <v>-91.210340000000002</v>
      </c>
      <c r="H48" s="115">
        <v>-27284.997769999998</v>
      </c>
      <c r="I48" s="115">
        <v>-98.612669999999994</v>
      </c>
      <c r="J48" s="115">
        <v>-1161.2413100000001</v>
      </c>
      <c r="K48" s="115">
        <v>-58.405000000000001</v>
      </c>
      <c r="L48" s="115">
        <v>-53.736699999999999</v>
      </c>
      <c r="M48" s="115">
        <v>0</v>
      </c>
      <c r="N48" s="115">
        <v>-59.572899999999997</v>
      </c>
      <c r="O48" s="115">
        <v>-52.26782</v>
      </c>
      <c r="P48" s="115">
        <v>-111.16521</v>
      </c>
      <c r="Q48" s="115">
        <v>-50.601579999999998</v>
      </c>
      <c r="R48" s="115">
        <v>-1645.6031899999998</v>
      </c>
      <c r="S48" s="115">
        <v>-54.955500000000001</v>
      </c>
      <c r="T48" s="115">
        <v>-55</v>
      </c>
      <c r="U48" s="115">
        <v>0</v>
      </c>
      <c r="V48" s="115">
        <v>0</v>
      </c>
      <c r="W48" s="115">
        <v>-60</v>
      </c>
      <c r="X48" s="115">
        <v>0</v>
      </c>
      <c r="Y48" s="115">
        <v>-59.948639999999997</v>
      </c>
      <c r="Z48" s="115">
        <v>0</v>
      </c>
      <c r="AA48" s="115">
        <v>-59.721850000000003</v>
      </c>
      <c r="AB48" s="115">
        <v>0</v>
      </c>
      <c r="AC48" s="115">
        <v>0</v>
      </c>
      <c r="AD48" s="115">
        <v>-289.62599</v>
      </c>
      <c r="AE48" s="115">
        <v>-29220.226949999997</v>
      </c>
      <c r="AF48" s="115">
        <v>-117.97790000000001</v>
      </c>
      <c r="AG48" s="115">
        <v>-53.736699999999999</v>
      </c>
      <c r="AH48" s="115">
        <v>0</v>
      </c>
      <c r="AI48" s="115">
        <v>-119.67049</v>
      </c>
      <c r="AJ48" s="115">
        <v>-28928.841859999997</v>
      </c>
    </row>
    <row r="49" spans="1:36" ht="13.5" customHeight="1" x14ac:dyDescent="0.25">
      <c r="A49" s="120"/>
      <c r="B49" s="82">
        <v>-190210</v>
      </c>
      <c r="C49" s="84" t="s">
        <v>200</v>
      </c>
      <c r="D49" s="115">
        <v>0</v>
      </c>
      <c r="E49" s="115">
        <v>0</v>
      </c>
      <c r="F49" s="115">
        <v>0</v>
      </c>
      <c r="G49" s="115">
        <v>-174.00394</v>
      </c>
      <c r="H49" s="115">
        <v>-174.00394</v>
      </c>
      <c r="I49" s="115">
        <v>0</v>
      </c>
      <c r="J49" s="115">
        <v>0</v>
      </c>
      <c r="K49" s="115">
        <v>0</v>
      </c>
      <c r="L49" s="115">
        <v>0</v>
      </c>
      <c r="M49" s="115">
        <v>-125.83313</v>
      </c>
      <c r="N49" s="115">
        <v>-2683.3829300000002</v>
      </c>
      <c r="O49" s="115">
        <v>0</v>
      </c>
      <c r="P49" s="115">
        <v>0</v>
      </c>
      <c r="Q49" s="115">
        <v>0</v>
      </c>
      <c r="R49" s="115">
        <v>-2809.2160600000002</v>
      </c>
      <c r="S49" s="115">
        <v>0</v>
      </c>
      <c r="T49" s="115">
        <v>0</v>
      </c>
      <c r="U49" s="115">
        <v>-372.90751</v>
      </c>
      <c r="V49" s="115">
        <v>-56.402500000000003</v>
      </c>
      <c r="W49" s="115">
        <v>0</v>
      </c>
      <c r="X49" s="115">
        <v>-149.14959999999999</v>
      </c>
      <c r="Y49" s="115">
        <v>0</v>
      </c>
      <c r="Z49" s="115">
        <v>-54.089469999999999</v>
      </c>
      <c r="AA49" s="115">
        <v>0</v>
      </c>
      <c r="AB49" s="115">
        <v>-59.491930000000004</v>
      </c>
      <c r="AC49" s="115">
        <v>-106.25142</v>
      </c>
      <c r="AD49" s="115">
        <v>-798.29242999999997</v>
      </c>
      <c r="AE49" s="115">
        <v>-3781.5124300000002</v>
      </c>
      <c r="AF49" s="115">
        <v>-2683.3829300000002</v>
      </c>
      <c r="AG49" s="115">
        <v>-182.23563000000001</v>
      </c>
      <c r="AH49" s="115">
        <v>0</v>
      </c>
      <c r="AI49" s="115">
        <v>-106.25142</v>
      </c>
      <c r="AJ49" s="115">
        <v>-809.64245000000005</v>
      </c>
    </row>
    <row r="50" spans="1:36" ht="13.5" customHeight="1" x14ac:dyDescent="0.25">
      <c r="A50" s="120"/>
      <c r="B50" s="82">
        <v>-190215</v>
      </c>
      <c r="C50" s="84" t="s">
        <v>201</v>
      </c>
      <c r="D50" s="115">
        <v>0</v>
      </c>
      <c r="E50" s="115">
        <v>0</v>
      </c>
      <c r="F50" s="115">
        <v>0</v>
      </c>
      <c r="G50" s="115">
        <v>0</v>
      </c>
      <c r="H50" s="115">
        <v>0</v>
      </c>
      <c r="I50" s="115">
        <v>0</v>
      </c>
      <c r="J50" s="115">
        <v>0</v>
      </c>
      <c r="K50" s="115">
        <v>0</v>
      </c>
      <c r="L50" s="115">
        <v>0</v>
      </c>
      <c r="M50" s="115">
        <v>0</v>
      </c>
      <c r="N50" s="115">
        <v>0</v>
      </c>
      <c r="O50" s="115">
        <v>0</v>
      </c>
      <c r="P50" s="115">
        <v>0</v>
      </c>
      <c r="Q50" s="115">
        <v>0</v>
      </c>
      <c r="R50" s="115">
        <v>0</v>
      </c>
      <c r="S50" s="115">
        <v>0</v>
      </c>
      <c r="T50" s="115">
        <v>0</v>
      </c>
      <c r="U50" s="115">
        <v>0</v>
      </c>
      <c r="V50" s="115">
        <v>0</v>
      </c>
      <c r="W50" s="115">
        <v>0</v>
      </c>
      <c r="X50" s="115">
        <v>0</v>
      </c>
      <c r="Y50" s="115">
        <v>0</v>
      </c>
      <c r="Z50" s="115">
        <v>0</v>
      </c>
      <c r="AA50" s="115">
        <v>0</v>
      </c>
      <c r="AB50" s="115">
        <v>0</v>
      </c>
      <c r="AC50" s="115">
        <v>0</v>
      </c>
      <c r="AD50" s="115">
        <v>0</v>
      </c>
      <c r="AE50" s="115">
        <v>0</v>
      </c>
      <c r="AF50" s="115">
        <v>0</v>
      </c>
      <c r="AG50" s="115">
        <v>0</v>
      </c>
      <c r="AH50" s="115">
        <v>0</v>
      </c>
      <c r="AI50" s="115">
        <v>0</v>
      </c>
      <c r="AJ50" s="115">
        <v>0</v>
      </c>
    </row>
    <row r="51" spans="1:36" ht="13.5" customHeight="1" x14ac:dyDescent="0.25">
      <c r="A51" s="120"/>
      <c r="B51" s="82">
        <v>-190220</v>
      </c>
      <c r="C51" s="84" t="s">
        <v>202</v>
      </c>
      <c r="D51" s="115">
        <v>0</v>
      </c>
      <c r="E51" s="115">
        <v>0</v>
      </c>
      <c r="F51" s="115">
        <v>0</v>
      </c>
      <c r="G51" s="115">
        <v>0</v>
      </c>
      <c r="H51" s="115">
        <v>0</v>
      </c>
      <c r="I51" s="115">
        <v>0</v>
      </c>
      <c r="J51" s="115">
        <v>0</v>
      </c>
      <c r="K51" s="115">
        <v>0</v>
      </c>
      <c r="L51" s="115">
        <v>0</v>
      </c>
      <c r="M51" s="115">
        <v>0</v>
      </c>
      <c r="N51" s="115">
        <v>0</v>
      </c>
      <c r="O51" s="115">
        <v>0</v>
      </c>
      <c r="P51" s="115">
        <v>0</v>
      </c>
      <c r="Q51" s="115">
        <v>0</v>
      </c>
      <c r="R51" s="115">
        <v>0</v>
      </c>
      <c r="S51" s="115">
        <v>0</v>
      </c>
      <c r="T51" s="115">
        <v>0</v>
      </c>
      <c r="U51" s="115">
        <v>0</v>
      </c>
      <c r="V51" s="115">
        <v>0</v>
      </c>
      <c r="W51" s="115">
        <v>0</v>
      </c>
      <c r="X51" s="115">
        <v>0</v>
      </c>
      <c r="Y51" s="115">
        <v>0</v>
      </c>
      <c r="Z51" s="115">
        <v>0</v>
      </c>
      <c r="AA51" s="115">
        <v>0</v>
      </c>
      <c r="AB51" s="115">
        <v>0</v>
      </c>
      <c r="AC51" s="115">
        <v>0</v>
      </c>
      <c r="AD51" s="115">
        <v>0</v>
      </c>
      <c r="AE51" s="115">
        <v>0</v>
      </c>
      <c r="AF51" s="115">
        <v>0</v>
      </c>
      <c r="AG51" s="115">
        <v>0</v>
      </c>
      <c r="AH51" s="115">
        <v>0</v>
      </c>
      <c r="AI51" s="115">
        <v>0</v>
      </c>
      <c r="AJ51" s="115">
        <v>0</v>
      </c>
    </row>
    <row r="52" spans="1:36" ht="13.5" customHeight="1" x14ac:dyDescent="0.25">
      <c r="A52" s="120"/>
      <c r="B52" s="82">
        <v>-190240</v>
      </c>
      <c r="C52" s="84" t="s">
        <v>116</v>
      </c>
      <c r="D52" s="115">
        <v>0</v>
      </c>
      <c r="E52" s="115">
        <v>0</v>
      </c>
      <c r="F52" s="115">
        <v>0</v>
      </c>
      <c r="G52" s="115">
        <v>0</v>
      </c>
      <c r="H52" s="115">
        <v>0</v>
      </c>
      <c r="I52" s="115">
        <v>0</v>
      </c>
      <c r="J52" s="115">
        <v>0</v>
      </c>
      <c r="K52" s="115">
        <v>0</v>
      </c>
      <c r="L52" s="115">
        <v>0</v>
      </c>
      <c r="M52" s="115">
        <v>0</v>
      </c>
      <c r="N52" s="115">
        <v>0</v>
      </c>
      <c r="O52" s="115">
        <v>0</v>
      </c>
      <c r="P52" s="115">
        <v>0</v>
      </c>
      <c r="Q52" s="115">
        <v>0</v>
      </c>
      <c r="R52" s="115">
        <v>0</v>
      </c>
      <c r="S52" s="115">
        <v>0</v>
      </c>
      <c r="T52" s="115">
        <v>0</v>
      </c>
      <c r="U52" s="115">
        <v>0</v>
      </c>
      <c r="V52" s="115">
        <v>0</v>
      </c>
      <c r="W52" s="115">
        <v>0</v>
      </c>
      <c r="X52" s="115">
        <v>0</v>
      </c>
      <c r="Y52" s="115">
        <v>0</v>
      </c>
      <c r="Z52" s="115">
        <v>0</v>
      </c>
      <c r="AA52" s="115">
        <v>0</v>
      </c>
      <c r="AB52" s="115">
        <v>0</v>
      </c>
      <c r="AC52" s="115">
        <v>0</v>
      </c>
      <c r="AD52" s="115">
        <v>0</v>
      </c>
      <c r="AE52" s="115">
        <v>0</v>
      </c>
      <c r="AF52" s="115">
        <v>0</v>
      </c>
      <c r="AG52" s="115">
        <v>0</v>
      </c>
      <c r="AH52" s="115">
        <v>0</v>
      </c>
      <c r="AI52" s="115">
        <v>0</v>
      </c>
      <c r="AJ52" s="115">
        <v>0</v>
      </c>
    </row>
    <row r="53" spans="1:36" ht="13.5" customHeight="1" x14ac:dyDescent="0.25">
      <c r="A53" s="120"/>
      <c r="B53" s="82">
        <v>-190250</v>
      </c>
      <c r="C53" s="86" t="s">
        <v>147</v>
      </c>
      <c r="D53" s="115">
        <v>0</v>
      </c>
      <c r="E53" s="115">
        <v>0</v>
      </c>
      <c r="F53" s="115">
        <v>0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5">
        <v>0</v>
      </c>
      <c r="M53" s="115">
        <v>0</v>
      </c>
      <c r="N53" s="115">
        <v>0</v>
      </c>
      <c r="O53" s="115">
        <v>0</v>
      </c>
      <c r="P53" s="115">
        <v>0</v>
      </c>
      <c r="Q53" s="115">
        <v>0</v>
      </c>
      <c r="R53" s="115">
        <v>0</v>
      </c>
      <c r="S53" s="115">
        <v>0</v>
      </c>
      <c r="T53" s="115">
        <v>0</v>
      </c>
      <c r="U53" s="115">
        <v>0</v>
      </c>
      <c r="V53" s="115">
        <v>0</v>
      </c>
      <c r="W53" s="115">
        <v>0</v>
      </c>
      <c r="X53" s="115">
        <v>0</v>
      </c>
      <c r="Y53" s="115">
        <v>0</v>
      </c>
      <c r="Z53" s="115">
        <v>0</v>
      </c>
      <c r="AA53" s="115">
        <v>0</v>
      </c>
      <c r="AB53" s="115">
        <v>0</v>
      </c>
      <c r="AC53" s="115">
        <v>0</v>
      </c>
      <c r="AD53" s="115">
        <v>0</v>
      </c>
      <c r="AE53" s="115">
        <v>0</v>
      </c>
      <c r="AF53" s="115">
        <v>0</v>
      </c>
      <c r="AG53" s="115">
        <v>0</v>
      </c>
      <c r="AH53" s="115">
        <v>0</v>
      </c>
      <c r="AI53" s="115">
        <v>0</v>
      </c>
      <c r="AJ53" s="115">
        <v>0</v>
      </c>
    </row>
    <row r="54" spans="1:36" ht="13.5" customHeight="1" x14ac:dyDescent="0.25">
      <c r="A54" s="120"/>
      <c r="B54" s="82">
        <v>-190280</v>
      </c>
      <c r="C54" s="84" t="s">
        <v>193</v>
      </c>
      <c r="D54" s="115">
        <v>0</v>
      </c>
      <c r="E54" s="115">
        <v>0</v>
      </c>
      <c r="F54" s="115">
        <v>-72570.325769999996</v>
      </c>
      <c r="G54" s="115">
        <v>0</v>
      </c>
      <c r="H54" s="115">
        <v>-72570.325769999996</v>
      </c>
      <c r="I54" s="115">
        <v>0</v>
      </c>
      <c r="J54" s="115">
        <v>0</v>
      </c>
      <c r="K54" s="115">
        <v>0</v>
      </c>
      <c r="L54" s="115">
        <v>0</v>
      </c>
      <c r="M54" s="115">
        <v>0</v>
      </c>
      <c r="N54" s="115">
        <v>0</v>
      </c>
      <c r="O54" s="115">
        <v>0</v>
      </c>
      <c r="P54" s="115">
        <v>0</v>
      </c>
      <c r="Q54" s="115">
        <v>0</v>
      </c>
      <c r="R54" s="115">
        <v>0</v>
      </c>
      <c r="S54" s="115">
        <v>0</v>
      </c>
      <c r="T54" s="115">
        <v>0</v>
      </c>
      <c r="U54" s="115">
        <v>0</v>
      </c>
      <c r="V54" s="115">
        <v>0</v>
      </c>
      <c r="W54" s="115">
        <v>0</v>
      </c>
      <c r="X54" s="115">
        <v>0</v>
      </c>
      <c r="Y54" s="115">
        <v>0</v>
      </c>
      <c r="Z54" s="115">
        <v>0</v>
      </c>
      <c r="AA54" s="115">
        <v>0</v>
      </c>
      <c r="AB54" s="115">
        <v>0</v>
      </c>
      <c r="AC54" s="115">
        <v>0</v>
      </c>
      <c r="AD54" s="115">
        <v>0</v>
      </c>
      <c r="AE54" s="115">
        <v>-72570.325769999996</v>
      </c>
      <c r="AF54" s="115">
        <v>0</v>
      </c>
      <c r="AG54" s="115">
        <v>0</v>
      </c>
      <c r="AH54" s="115">
        <v>0</v>
      </c>
      <c r="AI54" s="115">
        <v>0</v>
      </c>
      <c r="AJ54" s="115">
        <v>-72570.325769999996</v>
      </c>
    </row>
    <row r="55" spans="1:36" ht="13.5" customHeight="1" x14ac:dyDescent="0.25">
      <c r="A55" s="120"/>
      <c r="B55" s="82">
        <v>-190286</v>
      </c>
      <c r="C55" s="84" t="s">
        <v>211</v>
      </c>
      <c r="D55" s="115">
        <v>-82642.660839999997</v>
      </c>
      <c r="E55" s="115">
        <v>-89220.010009999998</v>
      </c>
      <c r="F55" s="115">
        <v>-184812.57147</v>
      </c>
      <c r="G55" s="115">
        <v>-79747.179650000005</v>
      </c>
      <c r="H55" s="115">
        <v>-436422.42196999997</v>
      </c>
      <c r="I55" s="115">
        <v>-34856.255510000003</v>
      </c>
      <c r="J55" s="115">
        <v>-57805.961239999997</v>
      </c>
      <c r="K55" s="115">
        <v>-11902.764999999999</v>
      </c>
      <c r="L55" s="115">
        <v>-21175.843089999998</v>
      </c>
      <c r="M55" s="115">
        <v>-14719.331319999999</v>
      </c>
      <c r="N55" s="115">
        <v>-61052.164859999997</v>
      </c>
      <c r="O55" s="115">
        <v>-9519.5968699999994</v>
      </c>
      <c r="P55" s="115">
        <v>-14532.012409999999</v>
      </c>
      <c r="Q55" s="115">
        <v>-8395.5195700000004</v>
      </c>
      <c r="R55" s="115">
        <v>-233959.44986999998</v>
      </c>
      <c r="S55" s="115">
        <v>-5509.2803599999997</v>
      </c>
      <c r="T55" s="115">
        <v>-3650.1540599999998</v>
      </c>
      <c r="U55" s="115">
        <v>-846.26567999999997</v>
      </c>
      <c r="V55" s="115">
        <v>-571.85163</v>
      </c>
      <c r="W55" s="115">
        <v>-2789.46785</v>
      </c>
      <c r="X55" s="115">
        <v>-716.31501000000003</v>
      </c>
      <c r="Y55" s="115">
        <v>-1104.2498499999999</v>
      </c>
      <c r="Z55" s="115">
        <v>-388.61851000000001</v>
      </c>
      <c r="AA55" s="115">
        <v>-661.50872000000004</v>
      </c>
      <c r="AB55" s="115">
        <v>-2521.6808099999998</v>
      </c>
      <c r="AC55" s="115">
        <v>-214.18029999999999</v>
      </c>
      <c r="AD55" s="115">
        <v>-18973.572780000002</v>
      </c>
      <c r="AE55" s="115">
        <v>-689355.44461999997</v>
      </c>
      <c r="AF55" s="115">
        <v>-72954.929860000004</v>
      </c>
      <c r="AG55" s="115">
        <v>-36467.026039999997</v>
      </c>
      <c r="AH55" s="115">
        <v>0</v>
      </c>
      <c r="AI55" s="115">
        <v>-1979.93887</v>
      </c>
      <c r="AJ55" s="115">
        <v>-577953.54984999984</v>
      </c>
    </row>
    <row r="56" spans="1:36" ht="13.5" customHeight="1" x14ac:dyDescent="0.25">
      <c r="A56" s="120"/>
      <c r="B56" s="82">
        <v>-1903</v>
      </c>
      <c r="C56" s="84" t="s">
        <v>212</v>
      </c>
      <c r="D56" s="115">
        <v>0</v>
      </c>
      <c r="E56" s="115">
        <v>0</v>
      </c>
      <c r="F56" s="115">
        <v>0</v>
      </c>
      <c r="G56" s="115">
        <v>0</v>
      </c>
      <c r="H56" s="115">
        <v>0</v>
      </c>
      <c r="I56" s="115">
        <v>0</v>
      </c>
      <c r="J56" s="115">
        <v>0</v>
      </c>
      <c r="K56" s="115">
        <v>0</v>
      </c>
      <c r="L56" s="115">
        <v>0</v>
      </c>
      <c r="M56" s="115">
        <v>0</v>
      </c>
      <c r="N56" s="115">
        <v>0</v>
      </c>
      <c r="O56" s="115">
        <v>0</v>
      </c>
      <c r="P56" s="115">
        <v>0</v>
      </c>
      <c r="Q56" s="115">
        <v>0</v>
      </c>
      <c r="R56" s="115">
        <v>0</v>
      </c>
      <c r="S56" s="115">
        <v>0</v>
      </c>
      <c r="T56" s="115">
        <v>0</v>
      </c>
      <c r="U56" s="115">
        <v>0</v>
      </c>
      <c r="V56" s="115">
        <v>0</v>
      </c>
      <c r="W56" s="115">
        <v>0</v>
      </c>
      <c r="X56" s="115">
        <v>0</v>
      </c>
      <c r="Y56" s="115">
        <v>0</v>
      </c>
      <c r="Z56" s="115">
        <v>0</v>
      </c>
      <c r="AA56" s="115">
        <v>0</v>
      </c>
      <c r="AB56" s="115">
        <v>0</v>
      </c>
      <c r="AC56" s="115">
        <v>0</v>
      </c>
      <c r="AD56" s="115">
        <v>0</v>
      </c>
      <c r="AE56" s="115">
        <v>0</v>
      </c>
      <c r="AF56" s="115">
        <v>0</v>
      </c>
      <c r="AG56" s="115">
        <v>0</v>
      </c>
      <c r="AH56" s="115">
        <v>0</v>
      </c>
      <c r="AI56" s="115">
        <v>0</v>
      </c>
      <c r="AJ56" s="115">
        <v>0</v>
      </c>
    </row>
    <row r="57" spans="1:36" s="14" customFormat="1" ht="13.5" customHeight="1" x14ac:dyDescent="0.25">
      <c r="A57" s="123"/>
      <c r="B57" s="14" t="s">
        <v>501</v>
      </c>
      <c r="C57" s="25" t="s">
        <v>502</v>
      </c>
      <c r="D57" s="105">
        <v>1224462.67191</v>
      </c>
      <c r="E57" s="105">
        <v>1988424.7076600003</v>
      </c>
      <c r="F57" s="105">
        <v>2542124.3777100006</v>
      </c>
      <c r="G57" s="105">
        <v>960618.74800999998</v>
      </c>
      <c r="H57" s="105">
        <v>6715630.5052899988</v>
      </c>
      <c r="I57" s="105">
        <v>486606.97313000011</v>
      </c>
      <c r="J57" s="105">
        <v>708773.91183</v>
      </c>
      <c r="K57" s="105">
        <v>160978.14899999998</v>
      </c>
      <c r="L57" s="105">
        <v>227417.95809999993</v>
      </c>
      <c r="M57" s="105">
        <v>125993.44647</v>
      </c>
      <c r="N57" s="105">
        <v>657718.57918000023</v>
      </c>
      <c r="O57" s="105">
        <v>141556.89273999998</v>
      </c>
      <c r="P57" s="105">
        <v>148454.56763999999</v>
      </c>
      <c r="Q57" s="105">
        <v>109608.20736999999</v>
      </c>
      <c r="R57" s="105">
        <v>2767108.6854599998</v>
      </c>
      <c r="S57" s="105">
        <v>54914.601480000005</v>
      </c>
      <c r="T57" s="105">
        <v>55381.002959999998</v>
      </c>
      <c r="U57" s="105">
        <v>21223.047509999997</v>
      </c>
      <c r="V57" s="105">
        <v>6517.8058400000009</v>
      </c>
      <c r="W57" s="105">
        <v>13802.258640000004</v>
      </c>
      <c r="X57" s="105">
        <v>11877.860389999996</v>
      </c>
      <c r="Y57" s="105">
        <v>19669.450230000006</v>
      </c>
      <c r="Z57" s="105">
        <v>8737.1970299999975</v>
      </c>
      <c r="AA57" s="105">
        <v>17183.275269999995</v>
      </c>
      <c r="AB57" s="105">
        <v>33524.142780000002</v>
      </c>
      <c r="AC57" s="105">
        <v>9191.018970000001</v>
      </c>
      <c r="AD57" s="105">
        <v>252021.66110000008</v>
      </c>
      <c r="AE57" s="105">
        <v>9734760.8518500049</v>
      </c>
      <c r="AF57" s="105">
        <v>818696.72817999998</v>
      </c>
      <c r="AG57" s="105">
        <v>359929.21041000006</v>
      </c>
      <c r="AH57" s="105">
        <v>0</v>
      </c>
      <c r="AI57" s="105">
        <v>46043.744469999998</v>
      </c>
      <c r="AJ57" s="105">
        <v>8510091.1687900033</v>
      </c>
    </row>
    <row r="58" spans="1:36" ht="13.5" customHeight="1" x14ac:dyDescent="0.25">
      <c r="A58" s="120"/>
      <c r="C58" s="84"/>
    </row>
    <row r="59" spans="1:36" s="14" customFormat="1" ht="13.5" customHeight="1" x14ac:dyDescent="0.25">
      <c r="A59" s="123"/>
      <c r="C59" s="124" t="s">
        <v>503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</row>
    <row r="60" spans="1:36" ht="13.5" customHeight="1" x14ac:dyDescent="0.25">
      <c r="A60" s="120"/>
      <c r="B60" s="82">
        <v>1499</v>
      </c>
      <c r="C60" s="84" t="s">
        <v>1517</v>
      </c>
      <c r="D60" s="115">
        <v>-177878.41808999999</v>
      </c>
      <c r="E60" s="115">
        <v>-228041.11879000001</v>
      </c>
      <c r="F60" s="115">
        <v>-938122.97306999995</v>
      </c>
      <c r="G60" s="115">
        <v>-170168.71311000001</v>
      </c>
      <c r="H60" s="115">
        <v>-1514211.2230599998</v>
      </c>
      <c r="I60" s="115">
        <v>-66819.741760000004</v>
      </c>
      <c r="J60" s="115">
        <v>-94223.217980000001</v>
      </c>
      <c r="K60" s="115">
        <v>-18159.907999999999</v>
      </c>
      <c r="L60" s="115">
        <v>-228876.29498999999</v>
      </c>
      <c r="M60" s="115">
        <v>-61613.401180000001</v>
      </c>
      <c r="N60" s="115">
        <v>-119424.83302999999</v>
      </c>
      <c r="O60" s="115">
        <v>-37048.76556</v>
      </c>
      <c r="P60" s="115">
        <v>-16156.346960000001</v>
      </c>
      <c r="Q60" s="115">
        <v>-71383.948430000004</v>
      </c>
      <c r="R60" s="115">
        <v>-713706.45788999996</v>
      </c>
      <c r="S60" s="115">
        <v>-10029.600689999999</v>
      </c>
      <c r="T60" s="115">
        <v>-3471.1189899999999</v>
      </c>
      <c r="U60" s="115">
        <v>-2407.3532300000002</v>
      </c>
      <c r="V60" s="115">
        <v>-2105.8453500000001</v>
      </c>
      <c r="W60" s="115">
        <v>-2690.6184400000002</v>
      </c>
      <c r="X60" s="115">
        <v>-1638.07195</v>
      </c>
      <c r="Y60" s="115">
        <v>-4453.79925</v>
      </c>
      <c r="Z60" s="115">
        <v>-848.59951000000001</v>
      </c>
      <c r="AA60" s="115">
        <v>-5225.0432899999996</v>
      </c>
      <c r="AB60" s="115">
        <v>-12698.682510000001</v>
      </c>
      <c r="AC60" s="115">
        <v>-6496.2715099999996</v>
      </c>
      <c r="AD60" s="115">
        <v>-52065.004719999997</v>
      </c>
      <c r="AE60" s="115">
        <v>-2279982.68567</v>
      </c>
      <c r="AF60" s="115">
        <v>-137584.74103</v>
      </c>
      <c r="AG60" s="115">
        <v>-292595.54151999997</v>
      </c>
      <c r="AH60" s="115">
        <v>0</v>
      </c>
      <c r="AI60" s="115">
        <v>-16175.11405</v>
      </c>
      <c r="AJ60" s="115">
        <v>-1833627.2890700002</v>
      </c>
    </row>
    <row r="61" spans="1:36" ht="13.5" customHeight="1" x14ac:dyDescent="0.25">
      <c r="A61" s="120"/>
      <c r="B61" s="82">
        <v>1699</v>
      </c>
      <c r="C61" s="84" t="s">
        <v>144</v>
      </c>
      <c r="D61" s="115">
        <v>-10144.31839</v>
      </c>
      <c r="E61" s="115">
        <v>-43212.139210000001</v>
      </c>
      <c r="F61" s="115">
        <v>-48067.040690000002</v>
      </c>
      <c r="G61" s="115">
        <v>-18217.70089</v>
      </c>
      <c r="H61" s="115">
        <v>-119641.19918</v>
      </c>
      <c r="I61" s="115">
        <v>-8335.1582600000002</v>
      </c>
      <c r="J61" s="115">
        <v>-2433.2504300000001</v>
      </c>
      <c r="K61" s="115">
        <v>-20.82</v>
      </c>
      <c r="L61" s="115">
        <v>-13151.036109999999</v>
      </c>
      <c r="M61" s="115">
        <v>-5260.7249000000002</v>
      </c>
      <c r="N61" s="115">
        <v>-9328.2737199999992</v>
      </c>
      <c r="O61" s="115">
        <v>-714.82548999999995</v>
      </c>
      <c r="P61" s="115">
        <v>-637.92890999999997</v>
      </c>
      <c r="Q61" s="115">
        <v>-5713.2941899999996</v>
      </c>
      <c r="R61" s="115">
        <v>-45595.312010000001</v>
      </c>
      <c r="S61" s="115">
        <v>-358.85109</v>
      </c>
      <c r="T61" s="115">
        <v>-1122.0835999999999</v>
      </c>
      <c r="U61" s="115">
        <v>-120.8771</v>
      </c>
      <c r="V61" s="115">
        <v>-114.3698</v>
      </c>
      <c r="W61" s="115">
        <v>-1.1859500000000001</v>
      </c>
      <c r="X61" s="115">
        <v>-326.71149000000003</v>
      </c>
      <c r="Y61" s="115">
        <v>-93.32799</v>
      </c>
      <c r="Z61" s="115">
        <v>-43.80538</v>
      </c>
      <c r="AA61" s="115">
        <v>-126.49495</v>
      </c>
      <c r="AB61" s="115">
        <v>-1431.86133</v>
      </c>
      <c r="AC61" s="115">
        <v>-243.94029</v>
      </c>
      <c r="AD61" s="115">
        <v>-3983.5089699999994</v>
      </c>
      <c r="AE61" s="115">
        <v>-169220.02015999999</v>
      </c>
      <c r="AF61" s="115">
        <v>-9349.0937199999989</v>
      </c>
      <c r="AG61" s="115">
        <v>-18526.130809999999</v>
      </c>
      <c r="AH61" s="115">
        <v>0</v>
      </c>
      <c r="AI61" s="115">
        <v>-463.76323000000002</v>
      </c>
      <c r="AJ61" s="115">
        <v>-140881.03240000003</v>
      </c>
    </row>
    <row r="62" spans="1:36" ht="13.5" customHeight="1" x14ac:dyDescent="0.25">
      <c r="A62" s="120"/>
      <c r="B62" s="82">
        <v>1799</v>
      </c>
      <c r="C62" s="84" t="s">
        <v>1566</v>
      </c>
      <c r="D62" s="115">
        <v>-1702.7760499999999</v>
      </c>
      <c r="E62" s="115">
        <v>-5554.0997699999998</v>
      </c>
      <c r="F62" s="115">
        <v>-18069.148410000002</v>
      </c>
      <c r="G62" s="115">
        <v>-7953.5924100000002</v>
      </c>
      <c r="H62" s="115">
        <v>-33279.61664</v>
      </c>
      <c r="I62" s="115">
        <v>-8097.1850800000002</v>
      </c>
      <c r="J62" s="115">
        <v>0</v>
      </c>
      <c r="K62" s="115">
        <v>0</v>
      </c>
      <c r="L62" s="115">
        <v>-317.28086000000002</v>
      </c>
      <c r="M62" s="115">
        <v>-2343.13375</v>
      </c>
      <c r="N62" s="115">
        <v>-5508.3679400000001</v>
      </c>
      <c r="O62" s="115">
        <v>-743.14045999999996</v>
      </c>
      <c r="P62" s="115">
        <v>-832.53998999999999</v>
      </c>
      <c r="Q62" s="115">
        <v>-4220.5410899999997</v>
      </c>
      <c r="R62" s="115">
        <v>-22062.189169999998</v>
      </c>
      <c r="S62" s="115">
        <v>-810.15410999999995</v>
      </c>
      <c r="T62" s="115">
        <v>-8.03904</v>
      </c>
      <c r="U62" s="115">
        <v>-305.07089999999999</v>
      </c>
      <c r="V62" s="115">
        <v>-19.11195</v>
      </c>
      <c r="W62" s="115">
        <v>0</v>
      </c>
      <c r="X62" s="115">
        <v>-380.51799999999997</v>
      </c>
      <c r="Y62" s="115">
        <v>0</v>
      </c>
      <c r="Z62" s="115">
        <v>0</v>
      </c>
      <c r="AA62" s="115">
        <v>0</v>
      </c>
      <c r="AB62" s="115">
        <v>-251.17760000000001</v>
      </c>
      <c r="AC62" s="115">
        <v>0</v>
      </c>
      <c r="AD62" s="115">
        <v>-1774.0716</v>
      </c>
      <c r="AE62" s="115">
        <v>-57115.877410000001</v>
      </c>
      <c r="AF62" s="115">
        <v>-5508.3679400000001</v>
      </c>
      <c r="AG62" s="115">
        <v>-2679.5265599999998</v>
      </c>
      <c r="AH62" s="115">
        <v>0</v>
      </c>
      <c r="AI62" s="115">
        <v>0</v>
      </c>
      <c r="AJ62" s="115">
        <v>-48927.982910000006</v>
      </c>
    </row>
    <row r="63" spans="1:36" ht="13.5" customHeight="1" x14ac:dyDescent="0.25">
      <c r="A63" s="120"/>
      <c r="B63" s="82">
        <v>1999</v>
      </c>
      <c r="C63" s="84" t="s">
        <v>237</v>
      </c>
      <c r="D63" s="115">
        <v>-46.717779999999998</v>
      </c>
      <c r="E63" s="115">
        <v>-3395.1806000000001</v>
      </c>
      <c r="F63" s="115">
        <v>-46229.711949999997</v>
      </c>
      <c r="G63" s="115">
        <v>-419.2706</v>
      </c>
      <c r="H63" s="115">
        <v>-50090.880929999999</v>
      </c>
      <c r="I63" s="115">
        <v>-13337.90798</v>
      </c>
      <c r="J63" s="115">
        <v>-107.19576000000001</v>
      </c>
      <c r="K63" s="115">
        <v>-9.1349999999999998</v>
      </c>
      <c r="L63" s="115">
        <v>-141.94093000000001</v>
      </c>
      <c r="M63" s="115">
        <v>-63.284059999999997</v>
      </c>
      <c r="N63" s="115">
        <v>-2090.59177</v>
      </c>
      <c r="O63" s="115">
        <v>-188.4024</v>
      </c>
      <c r="P63" s="115">
        <v>-45.85586</v>
      </c>
      <c r="Q63" s="115">
        <v>-242.91820000000001</v>
      </c>
      <c r="R63" s="115">
        <v>-16227.231960000003</v>
      </c>
      <c r="S63" s="115">
        <v>-0.41996</v>
      </c>
      <c r="T63" s="115">
        <v>-87.743600000000001</v>
      </c>
      <c r="U63" s="115">
        <v>-601.33991000000003</v>
      </c>
      <c r="V63" s="115">
        <v>-25.653110000000002</v>
      </c>
      <c r="W63" s="115">
        <v>-9.8343799999999995</v>
      </c>
      <c r="X63" s="115">
        <v>-1.70035</v>
      </c>
      <c r="Y63" s="115">
        <v>-0.97560000000000002</v>
      </c>
      <c r="Z63" s="115">
        <v>-10.21067</v>
      </c>
      <c r="AA63" s="115">
        <v>-28.5303</v>
      </c>
      <c r="AB63" s="115">
        <v>-139.99852999999999</v>
      </c>
      <c r="AC63" s="115">
        <v>-46.004150000000003</v>
      </c>
      <c r="AD63" s="115">
        <v>-952.41055999999992</v>
      </c>
      <c r="AE63" s="115">
        <v>-67270.523450000008</v>
      </c>
      <c r="AF63" s="115">
        <v>-2099.7267700000002</v>
      </c>
      <c r="AG63" s="115">
        <v>-230.87810000000002</v>
      </c>
      <c r="AH63" s="115">
        <v>0</v>
      </c>
      <c r="AI63" s="115">
        <v>-75.510050000000007</v>
      </c>
      <c r="AJ63" s="115">
        <v>-64864.408530000008</v>
      </c>
    </row>
    <row r="64" spans="1:36" s="14" customFormat="1" ht="13.5" customHeight="1" x14ac:dyDescent="0.25">
      <c r="A64" s="123"/>
      <c r="B64" s="14" t="s">
        <v>504</v>
      </c>
      <c r="C64" s="124" t="s">
        <v>505</v>
      </c>
      <c r="D64" s="105">
        <v>-189772.23030999998</v>
      </c>
      <c r="E64" s="105">
        <v>-280202.53837000002</v>
      </c>
      <c r="F64" s="105">
        <v>-1050488.8741200001</v>
      </c>
      <c r="G64" s="105">
        <v>-196759.27701000002</v>
      </c>
      <c r="H64" s="105">
        <v>-1717222.9198099996</v>
      </c>
      <c r="I64" s="105">
        <v>-96589.99308</v>
      </c>
      <c r="J64" s="105">
        <v>-96763.664170000004</v>
      </c>
      <c r="K64" s="105">
        <v>-18189.862999999998</v>
      </c>
      <c r="L64" s="105">
        <v>-242486.55288999999</v>
      </c>
      <c r="M64" s="105">
        <v>-69280.543890000001</v>
      </c>
      <c r="N64" s="105">
        <v>-136352.06646</v>
      </c>
      <c r="O64" s="105">
        <v>-38695.133910000004</v>
      </c>
      <c r="P64" s="105">
        <v>-17672.671720000002</v>
      </c>
      <c r="Q64" s="105">
        <v>-81560.701910000003</v>
      </c>
      <c r="R64" s="105">
        <v>-797591.19102999999</v>
      </c>
      <c r="S64" s="105">
        <v>-11199.025849999998</v>
      </c>
      <c r="T64" s="105">
        <v>-4688.9852299999993</v>
      </c>
      <c r="U64" s="105">
        <v>-3434.6411400000006</v>
      </c>
      <c r="V64" s="105">
        <v>-2264.9802100000002</v>
      </c>
      <c r="W64" s="105">
        <v>-2701.63877</v>
      </c>
      <c r="X64" s="105">
        <v>-2347.0017900000003</v>
      </c>
      <c r="Y64" s="105">
        <v>-4548.1028399999996</v>
      </c>
      <c r="Z64" s="105">
        <v>-902.61556000000007</v>
      </c>
      <c r="AA64" s="105">
        <v>-5380.0685400000002</v>
      </c>
      <c r="AB64" s="105">
        <v>-14521.719970000002</v>
      </c>
      <c r="AC64" s="105">
        <v>-6786.2159499999989</v>
      </c>
      <c r="AD64" s="105">
        <v>-58774.995849999999</v>
      </c>
      <c r="AE64" s="105">
        <v>-2573589.1066900003</v>
      </c>
      <c r="AF64" s="105">
        <v>-154541.92946000001</v>
      </c>
      <c r="AG64" s="105">
        <v>-314032.07698999997</v>
      </c>
      <c r="AH64" s="105">
        <v>0</v>
      </c>
      <c r="AI64" s="105">
        <v>-16714.387330000001</v>
      </c>
      <c r="AJ64" s="105">
        <v>-2088300.7129100002</v>
      </c>
    </row>
    <row r="65" spans="1:36" s="14" customFormat="1" ht="13.5" customHeight="1" x14ac:dyDescent="0.25">
      <c r="A65" s="123"/>
      <c r="C65" s="2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</row>
    <row r="66" spans="1:36" s="14" customFormat="1" ht="13.5" customHeight="1" x14ac:dyDescent="0.25">
      <c r="A66" s="123"/>
      <c r="B66" s="14" t="s">
        <v>506</v>
      </c>
      <c r="C66" s="25" t="s">
        <v>507</v>
      </c>
      <c r="D66" s="105">
        <v>1034690.4416</v>
      </c>
      <c r="E66" s="105">
        <v>1708222.1692900003</v>
      </c>
      <c r="F66" s="105">
        <v>1491635.5035900006</v>
      </c>
      <c r="G66" s="105">
        <v>763859.4709999999</v>
      </c>
      <c r="H66" s="105">
        <v>4998407.585479999</v>
      </c>
      <c r="I66" s="105">
        <v>390016.98005000013</v>
      </c>
      <c r="J66" s="105">
        <v>612010.24765999999</v>
      </c>
      <c r="K66" s="105">
        <v>142788.28599999996</v>
      </c>
      <c r="L66" s="105">
        <v>-15068.594790000061</v>
      </c>
      <c r="M66" s="105">
        <v>56712.902579999994</v>
      </c>
      <c r="N66" s="105">
        <v>521366.51272000023</v>
      </c>
      <c r="O66" s="105">
        <v>102861.75882999998</v>
      </c>
      <c r="P66" s="105">
        <v>130781.89592</v>
      </c>
      <c r="Q66" s="105">
        <v>28047.505459999986</v>
      </c>
      <c r="R66" s="105">
        <v>1969517.49443</v>
      </c>
      <c r="S66" s="105">
        <v>43715.575630000007</v>
      </c>
      <c r="T66" s="105">
        <v>50692.01773</v>
      </c>
      <c r="U66" s="105">
        <v>17788.406369999997</v>
      </c>
      <c r="V66" s="105">
        <v>4252.8256300000012</v>
      </c>
      <c r="W66" s="105">
        <v>11100.619870000004</v>
      </c>
      <c r="X66" s="105">
        <v>9530.8585999999959</v>
      </c>
      <c r="Y66" s="105">
        <v>15121.347390000006</v>
      </c>
      <c r="Z66" s="105">
        <v>7834.5814699999974</v>
      </c>
      <c r="AA66" s="105">
        <v>11803.206729999994</v>
      </c>
      <c r="AB66" s="105">
        <v>19002.42281</v>
      </c>
      <c r="AC66" s="105">
        <v>2404.8030200000021</v>
      </c>
      <c r="AD66" s="105">
        <v>193246.66525000008</v>
      </c>
      <c r="AE66" s="105">
        <v>7161171.7451600041</v>
      </c>
      <c r="AF66" s="105">
        <v>664154.79871999996</v>
      </c>
      <c r="AG66" s="105">
        <v>45897.133420000086</v>
      </c>
      <c r="AH66" s="105">
        <v>0</v>
      </c>
      <c r="AI66" s="105">
        <v>29329.357139999996</v>
      </c>
      <c r="AJ66" s="105">
        <v>6421790.455880003</v>
      </c>
    </row>
    <row r="67" spans="1:36" s="14" customFormat="1" ht="13.5" customHeight="1" x14ac:dyDescent="0.25">
      <c r="A67" s="123"/>
      <c r="C67" s="25" t="s">
        <v>508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</row>
    <row r="68" spans="1:36" s="14" customFormat="1" ht="13.5" customHeight="1" x14ac:dyDescent="0.25">
      <c r="A68" s="123"/>
      <c r="C68" s="2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</row>
    <row r="69" spans="1:36" s="14" customFormat="1" ht="13.5" customHeight="1" x14ac:dyDescent="0.25">
      <c r="A69" s="123"/>
      <c r="B69" s="180">
        <v>210110</v>
      </c>
      <c r="C69" s="124" t="s">
        <v>245</v>
      </c>
      <c r="D69" s="105">
        <v>885775.53674000001</v>
      </c>
      <c r="E69" s="105">
        <v>942189.56365000003</v>
      </c>
      <c r="F69" s="105">
        <v>2585763.22175</v>
      </c>
      <c r="G69" s="105">
        <v>1521902.7228999999</v>
      </c>
      <c r="H69" s="105">
        <v>5935631.0450400002</v>
      </c>
      <c r="I69" s="105">
        <v>194909.07045</v>
      </c>
      <c r="J69" s="105">
        <v>795382.13722000003</v>
      </c>
      <c r="K69" s="105">
        <v>480042.304</v>
      </c>
      <c r="L69" s="105">
        <v>0</v>
      </c>
      <c r="M69" s="105">
        <v>41033.050620000002</v>
      </c>
      <c r="N69" s="105">
        <v>150911.62202000001</v>
      </c>
      <c r="O69" s="105">
        <v>76951.427039999995</v>
      </c>
      <c r="P69" s="105">
        <v>160723.73993000001</v>
      </c>
      <c r="Q69" s="105">
        <v>38.021999999999998</v>
      </c>
      <c r="R69" s="105">
        <v>1899991.3732799999</v>
      </c>
      <c r="S69" s="105">
        <v>0</v>
      </c>
      <c r="T69" s="105">
        <v>26506.805899999999</v>
      </c>
      <c r="U69" s="105">
        <v>7028.9484199999997</v>
      </c>
      <c r="V69" s="105">
        <v>3362.8312900000001</v>
      </c>
      <c r="W69" s="105">
        <v>259.20312000000001</v>
      </c>
      <c r="X69" s="105">
        <v>37.004570000000001</v>
      </c>
      <c r="Y69" s="105">
        <v>0</v>
      </c>
      <c r="Z69" s="105">
        <v>2671.04918</v>
      </c>
      <c r="AA69" s="105">
        <v>0</v>
      </c>
      <c r="AB69" s="105">
        <v>0</v>
      </c>
      <c r="AC69" s="105">
        <v>0</v>
      </c>
      <c r="AD69" s="105">
        <v>39865.842479999999</v>
      </c>
      <c r="AE69" s="105">
        <v>7875488.2608000003</v>
      </c>
      <c r="AF69" s="105">
        <v>630953.92602000001</v>
      </c>
      <c r="AG69" s="105">
        <v>44395.881910000004</v>
      </c>
      <c r="AH69" s="105">
        <v>0</v>
      </c>
      <c r="AI69" s="105">
        <v>0</v>
      </c>
      <c r="AJ69" s="105">
        <v>7200138.4528700011</v>
      </c>
    </row>
    <row r="70" spans="1:36" s="14" customFormat="1" ht="13.5" customHeight="1" x14ac:dyDescent="0.25">
      <c r="A70" s="123"/>
      <c r="B70" s="14">
        <v>11</v>
      </c>
      <c r="C70" s="25" t="s">
        <v>12</v>
      </c>
      <c r="D70" s="105">
        <v>983334.00867999997</v>
      </c>
      <c r="E70" s="105">
        <v>1458559.2371400001</v>
      </c>
      <c r="F70" s="105">
        <v>1746625.3430699999</v>
      </c>
      <c r="G70" s="105">
        <v>1052183.7191600001</v>
      </c>
      <c r="H70" s="105">
        <v>5240702.3080500001</v>
      </c>
      <c r="I70" s="105">
        <v>398217.09483000002</v>
      </c>
      <c r="J70" s="105">
        <v>1081991.5192199999</v>
      </c>
      <c r="K70" s="105">
        <v>322263.82699999999</v>
      </c>
      <c r="L70" s="105">
        <v>68046.306330000007</v>
      </c>
      <c r="M70" s="105">
        <v>198874.44938000001</v>
      </c>
      <c r="N70" s="105">
        <v>757560.02265000006</v>
      </c>
      <c r="O70" s="105">
        <v>141021.87695999999</v>
      </c>
      <c r="P70" s="105">
        <v>165220.19813</v>
      </c>
      <c r="Q70" s="105">
        <v>74060.876449999996</v>
      </c>
      <c r="R70" s="105">
        <v>3207256.1709500002</v>
      </c>
      <c r="S70" s="105">
        <v>57818.709900000002</v>
      </c>
      <c r="T70" s="105">
        <v>31211.88219</v>
      </c>
      <c r="U70" s="105">
        <v>10289.18082</v>
      </c>
      <c r="V70" s="105">
        <v>1955.79819</v>
      </c>
      <c r="W70" s="105">
        <v>57752.389600000002</v>
      </c>
      <c r="X70" s="105">
        <v>2726.8707199999999</v>
      </c>
      <c r="Y70" s="105">
        <v>8614.7078099999999</v>
      </c>
      <c r="Z70" s="105">
        <v>8282.9298500000004</v>
      </c>
      <c r="AA70" s="105">
        <v>6533.1190399999996</v>
      </c>
      <c r="AB70" s="105">
        <v>26525.406739999999</v>
      </c>
      <c r="AC70" s="105">
        <v>5181.1805800000002</v>
      </c>
      <c r="AD70" s="105">
        <v>216892.17544000002</v>
      </c>
      <c r="AE70" s="105">
        <v>8664850.6544400007</v>
      </c>
      <c r="AF70" s="105">
        <v>1079823.84965</v>
      </c>
      <c r="AG70" s="105">
        <v>268876.5539</v>
      </c>
      <c r="AH70" s="105">
        <v>0</v>
      </c>
      <c r="AI70" s="105">
        <v>20329.007429999998</v>
      </c>
      <c r="AJ70" s="105">
        <v>7295821.2434600014</v>
      </c>
    </row>
    <row r="71" spans="1:36" ht="13.5" customHeight="1" x14ac:dyDescent="0.25">
      <c r="A71" s="120"/>
      <c r="B71" s="82">
        <v>-1103</v>
      </c>
      <c r="C71" s="84" t="s">
        <v>20</v>
      </c>
      <c r="D71" s="115">
        <v>-80568.136230000004</v>
      </c>
      <c r="E71" s="115">
        <v>-72545.847850000006</v>
      </c>
      <c r="F71" s="115">
        <v>-277354.81245999999</v>
      </c>
      <c r="G71" s="115">
        <v>-449866.25053000002</v>
      </c>
      <c r="H71" s="115">
        <v>-880335.04707000009</v>
      </c>
      <c r="I71" s="115">
        <v>-125671.09028</v>
      </c>
      <c r="J71" s="115">
        <v>-515552.90755</v>
      </c>
      <c r="K71" s="115">
        <v>-166161.13800000001</v>
      </c>
      <c r="L71" s="115">
        <v>-50692.104339999998</v>
      </c>
      <c r="M71" s="115">
        <v>-123052.16843999999</v>
      </c>
      <c r="N71" s="115">
        <v>-291831.55816000002</v>
      </c>
      <c r="O71" s="115">
        <v>-36863.76109</v>
      </c>
      <c r="P71" s="115">
        <v>-63373.667029999997</v>
      </c>
      <c r="Q71" s="115">
        <v>-36157.994550000003</v>
      </c>
      <c r="R71" s="115">
        <v>-1409356.3894399998</v>
      </c>
      <c r="S71" s="115">
        <v>-26631.630809999999</v>
      </c>
      <c r="T71" s="115">
        <v>-13869.237139999999</v>
      </c>
      <c r="U71" s="115">
        <v>-869.53240000000005</v>
      </c>
      <c r="V71" s="115">
        <v>-209.4453</v>
      </c>
      <c r="W71" s="115">
        <v>-47726.635069999997</v>
      </c>
      <c r="X71" s="115">
        <v>-1480.24909</v>
      </c>
      <c r="Y71" s="115">
        <v>-3357.00162</v>
      </c>
      <c r="Z71" s="115">
        <v>-4025.1894200000002</v>
      </c>
      <c r="AA71" s="115">
        <v>-3452.4746300000002</v>
      </c>
      <c r="AB71" s="115">
        <v>-14591.0236</v>
      </c>
      <c r="AC71" s="115">
        <v>-3947.8170799999998</v>
      </c>
      <c r="AD71" s="115">
        <v>-120160.23615999997</v>
      </c>
      <c r="AE71" s="115">
        <v>-2409851.6726699998</v>
      </c>
      <c r="AF71" s="115">
        <v>-457992.69616000005</v>
      </c>
      <c r="AG71" s="115">
        <v>-173953.71807999999</v>
      </c>
      <c r="AH71" s="115">
        <v>0</v>
      </c>
      <c r="AI71" s="115">
        <v>-10757.29333</v>
      </c>
      <c r="AJ71" s="115">
        <v>-1767147.9650999999</v>
      </c>
    </row>
    <row r="72" spans="1:36" s="14" customFormat="1" ht="13.5" customHeight="1" x14ac:dyDescent="0.25">
      <c r="A72" s="123"/>
      <c r="B72" s="14" t="s">
        <v>510</v>
      </c>
      <c r="C72" s="25" t="s">
        <v>509</v>
      </c>
      <c r="D72" s="105">
        <v>902765.87244999991</v>
      </c>
      <c r="E72" s="105">
        <v>1386013.3892900001</v>
      </c>
      <c r="F72" s="105">
        <v>1469270.53061</v>
      </c>
      <c r="G72" s="105">
        <v>602317.46863000002</v>
      </c>
      <c r="H72" s="105">
        <v>4360367.2609799998</v>
      </c>
      <c r="I72" s="105">
        <v>272546.00455000001</v>
      </c>
      <c r="J72" s="105">
        <v>566438.6116699999</v>
      </c>
      <c r="K72" s="105">
        <v>156102.68899999998</v>
      </c>
      <c r="L72" s="105">
        <v>17354.201990000009</v>
      </c>
      <c r="M72" s="105">
        <v>75822.280940000011</v>
      </c>
      <c r="N72" s="105">
        <v>465728.46449000004</v>
      </c>
      <c r="O72" s="105">
        <v>104158.11586999999</v>
      </c>
      <c r="P72" s="105">
        <v>101846.53110000001</v>
      </c>
      <c r="Q72" s="105">
        <v>37902.881899999993</v>
      </c>
      <c r="R72" s="105">
        <v>1797899.7815100003</v>
      </c>
      <c r="S72" s="105">
        <v>31187.079090000003</v>
      </c>
      <c r="T72" s="105">
        <v>17342.645049999999</v>
      </c>
      <c r="U72" s="105">
        <v>9419.6484199999995</v>
      </c>
      <c r="V72" s="105">
        <v>1746.3528899999999</v>
      </c>
      <c r="W72" s="105">
        <v>10025.754530000006</v>
      </c>
      <c r="X72" s="105">
        <v>1246.6216299999999</v>
      </c>
      <c r="Y72" s="105">
        <v>5257.7061899999999</v>
      </c>
      <c r="Z72" s="105">
        <v>4257.7404299999998</v>
      </c>
      <c r="AA72" s="105">
        <v>3080.6444099999994</v>
      </c>
      <c r="AB72" s="105">
        <v>11934.383139999998</v>
      </c>
      <c r="AC72" s="105">
        <v>1233.3635000000004</v>
      </c>
      <c r="AD72" s="105">
        <v>96731.93928000005</v>
      </c>
      <c r="AE72" s="105">
        <v>6254998.9817700014</v>
      </c>
      <c r="AF72" s="105">
        <v>621831.15348999994</v>
      </c>
      <c r="AG72" s="105">
        <v>94922.835820000008</v>
      </c>
      <c r="AH72" s="105">
        <v>0</v>
      </c>
      <c r="AI72" s="105">
        <v>9571.7140999999974</v>
      </c>
      <c r="AJ72" s="105">
        <v>5528673.2783600017</v>
      </c>
    </row>
    <row r="73" spans="1:36" s="14" customFormat="1" ht="13.5" customHeight="1" x14ac:dyDescent="0.25">
      <c r="A73" s="123"/>
      <c r="C73" s="2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</row>
    <row r="74" spans="1:36" s="14" customFormat="1" ht="13.5" customHeight="1" x14ac:dyDescent="0.25">
      <c r="A74" s="123"/>
      <c r="B74" s="14" t="s">
        <v>511</v>
      </c>
      <c r="C74" s="25" t="s">
        <v>512</v>
      </c>
      <c r="D74" s="105">
        <v>131924.56915000011</v>
      </c>
      <c r="E74" s="98">
        <v>322208.78000000026</v>
      </c>
      <c r="F74" s="105">
        <v>22364.972980000544</v>
      </c>
      <c r="G74" s="105">
        <v>161542.00236999989</v>
      </c>
      <c r="H74" s="105">
        <v>638040.32449999917</v>
      </c>
      <c r="I74" s="105">
        <v>117470.97550000012</v>
      </c>
      <c r="J74" s="105">
        <v>45571.635990000097</v>
      </c>
      <c r="K74" s="105">
        <v>-13314.40300000002</v>
      </c>
      <c r="L74" s="105">
        <v>-32422.79678000007</v>
      </c>
      <c r="M74" s="105">
        <v>-19109.378360000017</v>
      </c>
      <c r="N74" s="105">
        <v>55638.04823000019</v>
      </c>
      <c r="O74" s="105">
        <v>-1296.3570400000172</v>
      </c>
      <c r="P74" s="105">
        <v>28935.364819999988</v>
      </c>
      <c r="Q74" s="105">
        <v>-9855.3764400000073</v>
      </c>
      <c r="R74" s="105">
        <v>171617.71291999961</v>
      </c>
      <c r="S74" s="105">
        <v>12528.496540000004</v>
      </c>
      <c r="T74" s="105">
        <v>33349.37268</v>
      </c>
      <c r="U74" s="105">
        <v>8368.7579499999974</v>
      </c>
      <c r="V74" s="105">
        <v>2506.4727400000011</v>
      </c>
      <c r="W74" s="105">
        <v>1074.8653399999985</v>
      </c>
      <c r="X74" s="105">
        <v>8284.2369699999963</v>
      </c>
      <c r="Y74" s="105">
        <v>9863.6412000000055</v>
      </c>
      <c r="Z74" s="105">
        <v>3576.8410399999975</v>
      </c>
      <c r="AA74" s="105">
        <v>8722.5623199999955</v>
      </c>
      <c r="AB74" s="105">
        <v>7068.0396700000019</v>
      </c>
      <c r="AC74" s="105">
        <v>1171.4395200000017</v>
      </c>
      <c r="AD74" s="105">
        <v>96514.725970000029</v>
      </c>
      <c r="AE74" s="105">
        <v>906172.76339000277</v>
      </c>
      <c r="AF74" s="105">
        <v>42323.645230000024</v>
      </c>
      <c r="AG74" s="105">
        <v>-49025.702399999922</v>
      </c>
      <c r="AH74" s="105">
        <v>0</v>
      </c>
      <c r="AI74" s="105">
        <v>19757.643039999999</v>
      </c>
      <c r="AJ74" s="105">
        <v>893117.17752000131</v>
      </c>
    </row>
    <row r="75" spans="1:36" s="14" customFormat="1" ht="13.5" customHeight="1" x14ac:dyDescent="0.25">
      <c r="A75" s="123"/>
      <c r="C75" s="2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</row>
    <row r="76" spans="1:36" s="14" customFormat="1" ht="13.5" customHeight="1" x14ac:dyDescent="0.25">
      <c r="A76" s="123"/>
      <c r="C76" s="25" t="s">
        <v>513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</row>
    <row r="77" spans="1:36" s="14" customFormat="1" ht="13.5" customHeight="1" x14ac:dyDescent="0.25">
      <c r="A77" s="123"/>
      <c r="C77" s="25" t="s">
        <v>514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</row>
    <row r="78" spans="1:36" s="14" customFormat="1" ht="13.5" customHeight="1" x14ac:dyDescent="0.25">
      <c r="A78" s="123"/>
      <c r="C78" s="25" t="s">
        <v>515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</row>
    <row r="79" spans="1:36" s="14" customFormat="1" ht="13.5" customHeight="1" x14ac:dyDescent="0.25">
      <c r="A79" s="123"/>
      <c r="C79" s="124" t="s">
        <v>516</v>
      </c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</row>
    <row r="80" spans="1:36" ht="13.5" customHeight="1" x14ac:dyDescent="0.25">
      <c r="A80" s="120"/>
      <c r="B80" s="82">
        <v>2101</v>
      </c>
      <c r="C80" s="84" t="s">
        <v>243</v>
      </c>
      <c r="D80" s="115">
        <v>2979634.5843400001</v>
      </c>
      <c r="E80" s="115">
        <v>2790115.5751200002</v>
      </c>
      <c r="F80" s="115">
        <v>6882128.5067800004</v>
      </c>
      <c r="G80" s="115">
        <v>2888492.00287</v>
      </c>
      <c r="H80" s="115">
        <v>15540370.66911</v>
      </c>
      <c r="I80" s="115">
        <v>1011927.04493</v>
      </c>
      <c r="J80" s="115">
        <v>2264355.0821699998</v>
      </c>
      <c r="K80" s="115">
        <v>564299.09699999995</v>
      </c>
      <c r="L80" s="115">
        <v>9514.5699700000005</v>
      </c>
      <c r="M80" s="115">
        <v>393920.42836999998</v>
      </c>
      <c r="N80" s="115">
        <v>2166570.11638</v>
      </c>
      <c r="O80" s="115">
        <v>301812.67761000001</v>
      </c>
      <c r="P80" s="115">
        <v>455883.54144</v>
      </c>
      <c r="Q80" s="115">
        <v>77003.079079999996</v>
      </c>
      <c r="R80" s="115">
        <v>7245285.6369499983</v>
      </c>
      <c r="S80" s="115">
        <v>181492.15878</v>
      </c>
      <c r="T80" s="115">
        <v>66584.267900000006</v>
      </c>
      <c r="U80" s="115">
        <v>35502.364110000002</v>
      </c>
      <c r="V80" s="115">
        <v>8514.4027000000006</v>
      </c>
      <c r="W80" s="115">
        <v>112505.2656</v>
      </c>
      <c r="X80" s="115">
        <v>2843.73009</v>
      </c>
      <c r="Y80" s="115">
        <v>7284.0548600000002</v>
      </c>
      <c r="Z80" s="115">
        <v>9476.6431499999999</v>
      </c>
      <c r="AA80" s="115">
        <v>6301.5632800000003</v>
      </c>
      <c r="AB80" s="115">
        <v>64718.611440000001</v>
      </c>
      <c r="AC80" s="115">
        <v>4881.1765699999996</v>
      </c>
      <c r="AD80" s="115">
        <v>500104.23848</v>
      </c>
      <c r="AE80" s="115">
        <v>23285760.544539999</v>
      </c>
      <c r="AF80" s="115">
        <v>2730869.2133800001</v>
      </c>
      <c r="AG80" s="115">
        <v>411949.40103999997</v>
      </c>
      <c r="AH80" s="115">
        <v>0</v>
      </c>
      <c r="AI80" s="115">
        <v>18466.794710000002</v>
      </c>
      <c r="AJ80" s="115">
        <v>20124475.13541</v>
      </c>
    </row>
    <row r="81" spans="1:36" ht="13.5" customHeight="1" x14ac:dyDescent="0.25">
      <c r="A81" s="120"/>
      <c r="B81" s="82">
        <v>-210110</v>
      </c>
      <c r="C81" s="84" t="s">
        <v>1572</v>
      </c>
      <c r="D81" s="115">
        <v>-885775.53674000001</v>
      </c>
      <c r="E81" s="115">
        <v>-942189.56365000003</v>
      </c>
      <c r="F81" s="115">
        <v>-2585763.22175</v>
      </c>
      <c r="G81" s="115">
        <v>-1521902.7228999999</v>
      </c>
      <c r="H81" s="115">
        <v>-5935631.0450400002</v>
      </c>
      <c r="I81" s="115">
        <v>-194909.07045</v>
      </c>
      <c r="J81" s="115">
        <v>-795382.13722000003</v>
      </c>
      <c r="K81" s="115">
        <v>-480042.304</v>
      </c>
      <c r="L81" s="115">
        <v>0</v>
      </c>
      <c r="M81" s="115">
        <v>-41033.050620000002</v>
      </c>
      <c r="N81" s="115">
        <v>-150911.62202000001</v>
      </c>
      <c r="O81" s="115">
        <v>-76951.427039999995</v>
      </c>
      <c r="P81" s="115">
        <v>-160723.73993000001</v>
      </c>
      <c r="Q81" s="115">
        <v>-38.021999999999998</v>
      </c>
      <c r="R81" s="115">
        <v>-1899991.3732799999</v>
      </c>
      <c r="S81" s="115">
        <v>0</v>
      </c>
      <c r="T81" s="115">
        <v>-26506.805899999999</v>
      </c>
      <c r="U81" s="115">
        <v>-7028.9484199999997</v>
      </c>
      <c r="V81" s="115">
        <v>-3362.8312900000001</v>
      </c>
      <c r="W81" s="115">
        <v>-259.20312000000001</v>
      </c>
      <c r="X81" s="115">
        <v>-37.004570000000001</v>
      </c>
      <c r="Y81" s="115">
        <v>0</v>
      </c>
      <c r="Z81" s="115">
        <v>-2671.04918</v>
      </c>
      <c r="AA81" s="115">
        <v>0</v>
      </c>
      <c r="AB81" s="115">
        <v>0</v>
      </c>
      <c r="AC81" s="115">
        <v>0</v>
      </c>
      <c r="AD81" s="115">
        <v>-39865.842479999999</v>
      </c>
      <c r="AE81" s="115">
        <v>-7875488.2608000003</v>
      </c>
      <c r="AF81" s="115">
        <v>-630953.92602000001</v>
      </c>
      <c r="AG81" s="115">
        <v>-44395.881910000004</v>
      </c>
      <c r="AH81" s="115">
        <v>0</v>
      </c>
      <c r="AI81" s="115">
        <v>0</v>
      </c>
      <c r="AJ81" s="115">
        <v>-7200138.4528700011</v>
      </c>
    </row>
    <row r="82" spans="1:36" ht="13.5" customHeight="1" x14ac:dyDescent="0.25">
      <c r="A82" s="120"/>
      <c r="B82" s="82">
        <v>-210130</v>
      </c>
      <c r="C82" s="84" t="s">
        <v>248</v>
      </c>
      <c r="D82" s="115">
        <v>-6187.0071799999996</v>
      </c>
      <c r="E82" s="115">
        <v>-9225.0846700000002</v>
      </c>
      <c r="F82" s="115">
        <v>-26071.636060000001</v>
      </c>
      <c r="G82" s="115">
        <v>-9241.3091199999999</v>
      </c>
      <c r="H82" s="115">
        <v>-50725.03703</v>
      </c>
      <c r="I82" s="115">
        <v>-4681.2226499999997</v>
      </c>
      <c r="J82" s="115">
        <v>-6037.0711199999996</v>
      </c>
      <c r="K82" s="115">
        <v>-2260.6320000000001</v>
      </c>
      <c r="L82" s="115">
        <v>0</v>
      </c>
      <c r="M82" s="115">
        <v>-391.74813999999998</v>
      </c>
      <c r="N82" s="115">
        <v>-5375.0469300000004</v>
      </c>
      <c r="O82" s="115">
        <v>-462.06058999999999</v>
      </c>
      <c r="P82" s="115">
        <v>-2411.13267</v>
      </c>
      <c r="Q82" s="115">
        <v>-4.3607899999999997</v>
      </c>
      <c r="R82" s="115">
        <v>-21623.274890000001</v>
      </c>
      <c r="S82" s="115">
        <v>-146.89998</v>
      </c>
      <c r="T82" s="115">
        <v>-210.93228999999999</v>
      </c>
      <c r="U82" s="115">
        <v>-90.801000000000002</v>
      </c>
      <c r="V82" s="115">
        <v>-177.08888999999999</v>
      </c>
      <c r="W82" s="115">
        <v>0</v>
      </c>
      <c r="X82" s="115">
        <v>-60.748779999999996</v>
      </c>
      <c r="Y82" s="115">
        <v>0</v>
      </c>
      <c r="Z82" s="115">
        <v>-10.824949999999999</v>
      </c>
      <c r="AA82" s="115">
        <v>0</v>
      </c>
      <c r="AB82" s="115">
        <v>-0.57408000000000003</v>
      </c>
      <c r="AC82" s="115">
        <v>0</v>
      </c>
      <c r="AD82" s="115">
        <v>-697.86996999999997</v>
      </c>
      <c r="AE82" s="115">
        <v>-73046.181890000007</v>
      </c>
      <c r="AF82" s="115">
        <v>-7635.67893</v>
      </c>
      <c r="AG82" s="115">
        <v>-568.83702999999991</v>
      </c>
      <c r="AH82" s="115">
        <v>0</v>
      </c>
      <c r="AI82" s="115">
        <v>0</v>
      </c>
      <c r="AJ82" s="115">
        <v>-64841.665930000003</v>
      </c>
    </row>
    <row r="83" spans="1:36" ht="13.5" customHeight="1" x14ac:dyDescent="0.25">
      <c r="A83" s="120"/>
      <c r="B83" s="82">
        <v>-210150</v>
      </c>
      <c r="C83" s="84" t="s">
        <v>252</v>
      </c>
      <c r="D83" s="115">
        <v>-38115.761709999999</v>
      </c>
      <c r="E83" s="115">
        <v>-17121.353149999999</v>
      </c>
      <c r="F83" s="115">
        <v>-59291.872360000001</v>
      </c>
      <c r="G83" s="115">
        <v>-34644.965060000002</v>
      </c>
      <c r="H83" s="115">
        <v>-149173.95228000003</v>
      </c>
      <c r="I83" s="115">
        <v>-9143.4498399999993</v>
      </c>
      <c r="J83" s="115">
        <v>-34383.203099999999</v>
      </c>
      <c r="K83" s="115">
        <v>-3052.0630000000001</v>
      </c>
      <c r="L83" s="115">
        <v>0</v>
      </c>
      <c r="M83" s="115">
        <v>-880.56862999999998</v>
      </c>
      <c r="N83" s="115">
        <v>-27506.976559999999</v>
      </c>
      <c r="O83" s="115">
        <v>-1754.08681</v>
      </c>
      <c r="P83" s="115">
        <v>-4699.3071300000001</v>
      </c>
      <c r="Q83" s="115">
        <v>-105.2046</v>
      </c>
      <c r="R83" s="115">
        <v>-81524.859669999991</v>
      </c>
      <c r="S83" s="115">
        <v>-1659.18857</v>
      </c>
      <c r="T83" s="115">
        <v>-707.56101000000001</v>
      </c>
      <c r="U83" s="115">
        <v>-879.05233999999996</v>
      </c>
      <c r="V83" s="115">
        <v>-33.627409999999998</v>
      </c>
      <c r="W83" s="115">
        <v>-59.630569999999999</v>
      </c>
      <c r="X83" s="115">
        <v>0</v>
      </c>
      <c r="Y83" s="115">
        <v>-0.62524000000000002</v>
      </c>
      <c r="Z83" s="115">
        <v>-18.765260000000001</v>
      </c>
      <c r="AA83" s="115">
        <v>0</v>
      </c>
      <c r="AB83" s="115">
        <v>-231.12513000000001</v>
      </c>
      <c r="AC83" s="115">
        <v>0</v>
      </c>
      <c r="AD83" s="115">
        <v>-3589.5755299999996</v>
      </c>
      <c r="AE83" s="115">
        <v>-234288.38748</v>
      </c>
      <c r="AF83" s="115">
        <v>-30559.039559999997</v>
      </c>
      <c r="AG83" s="115">
        <v>-914.19604000000004</v>
      </c>
      <c r="AH83" s="115">
        <v>0</v>
      </c>
      <c r="AI83" s="115">
        <v>-0.62524000000000002</v>
      </c>
      <c r="AJ83" s="115">
        <v>-202814.52664000003</v>
      </c>
    </row>
    <row r="84" spans="1:36" ht="13.5" customHeight="1" x14ac:dyDescent="0.25">
      <c r="A84" s="120"/>
      <c r="B84" s="82">
        <v>2102</v>
      </c>
      <c r="C84" s="84" t="s">
        <v>254</v>
      </c>
      <c r="D84" s="115">
        <v>0</v>
      </c>
      <c r="E84" s="115">
        <v>0</v>
      </c>
      <c r="F84" s="115">
        <v>0</v>
      </c>
      <c r="G84" s="115">
        <v>0</v>
      </c>
      <c r="H84" s="115">
        <v>0</v>
      </c>
      <c r="I84" s="115">
        <v>0</v>
      </c>
      <c r="J84" s="115">
        <v>0</v>
      </c>
      <c r="K84" s="115">
        <v>0</v>
      </c>
      <c r="L84" s="115">
        <v>0</v>
      </c>
      <c r="M84" s="115">
        <v>0</v>
      </c>
      <c r="N84" s="115">
        <v>0</v>
      </c>
      <c r="O84" s="115">
        <v>0</v>
      </c>
      <c r="P84" s="115">
        <v>0</v>
      </c>
      <c r="Q84" s="115">
        <v>0</v>
      </c>
      <c r="R84" s="115">
        <v>0</v>
      </c>
      <c r="S84" s="115">
        <v>0</v>
      </c>
      <c r="T84" s="115">
        <v>0</v>
      </c>
      <c r="U84" s="115">
        <v>0</v>
      </c>
      <c r="V84" s="115">
        <v>0</v>
      </c>
      <c r="W84" s="115">
        <v>0</v>
      </c>
      <c r="X84" s="115">
        <v>0</v>
      </c>
      <c r="Y84" s="115">
        <v>0</v>
      </c>
      <c r="Z84" s="115">
        <v>0</v>
      </c>
      <c r="AA84" s="115">
        <v>0</v>
      </c>
      <c r="AB84" s="115">
        <v>0</v>
      </c>
      <c r="AC84" s="115">
        <v>0</v>
      </c>
      <c r="AD84" s="115">
        <v>0</v>
      </c>
      <c r="AE84" s="115">
        <v>0</v>
      </c>
      <c r="AF84" s="115">
        <v>0</v>
      </c>
      <c r="AG84" s="115">
        <v>0</v>
      </c>
      <c r="AH84" s="115">
        <v>0</v>
      </c>
      <c r="AI84" s="115">
        <v>0</v>
      </c>
      <c r="AJ84" s="115">
        <v>0</v>
      </c>
    </row>
    <row r="85" spans="1:36" ht="13.5" customHeight="1" x14ac:dyDescent="0.25">
      <c r="A85" s="120"/>
      <c r="B85" s="82">
        <v>-210210</v>
      </c>
      <c r="C85" s="84" t="s">
        <v>277</v>
      </c>
      <c r="D85" s="115">
        <v>0</v>
      </c>
      <c r="E85" s="115">
        <v>0</v>
      </c>
      <c r="F85" s="115">
        <v>0</v>
      </c>
      <c r="G85" s="115">
        <v>0</v>
      </c>
      <c r="H85" s="115">
        <v>0</v>
      </c>
      <c r="I85" s="115">
        <v>0</v>
      </c>
      <c r="J85" s="115">
        <v>0</v>
      </c>
      <c r="K85" s="115">
        <v>0</v>
      </c>
      <c r="L85" s="115">
        <v>0</v>
      </c>
      <c r="M85" s="115">
        <v>0</v>
      </c>
      <c r="N85" s="115">
        <v>0</v>
      </c>
      <c r="O85" s="115"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</row>
    <row r="86" spans="1:36" ht="13.5" customHeight="1" x14ac:dyDescent="0.25">
      <c r="A86" s="120"/>
      <c r="B86" s="82">
        <v>2103</v>
      </c>
      <c r="C86" s="84" t="s">
        <v>258</v>
      </c>
      <c r="D86" s="115">
        <v>1724997.6446700001</v>
      </c>
      <c r="E86" s="115">
        <v>2298402.3190700002</v>
      </c>
      <c r="F86" s="115">
        <v>2850132.4452800001</v>
      </c>
      <c r="G86" s="115">
        <v>1572520.0390600001</v>
      </c>
      <c r="H86" s="115">
        <v>8446052.4480800014</v>
      </c>
      <c r="I86" s="115">
        <v>987645.92091999995</v>
      </c>
      <c r="J86" s="115">
        <v>1076812.6550700001</v>
      </c>
      <c r="K86" s="115">
        <v>0</v>
      </c>
      <c r="L86" s="115">
        <v>1121883.3735700001</v>
      </c>
      <c r="M86" s="115">
        <v>452067.84146000003</v>
      </c>
      <c r="N86" s="115">
        <v>1251772.9452</v>
      </c>
      <c r="O86" s="115">
        <v>236245.38870000001</v>
      </c>
      <c r="P86" s="115">
        <v>331586.65091000003</v>
      </c>
      <c r="Q86" s="115">
        <v>304182.37523000001</v>
      </c>
      <c r="R86" s="115">
        <v>5762197.151060001</v>
      </c>
      <c r="S86" s="115">
        <v>114083.34393</v>
      </c>
      <c r="T86" s="115">
        <v>128305.60636000001</v>
      </c>
      <c r="U86" s="115">
        <v>10345.61774</v>
      </c>
      <c r="V86" s="115">
        <v>16001.77219</v>
      </c>
      <c r="W86" s="115">
        <v>38705.15107</v>
      </c>
      <c r="X86" s="115">
        <v>21887.98487</v>
      </c>
      <c r="Y86" s="115">
        <v>60508.698700000001</v>
      </c>
      <c r="Z86" s="115">
        <v>8076.3986199999999</v>
      </c>
      <c r="AA86" s="115">
        <v>35818.500890000003</v>
      </c>
      <c r="AB86" s="115">
        <v>94323.666169999997</v>
      </c>
      <c r="AC86" s="115">
        <v>10490.700059999999</v>
      </c>
      <c r="AD86" s="115">
        <v>538547.44059999997</v>
      </c>
      <c r="AE86" s="115">
        <v>14746797.039740004</v>
      </c>
      <c r="AF86" s="115">
        <v>1251772.9452</v>
      </c>
      <c r="AG86" s="115">
        <v>1589952.98722</v>
      </c>
      <c r="AH86" s="115">
        <v>0</v>
      </c>
      <c r="AI86" s="115">
        <v>106817.89965000001</v>
      </c>
      <c r="AJ86" s="115">
        <v>11798253.207669998</v>
      </c>
    </row>
    <row r="87" spans="1:36" ht="13.5" customHeight="1" x14ac:dyDescent="0.25">
      <c r="A87" s="120"/>
      <c r="B87" s="82">
        <v>-210330</v>
      </c>
      <c r="C87" s="84" t="s">
        <v>252</v>
      </c>
      <c r="D87" s="115">
        <v>0</v>
      </c>
      <c r="E87" s="115">
        <v>0</v>
      </c>
      <c r="F87" s="115">
        <v>0</v>
      </c>
      <c r="G87" s="115">
        <v>-408</v>
      </c>
      <c r="H87" s="115">
        <v>-408</v>
      </c>
      <c r="I87" s="115">
        <v>0</v>
      </c>
      <c r="J87" s="115">
        <v>0</v>
      </c>
      <c r="K87" s="115">
        <v>0</v>
      </c>
      <c r="L87" s="115">
        <v>0</v>
      </c>
      <c r="M87" s="115">
        <v>0</v>
      </c>
      <c r="N87" s="115">
        <v>0</v>
      </c>
      <c r="O87" s="115">
        <v>0</v>
      </c>
      <c r="P87" s="115">
        <v>0</v>
      </c>
      <c r="Q87" s="115">
        <v>-120.18210000000001</v>
      </c>
      <c r="R87" s="115">
        <v>-120.18210000000001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-528.18209999999999</v>
      </c>
      <c r="AF87" s="115">
        <v>0</v>
      </c>
      <c r="AG87" s="115">
        <v>0</v>
      </c>
      <c r="AH87" s="115">
        <v>0</v>
      </c>
      <c r="AI87" s="115">
        <v>0</v>
      </c>
      <c r="AJ87" s="115">
        <v>-528.18209999999999</v>
      </c>
    </row>
    <row r="88" spans="1:36" ht="13.5" customHeight="1" x14ac:dyDescent="0.25">
      <c r="A88" s="120"/>
      <c r="B88" s="82">
        <v>2104</v>
      </c>
      <c r="C88" s="84" t="s">
        <v>260</v>
      </c>
      <c r="D88" s="115">
        <v>0</v>
      </c>
      <c r="E88" s="115">
        <v>0</v>
      </c>
      <c r="F88" s="115">
        <v>315.05356999999998</v>
      </c>
      <c r="G88" s="115">
        <v>0</v>
      </c>
      <c r="H88" s="115">
        <v>315.05356999999998</v>
      </c>
      <c r="I88" s="115">
        <v>247.00757999999999</v>
      </c>
      <c r="J88" s="115">
        <v>455.37121000000002</v>
      </c>
      <c r="K88" s="115">
        <v>0</v>
      </c>
      <c r="L88" s="115">
        <v>0</v>
      </c>
      <c r="M88" s="115">
        <v>0</v>
      </c>
      <c r="N88" s="115">
        <v>83.635400000000004</v>
      </c>
      <c r="O88" s="115">
        <v>0</v>
      </c>
      <c r="P88" s="115">
        <v>0</v>
      </c>
      <c r="Q88" s="115">
        <v>0</v>
      </c>
      <c r="R88" s="115">
        <v>786.01418999999999</v>
      </c>
      <c r="S88" s="115">
        <v>0</v>
      </c>
      <c r="T88" s="115">
        <v>25.215309999999999</v>
      </c>
      <c r="U88" s="115">
        <v>0.3</v>
      </c>
      <c r="V88" s="115">
        <v>1</v>
      </c>
      <c r="W88" s="115">
        <v>0</v>
      </c>
      <c r="X88" s="115">
        <v>0</v>
      </c>
      <c r="Y88" s="115">
        <v>0</v>
      </c>
      <c r="Z88" s="115">
        <v>0</v>
      </c>
      <c r="AA88" s="115">
        <v>0</v>
      </c>
      <c r="AB88" s="115">
        <v>0</v>
      </c>
      <c r="AC88" s="115">
        <v>0</v>
      </c>
      <c r="AD88" s="115">
        <v>26.515309999999999</v>
      </c>
      <c r="AE88" s="115">
        <v>1127.5830699999999</v>
      </c>
      <c r="AF88" s="115">
        <v>83.635400000000004</v>
      </c>
      <c r="AG88" s="115">
        <v>1</v>
      </c>
      <c r="AH88" s="115">
        <v>0</v>
      </c>
      <c r="AI88" s="115">
        <v>0</v>
      </c>
      <c r="AJ88" s="115">
        <v>1042.94767</v>
      </c>
    </row>
    <row r="89" spans="1:36" ht="13.5" customHeight="1" x14ac:dyDescent="0.25">
      <c r="A89" s="120"/>
      <c r="B89" s="82">
        <v>2105</v>
      </c>
      <c r="C89" s="84" t="s">
        <v>261</v>
      </c>
      <c r="D89" s="115">
        <v>165476.50998999999</v>
      </c>
      <c r="E89" s="115">
        <v>336601.71042999998</v>
      </c>
      <c r="F89" s="115">
        <v>363162.18858000002</v>
      </c>
      <c r="G89" s="115">
        <v>134749.89512999999</v>
      </c>
      <c r="H89" s="115">
        <v>999990.30412999995</v>
      </c>
      <c r="I89" s="115">
        <v>44855.040589999997</v>
      </c>
      <c r="J89" s="115">
        <v>138238.73655999999</v>
      </c>
      <c r="K89" s="115">
        <v>522.29999999999995</v>
      </c>
      <c r="L89" s="115">
        <v>8811.0059899999997</v>
      </c>
      <c r="M89" s="115">
        <v>13.349</v>
      </c>
      <c r="N89" s="115">
        <v>81087.685320000004</v>
      </c>
      <c r="O89" s="115">
        <v>20.456</v>
      </c>
      <c r="P89" s="115">
        <v>29853.576809999999</v>
      </c>
      <c r="Q89" s="115">
        <v>3027.5688100000002</v>
      </c>
      <c r="R89" s="115">
        <v>306429.71908000001</v>
      </c>
      <c r="S89" s="115">
        <v>6114.0933199999999</v>
      </c>
      <c r="T89" s="115">
        <v>10533.9213</v>
      </c>
      <c r="U89" s="115">
        <v>1758.3967500000001</v>
      </c>
      <c r="V89" s="115">
        <v>281.3528</v>
      </c>
      <c r="W89" s="115">
        <v>6544.0118000000002</v>
      </c>
      <c r="X89" s="115">
        <v>80.336119999999994</v>
      </c>
      <c r="Y89" s="115">
        <v>0</v>
      </c>
      <c r="Z89" s="115">
        <v>707.81044999999995</v>
      </c>
      <c r="AA89" s="115">
        <v>0</v>
      </c>
      <c r="AB89" s="115">
        <v>2920.8443900000002</v>
      </c>
      <c r="AC89" s="115">
        <v>12.05097</v>
      </c>
      <c r="AD89" s="115">
        <v>28952.817900000005</v>
      </c>
      <c r="AE89" s="115">
        <v>1335372.8411099999</v>
      </c>
      <c r="AF89" s="115">
        <v>81609.985320000007</v>
      </c>
      <c r="AG89" s="115">
        <v>9105.7077900000004</v>
      </c>
      <c r="AH89" s="115">
        <v>0</v>
      </c>
      <c r="AI89" s="115">
        <v>12.05097</v>
      </c>
      <c r="AJ89" s="115">
        <v>1244645.0970300003</v>
      </c>
    </row>
    <row r="90" spans="1:36" ht="13.5" customHeight="1" x14ac:dyDescent="0.25">
      <c r="A90" s="120"/>
      <c r="B90" s="82">
        <v>22</v>
      </c>
      <c r="C90" s="84" t="s">
        <v>27</v>
      </c>
      <c r="D90" s="115">
        <v>0</v>
      </c>
      <c r="E90" s="115">
        <v>0</v>
      </c>
      <c r="F90" s="115">
        <v>0</v>
      </c>
      <c r="G90" s="115">
        <v>0</v>
      </c>
      <c r="H90" s="115">
        <v>0</v>
      </c>
      <c r="I90" s="115">
        <v>0</v>
      </c>
      <c r="J90" s="115">
        <v>0</v>
      </c>
      <c r="K90" s="115">
        <v>0</v>
      </c>
      <c r="L90" s="115">
        <v>0</v>
      </c>
      <c r="M90" s="115">
        <v>0</v>
      </c>
      <c r="N90" s="115">
        <v>0</v>
      </c>
      <c r="O90" s="115">
        <v>0</v>
      </c>
      <c r="P90" s="115">
        <v>0</v>
      </c>
      <c r="Q90" s="115">
        <v>0</v>
      </c>
      <c r="R90" s="115">
        <v>0</v>
      </c>
      <c r="S90" s="115">
        <v>0</v>
      </c>
      <c r="T90" s="115">
        <v>0</v>
      </c>
      <c r="U90" s="115">
        <v>0</v>
      </c>
      <c r="V90" s="115">
        <v>0</v>
      </c>
      <c r="W90" s="115">
        <v>0</v>
      </c>
      <c r="X90" s="115">
        <v>0</v>
      </c>
      <c r="Y90" s="115">
        <v>0</v>
      </c>
      <c r="Z90" s="115">
        <v>0</v>
      </c>
      <c r="AA90" s="115">
        <v>0</v>
      </c>
      <c r="AB90" s="115">
        <v>0</v>
      </c>
      <c r="AC90" s="115">
        <v>0</v>
      </c>
      <c r="AD90" s="115">
        <v>0</v>
      </c>
      <c r="AE90" s="115">
        <v>0</v>
      </c>
      <c r="AF90" s="115">
        <v>0</v>
      </c>
      <c r="AG90" s="115">
        <v>0</v>
      </c>
      <c r="AH90" s="115">
        <v>0</v>
      </c>
      <c r="AI90" s="115">
        <v>0</v>
      </c>
      <c r="AJ90" s="115">
        <v>0</v>
      </c>
    </row>
    <row r="91" spans="1:36" ht="13.5" customHeight="1" x14ac:dyDescent="0.25">
      <c r="A91" s="120"/>
      <c r="B91" s="82">
        <v>-2203</v>
      </c>
      <c r="C91" s="84" t="s">
        <v>263</v>
      </c>
      <c r="D91" s="115">
        <v>0</v>
      </c>
      <c r="E91" s="115">
        <v>0</v>
      </c>
      <c r="F91" s="115">
        <v>0</v>
      </c>
      <c r="G91" s="115">
        <v>0</v>
      </c>
      <c r="H91" s="115">
        <v>0</v>
      </c>
      <c r="I91" s="115">
        <v>0</v>
      </c>
      <c r="J91" s="115">
        <v>0</v>
      </c>
      <c r="K91" s="115">
        <v>0</v>
      </c>
      <c r="L91" s="115">
        <v>0</v>
      </c>
      <c r="M91" s="115">
        <v>0</v>
      </c>
      <c r="N91" s="115">
        <v>0</v>
      </c>
      <c r="O91" s="115"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</row>
    <row r="92" spans="1:36" s="14" customFormat="1" ht="13.5" customHeight="1" x14ac:dyDescent="0.25">
      <c r="A92" s="123"/>
      <c r="B92" s="14">
        <v>26</v>
      </c>
      <c r="C92" s="25" t="s">
        <v>303</v>
      </c>
      <c r="D92" s="105">
        <v>455916.66544000001</v>
      </c>
      <c r="E92" s="105">
        <v>519714.64370999997</v>
      </c>
      <c r="F92" s="105">
        <v>284890.67363999999</v>
      </c>
      <c r="G92" s="105">
        <v>422097.24116999999</v>
      </c>
      <c r="H92" s="105">
        <v>1682619.2239600001</v>
      </c>
      <c r="I92" s="105">
        <v>807.56858</v>
      </c>
      <c r="J92" s="105">
        <v>254862.52908000001</v>
      </c>
      <c r="K92" s="105">
        <v>0</v>
      </c>
      <c r="L92" s="105">
        <v>41025</v>
      </c>
      <c r="M92" s="105">
        <v>30494.4048</v>
      </c>
      <c r="N92" s="105">
        <v>122583.33338</v>
      </c>
      <c r="O92" s="105">
        <v>5234.5899600000002</v>
      </c>
      <c r="P92" s="105">
        <v>24200.3</v>
      </c>
      <c r="Q92" s="105">
        <v>213604.91028000001</v>
      </c>
      <c r="R92" s="105">
        <v>692812.63607999997</v>
      </c>
      <c r="S92" s="105">
        <v>180263.27100000001</v>
      </c>
      <c r="T92" s="105">
        <v>13446.781779999999</v>
      </c>
      <c r="U92" s="105">
        <v>0</v>
      </c>
      <c r="V92" s="105">
        <v>0</v>
      </c>
      <c r="W92" s="105">
        <v>0</v>
      </c>
      <c r="X92" s="105">
        <v>0</v>
      </c>
      <c r="Y92" s="105">
        <v>10862.59678</v>
      </c>
      <c r="Z92" s="105">
        <v>0</v>
      </c>
      <c r="AA92" s="105">
        <v>47131.495269999999</v>
      </c>
      <c r="AB92" s="105">
        <v>26727.460849999999</v>
      </c>
      <c r="AC92" s="105">
        <v>51414.396739999996</v>
      </c>
      <c r="AD92" s="105">
        <v>329846.00241999998</v>
      </c>
      <c r="AE92" s="105">
        <v>2705277.86246</v>
      </c>
      <c r="AF92" s="105">
        <v>122583.33338</v>
      </c>
      <c r="AG92" s="105">
        <v>71519.404800000004</v>
      </c>
      <c r="AH92" s="105">
        <v>0</v>
      </c>
      <c r="AI92" s="105">
        <v>109408.48879</v>
      </c>
      <c r="AJ92" s="105">
        <v>2401766.6354900002</v>
      </c>
    </row>
    <row r="93" spans="1:36" s="14" customFormat="1" ht="13.5" customHeight="1" x14ac:dyDescent="0.25">
      <c r="A93" s="123"/>
      <c r="B93" s="14">
        <v>27</v>
      </c>
      <c r="C93" s="25" t="s">
        <v>831</v>
      </c>
      <c r="D93" s="105">
        <v>20004.022000000001</v>
      </c>
      <c r="E93" s="105">
        <v>0</v>
      </c>
      <c r="F93" s="105">
        <v>131250</v>
      </c>
      <c r="G93" s="105">
        <v>0</v>
      </c>
      <c r="H93" s="105">
        <v>151254.022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  <c r="AE93" s="105">
        <v>151254.022</v>
      </c>
      <c r="AF93" s="105">
        <v>0</v>
      </c>
      <c r="AG93" s="105">
        <v>0</v>
      </c>
      <c r="AH93" s="105">
        <v>0</v>
      </c>
      <c r="AI93" s="105">
        <v>0</v>
      </c>
      <c r="AJ93" s="105">
        <v>151254.022</v>
      </c>
    </row>
    <row r="94" spans="1:36" ht="13.5" customHeight="1" x14ac:dyDescent="0.25">
      <c r="A94" s="120"/>
      <c r="B94" s="82">
        <v>-2790</v>
      </c>
      <c r="C94" s="84" t="s">
        <v>322</v>
      </c>
      <c r="D94" s="115">
        <v>0</v>
      </c>
      <c r="E94" s="115">
        <v>0</v>
      </c>
      <c r="F94" s="115">
        <v>0</v>
      </c>
      <c r="G94" s="115">
        <v>0</v>
      </c>
      <c r="H94" s="115">
        <v>0</v>
      </c>
      <c r="I94" s="115">
        <v>0</v>
      </c>
      <c r="J94" s="115">
        <v>0</v>
      </c>
      <c r="K94" s="115">
        <v>0</v>
      </c>
      <c r="L94" s="115">
        <v>0</v>
      </c>
      <c r="M94" s="115">
        <v>0</v>
      </c>
      <c r="N94" s="115">
        <v>0</v>
      </c>
      <c r="O94" s="115">
        <v>0</v>
      </c>
      <c r="P94" s="115">
        <v>0</v>
      </c>
      <c r="Q94" s="115">
        <v>0</v>
      </c>
      <c r="R94" s="115">
        <v>0</v>
      </c>
      <c r="S94" s="115">
        <v>0</v>
      </c>
      <c r="T94" s="115">
        <v>0</v>
      </c>
      <c r="U94" s="115">
        <v>0</v>
      </c>
      <c r="V94" s="115">
        <v>0</v>
      </c>
      <c r="W94" s="115">
        <v>0</v>
      </c>
      <c r="X94" s="115">
        <v>0</v>
      </c>
      <c r="Y94" s="115">
        <v>0</v>
      </c>
      <c r="Z94" s="115">
        <v>0</v>
      </c>
      <c r="AA94" s="115">
        <v>0</v>
      </c>
      <c r="AB94" s="115">
        <v>0</v>
      </c>
      <c r="AC94" s="115">
        <v>0</v>
      </c>
      <c r="AD94" s="115">
        <v>0</v>
      </c>
      <c r="AE94" s="115">
        <v>0</v>
      </c>
      <c r="AF94" s="115">
        <v>0</v>
      </c>
      <c r="AG94" s="115">
        <v>0</v>
      </c>
      <c r="AH94" s="115">
        <v>0</v>
      </c>
      <c r="AI94" s="115">
        <v>0</v>
      </c>
      <c r="AJ94" s="115">
        <v>0</v>
      </c>
    </row>
    <row r="95" spans="1:36" ht="13.5" customHeight="1" x14ac:dyDescent="0.25">
      <c r="A95" s="120"/>
      <c r="B95" s="82">
        <v>280105</v>
      </c>
      <c r="C95" s="84" t="s">
        <v>323</v>
      </c>
      <c r="D95" s="115">
        <v>50000</v>
      </c>
      <c r="E95" s="115">
        <v>0</v>
      </c>
      <c r="F95" s="115">
        <v>0</v>
      </c>
      <c r="G95" s="115">
        <v>0</v>
      </c>
      <c r="H95" s="115">
        <v>50000</v>
      </c>
      <c r="I95" s="115">
        <v>0</v>
      </c>
      <c r="J95" s="115">
        <v>20000</v>
      </c>
      <c r="K95" s="115">
        <v>0</v>
      </c>
      <c r="L95" s="115">
        <v>0</v>
      </c>
      <c r="M95" s="115">
        <v>10000</v>
      </c>
      <c r="N95" s="115">
        <v>0</v>
      </c>
      <c r="O95" s="115">
        <v>0</v>
      </c>
      <c r="P95" s="115">
        <v>15000</v>
      </c>
      <c r="Q95" s="115">
        <v>0</v>
      </c>
      <c r="R95" s="115">
        <v>45000</v>
      </c>
      <c r="S95" s="115">
        <v>0</v>
      </c>
      <c r="T95" s="115">
        <v>0</v>
      </c>
      <c r="U95" s="115">
        <v>0</v>
      </c>
      <c r="V95" s="115">
        <v>0</v>
      </c>
      <c r="W95" s="115">
        <v>0</v>
      </c>
      <c r="X95" s="115">
        <v>0</v>
      </c>
      <c r="Y95" s="115">
        <v>0</v>
      </c>
      <c r="Z95" s="115">
        <v>0</v>
      </c>
      <c r="AA95" s="115">
        <v>0</v>
      </c>
      <c r="AB95" s="115">
        <v>0</v>
      </c>
      <c r="AC95" s="115">
        <v>0</v>
      </c>
      <c r="AD95" s="115">
        <v>0</v>
      </c>
      <c r="AE95" s="115">
        <v>95000</v>
      </c>
      <c r="AF95" s="115">
        <v>0</v>
      </c>
      <c r="AG95" s="115">
        <v>10000</v>
      </c>
      <c r="AH95" s="115">
        <v>0</v>
      </c>
      <c r="AI95" s="115">
        <v>0</v>
      </c>
      <c r="AJ95" s="115">
        <v>85000</v>
      </c>
    </row>
    <row r="96" spans="1:36" ht="13.5" customHeight="1" x14ac:dyDescent="0.25">
      <c r="A96" s="120"/>
      <c r="B96" s="82">
        <v>2903</v>
      </c>
      <c r="C96" s="84" t="s">
        <v>333</v>
      </c>
      <c r="D96" s="115">
        <v>0</v>
      </c>
      <c r="E96" s="115">
        <v>0</v>
      </c>
      <c r="F96" s="115">
        <v>0</v>
      </c>
      <c r="G96" s="115">
        <v>0</v>
      </c>
      <c r="H96" s="115">
        <v>0</v>
      </c>
      <c r="I96" s="115">
        <v>0</v>
      </c>
      <c r="J96" s="115">
        <v>0</v>
      </c>
      <c r="K96" s="115">
        <v>0</v>
      </c>
      <c r="L96" s="115">
        <v>0</v>
      </c>
      <c r="M96" s="115">
        <v>0</v>
      </c>
      <c r="N96" s="115">
        <v>0</v>
      </c>
      <c r="O96" s="115">
        <v>0</v>
      </c>
      <c r="P96" s="115">
        <v>0</v>
      </c>
      <c r="Q96" s="115">
        <v>0</v>
      </c>
      <c r="R96" s="115">
        <v>0</v>
      </c>
      <c r="S96" s="115">
        <v>0</v>
      </c>
      <c r="T96" s="115">
        <v>0</v>
      </c>
      <c r="U96" s="115">
        <v>0</v>
      </c>
      <c r="V96" s="115">
        <v>0</v>
      </c>
      <c r="W96" s="115">
        <v>0</v>
      </c>
      <c r="X96" s="115">
        <v>0</v>
      </c>
      <c r="Y96" s="115">
        <v>0</v>
      </c>
      <c r="Z96" s="115">
        <v>0</v>
      </c>
      <c r="AA96" s="115">
        <v>0</v>
      </c>
      <c r="AB96" s="115">
        <v>0</v>
      </c>
      <c r="AC96" s="115">
        <v>0</v>
      </c>
      <c r="AD96" s="115">
        <v>0</v>
      </c>
      <c r="AE96" s="115">
        <v>0</v>
      </c>
      <c r="AF96" s="115">
        <v>0</v>
      </c>
      <c r="AG96" s="115">
        <v>0</v>
      </c>
      <c r="AH96" s="115">
        <v>0</v>
      </c>
      <c r="AI96" s="115">
        <v>0</v>
      </c>
      <c r="AJ96" s="115">
        <v>0</v>
      </c>
    </row>
    <row r="97" spans="1:36" ht="13.5" customHeight="1" x14ac:dyDescent="0.25">
      <c r="A97" s="120"/>
      <c r="B97" s="82">
        <v>2904</v>
      </c>
      <c r="C97" s="84" t="s">
        <v>277</v>
      </c>
      <c r="D97" s="115">
        <v>0</v>
      </c>
      <c r="E97" s="115">
        <v>0</v>
      </c>
      <c r="F97" s="115">
        <v>0</v>
      </c>
      <c r="G97" s="115">
        <v>17.944210000000002</v>
      </c>
      <c r="H97" s="115">
        <v>17.944210000000002</v>
      </c>
      <c r="I97" s="115">
        <v>0</v>
      </c>
      <c r="J97" s="115">
        <v>0</v>
      </c>
      <c r="K97" s="115">
        <v>0.26200000000000001</v>
      </c>
      <c r="L97" s="115">
        <v>0</v>
      </c>
      <c r="M97" s="115">
        <v>0</v>
      </c>
      <c r="N97" s="115">
        <v>0</v>
      </c>
      <c r="O97" s="115">
        <v>0</v>
      </c>
      <c r="P97" s="115">
        <v>0</v>
      </c>
      <c r="Q97" s="115">
        <v>0</v>
      </c>
      <c r="R97" s="115">
        <v>0.26200000000000001</v>
      </c>
      <c r="S97" s="115">
        <v>4.0072799999999997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4.0072799999999997</v>
      </c>
      <c r="AE97" s="115">
        <v>22.21349</v>
      </c>
      <c r="AF97" s="115">
        <v>0.26200000000000001</v>
      </c>
      <c r="AG97" s="115">
        <v>0</v>
      </c>
      <c r="AH97" s="115">
        <v>0</v>
      </c>
      <c r="AI97" s="115">
        <v>0</v>
      </c>
      <c r="AJ97" s="115">
        <v>21.95149</v>
      </c>
    </row>
    <row r="98" spans="1:36" s="14" customFormat="1" ht="13.5" customHeight="1" x14ac:dyDescent="0.25">
      <c r="A98" s="123"/>
      <c r="C98" s="25" t="s">
        <v>517</v>
      </c>
      <c r="D98" s="105">
        <v>4465951.1208100002</v>
      </c>
      <c r="E98" s="105">
        <v>4976298.2468600012</v>
      </c>
      <c r="F98" s="105">
        <v>7840752.1376799988</v>
      </c>
      <c r="G98" s="105">
        <v>3451680.1253599999</v>
      </c>
      <c r="H98" s="105">
        <v>20734681.630710002</v>
      </c>
      <c r="I98" s="105">
        <v>1836748.8396600001</v>
      </c>
      <c r="J98" s="105">
        <v>2918921.9626500001</v>
      </c>
      <c r="K98" s="105">
        <v>79466.65999999996</v>
      </c>
      <c r="L98" s="105">
        <v>1181233.9495300001</v>
      </c>
      <c r="M98" s="105">
        <v>844190.65624000016</v>
      </c>
      <c r="N98" s="105">
        <v>3438304.0701700002</v>
      </c>
      <c r="O98" s="105">
        <v>464145.53783000004</v>
      </c>
      <c r="P98" s="105">
        <v>688689.8894300001</v>
      </c>
      <c r="Q98" s="105">
        <v>597550.16391000012</v>
      </c>
      <c r="R98" s="105">
        <v>12049251.729419999</v>
      </c>
      <c r="S98" s="105">
        <v>480150.78576000006</v>
      </c>
      <c r="T98" s="105">
        <v>191470.49344999998</v>
      </c>
      <c r="U98" s="105">
        <v>39607.876840000004</v>
      </c>
      <c r="V98" s="105">
        <v>21224.980100000001</v>
      </c>
      <c r="W98" s="105">
        <v>157435.59478000001</v>
      </c>
      <c r="X98" s="105">
        <v>24714.297729999998</v>
      </c>
      <c r="Y98" s="105">
        <v>78654.725100000011</v>
      </c>
      <c r="Z98" s="105">
        <v>15560.21283</v>
      </c>
      <c r="AA98" s="105">
        <v>89251.559440000012</v>
      </c>
      <c r="AB98" s="105">
        <v>188458.88364000001</v>
      </c>
      <c r="AC98" s="105">
        <v>66798.324339999992</v>
      </c>
      <c r="AD98" s="105">
        <v>1353327.73401</v>
      </c>
      <c r="AE98" s="105">
        <v>34137261.094140001</v>
      </c>
      <c r="AF98" s="105">
        <v>3517770.7301700003</v>
      </c>
      <c r="AG98" s="105">
        <v>2046649.5858699998</v>
      </c>
      <c r="AH98" s="105">
        <v>0</v>
      </c>
      <c r="AI98" s="105">
        <v>234704.60888000001</v>
      </c>
      <c r="AJ98" s="105">
        <v>28338136.169219997</v>
      </c>
    </row>
    <row r="99" spans="1:36" ht="13.5" customHeight="1" x14ac:dyDescent="0.25">
      <c r="A99" s="120"/>
      <c r="C99" s="84"/>
    </row>
    <row r="100" spans="1:36" s="14" customFormat="1" ht="13.5" customHeight="1" x14ac:dyDescent="0.25">
      <c r="A100" s="123"/>
      <c r="C100" s="124" t="s">
        <v>503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</row>
    <row r="101" spans="1:36" ht="13.5" customHeight="1" x14ac:dyDescent="0.25">
      <c r="A101" s="120"/>
      <c r="B101" s="82">
        <v>1399</v>
      </c>
      <c r="C101" s="84" t="s">
        <v>521</v>
      </c>
    </row>
    <row r="102" spans="1:36" ht="13.5" customHeight="1" x14ac:dyDescent="0.25">
      <c r="A102" s="120"/>
      <c r="B102" s="82">
        <v>1499</v>
      </c>
      <c r="C102" s="84" t="s">
        <v>1517</v>
      </c>
      <c r="D102" s="115">
        <v>-177878.41808999999</v>
      </c>
      <c r="E102" s="115">
        <v>-228041.11879000001</v>
      </c>
      <c r="F102" s="115">
        <v>-938122.97306999995</v>
      </c>
      <c r="G102" s="115">
        <v>-170168.71311000001</v>
      </c>
      <c r="H102" s="115">
        <v>-1514211.2230599998</v>
      </c>
      <c r="I102" s="115">
        <v>-66819.741760000004</v>
      </c>
      <c r="J102" s="115">
        <v>-94223.217980000001</v>
      </c>
      <c r="K102" s="115">
        <v>-18159.907999999999</v>
      </c>
      <c r="L102" s="115">
        <v>-228876.29498999999</v>
      </c>
      <c r="M102" s="115">
        <v>-61613.401180000001</v>
      </c>
      <c r="N102" s="115">
        <v>-119424.83302999999</v>
      </c>
      <c r="O102" s="115">
        <v>-37048.76556</v>
      </c>
      <c r="P102" s="115">
        <v>-16156.346960000001</v>
      </c>
      <c r="Q102" s="115">
        <v>-71383.948430000004</v>
      </c>
      <c r="R102" s="115">
        <v>-713706.45788999996</v>
      </c>
      <c r="S102" s="115">
        <v>-10029.600689999999</v>
      </c>
      <c r="T102" s="115">
        <v>-3471.1189899999999</v>
      </c>
      <c r="U102" s="115">
        <v>-2407.3532300000002</v>
      </c>
      <c r="V102" s="115">
        <v>-2105.8453500000001</v>
      </c>
      <c r="W102" s="115">
        <v>-2690.6184400000002</v>
      </c>
      <c r="X102" s="115">
        <v>-1638.07195</v>
      </c>
      <c r="Y102" s="115">
        <v>-4453.79925</v>
      </c>
      <c r="Z102" s="115">
        <v>-848.59951000000001</v>
      </c>
      <c r="AA102" s="115">
        <v>-5225.0432899999996</v>
      </c>
      <c r="AB102" s="115">
        <v>-12698.682510000001</v>
      </c>
      <c r="AC102" s="115">
        <v>-6496.2715099999996</v>
      </c>
      <c r="AD102" s="115">
        <v>-52065.004719999997</v>
      </c>
      <c r="AE102" s="115">
        <v>-2279982.68567</v>
      </c>
      <c r="AF102" s="115">
        <v>-137584.74103</v>
      </c>
      <c r="AG102" s="115">
        <v>-292595.54151999997</v>
      </c>
      <c r="AH102" s="115">
        <v>0</v>
      </c>
      <c r="AI102" s="115">
        <v>-16175.11405</v>
      </c>
      <c r="AJ102" s="115">
        <v>-1833627.2890700002</v>
      </c>
    </row>
    <row r="103" spans="1:36" ht="13.5" customHeight="1" x14ac:dyDescent="0.25">
      <c r="A103" s="120"/>
      <c r="B103" s="82">
        <v>1699</v>
      </c>
      <c r="C103" s="84" t="s">
        <v>144</v>
      </c>
      <c r="D103" s="115">
        <v>-10144.31839</v>
      </c>
      <c r="E103" s="115">
        <v>-43212.139210000001</v>
      </c>
      <c r="F103" s="115">
        <v>-48067.040690000002</v>
      </c>
      <c r="G103" s="115">
        <v>-18217.70089</v>
      </c>
      <c r="H103" s="115">
        <v>-119641.19918</v>
      </c>
      <c r="I103" s="115">
        <v>-8335.1582600000002</v>
      </c>
      <c r="J103" s="115">
        <v>-2433.2504300000001</v>
      </c>
      <c r="K103" s="115">
        <v>-20.82</v>
      </c>
      <c r="L103" s="115">
        <v>-13151.036109999999</v>
      </c>
      <c r="M103" s="115">
        <v>-5260.7249000000002</v>
      </c>
      <c r="N103" s="115">
        <v>-9328.2737199999992</v>
      </c>
      <c r="O103" s="115">
        <v>-714.82548999999995</v>
      </c>
      <c r="P103" s="115">
        <v>-637.92890999999997</v>
      </c>
      <c r="Q103" s="115">
        <v>-5713.2941899999996</v>
      </c>
      <c r="R103" s="115">
        <v>-45595.312010000001</v>
      </c>
      <c r="S103" s="115">
        <v>-358.85109</v>
      </c>
      <c r="T103" s="115">
        <v>-1122.0835999999999</v>
      </c>
      <c r="U103" s="115">
        <v>-120.8771</v>
      </c>
      <c r="V103" s="115">
        <v>-114.3698</v>
      </c>
      <c r="W103" s="115">
        <v>-1.1859500000000001</v>
      </c>
      <c r="X103" s="115">
        <v>-326.71149000000003</v>
      </c>
      <c r="Y103" s="115">
        <v>-93.32799</v>
      </c>
      <c r="Z103" s="115">
        <v>-43.80538</v>
      </c>
      <c r="AA103" s="115">
        <v>-126.49495</v>
      </c>
      <c r="AB103" s="115">
        <v>-1431.86133</v>
      </c>
      <c r="AC103" s="115">
        <v>-243.94029</v>
      </c>
      <c r="AD103" s="115">
        <v>-3983.5089699999994</v>
      </c>
      <c r="AE103" s="115">
        <v>-169220.02015999999</v>
      </c>
      <c r="AF103" s="115">
        <v>-9349.0937199999989</v>
      </c>
      <c r="AG103" s="115">
        <v>-18526.130809999999</v>
      </c>
      <c r="AH103" s="115">
        <v>0</v>
      </c>
      <c r="AI103" s="115">
        <v>-463.76323000000002</v>
      </c>
      <c r="AJ103" s="115">
        <v>-140881.03240000003</v>
      </c>
    </row>
    <row r="104" spans="1:36" ht="13.5" customHeight="1" x14ac:dyDescent="0.25">
      <c r="A104" s="120"/>
      <c r="B104" s="82">
        <v>1799</v>
      </c>
      <c r="C104" s="84" t="s">
        <v>1566</v>
      </c>
      <c r="D104" s="115">
        <v>-1702.7760499999999</v>
      </c>
      <c r="E104" s="115">
        <v>-5554.0997699999998</v>
      </c>
      <c r="F104" s="115">
        <v>-18069.148410000002</v>
      </c>
      <c r="G104" s="115">
        <v>-7953.5924100000002</v>
      </c>
      <c r="H104" s="115">
        <v>-33279.61664</v>
      </c>
      <c r="I104" s="115">
        <v>-8097.1850800000002</v>
      </c>
      <c r="J104" s="115">
        <v>0</v>
      </c>
      <c r="K104" s="115">
        <v>0</v>
      </c>
      <c r="L104" s="115">
        <v>-317.28086000000002</v>
      </c>
      <c r="M104" s="115">
        <v>-2343.13375</v>
      </c>
      <c r="N104" s="115">
        <v>-5508.3679400000001</v>
      </c>
      <c r="O104" s="115">
        <v>-743.14045999999996</v>
      </c>
      <c r="P104" s="115">
        <v>-832.53998999999999</v>
      </c>
      <c r="Q104" s="115">
        <v>-4220.5410899999997</v>
      </c>
      <c r="R104" s="115">
        <v>-22062.189169999998</v>
      </c>
      <c r="S104" s="115">
        <v>-810.15410999999995</v>
      </c>
      <c r="T104" s="115">
        <v>-8.03904</v>
      </c>
      <c r="U104" s="115">
        <v>-305.07089999999999</v>
      </c>
      <c r="V104" s="115">
        <v>-19.11195</v>
      </c>
      <c r="W104" s="115">
        <v>0</v>
      </c>
      <c r="X104" s="115">
        <v>-380.51799999999997</v>
      </c>
      <c r="Y104" s="115">
        <v>0</v>
      </c>
      <c r="Z104" s="115">
        <v>0</v>
      </c>
      <c r="AA104" s="115">
        <v>0</v>
      </c>
      <c r="AB104" s="115">
        <v>-251.17760000000001</v>
      </c>
      <c r="AC104" s="115">
        <v>0</v>
      </c>
      <c r="AD104" s="115">
        <v>-1774.0716</v>
      </c>
      <c r="AE104" s="115">
        <v>-57115.877410000001</v>
      </c>
      <c r="AF104" s="115">
        <v>-5508.3679400000001</v>
      </c>
      <c r="AG104" s="115">
        <v>-2679.5265599999998</v>
      </c>
      <c r="AH104" s="115">
        <v>0</v>
      </c>
      <c r="AI104" s="115">
        <v>0</v>
      </c>
      <c r="AJ104" s="115">
        <v>-48927.982910000006</v>
      </c>
    </row>
    <row r="105" spans="1:36" ht="13.5" customHeight="1" x14ac:dyDescent="0.25">
      <c r="A105" s="120"/>
      <c r="B105" s="82">
        <v>1999</v>
      </c>
      <c r="C105" s="84" t="s">
        <v>237</v>
      </c>
      <c r="D105" s="115">
        <v>-46.717779999999998</v>
      </c>
      <c r="E105" s="115">
        <v>-3395.1806000000001</v>
      </c>
      <c r="F105" s="115">
        <v>-46229.711949999997</v>
      </c>
      <c r="G105" s="115">
        <v>-419.2706</v>
      </c>
      <c r="H105" s="115">
        <v>-50090.880929999999</v>
      </c>
      <c r="I105" s="115">
        <v>-13337.90798</v>
      </c>
      <c r="J105" s="115">
        <v>-107.19576000000001</v>
      </c>
      <c r="K105" s="115">
        <v>-9.1349999999999998</v>
      </c>
      <c r="L105" s="115">
        <v>-141.94093000000001</v>
      </c>
      <c r="M105" s="115">
        <v>-63.284059999999997</v>
      </c>
      <c r="N105" s="115">
        <v>-2090.59177</v>
      </c>
      <c r="O105" s="115">
        <v>-188.4024</v>
      </c>
      <c r="P105" s="115">
        <v>-45.85586</v>
      </c>
      <c r="Q105" s="115">
        <v>-242.91820000000001</v>
      </c>
      <c r="R105" s="115">
        <v>-16227.231960000003</v>
      </c>
      <c r="S105" s="115">
        <v>-0.41996</v>
      </c>
      <c r="T105" s="115">
        <v>-87.743600000000001</v>
      </c>
      <c r="U105" s="115">
        <v>-601.33991000000003</v>
      </c>
      <c r="V105" s="115">
        <v>-25.653110000000002</v>
      </c>
      <c r="W105" s="115">
        <v>-9.8343799999999995</v>
      </c>
      <c r="X105" s="115">
        <v>-1.70035</v>
      </c>
      <c r="Y105" s="115">
        <v>-0.97560000000000002</v>
      </c>
      <c r="Z105" s="115">
        <v>-10.21067</v>
      </c>
      <c r="AA105" s="115">
        <v>-28.5303</v>
      </c>
      <c r="AB105" s="115">
        <v>-139.99852999999999</v>
      </c>
      <c r="AC105" s="115">
        <v>-46.004150000000003</v>
      </c>
      <c r="AD105" s="115">
        <v>-952.41055999999992</v>
      </c>
      <c r="AE105" s="115">
        <v>-67270.523450000008</v>
      </c>
      <c r="AF105" s="115">
        <v>-2099.7267700000002</v>
      </c>
      <c r="AG105" s="115">
        <v>-230.87810000000002</v>
      </c>
      <c r="AH105" s="115">
        <v>0</v>
      </c>
      <c r="AI105" s="115">
        <v>-75.510050000000007</v>
      </c>
      <c r="AJ105" s="115">
        <v>-64864.408530000008</v>
      </c>
    </row>
    <row r="106" spans="1:36" s="14" customFormat="1" ht="13.5" customHeight="1" x14ac:dyDescent="0.25">
      <c r="A106" s="123"/>
      <c r="C106" s="25" t="s">
        <v>505</v>
      </c>
      <c r="D106" s="105">
        <v>-189772.23030999998</v>
      </c>
      <c r="E106" s="105">
        <v>-280202.53837000002</v>
      </c>
      <c r="F106" s="105">
        <v>-1050488.8741200001</v>
      </c>
      <c r="G106" s="105">
        <v>-196759.27701000002</v>
      </c>
      <c r="H106" s="105">
        <v>-1717222.9198099996</v>
      </c>
      <c r="I106" s="105">
        <v>-96589.99308</v>
      </c>
      <c r="J106" s="105">
        <v>-96763.664170000004</v>
      </c>
      <c r="K106" s="105">
        <v>-18189.862999999998</v>
      </c>
      <c r="L106" s="105">
        <v>-242486.55288999999</v>
      </c>
      <c r="M106" s="105">
        <v>-69280.543890000001</v>
      </c>
      <c r="N106" s="105">
        <v>-136352.06646</v>
      </c>
      <c r="O106" s="105">
        <v>-38695.133910000004</v>
      </c>
      <c r="P106" s="105">
        <v>-17672.671720000002</v>
      </c>
      <c r="Q106" s="105">
        <v>-81560.701910000003</v>
      </c>
      <c r="R106" s="105">
        <v>-797591.19102999999</v>
      </c>
      <c r="S106" s="105">
        <v>-11199.025849999998</v>
      </c>
      <c r="T106" s="105">
        <v>-4688.9852299999993</v>
      </c>
      <c r="U106" s="105">
        <v>-3434.6411400000006</v>
      </c>
      <c r="V106" s="105">
        <v>-2264.9802100000002</v>
      </c>
      <c r="W106" s="105">
        <v>-2701.63877</v>
      </c>
      <c r="X106" s="105">
        <v>-2347.0017900000003</v>
      </c>
      <c r="Y106" s="105">
        <v>-4548.1028399999996</v>
      </c>
      <c r="Z106" s="105">
        <v>-902.61556000000007</v>
      </c>
      <c r="AA106" s="105">
        <v>-5380.0685400000002</v>
      </c>
      <c r="AB106" s="105">
        <v>-14521.719970000002</v>
      </c>
      <c r="AC106" s="105">
        <v>-6786.2159499999989</v>
      </c>
      <c r="AD106" s="105">
        <v>-58774.995849999999</v>
      </c>
      <c r="AE106" s="105">
        <v>-2573589.1066900003</v>
      </c>
      <c r="AF106" s="105">
        <v>-154541.92946000001</v>
      </c>
      <c r="AG106" s="105">
        <v>-314032.07698999997</v>
      </c>
      <c r="AH106" s="105">
        <v>0</v>
      </c>
      <c r="AI106" s="105">
        <v>-16714.387330000001</v>
      </c>
      <c r="AJ106" s="105">
        <v>-2088300.7129100002</v>
      </c>
    </row>
    <row r="107" spans="1:36" s="14" customFormat="1" ht="13.5" customHeight="1" x14ac:dyDescent="0.25">
      <c r="A107" s="123"/>
      <c r="C107" s="2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</row>
    <row r="108" spans="1:36" s="14" customFormat="1" ht="13.5" customHeight="1" x14ac:dyDescent="0.25">
      <c r="A108" s="123"/>
      <c r="C108" s="25" t="s">
        <v>518</v>
      </c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 spans="1:36" s="14" customFormat="1" ht="13.5" customHeight="1" x14ac:dyDescent="0.25">
      <c r="A109" s="123"/>
      <c r="B109" s="14">
        <v>0</v>
      </c>
      <c r="C109" s="25" t="s">
        <v>7</v>
      </c>
      <c r="D109" s="105">
        <v>527975.04634</v>
      </c>
      <c r="E109" s="105">
        <v>790584.63375000004</v>
      </c>
      <c r="F109" s="105">
        <v>1246270.4365699999</v>
      </c>
      <c r="G109" s="105">
        <v>444971.61027</v>
      </c>
      <c r="H109" s="105">
        <v>3009801.7269299999</v>
      </c>
      <c r="I109" s="105">
        <v>199075.31396999999</v>
      </c>
      <c r="J109" s="105">
        <v>351527.31221</v>
      </c>
      <c r="K109" s="105">
        <v>80994.494000000006</v>
      </c>
      <c r="L109" s="105">
        <v>440424.06925</v>
      </c>
      <c r="M109" s="105">
        <v>81183.655299999999</v>
      </c>
      <c r="N109" s="105">
        <v>379733.77048000001</v>
      </c>
      <c r="O109" s="105">
        <v>59417.684560000002</v>
      </c>
      <c r="P109" s="105">
        <v>63927.928520000001</v>
      </c>
      <c r="Q109" s="105">
        <v>150921.91389</v>
      </c>
      <c r="R109" s="105">
        <v>1807206.14218</v>
      </c>
      <c r="S109" s="105">
        <v>57632.712619999998</v>
      </c>
      <c r="T109" s="105">
        <v>24113.14761</v>
      </c>
      <c r="U109" s="105">
        <v>12689.092070000001</v>
      </c>
      <c r="V109" s="105">
        <v>11250.26037</v>
      </c>
      <c r="W109" s="105">
        <v>30552.479940000001</v>
      </c>
      <c r="X109" s="105">
        <v>7194.71209</v>
      </c>
      <c r="Y109" s="105">
        <v>15729.133980000001</v>
      </c>
      <c r="Z109" s="105">
        <v>11385.5813</v>
      </c>
      <c r="AA109" s="105">
        <v>19922.28656</v>
      </c>
      <c r="AB109" s="105">
        <v>25294.50922</v>
      </c>
      <c r="AC109" s="105">
        <v>17568.579109999999</v>
      </c>
      <c r="AD109" s="105">
        <v>233332.49486999999</v>
      </c>
      <c r="AE109" s="105">
        <v>5050340.363979999</v>
      </c>
      <c r="AF109" s="105">
        <v>460728.26448000001</v>
      </c>
      <c r="AG109" s="105">
        <v>532857.98491999996</v>
      </c>
      <c r="AH109" s="105">
        <v>0</v>
      </c>
      <c r="AI109" s="105">
        <v>53219.999649999998</v>
      </c>
      <c r="AJ109" s="105">
        <v>4003534.1149299997</v>
      </c>
    </row>
    <row r="110" spans="1:36" s="146" customFormat="1" ht="13.5" customHeight="1" x14ac:dyDescent="0.25">
      <c r="A110" s="174"/>
      <c r="B110" s="175" t="s">
        <v>5</v>
      </c>
      <c r="C110" s="176" t="s">
        <v>519</v>
      </c>
      <c r="D110" s="145">
        <v>52910.340859999997</v>
      </c>
      <c r="E110" s="145">
        <v>4917.3723899999168</v>
      </c>
      <c r="F110" s="145">
        <v>83618.373529999983</v>
      </c>
      <c r="G110" s="145">
        <v>32676.360269999946</v>
      </c>
      <c r="H110" s="145">
        <v>174122.44704999961</v>
      </c>
      <c r="I110" s="145">
        <v>9101.8081999999995</v>
      </c>
      <c r="J110" s="145">
        <v>31610.634569999995</v>
      </c>
      <c r="K110" s="145">
        <v>2711.7339999999967</v>
      </c>
      <c r="L110" s="145">
        <v>31969.095250000013</v>
      </c>
      <c r="M110" s="145">
        <v>8339.5935799999861</v>
      </c>
      <c r="N110" s="145">
        <v>34366.503299999982</v>
      </c>
      <c r="O110" s="145">
        <v>3611.1745900000024</v>
      </c>
      <c r="P110" s="145">
        <v>2835.8796000000002</v>
      </c>
      <c r="Q110" s="145">
        <v>5278.5237100000086</v>
      </c>
      <c r="R110" s="145">
        <v>129824.9467999998</v>
      </c>
      <c r="S110" s="145">
        <v>-205.99586999999883</v>
      </c>
      <c r="T110" s="145">
        <v>33.458999999998923</v>
      </c>
      <c r="U110" s="145">
        <v>45.651060000000143</v>
      </c>
      <c r="V110" s="145">
        <v>258.05952000000025</v>
      </c>
      <c r="W110" s="145">
        <v>818.59503000000041</v>
      </c>
      <c r="X110" s="145">
        <v>-1727.1316300000003</v>
      </c>
      <c r="Y110" s="145">
        <v>-6287.3234699999975</v>
      </c>
      <c r="Z110" s="145">
        <v>228.69026000000031</v>
      </c>
      <c r="AA110" s="145">
        <v>589.76365000000078</v>
      </c>
      <c r="AB110" s="145">
        <v>1897.1402899999994</v>
      </c>
      <c r="AC110" s="145">
        <v>924.02354999999989</v>
      </c>
      <c r="AD110" s="145">
        <v>-3425.0686099999875</v>
      </c>
      <c r="AE110" s="145">
        <v>300522.32523999969</v>
      </c>
      <c r="AF110" s="145">
        <v>37078.237300000008</v>
      </c>
      <c r="AG110" s="145">
        <v>40566.748350000009</v>
      </c>
      <c r="AH110" s="145">
        <v>0</v>
      </c>
      <c r="AI110" s="145">
        <v>-4773.5362699999896</v>
      </c>
      <c r="AJ110" s="145">
        <v>227650.8758599991</v>
      </c>
    </row>
    <row r="111" spans="1:36" s="14" customFormat="1" ht="13.5" customHeight="1" x14ac:dyDescent="0.25">
      <c r="A111" s="123"/>
      <c r="C111" s="25" t="s">
        <v>520</v>
      </c>
      <c r="D111" s="105">
        <v>580885.3872</v>
      </c>
      <c r="E111" s="105">
        <v>795502.00613999995</v>
      </c>
      <c r="F111" s="105">
        <v>1329888.8100999999</v>
      </c>
      <c r="G111" s="105">
        <v>477647.97053999995</v>
      </c>
      <c r="H111" s="105">
        <v>3183924.1739799995</v>
      </c>
      <c r="I111" s="105">
        <v>208177.12216999999</v>
      </c>
      <c r="J111" s="105">
        <v>383137.94678</v>
      </c>
      <c r="K111" s="105">
        <v>83706.228000000003</v>
      </c>
      <c r="L111" s="105">
        <v>472393.16450000001</v>
      </c>
      <c r="M111" s="105">
        <v>89523.248879999985</v>
      </c>
      <c r="N111" s="105">
        <v>414100.27377999999</v>
      </c>
      <c r="O111" s="105">
        <v>63028.859150000004</v>
      </c>
      <c r="P111" s="105">
        <v>66763.808120000002</v>
      </c>
      <c r="Q111" s="105">
        <v>156200.4376</v>
      </c>
      <c r="R111" s="105">
        <v>1937031.0889799998</v>
      </c>
      <c r="S111" s="105">
        <v>57426.71675</v>
      </c>
      <c r="T111" s="105">
        <v>24146.606609999999</v>
      </c>
      <c r="U111" s="105">
        <v>12734.743130000001</v>
      </c>
      <c r="V111" s="105">
        <v>11508.319890000001</v>
      </c>
      <c r="W111" s="105">
        <v>31371.074970000001</v>
      </c>
      <c r="X111" s="105">
        <v>5467.5804599999992</v>
      </c>
      <c r="Y111" s="105">
        <v>9441.810510000003</v>
      </c>
      <c r="Z111" s="105">
        <v>11614.271560000001</v>
      </c>
      <c r="AA111" s="105">
        <v>20512.050210000001</v>
      </c>
      <c r="AB111" s="105">
        <v>27191.649509999999</v>
      </c>
      <c r="AC111" s="105">
        <v>18492.602659999997</v>
      </c>
      <c r="AD111" s="105">
        <v>229907.42626000001</v>
      </c>
      <c r="AE111" s="105">
        <v>5350862.6892199982</v>
      </c>
      <c r="AF111" s="105">
        <v>497806.50178000005</v>
      </c>
      <c r="AG111" s="105">
        <v>573424.73326999997</v>
      </c>
      <c r="AH111" s="105">
        <v>0</v>
      </c>
      <c r="AI111" s="105">
        <v>48446.463380000008</v>
      </c>
      <c r="AJ111" s="105">
        <v>4231184.9907899983</v>
      </c>
    </row>
    <row r="112" spans="1:36" s="14" customFormat="1" ht="13.5" customHeight="1" x14ac:dyDescent="0.25">
      <c r="A112" s="123"/>
      <c r="C112" s="2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</row>
    <row r="113" spans="1:37" s="14" customFormat="1" ht="13.5" customHeight="1" x14ac:dyDescent="0.25">
      <c r="A113" s="123"/>
      <c r="C113" s="124" t="s">
        <v>521</v>
      </c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</row>
    <row r="114" spans="1:37" ht="13.5" customHeight="1" x14ac:dyDescent="0.25">
      <c r="A114" s="120"/>
      <c r="B114" s="82">
        <v>1103</v>
      </c>
      <c r="C114" s="84" t="s">
        <v>20</v>
      </c>
      <c r="D114" s="115">
        <v>80568.136230000004</v>
      </c>
      <c r="E114" s="115">
        <v>72545.847850000006</v>
      </c>
      <c r="F114" s="115">
        <v>277354.81245999999</v>
      </c>
      <c r="G114" s="115">
        <v>449866.25053000002</v>
      </c>
      <c r="H114" s="115">
        <v>880335.04707000009</v>
      </c>
      <c r="I114" s="115">
        <v>125671.09028</v>
      </c>
      <c r="J114" s="115">
        <v>515552.90755</v>
      </c>
      <c r="K114" s="115">
        <v>166161.13800000001</v>
      </c>
      <c r="L114" s="115">
        <v>50692.104339999998</v>
      </c>
      <c r="M114" s="115">
        <v>123052.16843999999</v>
      </c>
      <c r="N114" s="115">
        <v>291831.55816000002</v>
      </c>
      <c r="O114" s="115">
        <v>36863.76109</v>
      </c>
      <c r="P114" s="115">
        <v>63373.667029999997</v>
      </c>
      <c r="Q114" s="115">
        <v>36157.994550000003</v>
      </c>
      <c r="R114" s="115">
        <v>1409356.3894399998</v>
      </c>
      <c r="S114" s="115">
        <v>26631.630809999999</v>
      </c>
      <c r="T114" s="115">
        <v>13869.237139999999</v>
      </c>
      <c r="U114" s="115">
        <v>869.53240000000005</v>
      </c>
      <c r="V114" s="115">
        <v>209.4453</v>
      </c>
      <c r="W114" s="115">
        <v>47726.635069999997</v>
      </c>
      <c r="X114" s="115">
        <v>1480.24909</v>
      </c>
      <c r="Y114" s="115">
        <v>3357.00162</v>
      </c>
      <c r="Z114" s="115">
        <v>4025.1894200000002</v>
      </c>
      <c r="AA114" s="115">
        <v>3452.4746300000002</v>
      </c>
      <c r="AB114" s="115">
        <v>14591.0236</v>
      </c>
      <c r="AC114" s="115">
        <v>3947.8170799999998</v>
      </c>
      <c r="AD114" s="115">
        <v>120160.23615999997</v>
      </c>
      <c r="AE114" s="115">
        <v>2409851.6726699998</v>
      </c>
      <c r="AF114" s="115">
        <v>457992.69616000005</v>
      </c>
      <c r="AG114" s="115">
        <v>173953.71807999999</v>
      </c>
      <c r="AH114" s="115">
        <v>0</v>
      </c>
      <c r="AI114" s="115">
        <v>10757.29333</v>
      </c>
      <c r="AJ114" s="115">
        <v>1767147.9650999999</v>
      </c>
      <c r="AK114" s="190"/>
    </row>
    <row r="115" spans="1:37" s="14" customFormat="1" ht="13.5" customHeight="1" x14ac:dyDescent="0.25">
      <c r="A115" s="123"/>
      <c r="B115" s="14">
        <v>12</v>
      </c>
      <c r="C115" s="25" t="s">
        <v>27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Z115" s="105">
        <v>0</v>
      </c>
      <c r="AA115" s="105">
        <v>0</v>
      </c>
      <c r="AB115" s="105">
        <v>0</v>
      </c>
      <c r="AC115" s="105">
        <v>0</v>
      </c>
      <c r="AD115" s="105">
        <v>0</v>
      </c>
      <c r="AE115" s="105">
        <v>0</v>
      </c>
      <c r="AF115" s="105">
        <v>0</v>
      </c>
      <c r="AG115" s="105">
        <v>0</v>
      </c>
      <c r="AH115" s="105">
        <v>0</v>
      </c>
      <c r="AI115" s="105">
        <v>0</v>
      </c>
      <c r="AJ115" s="105">
        <v>0</v>
      </c>
      <c r="AK115" s="190"/>
    </row>
    <row r="116" spans="1:37" s="14" customFormat="1" ht="13.5" customHeight="1" x14ac:dyDescent="0.25">
      <c r="A116" s="123"/>
      <c r="B116" s="14">
        <v>13</v>
      </c>
      <c r="C116" s="25" t="s">
        <v>33</v>
      </c>
      <c r="D116" s="105">
        <v>1031177.07101</v>
      </c>
      <c r="E116" s="105">
        <v>964996.47453000001</v>
      </c>
      <c r="F116" s="105">
        <v>2181606.55895</v>
      </c>
      <c r="G116" s="105">
        <v>802901.44794999994</v>
      </c>
      <c r="H116" s="105">
        <v>4980681.5524399998</v>
      </c>
      <c r="I116" s="105">
        <v>482391.18745000003</v>
      </c>
      <c r="J116" s="105">
        <v>597611.59473000001</v>
      </c>
      <c r="K116" s="105">
        <v>142239.913</v>
      </c>
      <c r="L116" s="105">
        <v>208623.0374</v>
      </c>
      <c r="M116" s="105">
        <v>158495.27914</v>
      </c>
      <c r="N116" s="105">
        <v>720137.25797000004</v>
      </c>
      <c r="O116" s="105">
        <v>83033.271699999998</v>
      </c>
      <c r="P116" s="105">
        <v>185492.83961</v>
      </c>
      <c r="Q116" s="105">
        <v>110556.37725999999</v>
      </c>
      <c r="R116" s="105">
        <v>2688580.75826</v>
      </c>
      <c r="S116" s="105">
        <v>30392.880690000002</v>
      </c>
      <c r="T116" s="105">
        <v>55110.92282</v>
      </c>
      <c r="U116" s="105">
        <v>9156.6522000000004</v>
      </c>
      <c r="V116" s="105">
        <v>5409.3109599999998</v>
      </c>
      <c r="W116" s="105">
        <v>40097.262690000003</v>
      </c>
      <c r="X116" s="105">
        <v>4499.7884000000004</v>
      </c>
      <c r="Y116" s="105">
        <v>6148.9752799999997</v>
      </c>
      <c r="Z116" s="105">
        <v>5000.9558299999999</v>
      </c>
      <c r="AA116" s="105">
        <v>20876.728009999999</v>
      </c>
      <c r="AB116" s="105">
        <v>25756.820810000001</v>
      </c>
      <c r="AC116" s="105">
        <v>1499.5259000000001</v>
      </c>
      <c r="AD116" s="105">
        <v>203949.82358999999</v>
      </c>
      <c r="AE116" s="105">
        <v>7873212.1342899995</v>
      </c>
      <c r="AF116" s="105">
        <v>862377.17097000009</v>
      </c>
      <c r="AG116" s="105">
        <v>372527.6275</v>
      </c>
      <c r="AH116" s="105">
        <v>0</v>
      </c>
      <c r="AI116" s="105">
        <v>28525.229189999998</v>
      </c>
      <c r="AJ116" s="105">
        <v>6609782.1066300021</v>
      </c>
      <c r="AK116" s="190"/>
    </row>
    <row r="117" spans="1:37" s="14" customFormat="1" ht="13.5" customHeight="1" x14ac:dyDescent="0.25">
      <c r="A117" s="126"/>
      <c r="B117" s="127" t="s">
        <v>1008</v>
      </c>
      <c r="C117" s="25" t="s">
        <v>522</v>
      </c>
      <c r="D117" s="387">
        <v>3960124.518579999</v>
      </c>
      <c r="E117" s="387">
        <v>4160717.1585100009</v>
      </c>
      <c r="F117" s="387">
        <v>7943625.2449500002</v>
      </c>
      <c r="G117" s="387">
        <v>3736204.3939599991</v>
      </c>
      <c r="H117" s="387">
        <v>19800671.315999996</v>
      </c>
      <c r="I117" s="387">
        <v>1254796.6906099997</v>
      </c>
      <c r="J117" s="387">
        <v>2530492.2548599998</v>
      </c>
      <c r="K117" s="387">
        <v>215859.829</v>
      </c>
      <c r="L117" s="387">
        <v>1979099.6739000001</v>
      </c>
      <c r="M117" s="387">
        <v>664597.95842999988</v>
      </c>
      <c r="N117" s="387">
        <v>2587573.3511099997</v>
      </c>
      <c r="O117" s="387">
        <v>396842.95756000001</v>
      </c>
      <c r="P117" s="387">
        <v>552127.02646999992</v>
      </c>
      <c r="Q117" s="387">
        <v>608505.59259000013</v>
      </c>
      <c r="R117" s="387">
        <v>10789895.33453</v>
      </c>
      <c r="S117" s="387">
        <v>455157.60158000008</v>
      </c>
      <c r="T117" s="387">
        <v>127823.85961</v>
      </c>
      <c r="U117" s="387">
        <v>32542.345110000002</v>
      </c>
      <c r="V117" s="387">
        <v>27160.732100000001</v>
      </c>
      <c r="W117" s="387">
        <v>91366.56558000001</v>
      </c>
      <c r="X117" s="387">
        <v>16020.089669999999</v>
      </c>
      <c r="Y117" s="387">
        <v>65750.337379999997</v>
      </c>
      <c r="Z117" s="387">
        <v>15538.088100000001</v>
      </c>
      <c r="AA117" s="387">
        <v>77236.918989999991</v>
      </c>
      <c r="AB117" s="387">
        <v>162233.58525999999</v>
      </c>
      <c r="AC117" s="387">
        <v>80180.044479999997</v>
      </c>
      <c r="AD117" s="387">
        <v>1151010.1678599997</v>
      </c>
      <c r="AE117" s="387">
        <v>31741576.818390001</v>
      </c>
      <c r="AF117" s="387">
        <v>2803433.1801099996</v>
      </c>
      <c r="AG117" s="387">
        <v>2670858.3644300005</v>
      </c>
      <c r="AH117" s="387">
        <v>0</v>
      </c>
      <c r="AI117" s="387">
        <v>223167.30085</v>
      </c>
      <c r="AJ117" s="387">
        <v>26044117.972999997</v>
      </c>
      <c r="AK117" s="190"/>
    </row>
    <row r="118" spans="1:37" s="14" customFormat="1" ht="13.5" customHeight="1" x14ac:dyDescent="0.25">
      <c r="A118" s="123"/>
      <c r="B118" s="14">
        <v>15</v>
      </c>
      <c r="C118" s="25" t="s">
        <v>94</v>
      </c>
      <c r="D118" s="105">
        <v>0</v>
      </c>
      <c r="E118" s="105">
        <v>2992.9388100000001</v>
      </c>
      <c r="F118" s="105">
        <v>0</v>
      </c>
      <c r="G118" s="105">
        <v>0</v>
      </c>
      <c r="H118" s="105">
        <v>2992.9388100000001</v>
      </c>
      <c r="I118" s="105">
        <v>64.155799999999999</v>
      </c>
      <c r="J118" s="105">
        <v>511.93709000000001</v>
      </c>
      <c r="K118" s="105">
        <v>384.005</v>
      </c>
      <c r="L118" s="105">
        <v>0</v>
      </c>
      <c r="M118" s="105">
        <v>0</v>
      </c>
      <c r="N118" s="105">
        <v>0</v>
      </c>
      <c r="O118" s="105">
        <v>0</v>
      </c>
      <c r="P118" s="105">
        <v>412.25562000000002</v>
      </c>
      <c r="Q118" s="105">
        <v>0</v>
      </c>
      <c r="R118" s="105">
        <v>1372.3535099999999</v>
      </c>
      <c r="S118" s="105">
        <v>0</v>
      </c>
      <c r="T118" s="105">
        <v>0</v>
      </c>
      <c r="U118" s="105">
        <v>0</v>
      </c>
      <c r="V118" s="105">
        <v>0</v>
      </c>
      <c r="W118" s="105">
        <v>0</v>
      </c>
      <c r="X118" s="105">
        <v>0</v>
      </c>
      <c r="Y118" s="105">
        <v>0</v>
      </c>
      <c r="Z118" s="105">
        <v>0</v>
      </c>
      <c r="AA118" s="105">
        <v>0</v>
      </c>
      <c r="AB118" s="105">
        <v>0</v>
      </c>
      <c r="AC118" s="105">
        <v>0</v>
      </c>
      <c r="AD118" s="105">
        <v>0</v>
      </c>
      <c r="AE118" s="105">
        <v>4365.2923200000005</v>
      </c>
      <c r="AF118" s="105">
        <v>384.005</v>
      </c>
      <c r="AG118" s="105">
        <v>0</v>
      </c>
      <c r="AH118" s="105">
        <v>0</v>
      </c>
      <c r="AI118" s="105">
        <v>0</v>
      </c>
      <c r="AJ118" s="105">
        <v>3981.2873199999999</v>
      </c>
      <c r="AK118" s="190"/>
    </row>
    <row r="119" spans="1:37" ht="13.5" customHeight="1" x14ac:dyDescent="0.25">
      <c r="A119" s="120"/>
      <c r="B119" s="82">
        <v>170105</v>
      </c>
      <c r="C119" s="84" t="s">
        <v>148</v>
      </c>
      <c r="D119" s="115">
        <v>0</v>
      </c>
      <c r="E119" s="115">
        <v>0</v>
      </c>
      <c r="F119" s="115">
        <v>0</v>
      </c>
      <c r="G119" s="115">
        <v>0</v>
      </c>
      <c r="H119" s="115">
        <v>0</v>
      </c>
      <c r="I119" s="115">
        <v>0</v>
      </c>
      <c r="J119" s="115">
        <v>0</v>
      </c>
      <c r="K119" s="115">
        <v>0</v>
      </c>
      <c r="L119" s="115">
        <v>0</v>
      </c>
      <c r="M119" s="115">
        <v>0</v>
      </c>
      <c r="N119" s="115">
        <v>0</v>
      </c>
      <c r="O119" s="115">
        <v>0</v>
      </c>
      <c r="P119" s="115">
        <v>0</v>
      </c>
      <c r="Q119" s="115">
        <v>0</v>
      </c>
      <c r="R119" s="115">
        <v>0</v>
      </c>
      <c r="S119" s="115">
        <v>0</v>
      </c>
      <c r="T119" s="115">
        <v>0</v>
      </c>
      <c r="U119" s="115">
        <v>0</v>
      </c>
      <c r="V119" s="115">
        <v>0</v>
      </c>
      <c r="W119" s="115">
        <v>0</v>
      </c>
      <c r="X119" s="115">
        <v>0</v>
      </c>
      <c r="Y119" s="115">
        <v>0</v>
      </c>
      <c r="Z119" s="115">
        <v>0</v>
      </c>
      <c r="AA119" s="115">
        <v>0</v>
      </c>
      <c r="AB119" s="115">
        <v>0</v>
      </c>
      <c r="AC119" s="115">
        <v>0</v>
      </c>
      <c r="AD119" s="115">
        <v>0</v>
      </c>
      <c r="AE119" s="115">
        <v>0</v>
      </c>
      <c r="AF119" s="115">
        <v>0</v>
      </c>
      <c r="AG119" s="115">
        <v>0</v>
      </c>
      <c r="AH119" s="115">
        <v>0</v>
      </c>
      <c r="AI119" s="115">
        <v>0</v>
      </c>
      <c r="AJ119" s="115">
        <v>0</v>
      </c>
      <c r="AK119" s="280"/>
    </row>
    <row r="120" spans="1:37" ht="13.5" customHeight="1" x14ac:dyDescent="0.25">
      <c r="A120" s="120"/>
      <c r="B120" s="82">
        <v>170110</v>
      </c>
      <c r="C120" s="84" t="s">
        <v>149</v>
      </c>
      <c r="D120" s="115">
        <v>0</v>
      </c>
      <c r="E120" s="115">
        <v>0</v>
      </c>
      <c r="F120" s="115">
        <v>0</v>
      </c>
      <c r="G120" s="115">
        <v>0</v>
      </c>
      <c r="H120" s="115">
        <v>0</v>
      </c>
      <c r="I120" s="115">
        <v>0</v>
      </c>
      <c r="J120" s="115">
        <v>0</v>
      </c>
      <c r="K120" s="115">
        <v>0</v>
      </c>
      <c r="L120" s="115">
        <v>0</v>
      </c>
      <c r="M120" s="115">
        <v>0</v>
      </c>
      <c r="N120" s="115">
        <v>0</v>
      </c>
      <c r="O120" s="115">
        <v>0</v>
      </c>
      <c r="P120" s="115">
        <v>0</v>
      </c>
      <c r="Q120" s="115">
        <v>0</v>
      </c>
      <c r="R120" s="115">
        <v>0</v>
      </c>
      <c r="S120" s="115">
        <v>0</v>
      </c>
      <c r="T120" s="115">
        <v>0</v>
      </c>
      <c r="U120" s="115">
        <v>0</v>
      </c>
      <c r="V120" s="115">
        <v>0</v>
      </c>
      <c r="W120" s="115">
        <v>0</v>
      </c>
      <c r="X120" s="115">
        <v>0</v>
      </c>
      <c r="Y120" s="115">
        <v>0</v>
      </c>
      <c r="Z120" s="115">
        <v>0</v>
      </c>
      <c r="AA120" s="115">
        <v>0</v>
      </c>
      <c r="AB120" s="115">
        <v>0</v>
      </c>
      <c r="AC120" s="115">
        <v>0</v>
      </c>
      <c r="AD120" s="115">
        <v>0</v>
      </c>
      <c r="AE120" s="115">
        <v>0</v>
      </c>
      <c r="AF120" s="115">
        <v>0</v>
      </c>
      <c r="AG120" s="115">
        <v>0</v>
      </c>
      <c r="AH120" s="115">
        <v>0</v>
      </c>
      <c r="AI120" s="115">
        <v>0</v>
      </c>
      <c r="AJ120" s="115">
        <v>0</v>
      </c>
      <c r="AK120" s="280"/>
    </row>
    <row r="121" spans="1:37" ht="13.5" customHeight="1" x14ac:dyDescent="0.25">
      <c r="A121" s="120"/>
      <c r="B121" s="82">
        <v>170115</v>
      </c>
      <c r="C121" s="84" t="s">
        <v>150</v>
      </c>
      <c r="D121" s="115">
        <v>0</v>
      </c>
      <c r="E121" s="115">
        <v>0</v>
      </c>
      <c r="F121" s="115">
        <v>0</v>
      </c>
      <c r="G121" s="115">
        <v>0</v>
      </c>
      <c r="H121" s="115">
        <v>0</v>
      </c>
      <c r="I121" s="115">
        <v>0</v>
      </c>
      <c r="J121" s="115">
        <v>0</v>
      </c>
      <c r="K121" s="115">
        <v>0</v>
      </c>
      <c r="L121" s="115">
        <v>0</v>
      </c>
      <c r="M121" s="115">
        <v>0</v>
      </c>
      <c r="N121" s="115">
        <v>0</v>
      </c>
      <c r="O121" s="115">
        <v>0</v>
      </c>
      <c r="P121" s="115">
        <v>0</v>
      </c>
      <c r="Q121" s="115">
        <v>0</v>
      </c>
      <c r="R121" s="115">
        <v>0</v>
      </c>
      <c r="S121" s="115">
        <v>0</v>
      </c>
      <c r="T121" s="115">
        <v>0</v>
      </c>
      <c r="U121" s="115">
        <v>0</v>
      </c>
      <c r="V121" s="115">
        <v>0</v>
      </c>
      <c r="W121" s="115">
        <v>0</v>
      </c>
      <c r="X121" s="115">
        <v>0</v>
      </c>
      <c r="Y121" s="115">
        <v>0</v>
      </c>
      <c r="Z121" s="115">
        <v>0</v>
      </c>
      <c r="AA121" s="115">
        <v>0</v>
      </c>
      <c r="AB121" s="115">
        <v>0</v>
      </c>
      <c r="AC121" s="115">
        <v>0</v>
      </c>
      <c r="AD121" s="115">
        <v>0</v>
      </c>
      <c r="AE121" s="115">
        <v>0</v>
      </c>
      <c r="AF121" s="115">
        <v>0</v>
      </c>
      <c r="AG121" s="115">
        <v>0</v>
      </c>
      <c r="AH121" s="115">
        <v>0</v>
      </c>
      <c r="AI121" s="115">
        <v>0</v>
      </c>
      <c r="AJ121" s="115">
        <v>0</v>
      </c>
      <c r="AK121" s="280"/>
    </row>
    <row r="122" spans="1:37" ht="13.5" customHeight="1" x14ac:dyDescent="0.25">
      <c r="A122" s="120"/>
      <c r="B122" s="82">
        <v>1901</v>
      </c>
      <c r="C122" s="84" t="s">
        <v>193</v>
      </c>
      <c r="D122" s="115">
        <v>4779.5777099999996</v>
      </c>
      <c r="E122" s="115">
        <v>30838.334159999999</v>
      </c>
      <c r="F122" s="115">
        <v>404815.90123999998</v>
      </c>
      <c r="G122" s="115">
        <v>13603.01231</v>
      </c>
      <c r="H122" s="115">
        <v>454036.82542000001</v>
      </c>
      <c r="I122" s="115">
        <v>18708.63551</v>
      </c>
      <c r="J122" s="115">
        <v>3373.56403</v>
      </c>
      <c r="K122" s="115">
        <v>580.41600000000005</v>
      </c>
      <c r="L122" s="115">
        <v>21774.14157</v>
      </c>
      <c r="M122" s="115">
        <v>0</v>
      </c>
      <c r="N122" s="115">
        <v>3717.8120699999999</v>
      </c>
      <c r="O122" s="115">
        <v>440.83753999999999</v>
      </c>
      <c r="P122" s="115">
        <v>2.7177500000000001</v>
      </c>
      <c r="Q122" s="115">
        <v>0</v>
      </c>
      <c r="R122" s="115">
        <v>48598.12447000001</v>
      </c>
      <c r="S122" s="115">
        <v>0</v>
      </c>
      <c r="T122" s="115">
        <v>86.278199999999998</v>
      </c>
      <c r="U122" s="115">
        <v>0</v>
      </c>
      <c r="V122" s="115">
        <v>0</v>
      </c>
      <c r="W122" s="115">
        <v>0</v>
      </c>
      <c r="X122" s="115">
        <v>0</v>
      </c>
      <c r="Y122" s="115">
        <v>0</v>
      </c>
      <c r="Z122" s="115">
        <v>0</v>
      </c>
      <c r="AA122" s="115">
        <v>0</v>
      </c>
      <c r="AB122" s="115">
        <v>0</v>
      </c>
      <c r="AC122" s="115">
        <v>0</v>
      </c>
      <c r="AD122" s="115">
        <v>86.278199999999998</v>
      </c>
      <c r="AE122" s="115">
        <v>502721.22809000005</v>
      </c>
      <c r="AF122" s="115">
        <v>4298.2280700000001</v>
      </c>
      <c r="AG122" s="115">
        <v>21774.14157</v>
      </c>
      <c r="AH122" s="115">
        <v>0</v>
      </c>
      <c r="AI122" s="115">
        <v>0</v>
      </c>
      <c r="AJ122" s="115">
        <v>476648.85845</v>
      </c>
      <c r="AK122" s="190"/>
    </row>
    <row r="123" spans="1:37" ht="13.5" customHeight="1" x14ac:dyDescent="0.25">
      <c r="A123" s="120"/>
      <c r="B123" s="82">
        <v>190205</v>
      </c>
      <c r="C123" s="84" t="s">
        <v>199</v>
      </c>
      <c r="D123" s="115">
        <v>26657.962009999999</v>
      </c>
      <c r="E123" s="115">
        <v>476.12491999999997</v>
      </c>
      <c r="F123" s="115">
        <v>59.700499999999998</v>
      </c>
      <c r="G123" s="115">
        <v>91.210340000000002</v>
      </c>
      <c r="H123" s="115">
        <v>27284.997769999998</v>
      </c>
      <c r="I123" s="115">
        <v>98.612669999999994</v>
      </c>
      <c r="J123" s="115">
        <v>1161.2413100000001</v>
      </c>
      <c r="K123" s="115">
        <v>58.405000000000001</v>
      </c>
      <c r="L123" s="115">
        <v>53.736699999999999</v>
      </c>
      <c r="M123" s="115">
        <v>0</v>
      </c>
      <c r="N123" s="115">
        <v>59.572899999999997</v>
      </c>
      <c r="O123" s="115">
        <v>52.26782</v>
      </c>
      <c r="P123" s="115">
        <v>111.16521</v>
      </c>
      <c r="Q123" s="115">
        <v>50.601579999999998</v>
      </c>
      <c r="R123" s="115">
        <v>1645.6031899999998</v>
      </c>
      <c r="S123" s="115">
        <v>54.955500000000001</v>
      </c>
      <c r="T123" s="115">
        <v>55</v>
      </c>
      <c r="U123" s="115">
        <v>0</v>
      </c>
      <c r="V123" s="115">
        <v>0</v>
      </c>
      <c r="W123" s="115">
        <v>60</v>
      </c>
      <c r="X123" s="115">
        <v>0</v>
      </c>
      <c r="Y123" s="115">
        <v>59.948639999999997</v>
      </c>
      <c r="Z123" s="115">
        <v>0</v>
      </c>
      <c r="AA123" s="115">
        <v>59.721850000000003</v>
      </c>
      <c r="AB123" s="115">
        <v>0</v>
      </c>
      <c r="AC123" s="115">
        <v>0</v>
      </c>
      <c r="AD123" s="115">
        <v>289.62599</v>
      </c>
      <c r="AE123" s="115">
        <v>29220.226949999997</v>
      </c>
      <c r="AF123" s="115">
        <v>117.97790000000001</v>
      </c>
      <c r="AG123" s="115">
        <v>53.736699999999999</v>
      </c>
      <c r="AH123" s="115">
        <v>0</v>
      </c>
      <c r="AI123" s="115">
        <v>119.67049</v>
      </c>
      <c r="AJ123" s="115">
        <v>28928.841859999997</v>
      </c>
      <c r="AK123" s="190"/>
    </row>
    <row r="124" spans="1:37" ht="13.5" customHeight="1" x14ac:dyDescent="0.25">
      <c r="A124" s="120"/>
      <c r="B124" s="82">
        <v>190210</v>
      </c>
      <c r="C124" s="84" t="s">
        <v>200</v>
      </c>
      <c r="D124" s="115">
        <v>0</v>
      </c>
      <c r="E124" s="115">
        <v>0</v>
      </c>
      <c r="F124" s="115">
        <v>0</v>
      </c>
      <c r="G124" s="115">
        <v>174.00394</v>
      </c>
      <c r="H124" s="115">
        <v>174.00394</v>
      </c>
      <c r="I124" s="115">
        <v>0</v>
      </c>
      <c r="J124" s="115">
        <v>0</v>
      </c>
      <c r="K124" s="115">
        <v>0</v>
      </c>
      <c r="L124" s="115">
        <v>0</v>
      </c>
      <c r="M124" s="115">
        <v>125.83313</v>
      </c>
      <c r="N124" s="115">
        <v>2683.3829300000002</v>
      </c>
      <c r="O124" s="115">
        <v>0</v>
      </c>
      <c r="P124" s="115">
        <v>0</v>
      </c>
      <c r="Q124" s="115">
        <v>0</v>
      </c>
      <c r="R124" s="115">
        <v>2809.2160600000002</v>
      </c>
      <c r="S124" s="115">
        <v>0</v>
      </c>
      <c r="T124" s="115">
        <v>0</v>
      </c>
      <c r="U124" s="115">
        <v>372.90751</v>
      </c>
      <c r="V124" s="115">
        <v>56.402500000000003</v>
      </c>
      <c r="W124" s="115">
        <v>0</v>
      </c>
      <c r="X124" s="115">
        <v>149.14959999999999</v>
      </c>
      <c r="Y124" s="115">
        <v>0</v>
      </c>
      <c r="Z124" s="115">
        <v>54.089469999999999</v>
      </c>
      <c r="AA124" s="115">
        <v>0</v>
      </c>
      <c r="AB124" s="115">
        <v>59.491930000000004</v>
      </c>
      <c r="AC124" s="115">
        <v>106.25142</v>
      </c>
      <c r="AD124" s="115">
        <v>798.29242999999997</v>
      </c>
      <c r="AE124" s="115">
        <v>3781.5124300000002</v>
      </c>
      <c r="AF124" s="115">
        <v>2683.3829300000002</v>
      </c>
      <c r="AG124" s="115">
        <v>182.23563000000001</v>
      </c>
      <c r="AH124" s="115">
        <v>0</v>
      </c>
      <c r="AI124" s="115">
        <v>106.25142</v>
      </c>
      <c r="AJ124" s="115">
        <v>809.64245000000005</v>
      </c>
      <c r="AK124" s="190"/>
    </row>
    <row r="125" spans="1:37" ht="13.5" customHeight="1" x14ac:dyDescent="0.25">
      <c r="A125" s="120"/>
      <c r="B125" s="82">
        <v>190215</v>
      </c>
      <c r="C125" s="84" t="s">
        <v>201</v>
      </c>
      <c r="D125" s="115">
        <v>0</v>
      </c>
      <c r="E125" s="115">
        <v>0</v>
      </c>
      <c r="F125" s="115">
        <v>0</v>
      </c>
      <c r="G125" s="115">
        <v>0</v>
      </c>
      <c r="H125" s="115">
        <v>0</v>
      </c>
      <c r="I125" s="115">
        <v>0</v>
      </c>
      <c r="J125" s="115">
        <v>0</v>
      </c>
      <c r="K125" s="115">
        <v>0</v>
      </c>
      <c r="L125" s="115">
        <v>0</v>
      </c>
      <c r="M125" s="115">
        <v>0</v>
      </c>
      <c r="N125" s="115">
        <v>0</v>
      </c>
      <c r="O125" s="115">
        <v>0</v>
      </c>
      <c r="P125" s="115">
        <v>0</v>
      </c>
      <c r="Q125" s="115">
        <v>0</v>
      </c>
      <c r="R125" s="115">
        <v>0</v>
      </c>
      <c r="S125" s="115">
        <v>0</v>
      </c>
      <c r="T125" s="115">
        <v>0</v>
      </c>
      <c r="U125" s="115">
        <v>0</v>
      </c>
      <c r="V125" s="115">
        <v>0</v>
      </c>
      <c r="W125" s="115">
        <v>0</v>
      </c>
      <c r="X125" s="115">
        <v>0</v>
      </c>
      <c r="Y125" s="115">
        <v>0</v>
      </c>
      <c r="Z125" s="115">
        <v>0</v>
      </c>
      <c r="AA125" s="115">
        <v>0</v>
      </c>
      <c r="AB125" s="115">
        <v>0</v>
      </c>
      <c r="AC125" s="115">
        <v>0</v>
      </c>
      <c r="AD125" s="115">
        <v>0</v>
      </c>
      <c r="AE125" s="115">
        <v>0</v>
      </c>
      <c r="AF125" s="115">
        <v>0</v>
      </c>
      <c r="AG125" s="115">
        <v>0</v>
      </c>
      <c r="AH125" s="115">
        <v>0</v>
      </c>
      <c r="AI125" s="115">
        <v>0</v>
      </c>
      <c r="AJ125" s="115">
        <v>0</v>
      </c>
      <c r="AK125" s="190"/>
    </row>
    <row r="126" spans="1:37" ht="13.5" customHeight="1" x14ac:dyDescent="0.25">
      <c r="A126" s="120"/>
      <c r="B126" s="82">
        <v>190220</v>
      </c>
      <c r="C126" s="84" t="s">
        <v>202</v>
      </c>
      <c r="D126" s="115">
        <v>0</v>
      </c>
      <c r="E126" s="115">
        <v>0</v>
      </c>
      <c r="F126" s="115">
        <v>0</v>
      </c>
      <c r="G126" s="115">
        <v>0</v>
      </c>
      <c r="H126" s="115">
        <v>0</v>
      </c>
      <c r="I126" s="115">
        <v>0</v>
      </c>
      <c r="J126" s="115">
        <v>0</v>
      </c>
      <c r="K126" s="115">
        <v>0</v>
      </c>
      <c r="L126" s="115">
        <v>0</v>
      </c>
      <c r="M126" s="115">
        <v>0</v>
      </c>
      <c r="N126" s="115">
        <v>0</v>
      </c>
      <c r="O126" s="115">
        <v>0</v>
      </c>
      <c r="P126" s="115">
        <v>0</v>
      </c>
      <c r="Q126" s="115">
        <v>0</v>
      </c>
      <c r="R126" s="115">
        <v>0</v>
      </c>
      <c r="S126" s="115">
        <v>0</v>
      </c>
      <c r="T126" s="115">
        <v>0</v>
      </c>
      <c r="U126" s="115">
        <v>0</v>
      </c>
      <c r="V126" s="115">
        <v>0</v>
      </c>
      <c r="W126" s="115">
        <v>0</v>
      </c>
      <c r="X126" s="115">
        <v>0</v>
      </c>
      <c r="Y126" s="115">
        <v>0</v>
      </c>
      <c r="Z126" s="115">
        <v>0</v>
      </c>
      <c r="AA126" s="115">
        <v>0</v>
      </c>
      <c r="AB126" s="115">
        <v>0</v>
      </c>
      <c r="AC126" s="115">
        <v>0</v>
      </c>
      <c r="AD126" s="115">
        <v>0</v>
      </c>
      <c r="AE126" s="115">
        <v>0</v>
      </c>
      <c r="AF126" s="115">
        <v>0</v>
      </c>
      <c r="AG126" s="115">
        <v>0</v>
      </c>
      <c r="AH126" s="115">
        <v>0</v>
      </c>
      <c r="AI126" s="115">
        <v>0</v>
      </c>
      <c r="AJ126" s="115">
        <v>0</v>
      </c>
      <c r="AK126" s="280"/>
    </row>
    <row r="127" spans="1:37" ht="13.5" customHeight="1" x14ac:dyDescent="0.25">
      <c r="A127" s="120"/>
      <c r="B127" s="82">
        <v>190240</v>
      </c>
      <c r="C127" s="84" t="s">
        <v>116</v>
      </c>
      <c r="D127" s="115">
        <v>0</v>
      </c>
      <c r="E127" s="115">
        <v>0</v>
      </c>
      <c r="F127" s="115">
        <v>0</v>
      </c>
      <c r="G127" s="115">
        <v>0</v>
      </c>
      <c r="H127" s="115">
        <v>0</v>
      </c>
      <c r="I127" s="115">
        <v>0</v>
      </c>
      <c r="J127" s="115">
        <v>0</v>
      </c>
      <c r="K127" s="115">
        <v>0</v>
      </c>
      <c r="L127" s="115">
        <v>0</v>
      </c>
      <c r="M127" s="115">
        <v>0</v>
      </c>
      <c r="N127" s="115">
        <v>0</v>
      </c>
      <c r="O127" s="115">
        <v>0</v>
      </c>
      <c r="P127" s="115">
        <v>0</v>
      </c>
      <c r="Q127" s="115">
        <v>0</v>
      </c>
      <c r="R127" s="115">
        <v>0</v>
      </c>
      <c r="S127" s="115">
        <v>0</v>
      </c>
      <c r="T127" s="115">
        <v>0</v>
      </c>
      <c r="U127" s="115">
        <v>0</v>
      </c>
      <c r="V127" s="115">
        <v>0</v>
      </c>
      <c r="W127" s="115">
        <v>0</v>
      </c>
      <c r="X127" s="115">
        <v>0</v>
      </c>
      <c r="Y127" s="115">
        <v>0</v>
      </c>
      <c r="Z127" s="115">
        <v>0</v>
      </c>
      <c r="AA127" s="115">
        <v>0</v>
      </c>
      <c r="AB127" s="115">
        <v>0</v>
      </c>
      <c r="AC127" s="115">
        <v>0</v>
      </c>
      <c r="AD127" s="115">
        <v>0</v>
      </c>
      <c r="AE127" s="115">
        <v>0</v>
      </c>
      <c r="AF127" s="115">
        <v>0</v>
      </c>
      <c r="AG127" s="115">
        <v>0</v>
      </c>
      <c r="AH127" s="115">
        <v>0</v>
      </c>
      <c r="AI127" s="115">
        <v>0</v>
      </c>
      <c r="AJ127" s="115">
        <v>0</v>
      </c>
      <c r="AK127" s="280"/>
    </row>
    <row r="128" spans="1:37" ht="13.5" customHeight="1" x14ac:dyDescent="0.25">
      <c r="A128" s="120"/>
      <c r="B128" s="82">
        <v>190250</v>
      </c>
      <c r="C128" s="84" t="s">
        <v>147</v>
      </c>
      <c r="D128" s="115">
        <v>0</v>
      </c>
      <c r="E128" s="115">
        <v>0</v>
      </c>
      <c r="F128" s="115">
        <v>0</v>
      </c>
      <c r="G128" s="115">
        <v>0</v>
      </c>
      <c r="H128" s="115">
        <v>0</v>
      </c>
      <c r="I128" s="115">
        <v>0</v>
      </c>
      <c r="J128" s="115">
        <v>0</v>
      </c>
      <c r="K128" s="115">
        <v>0</v>
      </c>
      <c r="L128" s="115">
        <v>0</v>
      </c>
      <c r="M128" s="115">
        <v>0</v>
      </c>
      <c r="N128" s="115">
        <v>0</v>
      </c>
      <c r="O128" s="115">
        <v>0</v>
      </c>
      <c r="P128" s="115">
        <v>0</v>
      </c>
      <c r="Q128" s="115">
        <v>0</v>
      </c>
      <c r="R128" s="115">
        <v>0</v>
      </c>
      <c r="S128" s="115">
        <v>0</v>
      </c>
      <c r="T128" s="115">
        <v>0</v>
      </c>
      <c r="U128" s="115">
        <v>0</v>
      </c>
      <c r="V128" s="115">
        <v>0</v>
      </c>
      <c r="W128" s="115">
        <v>0</v>
      </c>
      <c r="X128" s="115">
        <v>0</v>
      </c>
      <c r="Y128" s="115">
        <v>0</v>
      </c>
      <c r="Z128" s="115">
        <v>0</v>
      </c>
      <c r="AA128" s="115">
        <v>0</v>
      </c>
      <c r="AB128" s="115">
        <v>0</v>
      </c>
      <c r="AC128" s="115">
        <v>0</v>
      </c>
      <c r="AD128" s="115">
        <v>0</v>
      </c>
      <c r="AE128" s="115">
        <v>0</v>
      </c>
      <c r="AF128" s="115">
        <v>0</v>
      </c>
      <c r="AG128" s="115">
        <v>0</v>
      </c>
      <c r="AH128" s="115">
        <v>0</v>
      </c>
      <c r="AI128" s="115">
        <v>0</v>
      </c>
      <c r="AJ128" s="115">
        <v>0</v>
      </c>
      <c r="AK128" s="280"/>
    </row>
    <row r="129" spans="1:37" ht="13.5" customHeight="1" x14ac:dyDescent="0.25">
      <c r="A129" s="120"/>
      <c r="B129" s="82">
        <v>190280</v>
      </c>
      <c r="C129" s="84" t="s">
        <v>193</v>
      </c>
      <c r="D129" s="115">
        <v>0</v>
      </c>
      <c r="E129" s="115">
        <v>0</v>
      </c>
      <c r="F129" s="115">
        <v>72570.325769999996</v>
      </c>
      <c r="G129" s="115">
        <v>0</v>
      </c>
      <c r="H129" s="115">
        <v>72570.325769999996</v>
      </c>
      <c r="I129" s="115">
        <v>0</v>
      </c>
      <c r="J129" s="115">
        <v>0</v>
      </c>
      <c r="K129" s="115">
        <v>0</v>
      </c>
      <c r="L129" s="115">
        <v>0</v>
      </c>
      <c r="M129" s="115">
        <v>0</v>
      </c>
      <c r="N129" s="115">
        <v>0</v>
      </c>
      <c r="O129" s="115">
        <v>0</v>
      </c>
      <c r="P129" s="115">
        <v>0</v>
      </c>
      <c r="Q129" s="115">
        <v>0</v>
      </c>
      <c r="R129" s="115">
        <v>0</v>
      </c>
      <c r="S129" s="115">
        <v>0</v>
      </c>
      <c r="T129" s="115">
        <v>0</v>
      </c>
      <c r="U129" s="115">
        <v>0</v>
      </c>
      <c r="V129" s="115">
        <v>0</v>
      </c>
      <c r="W129" s="115">
        <v>0</v>
      </c>
      <c r="X129" s="115">
        <v>0</v>
      </c>
      <c r="Y129" s="115">
        <v>0</v>
      </c>
      <c r="Z129" s="115">
        <v>0</v>
      </c>
      <c r="AA129" s="115">
        <v>0</v>
      </c>
      <c r="AB129" s="115">
        <v>0</v>
      </c>
      <c r="AC129" s="115">
        <v>0</v>
      </c>
      <c r="AD129" s="115">
        <v>0</v>
      </c>
      <c r="AE129" s="115">
        <v>72570.325769999996</v>
      </c>
      <c r="AF129" s="115">
        <v>0</v>
      </c>
      <c r="AG129" s="115">
        <v>0</v>
      </c>
      <c r="AH129" s="115">
        <v>0</v>
      </c>
      <c r="AI129" s="115">
        <v>0</v>
      </c>
      <c r="AJ129" s="115">
        <v>72570.325769999996</v>
      </c>
      <c r="AK129" s="190"/>
    </row>
    <row r="130" spans="1:37" ht="13.5" customHeight="1" x14ac:dyDescent="0.25">
      <c r="A130" s="120"/>
      <c r="B130" s="82">
        <v>190286</v>
      </c>
      <c r="C130" s="84" t="s">
        <v>211</v>
      </c>
      <c r="D130" s="115">
        <v>82642.660839999997</v>
      </c>
      <c r="E130" s="115">
        <v>89220.010009999998</v>
      </c>
      <c r="F130" s="115">
        <v>184812.57147</v>
      </c>
      <c r="G130" s="115">
        <v>79747.179650000005</v>
      </c>
      <c r="H130" s="115">
        <v>436422.42196999997</v>
      </c>
      <c r="I130" s="115">
        <v>34856.255510000003</v>
      </c>
      <c r="J130" s="115">
        <v>57805.961239999997</v>
      </c>
      <c r="K130" s="115">
        <v>11902.764999999999</v>
      </c>
      <c r="L130" s="115">
        <v>21175.843089999998</v>
      </c>
      <c r="M130" s="115">
        <v>14719.331319999999</v>
      </c>
      <c r="N130" s="115">
        <v>61052.164859999997</v>
      </c>
      <c r="O130" s="115">
        <v>9519.5968699999994</v>
      </c>
      <c r="P130" s="115">
        <v>14532.012409999999</v>
      </c>
      <c r="Q130" s="115">
        <v>8395.5195700000004</v>
      </c>
      <c r="R130" s="115">
        <v>233959.44986999998</v>
      </c>
      <c r="S130" s="115">
        <v>5509.2803599999997</v>
      </c>
      <c r="T130" s="115">
        <v>3650.1540599999998</v>
      </c>
      <c r="U130" s="115">
        <v>846.26567999999997</v>
      </c>
      <c r="V130" s="115">
        <v>571.85163</v>
      </c>
      <c r="W130" s="115">
        <v>2789.46785</v>
      </c>
      <c r="X130" s="115">
        <v>716.31501000000003</v>
      </c>
      <c r="Y130" s="115">
        <v>1104.2498499999999</v>
      </c>
      <c r="Z130" s="115">
        <v>388.61851000000001</v>
      </c>
      <c r="AA130" s="115">
        <v>661.50872000000004</v>
      </c>
      <c r="AB130" s="115">
        <v>2521.6808099999998</v>
      </c>
      <c r="AC130" s="115">
        <v>214.18029999999999</v>
      </c>
      <c r="AD130" s="115">
        <v>18973.572780000002</v>
      </c>
      <c r="AE130" s="115">
        <v>689355.44461999997</v>
      </c>
      <c r="AF130" s="115">
        <v>72954.929860000004</v>
      </c>
      <c r="AG130" s="115">
        <v>36467.026039999997</v>
      </c>
      <c r="AH130" s="115">
        <v>0</v>
      </c>
      <c r="AI130" s="115">
        <v>1979.93887</v>
      </c>
      <c r="AJ130" s="115">
        <v>577953.54984999984</v>
      </c>
      <c r="AK130" s="190"/>
    </row>
    <row r="131" spans="1:37" ht="13.5" customHeight="1" x14ac:dyDescent="0.25">
      <c r="A131" s="120"/>
      <c r="B131" s="82">
        <v>1903</v>
      </c>
      <c r="C131" s="84" t="s">
        <v>212</v>
      </c>
      <c r="D131" s="115">
        <v>0</v>
      </c>
      <c r="E131" s="115">
        <v>0</v>
      </c>
      <c r="F131" s="115">
        <v>0</v>
      </c>
      <c r="G131" s="115">
        <v>0</v>
      </c>
      <c r="H131" s="115">
        <v>0</v>
      </c>
      <c r="I131" s="115">
        <v>0</v>
      </c>
      <c r="J131" s="115">
        <v>0</v>
      </c>
      <c r="K131" s="115">
        <v>0</v>
      </c>
      <c r="L131" s="115">
        <v>0</v>
      </c>
      <c r="M131" s="115">
        <v>0</v>
      </c>
      <c r="N131" s="115">
        <v>0</v>
      </c>
      <c r="O131" s="115">
        <v>0</v>
      </c>
      <c r="P131" s="115">
        <v>0</v>
      </c>
      <c r="Q131" s="115">
        <v>0</v>
      </c>
      <c r="R131" s="115">
        <v>0</v>
      </c>
      <c r="S131" s="115">
        <v>0</v>
      </c>
      <c r="T131" s="115">
        <v>0</v>
      </c>
      <c r="U131" s="115">
        <v>0</v>
      </c>
      <c r="V131" s="115">
        <v>0</v>
      </c>
      <c r="W131" s="115">
        <v>0</v>
      </c>
      <c r="X131" s="115">
        <v>0</v>
      </c>
      <c r="Y131" s="115">
        <v>0</v>
      </c>
      <c r="Z131" s="115">
        <v>0</v>
      </c>
      <c r="AA131" s="115">
        <v>0</v>
      </c>
      <c r="AB131" s="115">
        <v>0</v>
      </c>
      <c r="AC131" s="115">
        <v>0</v>
      </c>
      <c r="AD131" s="115">
        <v>0</v>
      </c>
      <c r="AE131" s="115">
        <v>0</v>
      </c>
      <c r="AF131" s="115">
        <v>0</v>
      </c>
      <c r="AG131" s="115">
        <v>0</v>
      </c>
      <c r="AH131" s="115">
        <v>0</v>
      </c>
      <c r="AI131" s="115">
        <v>0</v>
      </c>
      <c r="AJ131" s="115">
        <v>0</v>
      </c>
      <c r="AK131" s="280"/>
    </row>
    <row r="132" spans="1:37" s="14" customFormat="1" ht="13.5" customHeight="1" x14ac:dyDescent="0.25">
      <c r="A132" s="123"/>
      <c r="C132" s="25" t="s">
        <v>523</v>
      </c>
      <c r="D132" s="105">
        <v>5185949.9263799991</v>
      </c>
      <c r="E132" s="105">
        <v>5321786.8887900021</v>
      </c>
      <c r="F132" s="105">
        <v>11064845.115340002</v>
      </c>
      <c r="G132" s="105">
        <v>5082587.4986799993</v>
      </c>
      <c r="H132" s="105">
        <v>26655169.429189991</v>
      </c>
      <c r="I132" s="105">
        <v>1916586.6278299997</v>
      </c>
      <c r="J132" s="105">
        <v>3706509.4608100001</v>
      </c>
      <c r="K132" s="105">
        <v>537186.47100000002</v>
      </c>
      <c r="L132" s="105">
        <v>2281418.537</v>
      </c>
      <c r="M132" s="105">
        <v>960990.57045999984</v>
      </c>
      <c r="N132" s="105">
        <v>3667055.0999999996</v>
      </c>
      <c r="O132" s="105">
        <v>526752.69257999992</v>
      </c>
      <c r="P132" s="105">
        <v>816051.68409999984</v>
      </c>
      <c r="Q132" s="105">
        <v>763666.08555000019</v>
      </c>
      <c r="R132" s="105">
        <v>15176217.229329998</v>
      </c>
      <c r="S132" s="105">
        <v>517746.34894000005</v>
      </c>
      <c r="T132" s="105">
        <v>200595.45183000001</v>
      </c>
      <c r="U132" s="105">
        <v>43787.702899999997</v>
      </c>
      <c r="V132" s="105">
        <v>33407.742489999997</v>
      </c>
      <c r="W132" s="105">
        <v>182039.93119</v>
      </c>
      <c r="X132" s="105">
        <v>22865.591769999999</v>
      </c>
      <c r="Y132" s="105">
        <v>76420.512769999987</v>
      </c>
      <c r="Z132" s="105">
        <v>25006.941330000001</v>
      </c>
      <c r="AA132" s="105">
        <v>102287.35219999999</v>
      </c>
      <c r="AB132" s="105">
        <v>205162.60240999996</v>
      </c>
      <c r="AC132" s="105">
        <v>85947.819179999991</v>
      </c>
      <c r="AD132" s="105">
        <v>1495267.9970099998</v>
      </c>
      <c r="AE132" s="105">
        <v>43326654.655529991</v>
      </c>
      <c r="AF132" s="105">
        <v>4204241.5709999995</v>
      </c>
      <c r="AG132" s="105">
        <v>3275816.8499500002</v>
      </c>
      <c r="AH132" s="105">
        <v>0</v>
      </c>
      <c r="AI132" s="105">
        <v>264655.68414999999</v>
      </c>
      <c r="AJ132" s="105">
        <v>35581940.55043</v>
      </c>
      <c r="AK132" s="190"/>
    </row>
    <row r="133" spans="1:37" ht="13.5" customHeight="1" x14ac:dyDescent="0.25">
      <c r="A133" s="120"/>
      <c r="C133" s="84"/>
    </row>
    <row r="134" spans="1:37" ht="13.5" customHeight="1" x14ac:dyDescent="0.25">
      <c r="A134" s="120"/>
      <c r="B134" s="82">
        <v>2101</v>
      </c>
      <c r="C134" s="84" t="s">
        <v>243</v>
      </c>
      <c r="D134" s="115">
        <v>2979634.5843400001</v>
      </c>
      <c r="E134" s="115">
        <v>2790115.5751200002</v>
      </c>
      <c r="F134" s="115">
        <v>6882128.5067800004</v>
      </c>
      <c r="G134" s="115">
        <v>2888492.00287</v>
      </c>
      <c r="H134" s="115">
        <v>15540370.66911</v>
      </c>
      <c r="I134" s="115">
        <v>1011927.04493</v>
      </c>
      <c r="J134" s="115">
        <v>2264355.0821699998</v>
      </c>
      <c r="K134" s="115">
        <v>564299.09699999995</v>
      </c>
      <c r="L134" s="115">
        <v>9514.5699700000005</v>
      </c>
      <c r="M134" s="115">
        <v>393920.42836999998</v>
      </c>
      <c r="N134" s="115">
        <v>2166570.11638</v>
      </c>
      <c r="O134" s="115">
        <v>301812.67761000001</v>
      </c>
      <c r="P134" s="115">
        <v>455883.54144</v>
      </c>
      <c r="Q134" s="115">
        <v>77003.079079999996</v>
      </c>
      <c r="R134" s="115">
        <v>7245285.6369499983</v>
      </c>
      <c r="S134" s="115">
        <v>181492.15878</v>
      </c>
      <c r="T134" s="115">
        <v>66584.267900000006</v>
      </c>
      <c r="U134" s="115">
        <v>35502.364110000002</v>
      </c>
      <c r="V134" s="115">
        <v>8514.4027000000006</v>
      </c>
      <c r="W134" s="115">
        <v>112505.2656</v>
      </c>
      <c r="X134" s="115">
        <v>2843.73009</v>
      </c>
      <c r="Y134" s="115">
        <v>7284.0548600000002</v>
      </c>
      <c r="Z134" s="115">
        <v>9476.6431499999999</v>
      </c>
      <c r="AA134" s="115">
        <v>6301.5632800000003</v>
      </c>
      <c r="AB134" s="115">
        <v>64718.611440000001</v>
      </c>
      <c r="AC134" s="115">
        <v>4881.1765699999996</v>
      </c>
      <c r="AD134" s="115">
        <v>500104.23848</v>
      </c>
      <c r="AE134" s="115">
        <v>23285760.544539999</v>
      </c>
      <c r="AF134" s="115">
        <v>2730869.2133800001</v>
      </c>
      <c r="AG134" s="115">
        <v>411949.40103999997</v>
      </c>
      <c r="AH134" s="115">
        <v>0</v>
      </c>
      <c r="AI134" s="115">
        <v>18466.794710000002</v>
      </c>
      <c r="AJ134" s="115">
        <v>20124475.13541</v>
      </c>
    </row>
    <row r="135" spans="1:37" ht="13.5" customHeight="1" x14ac:dyDescent="0.25">
      <c r="A135" s="120"/>
      <c r="B135" s="82">
        <v>2102</v>
      </c>
      <c r="C135" s="84" t="s">
        <v>254</v>
      </c>
      <c r="D135" s="115">
        <v>0</v>
      </c>
      <c r="E135" s="115">
        <v>0</v>
      </c>
      <c r="F135" s="115">
        <v>0</v>
      </c>
      <c r="G135" s="115">
        <v>0</v>
      </c>
      <c r="H135" s="115">
        <v>0</v>
      </c>
      <c r="I135" s="115">
        <v>0</v>
      </c>
      <c r="J135" s="115">
        <v>0</v>
      </c>
      <c r="K135" s="115">
        <v>0</v>
      </c>
      <c r="L135" s="115">
        <v>0</v>
      </c>
      <c r="M135" s="115">
        <v>0</v>
      </c>
      <c r="N135" s="115">
        <v>0</v>
      </c>
      <c r="O135" s="115">
        <v>0</v>
      </c>
      <c r="P135" s="115">
        <v>0</v>
      </c>
      <c r="Q135" s="115">
        <v>0</v>
      </c>
      <c r="R135" s="115">
        <v>0</v>
      </c>
      <c r="S135" s="115">
        <v>0</v>
      </c>
      <c r="T135" s="115">
        <v>0</v>
      </c>
      <c r="U135" s="115">
        <v>0</v>
      </c>
      <c r="V135" s="115">
        <v>0</v>
      </c>
      <c r="W135" s="115">
        <v>0</v>
      </c>
      <c r="X135" s="115">
        <v>0</v>
      </c>
      <c r="Y135" s="115">
        <v>0</v>
      </c>
      <c r="Z135" s="115">
        <v>0</v>
      </c>
      <c r="AA135" s="115">
        <v>0</v>
      </c>
      <c r="AB135" s="115">
        <v>0</v>
      </c>
      <c r="AC135" s="115">
        <v>0</v>
      </c>
      <c r="AD135" s="115">
        <v>0</v>
      </c>
      <c r="AE135" s="115">
        <v>0</v>
      </c>
      <c r="AF135" s="115">
        <v>0</v>
      </c>
      <c r="AG135" s="115">
        <v>0</v>
      </c>
      <c r="AH135" s="115">
        <v>0</v>
      </c>
      <c r="AI135" s="115">
        <v>0</v>
      </c>
      <c r="AJ135" s="115">
        <v>0</v>
      </c>
    </row>
    <row r="136" spans="1:37" ht="13.5" customHeight="1" x14ac:dyDescent="0.25">
      <c r="A136" s="120"/>
      <c r="B136" s="82">
        <v>210305</v>
      </c>
      <c r="C136" s="84" t="s">
        <v>34</v>
      </c>
      <c r="D136" s="115">
        <v>343468.98345</v>
      </c>
      <c r="E136" s="115">
        <v>424330.27009000001</v>
      </c>
      <c r="F136" s="115">
        <v>425022.71055000002</v>
      </c>
      <c r="G136" s="115">
        <v>333405.01235999999</v>
      </c>
      <c r="H136" s="115">
        <v>1526226.97645</v>
      </c>
      <c r="I136" s="115">
        <v>184790.64525999999</v>
      </c>
      <c r="J136" s="115">
        <v>190336.21595000001</v>
      </c>
      <c r="K136" s="115">
        <v>0</v>
      </c>
      <c r="L136" s="115">
        <v>170135.40601000001</v>
      </c>
      <c r="M136" s="115">
        <v>87195.861350000006</v>
      </c>
      <c r="N136" s="115">
        <v>266762.20147000003</v>
      </c>
      <c r="O136" s="115">
        <v>43398.566760000002</v>
      </c>
      <c r="P136" s="115">
        <v>53684.445350000002</v>
      </c>
      <c r="Q136" s="115">
        <v>53169.077729999997</v>
      </c>
      <c r="R136" s="115">
        <v>1049472.4198800002</v>
      </c>
      <c r="S136" s="115">
        <v>17290.045610000001</v>
      </c>
      <c r="T136" s="115">
        <v>18748.31164</v>
      </c>
      <c r="U136" s="115">
        <v>2553.7176899999999</v>
      </c>
      <c r="V136" s="115">
        <v>2266.0265100000001</v>
      </c>
      <c r="W136" s="115">
        <v>5019.2286999999997</v>
      </c>
      <c r="X136" s="115">
        <v>3456.2016400000002</v>
      </c>
      <c r="Y136" s="115">
        <v>7439.18851</v>
      </c>
      <c r="Z136" s="115">
        <v>342.11500999999998</v>
      </c>
      <c r="AA136" s="115">
        <v>4490.2234099999996</v>
      </c>
      <c r="AB136" s="115">
        <v>8710.1704000000009</v>
      </c>
      <c r="AC136" s="115">
        <v>1559.0124800000001</v>
      </c>
      <c r="AD136" s="115">
        <v>71874.241600000008</v>
      </c>
      <c r="AE136" s="115">
        <v>2647573.6379299997</v>
      </c>
      <c r="AF136" s="115">
        <v>266762.20147000003</v>
      </c>
      <c r="AG136" s="115">
        <v>259597.29386999999</v>
      </c>
      <c r="AH136" s="115">
        <v>0</v>
      </c>
      <c r="AI136" s="115">
        <v>13488.424399999998</v>
      </c>
      <c r="AJ136" s="115">
        <v>2107725.7181899999</v>
      </c>
    </row>
    <row r="137" spans="1:37" ht="13.5" customHeight="1" x14ac:dyDescent="0.25">
      <c r="A137" s="120"/>
      <c r="B137" s="82">
        <v>210310</v>
      </c>
      <c r="C137" s="84" t="s">
        <v>35</v>
      </c>
      <c r="D137" s="115">
        <v>592675.20418</v>
      </c>
      <c r="E137" s="115">
        <v>863253.18498999998</v>
      </c>
      <c r="F137" s="115">
        <v>881339.54307999997</v>
      </c>
      <c r="G137" s="115">
        <v>569220.89607999998</v>
      </c>
      <c r="H137" s="115">
        <v>2906488.8283299995</v>
      </c>
      <c r="I137" s="115">
        <v>300500.48557999998</v>
      </c>
      <c r="J137" s="115">
        <v>375296.08808999998</v>
      </c>
      <c r="K137" s="115">
        <v>0</v>
      </c>
      <c r="L137" s="115">
        <v>320826.09314999997</v>
      </c>
      <c r="M137" s="115">
        <v>161555.73981</v>
      </c>
      <c r="N137" s="115">
        <v>403760.20335000003</v>
      </c>
      <c r="O137" s="115">
        <v>66212.089439999996</v>
      </c>
      <c r="P137" s="115">
        <v>89866.629759999996</v>
      </c>
      <c r="Q137" s="115">
        <v>92265.751359999995</v>
      </c>
      <c r="R137" s="115">
        <v>1810283.08054</v>
      </c>
      <c r="S137" s="115">
        <v>33097.942170000002</v>
      </c>
      <c r="T137" s="115">
        <v>26866.29336</v>
      </c>
      <c r="U137" s="115">
        <v>2103.73378</v>
      </c>
      <c r="V137" s="115">
        <v>2691.1453099999999</v>
      </c>
      <c r="W137" s="115">
        <v>12590.60649</v>
      </c>
      <c r="X137" s="115">
        <v>5971.4087</v>
      </c>
      <c r="Y137" s="115">
        <v>14944.90069</v>
      </c>
      <c r="Z137" s="115">
        <v>2492.6718900000001</v>
      </c>
      <c r="AA137" s="115">
        <v>8216.8029299999998</v>
      </c>
      <c r="AB137" s="115">
        <v>22205.484629999999</v>
      </c>
      <c r="AC137" s="115">
        <v>3003.58412</v>
      </c>
      <c r="AD137" s="115">
        <v>134184.57407000003</v>
      </c>
      <c r="AE137" s="115">
        <v>4850956.4829399996</v>
      </c>
      <c r="AF137" s="115">
        <v>403760.20335000003</v>
      </c>
      <c r="AG137" s="115">
        <v>485072.97826999996</v>
      </c>
      <c r="AH137" s="115">
        <v>0</v>
      </c>
      <c r="AI137" s="115">
        <v>26165.28774</v>
      </c>
      <c r="AJ137" s="115">
        <v>3935958.0135799996</v>
      </c>
    </row>
    <row r="138" spans="1:37" s="14" customFormat="1" ht="13.5" customHeight="1" x14ac:dyDescent="0.25">
      <c r="A138" s="123"/>
      <c r="C138" s="124" t="s">
        <v>524</v>
      </c>
      <c r="D138" s="105">
        <v>3915778.7719700001</v>
      </c>
      <c r="E138" s="105">
        <v>4077699.0301999999</v>
      </c>
      <c r="F138" s="105">
        <v>8188490.7604100006</v>
      </c>
      <c r="G138" s="105">
        <v>3791117.9113099999</v>
      </c>
      <c r="H138" s="105">
        <v>19973086.473889999</v>
      </c>
      <c r="I138" s="105">
        <v>1497218.1757700001</v>
      </c>
      <c r="J138" s="105">
        <v>2829987.3862100001</v>
      </c>
      <c r="K138" s="105">
        <v>564299.09699999995</v>
      </c>
      <c r="L138" s="105">
        <v>500476.06912999996</v>
      </c>
      <c r="M138" s="105">
        <v>642672.02952999994</v>
      </c>
      <c r="N138" s="105">
        <v>2837092.5212000003</v>
      </c>
      <c r="O138" s="105">
        <v>411423.33381000004</v>
      </c>
      <c r="P138" s="105">
        <v>599434.61655000004</v>
      </c>
      <c r="Q138" s="105">
        <v>222437.90816999998</v>
      </c>
      <c r="R138" s="105">
        <v>10105041.137369998</v>
      </c>
      <c r="S138" s="105">
        <v>231880.14655999999</v>
      </c>
      <c r="T138" s="105">
        <v>112198.8729</v>
      </c>
      <c r="U138" s="105">
        <v>40159.815580000002</v>
      </c>
      <c r="V138" s="105">
        <v>13471.57452</v>
      </c>
      <c r="W138" s="105">
        <v>130115.10079</v>
      </c>
      <c r="X138" s="105">
        <v>12271.34043</v>
      </c>
      <c r="Y138" s="105">
        <v>29668.144059999999</v>
      </c>
      <c r="Z138" s="105">
        <v>12311.430049999999</v>
      </c>
      <c r="AA138" s="105">
        <v>19008.589619999999</v>
      </c>
      <c r="AB138" s="105">
        <v>95634.266470000002</v>
      </c>
      <c r="AC138" s="105">
        <v>9443.7731700000004</v>
      </c>
      <c r="AD138" s="105">
        <v>706163.05414999998</v>
      </c>
      <c r="AE138" s="105">
        <v>30784290.665409997</v>
      </c>
      <c r="AF138" s="105">
        <v>3401391.6182000004</v>
      </c>
      <c r="AG138" s="105">
        <v>1156619.6731799999</v>
      </c>
      <c r="AH138" s="105">
        <v>0</v>
      </c>
      <c r="AI138" s="105">
        <v>58120.506849999998</v>
      </c>
      <c r="AJ138" s="105">
        <v>26168158.867179997</v>
      </c>
    </row>
    <row r="139" spans="1:37" s="14" customFormat="1" ht="13.5" customHeight="1" x14ac:dyDescent="0.25">
      <c r="A139" s="123"/>
      <c r="C139" s="2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</row>
    <row r="140" spans="1:37" s="14" customFormat="1" ht="13.5" customHeight="1" x14ac:dyDescent="0.25">
      <c r="A140" s="123"/>
      <c r="C140" s="25" t="s">
        <v>525</v>
      </c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>
        <v>-97678.316169999991</v>
      </c>
      <c r="O140" s="105">
        <v>-5628.483139999993</v>
      </c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</row>
    <row r="141" spans="1:37" ht="13.5" customHeight="1" x14ac:dyDescent="0.25">
      <c r="A141" s="120"/>
      <c r="B141" s="129" t="s">
        <v>526</v>
      </c>
      <c r="C141" s="84" t="s">
        <v>527</v>
      </c>
      <c r="D141" s="115">
        <v>48834.159860000014</v>
      </c>
      <c r="E141" s="115">
        <v>104787.43479</v>
      </c>
      <c r="F141" s="115">
        <v>206938.84714000006</v>
      </c>
      <c r="G141" s="115">
        <v>52261.796460000005</v>
      </c>
      <c r="H141" s="115">
        <v>412822.23824999999</v>
      </c>
      <c r="I141" s="115">
        <v>47633.858639999991</v>
      </c>
      <c r="J141" s="115">
        <v>28047.382950000003</v>
      </c>
      <c r="K141" s="115">
        <v>2E-3</v>
      </c>
      <c r="L141" s="115">
        <v>83094.139839999989</v>
      </c>
      <c r="M141" s="115">
        <v>15120.472699999997</v>
      </c>
      <c r="N141" s="115">
        <v>21746.516860000007</v>
      </c>
      <c r="O141" s="115">
        <v>6574.644690000001</v>
      </c>
      <c r="P141" s="115">
        <v>6886.2390999999989</v>
      </c>
      <c r="Q141" s="115">
        <v>22703.226989999999</v>
      </c>
      <c r="R141" s="115">
        <v>231806.48376999999</v>
      </c>
      <c r="S141" s="115">
        <v>6882.2217500000006</v>
      </c>
      <c r="T141" s="115">
        <v>3412.6267300000009</v>
      </c>
      <c r="U141" s="115">
        <v>2388.64525</v>
      </c>
      <c r="V141" s="115">
        <v>1365.5040199999999</v>
      </c>
      <c r="W141" s="115">
        <v>45.26267</v>
      </c>
      <c r="X141" s="115">
        <v>841.86346000000003</v>
      </c>
      <c r="Y141" s="115">
        <v>6610.7832500000004</v>
      </c>
      <c r="Z141" s="115">
        <v>370.06414999999998</v>
      </c>
      <c r="AA141" s="115">
        <v>3453.6847200000002</v>
      </c>
      <c r="AB141" s="115">
        <v>4834.3526000000011</v>
      </c>
      <c r="AC141" s="115">
        <v>5035.1778100000001</v>
      </c>
      <c r="AD141" s="115">
        <v>35240.186410000002</v>
      </c>
      <c r="AE141" s="115">
        <v>679868.90843000007</v>
      </c>
      <c r="AF141" s="115">
        <v>21746.518860000004</v>
      </c>
      <c r="AG141" s="115">
        <v>99580.116560000024</v>
      </c>
      <c r="AH141" s="115">
        <v>0</v>
      </c>
      <c r="AI141" s="115">
        <v>15099.645780000001</v>
      </c>
      <c r="AJ141" s="115">
        <v>543442.62722999975</v>
      </c>
    </row>
    <row r="142" spans="1:37" ht="13.5" customHeight="1" x14ac:dyDescent="0.25">
      <c r="A142" s="120"/>
      <c r="B142" s="82">
        <v>1499</v>
      </c>
      <c r="C142" s="84" t="s">
        <v>1517</v>
      </c>
      <c r="D142" s="115">
        <v>-177878.41808999999</v>
      </c>
      <c r="E142" s="115">
        <v>-228041.11879000001</v>
      </c>
      <c r="F142" s="115">
        <v>-938122.97306999995</v>
      </c>
      <c r="G142" s="115">
        <v>-170168.71311000001</v>
      </c>
      <c r="H142" s="115">
        <v>-1514211.2230599998</v>
      </c>
      <c r="I142" s="115">
        <v>-66819.741760000004</v>
      </c>
      <c r="J142" s="115">
        <v>-94223.217980000001</v>
      </c>
      <c r="K142" s="115">
        <v>-18159.907999999999</v>
      </c>
      <c r="L142" s="115">
        <v>-228876.29498999999</v>
      </c>
      <c r="M142" s="115">
        <v>-61613.401180000001</v>
      </c>
      <c r="N142" s="115">
        <v>-119424.83302999999</v>
      </c>
      <c r="O142" s="115">
        <v>-37048.76556</v>
      </c>
      <c r="P142" s="115">
        <v>-16156.346960000001</v>
      </c>
      <c r="Q142" s="115">
        <v>-71383.948430000004</v>
      </c>
      <c r="R142" s="115">
        <v>-713706.45788999996</v>
      </c>
      <c r="S142" s="115">
        <v>-10029.600689999999</v>
      </c>
      <c r="T142" s="115">
        <v>-3471.1189899999999</v>
      </c>
      <c r="U142" s="115">
        <v>-2407.3532300000002</v>
      </c>
      <c r="V142" s="115">
        <v>-2105.8453500000001</v>
      </c>
      <c r="W142" s="115">
        <v>-2690.6184400000002</v>
      </c>
      <c r="X142" s="115">
        <v>-1638.07195</v>
      </c>
      <c r="Y142" s="115">
        <v>-4453.79925</v>
      </c>
      <c r="Z142" s="115">
        <v>-848.59951000000001</v>
      </c>
      <c r="AA142" s="115">
        <v>-5225.0432899999996</v>
      </c>
      <c r="AB142" s="115">
        <v>-12698.682510000001</v>
      </c>
      <c r="AC142" s="115">
        <v>-6496.2715099999996</v>
      </c>
      <c r="AD142" s="115">
        <v>-52065.004719999997</v>
      </c>
      <c r="AE142" s="115">
        <v>-2279982.68567</v>
      </c>
      <c r="AF142" s="115">
        <v>-137584.74103</v>
      </c>
      <c r="AG142" s="115">
        <v>-292595.54151999997</v>
      </c>
      <c r="AH142" s="115">
        <v>0</v>
      </c>
      <c r="AI142" s="115">
        <v>-16175.11405</v>
      </c>
      <c r="AJ142" s="115">
        <v>-1833627.2890700002</v>
      </c>
    </row>
    <row r="143" spans="1:37" ht="13.5" customHeight="1" x14ac:dyDescent="0.25">
      <c r="A143" s="120"/>
      <c r="B143" s="82">
        <v>190221</v>
      </c>
      <c r="C143" s="84" t="s">
        <v>1567</v>
      </c>
      <c r="D143" s="115">
        <v>0</v>
      </c>
      <c r="E143" s="115">
        <v>0</v>
      </c>
      <c r="F143" s="115">
        <v>0</v>
      </c>
      <c r="G143" s="115">
        <v>0</v>
      </c>
      <c r="H143" s="115">
        <v>0</v>
      </c>
      <c r="I143" s="115">
        <v>4312.74773</v>
      </c>
      <c r="J143" s="115">
        <v>0</v>
      </c>
      <c r="K143" s="115">
        <v>0</v>
      </c>
      <c r="L143" s="115">
        <v>0</v>
      </c>
      <c r="M143" s="115">
        <v>0</v>
      </c>
      <c r="N143" s="115">
        <v>0</v>
      </c>
      <c r="O143" s="115">
        <v>0</v>
      </c>
      <c r="P143" s="115">
        <v>0</v>
      </c>
      <c r="Q143" s="115">
        <v>0</v>
      </c>
      <c r="R143" s="115">
        <v>4312.74773</v>
      </c>
      <c r="S143" s="115">
        <v>0</v>
      </c>
      <c r="T143" s="115">
        <v>0</v>
      </c>
      <c r="U143" s="115">
        <v>0</v>
      </c>
      <c r="V143" s="115">
        <v>0</v>
      </c>
      <c r="W143" s="115">
        <v>0</v>
      </c>
      <c r="X143" s="115">
        <v>0</v>
      </c>
      <c r="Y143" s="115">
        <v>0</v>
      </c>
      <c r="Z143" s="115">
        <v>0</v>
      </c>
      <c r="AA143" s="115">
        <v>0</v>
      </c>
      <c r="AB143" s="115">
        <v>0</v>
      </c>
      <c r="AC143" s="115">
        <v>0</v>
      </c>
      <c r="AD143" s="115">
        <v>0</v>
      </c>
      <c r="AE143" s="115">
        <v>4312.74773</v>
      </c>
      <c r="AF143" s="115">
        <v>0</v>
      </c>
      <c r="AG143" s="115">
        <v>0</v>
      </c>
      <c r="AH143" s="115">
        <v>0</v>
      </c>
      <c r="AI143" s="115">
        <v>0</v>
      </c>
      <c r="AJ143" s="115">
        <v>4312.74773</v>
      </c>
    </row>
    <row r="144" spans="1:37" ht="13.5" customHeight="1" x14ac:dyDescent="0.25">
      <c r="A144" s="120"/>
      <c r="B144" s="82">
        <v>190225</v>
      </c>
      <c r="C144" s="84" t="s">
        <v>1568</v>
      </c>
      <c r="D144" s="115">
        <v>0</v>
      </c>
      <c r="E144" s="115">
        <v>0</v>
      </c>
      <c r="F144" s="115">
        <v>0</v>
      </c>
      <c r="G144" s="115">
        <v>0</v>
      </c>
      <c r="H144" s="115">
        <v>0</v>
      </c>
      <c r="I144" s="115">
        <v>365.58222000000001</v>
      </c>
      <c r="J144" s="115">
        <v>0</v>
      </c>
      <c r="K144" s="115">
        <v>0</v>
      </c>
      <c r="L144" s="115">
        <v>0</v>
      </c>
      <c r="M144" s="115">
        <v>0</v>
      </c>
      <c r="N144" s="115">
        <v>0</v>
      </c>
      <c r="O144" s="115">
        <v>0</v>
      </c>
      <c r="P144" s="115">
        <v>0</v>
      </c>
      <c r="Q144" s="115">
        <v>0</v>
      </c>
      <c r="R144" s="115">
        <v>365.58222000000001</v>
      </c>
      <c r="S144" s="115">
        <v>0</v>
      </c>
      <c r="T144" s="115">
        <v>0</v>
      </c>
      <c r="U144" s="115">
        <v>0</v>
      </c>
      <c r="V144" s="115">
        <v>0</v>
      </c>
      <c r="W144" s="115">
        <v>0</v>
      </c>
      <c r="X144" s="115">
        <v>0</v>
      </c>
      <c r="Y144" s="115">
        <v>0</v>
      </c>
      <c r="Z144" s="115">
        <v>0</v>
      </c>
      <c r="AA144" s="115">
        <v>0</v>
      </c>
      <c r="AB144" s="115">
        <v>0</v>
      </c>
      <c r="AC144" s="115">
        <v>0</v>
      </c>
      <c r="AD144" s="115">
        <v>0</v>
      </c>
      <c r="AE144" s="115">
        <v>365.58222000000001</v>
      </c>
      <c r="AF144" s="115">
        <v>0</v>
      </c>
      <c r="AG144" s="115">
        <v>0</v>
      </c>
      <c r="AH144" s="115">
        <v>0</v>
      </c>
      <c r="AI144" s="115">
        <v>0</v>
      </c>
      <c r="AJ144" s="115">
        <v>365.58222000000001</v>
      </c>
    </row>
    <row r="145" spans="1:37" ht="13.5" customHeight="1" x14ac:dyDescent="0.25">
      <c r="A145" s="120"/>
      <c r="B145" s="82">
        <v>190226</v>
      </c>
      <c r="C145" s="84" t="s">
        <v>1569</v>
      </c>
      <c r="D145" s="115">
        <v>0</v>
      </c>
      <c r="E145" s="115">
        <v>0</v>
      </c>
      <c r="F145" s="115">
        <v>0</v>
      </c>
      <c r="G145" s="115">
        <v>0</v>
      </c>
      <c r="H145" s="115">
        <v>0</v>
      </c>
      <c r="I145" s="115">
        <v>1470.3472400000001</v>
      </c>
      <c r="J145" s="115">
        <v>0</v>
      </c>
      <c r="K145" s="115">
        <v>0</v>
      </c>
      <c r="L145" s="115">
        <v>0</v>
      </c>
      <c r="M145" s="115">
        <v>0</v>
      </c>
      <c r="N145" s="115">
        <v>0</v>
      </c>
      <c r="O145" s="115">
        <v>0</v>
      </c>
      <c r="P145" s="115">
        <v>0</v>
      </c>
      <c r="Q145" s="115">
        <v>0</v>
      </c>
      <c r="R145" s="115">
        <v>1470.3472400000001</v>
      </c>
      <c r="S145" s="115">
        <v>0</v>
      </c>
      <c r="T145" s="115">
        <v>0</v>
      </c>
      <c r="U145" s="115">
        <v>0</v>
      </c>
      <c r="V145" s="115">
        <v>0</v>
      </c>
      <c r="W145" s="115">
        <v>0</v>
      </c>
      <c r="X145" s="115">
        <v>0</v>
      </c>
      <c r="Y145" s="115">
        <v>0</v>
      </c>
      <c r="Z145" s="115">
        <v>0</v>
      </c>
      <c r="AA145" s="115">
        <v>0</v>
      </c>
      <c r="AB145" s="115">
        <v>0</v>
      </c>
      <c r="AC145" s="115">
        <v>0</v>
      </c>
      <c r="AD145" s="115">
        <v>0</v>
      </c>
      <c r="AE145" s="115">
        <v>1470.3472400000001</v>
      </c>
      <c r="AF145" s="115">
        <v>0</v>
      </c>
      <c r="AG145" s="115">
        <v>0</v>
      </c>
      <c r="AH145" s="115">
        <v>0</v>
      </c>
      <c r="AI145" s="115">
        <v>0</v>
      </c>
      <c r="AJ145" s="115">
        <v>1470.3472400000001</v>
      </c>
    </row>
    <row r="146" spans="1:37" ht="13.5" customHeight="1" x14ac:dyDescent="0.25">
      <c r="A146" s="120"/>
      <c r="B146" s="82">
        <v>190230</v>
      </c>
      <c r="C146" s="84" t="s">
        <v>206</v>
      </c>
      <c r="D146" s="115">
        <v>0</v>
      </c>
      <c r="E146" s="115">
        <v>0</v>
      </c>
      <c r="F146" s="115">
        <v>0</v>
      </c>
      <c r="G146" s="115">
        <v>0</v>
      </c>
      <c r="H146" s="115">
        <v>0</v>
      </c>
      <c r="I146" s="115">
        <v>4663.7127499999997</v>
      </c>
      <c r="J146" s="115">
        <v>0</v>
      </c>
      <c r="K146" s="115">
        <v>0</v>
      </c>
      <c r="L146" s="115">
        <v>0</v>
      </c>
      <c r="M146" s="115">
        <v>0</v>
      </c>
      <c r="N146" s="115">
        <v>0</v>
      </c>
      <c r="O146" s="115">
        <v>0</v>
      </c>
      <c r="P146" s="115">
        <v>0</v>
      </c>
      <c r="Q146" s="115">
        <v>0</v>
      </c>
      <c r="R146" s="115">
        <v>4663.7127499999997</v>
      </c>
      <c r="S146" s="115">
        <v>0</v>
      </c>
      <c r="T146" s="115">
        <v>0</v>
      </c>
      <c r="U146" s="115">
        <v>875.73875999999996</v>
      </c>
      <c r="V146" s="115">
        <v>0</v>
      </c>
      <c r="W146" s="115">
        <v>0</v>
      </c>
      <c r="X146" s="115">
        <v>0</v>
      </c>
      <c r="Y146" s="115">
        <v>0</v>
      </c>
      <c r="Z146" s="115">
        <v>0</v>
      </c>
      <c r="AA146" s="115">
        <v>0</v>
      </c>
      <c r="AB146" s="115">
        <v>0</v>
      </c>
      <c r="AC146" s="115">
        <v>0</v>
      </c>
      <c r="AD146" s="115">
        <v>875.73875999999996</v>
      </c>
      <c r="AE146" s="115">
        <v>5539.4515099999999</v>
      </c>
      <c r="AF146" s="115">
        <v>0</v>
      </c>
      <c r="AG146" s="115">
        <v>0</v>
      </c>
      <c r="AH146" s="115">
        <v>0</v>
      </c>
      <c r="AI146" s="115">
        <v>0</v>
      </c>
      <c r="AJ146" s="115">
        <v>5539.4515099999999</v>
      </c>
    </row>
    <row r="147" spans="1:37" ht="13.5" customHeight="1" x14ac:dyDescent="0.25">
      <c r="A147" s="120"/>
      <c r="B147" s="82">
        <v>190231</v>
      </c>
      <c r="C147" s="84" t="s">
        <v>207</v>
      </c>
      <c r="D147" s="115">
        <v>0</v>
      </c>
      <c r="E147" s="115">
        <v>0</v>
      </c>
      <c r="F147" s="115">
        <v>0</v>
      </c>
      <c r="G147" s="115">
        <v>0</v>
      </c>
      <c r="H147" s="115">
        <v>0</v>
      </c>
      <c r="I147" s="115">
        <v>314.86117999999999</v>
      </c>
      <c r="J147" s="115">
        <v>0</v>
      </c>
      <c r="K147" s="115">
        <v>0</v>
      </c>
      <c r="L147" s="115">
        <v>0</v>
      </c>
      <c r="M147" s="115">
        <v>0</v>
      </c>
      <c r="N147" s="115">
        <v>0</v>
      </c>
      <c r="O147" s="115">
        <v>0</v>
      </c>
      <c r="P147" s="115">
        <v>0</v>
      </c>
      <c r="Q147" s="115">
        <v>0</v>
      </c>
      <c r="R147" s="115">
        <v>314.86117999999999</v>
      </c>
      <c r="S147" s="115">
        <v>0</v>
      </c>
      <c r="T147" s="115">
        <v>0</v>
      </c>
      <c r="U147" s="115">
        <v>105.7</v>
      </c>
      <c r="V147" s="115">
        <v>0</v>
      </c>
      <c r="W147" s="115">
        <v>0</v>
      </c>
      <c r="X147" s="115">
        <v>0</v>
      </c>
      <c r="Y147" s="115">
        <v>0</v>
      </c>
      <c r="Z147" s="115">
        <v>0</v>
      </c>
      <c r="AA147" s="115">
        <v>0</v>
      </c>
      <c r="AB147" s="115">
        <v>0</v>
      </c>
      <c r="AC147" s="115">
        <v>0</v>
      </c>
      <c r="AD147" s="115">
        <v>105.7</v>
      </c>
      <c r="AE147" s="115">
        <v>420.56117999999998</v>
      </c>
      <c r="AF147" s="115">
        <v>0</v>
      </c>
      <c r="AG147" s="115">
        <v>0</v>
      </c>
      <c r="AH147" s="115">
        <v>0</v>
      </c>
      <c r="AI147" s="115">
        <v>0</v>
      </c>
      <c r="AJ147" s="115">
        <v>420.56117999999998</v>
      </c>
    </row>
    <row r="148" spans="1:37" ht="13.5" customHeight="1" x14ac:dyDescent="0.25">
      <c r="A148" s="120"/>
      <c r="B148" s="82">
        <v>190235</v>
      </c>
      <c r="C148" s="82" t="s">
        <v>208</v>
      </c>
      <c r="D148" s="115">
        <v>0</v>
      </c>
      <c r="E148" s="115">
        <v>0</v>
      </c>
    </row>
    <row r="149" spans="1:37" s="14" customFormat="1" ht="13.5" customHeight="1" x14ac:dyDescent="0.25">
      <c r="A149" s="123"/>
      <c r="C149" s="25" t="s">
        <v>1880</v>
      </c>
      <c r="D149" s="105">
        <v>-129044.25822999998</v>
      </c>
      <c r="E149" s="105">
        <v>-123253.68400000001</v>
      </c>
      <c r="F149" s="105">
        <v>-731184.12592999986</v>
      </c>
      <c r="G149" s="105">
        <v>-117906.91665</v>
      </c>
      <c r="H149" s="105">
        <v>-1101388.9848099998</v>
      </c>
      <c r="I149" s="105">
        <v>-8058.632000000016</v>
      </c>
      <c r="J149" s="105">
        <v>-66175.835030000002</v>
      </c>
      <c r="K149" s="105">
        <v>-18159.905999999999</v>
      </c>
      <c r="L149" s="105">
        <v>-145782.15515000001</v>
      </c>
      <c r="M149" s="105">
        <v>-46492.928480000002</v>
      </c>
      <c r="N149" s="302">
        <v>-97678.316169999991</v>
      </c>
      <c r="O149" s="105">
        <v>-30474.120869999999</v>
      </c>
      <c r="P149" s="105">
        <v>-9270.1078600000019</v>
      </c>
      <c r="Q149" s="105">
        <v>-48680.721440000008</v>
      </c>
      <c r="R149" s="105">
        <v>-470772.723</v>
      </c>
      <c r="S149" s="105">
        <v>-3147.3789399999987</v>
      </c>
      <c r="T149" s="105">
        <v>-58.492259999999078</v>
      </c>
      <c r="U149" s="105">
        <v>962.73077999999987</v>
      </c>
      <c r="V149" s="105">
        <v>-740.3413300000002</v>
      </c>
      <c r="W149" s="105">
        <v>-2645.3557700000001</v>
      </c>
      <c r="X149" s="105">
        <v>-796.20848999999998</v>
      </c>
      <c r="Y149" s="105">
        <v>2156.9840000000004</v>
      </c>
      <c r="Z149" s="105">
        <v>-478.53536000000003</v>
      </c>
      <c r="AA149" s="105">
        <v>-1771.3585699999994</v>
      </c>
      <c r="AB149" s="105">
        <v>-7864.3299099999995</v>
      </c>
      <c r="AC149" s="105">
        <v>-1461.0936999999994</v>
      </c>
      <c r="AD149" s="105">
        <v>-15843.379549999994</v>
      </c>
      <c r="AE149" s="105">
        <v>-1588005.08736</v>
      </c>
      <c r="AF149" s="105">
        <v>-115838.22216999999</v>
      </c>
      <c r="AG149" s="105">
        <v>-193015.42495999995</v>
      </c>
      <c r="AH149" s="105">
        <v>0</v>
      </c>
      <c r="AI149" s="105">
        <v>-1075.4682699999994</v>
      </c>
      <c r="AJ149" s="105">
        <v>-1278075.9719600005</v>
      </c>
    </row>
    <row r="150" spans="1:37" s="14" customFormat="1" ht="13.5" customHeight="1" x14ac:dyDescent="0.25">
      <c r="A150" s="123"/>
      <c r="B150" s="14">
        <v>3</v>
      </c>
      <c r="C150" s="25" t="s">
        <v>360</v>
      </c>
      <c r="D150" s="105">
        <v>527975.04634</v>
      </c>
      <c r="E150" s="105">
        <v>790584.63375000004</v>
      </c>
      <c r="F150" s="105">
        <v>1246270.4365699999</v>
      </c>
      <c r="G150" s="105">
        <v>444971.61027</v>
      </c>
      <c r="H150" s="105">
        <v>3009801.7269299999</v>
      </c>
      <c r="I150" s="105">
        <v>199075.31396999999</v>
      </c>
      <c r="J150" s="105">
        <v>351527.31221</v>
      </c>
      <c r="K150" s="105">
        <v>80994.494000000006</v>
      </c>
      <c r="L150" s="105">
        <v>440424.06925</v>
      </c>
      <c r="M150" s="105">
        <v>81183.655299999999</v>
      </c>
      <c r="N150" s="105">
        <v>379733.77048000001</v>
      </c>
      <c r="O150" s="105">
        <v>59417.684560000002</v>
      </c>
      <c r="P150" s="105">
        <v>63927.928520000001</v>
      </c>
      <c r="Q150" s="105">
        <v>150921.91389</v>
      </c>
      <c r="R150" s="105">
        <v>1807206.14218</v>
      </c>
      <c r="S150" s="105">
        <v>57632.712619999998</v>
      </c>
      <c r="T150" s="105">
        <v>24113.14761</v>
      </c>
      <c r="U150" s="105">
        <v>12689.092070000001</v>
      </c>
      <c r="V150" s="105">
        <v>11250.26037</v>
      </c>
      <c r="W150" s="105">
        <v>30552.479940000001</v>
      </c>
      <c r="X150" s="105">
        <v>7194.71209</v>
      </c>
      <c r="Y150" s="105">
        <v>15729.133980000001</v>
      </c>
      <c r="Z150" s="105">
        <v>11385.5813</v>
      </c>
      <c r="AA150" s="105">
        <v>19922.28656</v>
      </c>
      <c r="AB150" s="105">
        <v>25294.50922</v>
      </c>
      <c r="AC150" s="105">
        <v>17568.579109999999</v>
      </c>
      <c r="AD150" s="105">
        <v>233332.49486999999</v>
      </c>
      <c r="AE150" s="105">
        <v>5050340.363979999</v>
      </c>
      <c r="AF150" s="105">
        <v>460728.26448000001</v>
      </c>
      <c r="AG150" s="105">
        <v>532857.98491999996</v>
      </c>
      <c r="AH150" s="105">
        <v>0</v>
      </c>
      <c r="AI150" s="105">
        <v>53219.999649999998</v>
      </c>
      <c r="AJ150" s="105">
        <v>4003534.1149299997</v>
      </c>
    </row>
    <row r="151" spans="1:37" s="14" customFormat="1" ht="13.5" customHeight="1" x14ac:dyDescent="0.25">
      <c r="A151" s="123"/>
      <c r="B151" s="14" t="s">
        <v>5</v>
      </c>
      <c r="C151" s="25" t="s">
        <v>528</v>
      </c>
      <c r="D151" s="105">
        <v>52910.340859999997</v>
      </c>
      <c r="E151" s="105">
        <v>4917.3723899999168</v>
      </c>
      <c r="F151" s="105">
        <v>83618.373529999983</v>
      </c>
      <c r="G151" s="105">
        <v>32676.360269999946</v>
      </c>
      <c r="H151" s="105">
        <v>174122.44704999961</v>
      </c>
      <c r="I151" s="105">
        <v>9101.8081999999995</v>
      </c>
      <c r="J151" s="105">
        <v>31610.634569999995</v>
      </c>
      <c r="K151" s="105">
        <v>2711.7339999999967</v>
      </c>
      <c r="L151" s="105">
        <v>31969.095250000013</v>
      </c>
      <c r="M151" s="105">
        <v>8339.5935799999861</v>
      </c>
      <c r="N151" s="105">
        <v>34366.503299999982</v>
      </c>
      <c r="O151" s="105">
        <v>3611.1745900000024</v>
      </c>
      <c r="P151" s="105">
        <v>2835.8796000000002</v>
      </c>
      <c r="Q151" s="105">
        <v>5278.5237100000086</v>
      </c>
      <c r="R151" s="105">
        <v>129824.9467999998</v>
      </c>
      <c r="S151" s="105">
        <v>-205.99586999999883</v>
      </c>
      <c r="T151" s="105">
        <v>33.458999999998923</v>
      </c>
      <c r="U151" s="105">
        <v>45.651060000000143</v>
      </c>
      <c r="V151" s="105">
        <v>258.05952000000025</v>
      </c>
      <c r="W151" s="105">
        <v>818.59503000000041</v>
      </c>
      <c r="X151" s="105">
        <v>-1727.1316300000003</v>
      </c>
      <c r="Y151" s="105">
        <v>-6287.3234699999975</v>
      </c>
      <c r="Z151" s="105">
        <v>228.69026000000031</v>
      </c>
      <c r="AA151" s="105">
        <v>589.76365000000078</v>
      </c>
      <c r="AB151" s="105">
        <v>1897.1402899999994</v>
      </c>
      <c r="AC151" s="105">
        <v>924.02354999999989</v>
      </c>
      <c r="AD151" s="105">
        <v>-3425.0686099999875</v>
      </c>
      <c r="AE151" s="105">
        <v>300522.32523999969</v>
      </c>
      <c r="AF151" s="105">
        <v>37078.237300000008</v>
      </c>
      <c r="AG151" s="105">
        <v>40566.748350000009</v>
      </c>
      <c r="AH151" s="105">
        <v>0</v>
      </c>
      <c r="AI151" s="105">
        <v>-4773.5362699999896</v>
      </c>
      <c r="AJ151" s="105">
        <v>227650.8758599991</v>
      </c>
    </row>
    <row r="152" spans="1:37" s="14" customFormat="1" ht="13.5" customHeight="1" x14ac:dyDescent="0.25">
      <c r="A152" s="123"/>
      <c r="C152" s="25" t="s">
        <v>1881</v>
      </c>
      <c r="D152" s="105">
        <v>580885.3872</v>
      </c>
      <c r="E152" s="105">
        <v>795502.00613999995</v>
      </c>
      <c r="F152" s="105">
        <v>1329888.8100999999</v>
      </c>
      <c r="G152" s="105">
        <v>477647.97053999995</v>
      </c>
      <c r="H152" s="105">
        <v>3183924.1739799995</v>
      </c>
      <c r="I152" s="105">
        <v>208177.12216999999</v>
      </c>
      <c r="J152" s="105">
        <v>383137.94678</v>
      </c>
      <c r="K152" s="105">
        <v>83706.228000000003</v>
      </c>
      <c r="L152" s="105">
        <v>472393.16450000001</v>
      </c>
      <c r="M152" s="105">
        <v>89523.248879999985</v>
      </c>
      <c r="N152" s="302">
        <v>414100.27377999999</v>
      </c>
      <c r="O152" s="105">
        <v>63028.859150000004</v>
      </c>
      <c r="P152" s="105">
        <v>66763.808120000002</v>
      </c>
      <c r="Q152" s="105">
        <v>156200.4376</v>
      </c>
      <c r="R152" s="105">
        <v>1937031.0889799998</v>
      </c>
      <c r="S152" s="105">
        <v>57426.71675</v>
      </c>
      <c r="T152" s="105">
        <v>24146.606609999999</v>
      </c>
      <c r="U152" s="105">
        <v>12734.743130000001</v>
      </c>
      <c r="V152" s="105">
        <v>11508.319890000001</v>
      </c>
      <c r="W152" s="105">
        <v>31371.074970000001</v>
      </c>
      <c r="X152" s="105">
        <v>5467.5804599999992</v>
      </c>
      <c r="Y152" s="105">
        <v>9441.810510000003</v>
      </c>
      <c r="Z152" s="105">
        <v>11614.271560000001</v>
      </c>
      <c r="AA152" s="105">
        <v>20512.050210000001</v>
      </c>
      <c r="AB152" s="105">
        <v>27191.649509999999</v>
      </c>
      <c r="AC152" s="105">
        <v>18492.602659999997</v>
      </c>
      <c r="AD152" s="105">
        <v>229907.42626000001</v>
      </c>
      <c r="AE152" s="105">
        <v>5350862.6892199982</v>
      </c>
      <c r="AF152" s="105">
        <v>497806.50178000005</v>
      </c>
      <c r="AG152" s="105">
        <v>573424.73326999997</v>
      </c>
      <c r="AH152" s="105">
        <v>0</v>
      </c>
      <c r="AI152" s="105">
        <v>48446.463380000008</v>
      </c>
      <c r="AJ152" s="105">
        <v>4231184.9907899983</v>
      </c>
    </row>
    <row r="153" spans="1:37" s="14" customFormat="1" ht="13.5" customHeight="1" x14ac:dyDescent="0.25">
      <c r="A153" s="123"/>
      <c r="C153" s="2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</row>
    <row r="154" spans="1:37" s="14" customFormat="1" ht="13.5" customHeight="1" x14ac:dyDescent="0.25">
      <c r="A154" s="123"/>
      <c r="C154" s="25" t="s">
        <v>529</v>
      </c>
      <c r="D154" s="105">
        <v>-0.22215098033714142</v>
      </c>
      <c r="E154" s="105">
        <v>-0.15493824408823509</v>
      </c>
      <c r="F154" s="105">
        <v>-0.54980846547240225</v>
      </c>
      <c r="G154" s="105">
        <v>-0.24684898486368853</v>
      </c>
      <c r="H154" s="105">
        <v>-0.3459218639096015</v>
      </c>
      <c r="I154" s="105">
        <v>-3.8710459228172241E-2</v>
      </c>
      <c r="J154" s="105">
        <v>-0.1727206495367021</v>
      </c>
      <c r="K154" s="105">
        <v>-0.21694808658681883</v>
      </c>
      <c r="L154" s="105">
        <v>-0.3086034390533608</v>
      </c>
      <c r="M154" s="105">
        <v>-0.5193391556010295</v>
      </c>
      <c r="N154" s="105">
        <v>-0.23588082972843863</v>
      </c>
      <c r="O154" s="105">
        <v>-0.4834947241782655</v>
      </c>
      <c r="P154" s="105">
        <v>-0.13884929756160833</v>
      </c>
      <c r="Q154" s="105">
        <v>-0.31165547413293548</v>
      </c>
      <c r="R154" s="105">
        <v>-0.24303828971991312</v>
      </c>
      <c r="S154" s="105">
        <v>-5.4806875930269838E-2</v>
      </c>
      <c r="T154" s="105">
        <v>-2.4223801275569412E-3</v>
      </c>
      <c r="U154" s="105">
        <v>7.5598759250356376E-2</v>
      </c>
      <c r="V154" s="105">
        <v>-6.4330965516809266E-2</v>
      </c>
      <c r="W154" s="105">
        <v>-8.4324677191640399E-2</v>
      </c>
      <c r="X154" s="105">
        <v>-0.14562355246986161</v>
      </c>
      <c r="Y154" s="105">
        <v>0.22845025302249999</v>
      </c>
      <c r="Z154" s="105">
        <v>-4.1202356732220231E-2</v>
      </c>
      <c r="AA154" s="105">
        <v>-8.6356973187225794E-2</v>
      </c>
      <c r="AB154" s="105">
        <v>-0.28921856716003247</v>
      </c>
      <c r="AC154" s="105">
        <v>-7.9009630329666083E-2</v>
      </c>
      <c r="AD154" s="105">
        <v>-6.8911995613760102E-2</v>
      </c>
      <c r="AE154" s="105">
        <v>-0.29677552566602777</v>
      </c>
      <c r="AF154" s="105">
        <v>-0.23269728650750604</v>
      </c>
      <c r="AG154" s="105">
        <v>-0.33660115052818562</v>
      </c>
      <c r="AH154" s="105" t="e">
        <v>#DIV/0!</v>
      </c>
      <c r="AI154" s="105">
        <v>-2.2199107942396913E-2</v>
      </c>
      <c r="AJ154" s="105">
        <v>-0.3020610005806843</v>
      </c>
    </row>
    <row r="155" spans="1:37" s="14" customFormat="1" ht="13.5" customHeight="1" x14ac:dyDescent="0.25">
      <c r="A155" s="123"/>
      <c r="C155" s="25" t="s">
        <v>530</v>
      </c>
      <c r="D155" s="105">
        <v>-0.24441355538401596</v>
      </c>
      <c r="E155" s="105">
        <v>-0.15590194741753036</v>
      </c>
      <c r="F155" s="105">
        <v>-0.58669780207767219</v>
      </c>
      <c r="G155" s="105">
        <v>-0.2649762679881002</v>
      </c>
      <c r="H155" s="105">
        <v>-0.36593406633911979</v>
      </c>
      <c r="I155" s="105">
        <v>-4.0480317922363923E-2</v>
      </c>
      <c r="J155" s="105">
        <v>-0.18825232842922604</v>
      </c>
      <c r="K155" s="105">
        <v>-0.22421161122384439</v>
      </c>
      <c r="L155" s="105">
        <v>-0.3310040602418779</v>
      </c>
      <c r="M155" s="105">
        <v>-0.5726882869241785</v>
      </c>
      <c r="N155" s="105">
        <v>-0.25722841570432453</v>
      </c>
      <c r="O155" s="105">
        <v>-0.51287964342042347</v>
      </c>
      <c r="P155" s="105">
        <v>-0.14500873209273202</v>
      </c>
      <c r="Q155" s="105">
        <v>-0.32255568581962946</v>
      </c>
      <c r="R155" s="105">
        <v>-0.26049752267448328</v>
      </c>
      <c r="S155" s="105">
        <v>-5.4610980412325399E-2</v>
      </c>
      <c r="T155" s="105">
        <v>-2.4257413816743552E-3</v>
      </c>
      <c r="U155" s="105">
        <v>7.5870738007813965E-2</v>
      </c>
      <c r="V155" s="105">
        <v>-6.5806595194383061E-2</v>
      </c>
      <c r="W155" s="105">
        <v>-8.6583994988133198E-2</v>
      </c>
      <c r="X155" s="105">
        <v>-0.11066578899059183</v>
      </c>
      <c r="Y155" s="105">
        <v>0.1371330425910709</v>
      </c>
      <c r="Z155" s="105">
        <v>-4.2029945366074552E-2</v>
      </c>
      <c r="AA155" s="105">
        <v>-8.8913416874373041E-2</v>
      </c>
      <c r="AB155" s="105">
        <v>-0.31091055539364998</v>
      </c>
      <c r="AC155" s="105">
        <v>-8.3165160418029932E-2</v>
      </c>
      <c r="AD155" s="105">
        <v>-6.7900442065847066</v>
      </c>
      <c r="AE155" s="105">
        <v>-31.44352603808564</v>
      </c>
      <c r="AF155" s="105">
        <v>-25.142417147066194</v>
      </c>
      <c r="AG155" s="105">
        <v>-36.222676664773658</v>
      </c>
      <c r="AH155" s="105" t="e">
        <v>#DIV/0!</v>
      </c>
      <c r="AI155" s="105">
        <v>-2.02079721359036</v>
      </c>
      <c r="AJ155" s="105">
        <v>-31.9236937982817</v>
      </c>
    </row>
    <row r="156" spans="1:37" ht="13.5" customHeight="1" x14ac:dyDescent="0.25">
      <c r="A156" s="120"/>
      <c r="C156" s="84"/>
      <c r="AH156" s="105"/>
      <c r="AI156" s="142"/>
      <c r="AJ156" s="142"/>
    </row>
    <row r="157" spans="1:37" ht="13.5" customHeight="1" x14ac:dyDescent="0.25">
      <c r="A157" s="120"/>
      <c r="C157" s="173"/>
      <c r="AH157" s="92"/>
      <c r="AI157" s="142"/>
      <c r="AJ157" s="142"/>
    </row>
    <row r="158" spans="1:37" ht="13.5" customHeight="1" x14ac:dyDescent="0.25">
      <c r="A158" s="120"/>
      <c r="C158" s="122"/>
      <c r="E158" s="113"/>
      <c r="AF158" s="117"/>
      <c r="AG158" s="117"/>
      <c r="AH158" s="117"/>
      <c r="AI158" s="117"/>
      <c r="AJ158" s="117"/>
      <c r="AK158" s="28"/>
    </row>
    <row r="159" spans="1:37" ht="13.5" customHeight="1" x14ac:dyDescent="0.25">
      <c r="A159" s="120"/>
      <c r="C159" s="122"/>
      <c r="E159" s="113"/>
      <c r="AF159" s="117"/>
      <c r="AG159" s="117"/>
      <c r="AH159" s="117"/>
      <c r="AI159" s="117"/>
      <c r="AJ159" s="117"/>
      <c r="AK159" s="28"/>
    </row>
    <row r="160" spans="1:37" ht="13.5" customHeight="1" x14ac:dyDescent="0.25">
      <c r="A160" s="120"/>
      <c r="C160" s="84"/>
      <c r="AH160" s="92"/>
      <c r="AI160" s="142"/>
      <c r="AJ160" s="142"/>
    </row>
    <row r="161" spans="1:36" ht="13.5" customHeight="1" x14ac:dyDescent="0.25">
      <c r="A161" s="120"/>
      <c r="C161" s="84"/>
      <c r="AH161" s="92"/>
      <c r="AI161" s="142"/>
      <c r="AJ161" s="142"/>
    </row>
  </sheetData>
  <customSheetViews>
    <customSheetView guid="{CFED1871-9B9D-472F-82C9-C68C06036B2E}" scale="75" showGridLines="0" fitToPage="1">
      <pane xSplit="3" ySplit="5" topLeftCell="D6" activePane="bottomRight" state="frozen"/>
      <selection pane="bottomRight" activeCell="F14" sqref="F13:F14"/>
      <pageMargins left="0.70866141732283472" right="0.70866141732283472" top="0.74803149606299213" bottom="0.74803149606299213" header="0.31496062992125984" footer="0.31496062992125984"/>
      <pageSetup paperSize="9" scale="12" orientation="portrait" r:id="rId1"/>
    </customSheetView>
  </customSheetViews>
  <mergeCells count="1">
    <mergeCell ref="AF4:AI4"/>
  </mergeCells>
  <conditionalFormatting sqref="AH157:AH159">
    <cfRule type="containsErrors" dxfId="13" priority="29">
      <formula>ISERROR(AH157)</formula>
    </cfRule>
  </conditionalFormatting>
  <pageMargins left="0.70866141732283472" right="0.70866141732283472" top="0.74803149606299213" bottom="0.74803149606299213" header="0.31496062992125984" footer="0.31496062992125984"/>
  <pageSetup paperSize="9" scale="1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AL1087"/>
  <sheetViews>
    <sheetView showGridLines="0" topLeftCell="Y1" zoomScale="85" zoomScaleNormal="85" workbookViewId="0">
      <selection activeCell="Z9" sqref="Z9"/>
    </sheetView>
  </sheetViews>
  <sheetFormatPr defaultColWidth="11.44140625" defaultRowHeight="13.5" customHeight="1" x14ac:dyDescent="0.25"/>
  <cols>
    <col min="1" max="1" width="3.21875" style="304" customWidth="1"/>
    <col min="2" max="2" width="70.5546875" style="77" customWidth="1"/>
    <col min="3" max="3" width="22.77734375" style="138" customWidth="1"/>
    <col min="4" max="4" width="22.77734375" style="113" customWidth="1"/>
    <col min="5" max="5" width="20.44140625" style="138" customWidth="1"/>
    <col min="6" max="13" width="22.77734375" style="138" customWidth="1"/>
    <col min="14" max="14" width="20.21875" style="138" customWidth="1"/>
    <col min="15" max="15" width="17.77734375" style="138" customWidth="1"/>
    <col min="16" max="16" width="16.21875" style="77" customWidth="1"/>
    <col min="17" max="17" width="15.77734375" style="77" customWidth="1"/>
    <col min="18" max="18" width="20.77734375" style="77" customWidth="1"/>
    <col min="19" max="19" width="14.5546875" style="77" customWidth="1"/>
    <col min="20" max="20" width="20.77734375" style="77" bestFit="1" customWidth="1"/>
    <col min="21" max="21" width="15.77734375" style="77" bestFit="1" customWidth="1"/>
    <col min="22" max="22" width="25.44140625" style="77" bestFit="1" customWidth="1"/>
    <col min="23" max="24" width="15.77734375" style="77" bestFit="1" customWidth="1"/>
    <col min="25" max="25" width="16.5546875" style="77" customWidth="1"/>
    <col min="26" max="26" width="17.21875" style="77" bestFit="1" customWidth="1"/>
    <col min="27" max="27" width="25.77734375" style="77" customWidth="1"/>
    <col min="28" max="28" width="20.77734375" style="77" bestFit="1" customWidth="1"/>
    <col min="29" max="29" width="15.77734375" style="77" bestFit="1" customWidth="1"/>
    <col min="30" max="30" width="14.77734375" style="77" customWidth="1"/>
    <col min="31" max="31" width="18.5546875" style="77" bestFit="1" customWidth="1"/>
    <col min="32" max="32" width="14" style="77" bestFit="1" customWidth="1"/>
    <col min="33" max="33" width="15.77734375" style="77" bestFit="1" customWidth="1"/>
    <col min="34" max="35" width="23.21875" style="77" customWidth="1"/>
    <col min="36" max="36" width="14" style="77" bestFit="1" customWidth="1"/>
    <col min="37" max="37" width="16.21875" style="77" bestFit="1" customWidth="1"/>
    <col min="38" max="38" width="8.21875" style="77" bestFit="1" customWidth="1"/>
    <col min="39" max="16384" width="11.44140625" style="77"/>
  </cols>
  <sheetData>
    <row r="1" spans="1:36" s="66" customFormat="1" ht="13.5" customHeight="1" x14ac:dyDescent="0.25">
      <c r="A1" s="303"/>
      <c r="B1" s="65"/>
      <c r="C1" s="136"/>
      <c r="D1" s="136"/>
      <c r="E1" s="136"/>
      <c r="F1" s="136"/>
      <c r="G1" s="139"/>
      <c r="H1" s="134"/>
      <c r="I1" s="136"/>
      <c r="J1" s="136"/>
      <c r="K1" s="136"/>
      <c r="L1" s="136"/>
      <c r="M1" s="136"/>
      <c r="N1" s="136"/>
      <c r="O1" s="136"/>
    </row>
    <row r="2" spans="1:36" s="66" customFormat="1" ht="13.5" customHeight="1" x14ac:dyDescent="0.25">
      <c r="A2" s="303"/>
      <c r="B2" s="65"/>
      <c r="C2" s="136"/>
      <c r="D2" s="136"/>
      <c r="E2" s="136"/>
      <c r="F2" s="136"/>
      <c r="G2" s="139"/>
      <c r="H2" s="134"/>
      <c r="I2" s="136"/>
      <c r="J2" s="136"/>
      <c r="K2" s="136"/>
      <c r="L2" s="136"/>
      <c r="M2" s="136"/>
      <c r="N2" s="136"/>
      <c r="O2" s="136"/>
    </row>
    <row r="3" spans="1:36" s="66" customFormat="1" ht="13.5" customHeight="1" x14ac:dyDescent="0.25">
      <c r="A3" s="303"/>
      <c r="B3" s="67" t="s">
        <v>567</v>
      </c>
      <c r="C3" s="134"/>
      <c r="D3" s="134"/>
      <c r="E3" s="134"/>
      <c r="F3" s="134"/>
      <c r="G3" s="139"/>
      <c r="H3" s="136"/>
      <c r="I3" s="136"/>
      <c r="J3" s="136"/>
      <c r="K3" s="136"/>
      <c r="L3" s="136"/>
      <c r="M3" s="136"/>
      <c r="N3" s="136"/>
      <c r="O3" s="136"/>
    </row>
    <row r="4" spans="1:36" s="66" customFormat="1" ht="13.5" customHeight="1" x14ac:dyDescent="0.25">
      <c r="A4" s="303"/>
      <c r="B4" s="67" t="s">
        <v>1160</v>
      </c>
      <c r="C4" s="323"/>
      <c r="D4" s="134"/>
      <c r="E4" s="134"/>
      <c r="F4" s="134"/>
      <c r="G4" s="139"/>
      <c r="H4" s="134"/>
      <c r="I4" s="136"/>
      <c r="J4" s="136"/>
      <c r="K4" s="136"/>
      <c r="L4" s="136"/>
      <c r="M4" s="136"/>
      <c r="N4" s="136"/>
      <c r="O4" s="136"/>
    </row>
    <row r="5" spans="1:36" s="66" customFormat="1" ht="13.5" customHeight="1" x14ac:dyDescent="0.25">
      <c r="A5" s="303"/>
      <c r="B5" s="68">
        <v>44500</v>
      </c>
      <c r="C5" s="134"/>
      <c r="D5" s="134"/>
      <c r="E5" s="134"/>
      <c r="F5" s="134"/>
      <c r="G5" s="139"/>
      <c r="H5" s="136"/>
      <c r="I5" s="136"/>
      <c r="J5" s="136"/>
      <c r="K5" s="136"/>
      <c r="L5" s="136"/>
      <c r="M5" s="136"/>
      <c r="N5" s="97"/>
      <c r="O5" s="136"/>
    </row>
    <row r="6" spans="1:36" s="66" customFormat="1" ht="13.5" customHeight="1" x14ac:dyDescent="0.25">
      <c r="A6" s="303"/>
      <c r="B6" s="67" t="s">
        <v>566</v>
      </c>
      <c r="C6" s="134"/>
      <c r="D6" s="134"/>
      <c r="E6" s="134"/>
      <c r="F6" s="134"/>
      <c r="G6" s="139"/>
      <c r="H6" s="136"/>
      <c r="I6" s="136"/>
      <c r="J6" s="136"/>
      <c r="K6" s="136"/>
      <c r="L6" s="136"/>
      <c r="M6" s="136"/>
      <c r="N6" s="136"/>
      <c r="O6" s="136"/>
    </row>
    <row r="7" spans="1:36" s="66" customFormat="1" ht="13.5" customHeight="1" x14ac:dyDescent="0.25">
      <c r="A7" s="303"/>
      <c r="B7" s="65"/>
      <c r="C7" s="134"/>
      <c r="D7" s="134"/>
      <c r="E7" s="134"/>
      <c r="F7" s="134"/>
      <c r="G7" s="139"/>
      <c r="H7" s="136"/>
      <c r="I7" s="136"/>
      <c r="J7" s="136"/>
      <c r="K7" s="136"/>
      <c r="L7" s="136"/>
      <c r="M7" s="140"/>
      <c r="N7" s="136"/>
      <c r="O7" s="136"/>
    </row>
    <row r="8" spans="1:36" s="332" customFormat="1" ht="13.5" customHeight="1" x14ac:dyDescent="0.3">
      <c r="A8" s="182" t="s">
        <v>568</v>
      </c>
      <c r="B8" s="335" t="s">
        <v>569</v>
      </c>
      <c r="C8" s="336" t="s">
        <v>1133</v>
      </c>
      <c r="D8" s="313" t="s">
        <v>1134</v>
      </c>
      <c r="E8" s="313" t="s">
        <v>1135</v>
      </c>
      <c r="F8" s="313" t="s">
        <v>1136</v>
      </c>
      <c r="G8" s="337" t="s">
        <v>1137</v>
      </c>
      <c r="H8" s="313" t="s">
        <v>1138</v>
      </c>
      <c r="I8" s="313" t="s">
        <v>1139</v>
      </c>
      <c r="J8" s="329" t="s">
        <v>1144</v>
      </c>
      <c r="K8" s="330" t="s">
        <v>1205</v>
      </c>
      <c r="L8" s="330" t="s">
        <v>1141</v>
      </c>
      <c r="M8" s="329" t="s">
        <v>1142</v>
      </c>
      <c r="N8" s="313" t="s">
        <v>1145</v>
      </c>
      <c r="O8" s="313" t="s">
        <v>1143</v>
      </c>
      <c r="P8" s="313" t="s">
        <v>1140</v>
      </c>
      <c r="Q8" s="337" t="s">
        <v>1147</v>
      </c>
      <c r="R8" s="313" t="s">
        <v>1146</v>
      </c>
      <c r="S8" s="313" t="s">
        <v>1148</v>
      </c>
      <c r="T8" s="313" t="s">
        <v>1149</v>
      </c>
      <c r="U8" s="330" t="s">
        <v>1150</v>
      </c>
      <c r="V8" s="313" t="s">
        <v>1151</v>
      </c>
      <c r="W8" s="313" t="s">
        <v>1152</v>
      </c>
      <c r="X8" s="333" t="s">
        <v>1284</v>
      </c>
      <c r="Y8" s="313" t="s">
        <v>1153</v>
      </c>
      <c r="Z8" s="333" t="s">
        <v>1883</v>
      </c>
      <c r="AA8" s="313" t="s">
        <v>1879</v>
      </c>
      <c r="AB8" s="333" t="s">
        <v>1286</v>
      </c>
      <c r="AC8" s="337" t="s">
        <v>1155</v>
      </c>
      <c r="AD8" s="337" t="s">
        <v>1156</v>
      </c>
      <c r="AE8" s="329" t="s">
        <v>1157</v>
      </c>
      <c r="AF8" s="330" t="s">
        <v>1158</v>
      </c>
      <c r="AG8" s="331" t="s">
        <v>1159</v>
      </c>
      <c r="AH8" s="520" t="s">
        <v>1854</v>
      </c>
      <c r="AI8" s="528" t="s">
        <v>1222</v>
      </c>
      <c r="AJ8" s="516"/>
    </row>
    <row r="9" spans="1:36" ht="13.5" customHeight="1" x14ac:dyDescent="0.25">
      <c r="B9" s="69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529"/>
      <c r="AJ9" s="531"/>
    </row>
    <row r="10" spans="1:36" ht="13.5" customHeight="1" x14ac:dyDescent="0.25">
      <c r="B10" s="70" t="s">
        <v>570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531"/>
    </row>
    <row r="11" spans="1:36" s="82" customFormat="1" ht="13.5" customHeight="1" x14ac:dyDescent="0.25">
      <c r="A11" s="60" t="s">
        <v>571</v>
      </c>
      <c r="B11" s="78" t="s">
        <v>1882</v>
      </c>
      <c r="C11" s="234">
        <v>4.4031630419010508</v>
      </c>
      <c r="D11" s="234">
        <v>2.4689023251942399</v>
      </c>
      <c r="E11" s="234">
        <v>59.463018859411449</v>
      </c>
      <c r="F11" s="234">
        <v>2.9568035775982455</v>
      </c>
      <c r="G11" s="234">
        <v>4.9901613608435866</v>
      </c>
      <c r="H11" s="234">
        <v>1.7721579418568782</v>
      </c>
      <c r="I11" s="234">
        <v>8.4073774938444821</v>
      </c>
      <c r="J11" s="234">
        <v>-6.2868930736135802</v>
      </c>
      <c r="K11" s="234">
        <v>-14.569784577973072</v>
      </c>
      <c r="L11" s="234">
        <v>-4.6847808020480217</v>
      </c>
      <c r="M11" s="234">
        <v>7.4427534206118322</v>
      </c>
      <c r="N11" s="234">
        <v>-48.619984468167175</v>
      </c>
      <c r="O11" s="234">
        <v>2.3073428842290999</v>
      </c>
      <c r="P11" s="234">
        <v>-15.849261421007668</v>
      </c>
      <c r="Q11" s="234">
        <v>11.286894901594195</v>
      </c>
      <c r="R11" s="234">
        <v>4.5836878005794608</v>
      </c>
      <c r="S11" s="234">
        <v>0.72404979972774708</v>
      </c>
      <c r="T11" s="234">
        <v>1.5217004967863845</v>
      </c>
      <c r="U11" s="234">
        <v>4.5914402763462716</v>
      </c>
      <c r="V11" s="234">
        <v>29.186051315041983</v>
      </c>
      <c r="W11" s="234">
        <v>0.65999807583968739</v>
      </c>
      <c r="X11" s="234">
        <v>0.95723377590012071</v>
      </c>
      <c r="Y11" s="234">
        <v>3.247075123025319</v>
      </c>
      <c r="Z11" s="234">
        <v>2.3516083299247796</v>
      </c>
      <c r="AA11" s="234">
        <v>3.8471274610149426</v>
      </c>
      <c r="AB11" s="234">
        <v>15.786220580982251</v>
      </c>
      <c r="AC11" s="234">
        <v>2.3820968660415907</v>
      </c>
      <c r="AD11" s="234">
        <v>5.9049034636644331</v>
      </c>
      <c r="AE11" s="234">
        <v>11.761900447722843</v>
      </c>
      <c r="AF11" s="234">
        <v>-11.696410356172702</v>
      </c>
      <c r="AG11" s="234"/>
      <c r="AH11" s="234">
        <v>2.4520365755125018</v>
      </c>
      <c r="AI11" s="234">
        <v>4.737547431949646</v>
      </c>
      <c r="AJ11" s="532"/>
    </row>
    <row r="12" spans="1:36" ht="13.5" customHeight="1" x14ac:dyDescent="0.25">
      <c r="B12" s="71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532"/>
    </row>
    <row r="13" spans="1:36" ht="13.5" customHeight="1" x14ac:dyDescent="0.25">
      <c r="B13" s="70" t="s">
        <v>572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532"/>
    </row>
    <row r="14" spans="1:36" ht="13.5" customHeight="1" x14ac:dyDescent="0.25">
      <c r="A14" s="304" t="s">
        <v>573</v>
      </c>
      <c r="B14" s="71" t="s">
        <v>574</v>
      </c>
      <c r="C14" s="203">
        <v>0.16633182122630735</v>
      </c>
      <c r="D14" s="203">
        <v>0.24299003816028386</v>
      </c>
      <c r="E14" s="203">
        <v>0.11879407525554801</v>
      </c>
      <c r="F14" s="203">
        <v>0.13065362175718306</v>
      </c>
      <c r="G14" s="203">
        <v>0.1579097232253866</v>
      </c>
      <c r="H14" s="203">
        <v>0.16908712824240521</v>
      </c>
      <c r="I14" s="203">
        <v>0.14171759977374931</v>
      </c>
      <c r="J14" s="203">
        <v>0.20999056881165953</v>
      </c>
      <c r="K14" s="203">
        <v>-6.6488385175442625E-3</v>
      </c>
      <c r="L14" s="203">
        <v>5.5726352599143526E-2</v>
      </c>
      <c r="M14" s="203">
        <v>0.12447803992239929</v>
      </c>
      <c r="N14" s="203">
        <v>0.16337261414448889</v>
      </c>
      <c r="O14" s="203">
        <v>0.13812553618687404</v>
      </c>
      <c r="P14" s="203">
        <v>3.5426328129872564E-2</v>
      </c>
      <c r="Q14" s="203">
        <v>0.11486923868597518</v>
      </c>
      <c r="R14" s="203">
        <v>7.7860267485600057E-2</v>
      </c>
      <c r="S14" s="203">
        <v>0.20172919015325691</v>
      </c>
      <c r="T14" s="203">
        <v>0.28888487078651043</v>
      </c>
      <c r="U14" s="203">
        <v>0.1129251586553071</v>
      </c>
      <c r="V14" s="203">
        <v>5.7474309817784175E-2</v>
      </c>
      <c r="W14" s="203">
        <v>0.29419453338708468</v>
      </c>
      <c r="X14" s="203">
        <v>0.16518505701730768</v>
      </c>
      <c r="Y14" s="203">
        <v>0.23855719229925593</v>
      </c>
      <c r="Z14" s="203">
        <v>0.10345471913448881</v>
      </c>
      <c r="AA14" s="203">
        <v>8.4769793108227492E-2</v>
      </c>
      <c r="AB14" s="203">
        <v>2.7218241633579974E-2</v>
      </c>
      <c r="AC14" s="203">
        <v>0.11444772708775192</v>
      </c>
      <c r="AD14" s="203">
        <v>0.14183957313444842</v>
      </c>
      <c r="AE14" s="203">
        <v>0.13642167734140309</v>
      </c>
      <c r="AF14" s="203">
        <v>1.3817304454803111E-2</v>
      </c>
      <c r="AG14" s="203"/>
      <c r="AH14" s="203">
        <v>9.9764794192600467E-2</v>
      </c>
      <c r="AI14" s="203">
        <v>0.15288619134608047</v>
      </c>
      <c r="AJ14" s="532"/>
    </row>
    <row r="15" spans="1:36" ht="13.5" customHeight="1" x14ac:dyDescent="0.25">
      <c r="A15" s="60" t="s">
        <v>575</v>
      </c>
      <c r="B15" s="71" t="s">
        <v>576</v>
      </c>
      <c r="C15" s="203">
        <v>0.83366817877369259</v>
      </c>
      <c r="D15" s="203">
        <v>0.75700996183971647</v>
      </c>
      <c r="E15" s="203">
        <v>0.88120592474445214</v>
      </c>
      <c r="F15" s="203">
        <v>0.8693463782428168</v>
      </c>
      <c r="G15" s="203">
        <v>0.84209027677461312</v>
      </c>
      <c r="H15" s="203">
        <v>0.83091287175759465</v>
      </c>
      <c r="I15" s="203">
        <v>0.85828240022625069</v>
      </c>
      <c r="J15" s="203">
        <v>0.79000943118834044</v>
      </c>
      <c r="K15" s="203">
        <v>1.0066488385175443</v>
      </c>
      <c r="L15" s="203">
        <v>0.9442736474008564</v>
      </c>
      <c r="M15" s="203">
        <v>0.87552196007760064</v>
      </c>
      <c r="N15" s="203">
        <v>0.836627385855511</v>
      </c>
      <c r="O15" s="203">
        <v>0.86187446381312582</v>
      </c>
      <c r="P15" s="203">
        <v>0.96457367187012766</v>
      </c>
      <c r="Q15" s="203">
        <v>0.88513076131402479</v>
      </c>
      <c r="R15" s="203">
        <v>0.92213973251439996</v>
      </c>
      <c r="S15" s="203">
        <v>0.79827080984674315</v>
      </c>
      <c r="T15" s="203">
        <v>0.71111512921348941</v>
      </c>
      <c r="U15" s="203">
        <v>0.88707484134469272</v>
      </c>
      <c r="V15" s="203">
        <v>0.94252569018221588</v>
      </c>
      <c r="W15" s="203">
        <v>0.70580546661291521</v>
      </c>
      <c r="X15" s="203">
        <v>0.83481494298269232</v>
      </c>
      <c r="Y15" s="203">
        <v>0.76144280770074413</v>
      </c>
      <c r="Z15" s="203">
        <v>0.89654528086551111</v>
      </c>
      <c r="AA15" s="203">
        <v>0.91523020689177226</v>
      </c>
      <c r="AB15" s="203">
        <v>0.97278175836642</v>
      </c>
      <c r="AC15" s="203">
        <v>0.88555227291224803</v>
      </c>
      <c r="AD15" s="203">
        <v>0.85816042686555161</v>
      </c>
      <c r="AE15" s="203">
        <v>0.8635783226585968</v>
      </c>
      <c r="AF15" s="203">
        <v>0.986182695545197</v>
      </c>
      <c r="AG15" s="203"/>
      <c r="AH15" s="203">
        <v>0.90023520580739957</v>
      </c>
      <c r="AI15" s="203">
        <v>0.84711380865391972</v>
      </c>
      <c r="AJ15" s="532"/>
    </row>
    <row r="16" spans="1:36" ht="13.5" customHeight="1" x14ac:dyDescent="0.25">
      <c r="A16" s="60" t="s">
        <v>577</v>
      </c>
      <c r="B16" s="71" t="s">
        <v>578</v>
      </c>
      <c r="C16" s="203">
        <v>1.1612195893087631</v>
      </c>
      <c r="D16" s="203">
        <v>1.0694268359313073</v>
      </c>
      <c r="E16" s="203">
        <v>1.4111969006348388</v>
      </c>
      <c r="F16" s="203">
        <v>1.4724966723705026</v>
      </c>
      <c r="G16" s="203">
        <v>1.2855355053878037</v>
      </c>
      <c r="H16" s="203">
        <v>1.0434669054614882</v>
      </c>
      <c r="I16" s="203">
        <v>1.2698213615293001</v>
      </c>
      <c r="J16" s="203">
        <v>6.7598974337162314</v>
      </c>
      <c r="K16" s="203">
        <v>1.9313858511328355</v>
      </c>
      <c r="L16" s="203">
        <v>1.138357269600949</v>
      </c>
      <c r="M16" s="203">
        <v>1.0665301919671955</v>
      </c>
      <c r="N16" s="203">
        <v>1.1348869043160568</v>
      </c>
      <c r="O16" s="203">
        <v>1.1849334462792998</v>
      </c>
      <c r="P16" s="203">
        <v>1.2779949394592076</v>
      </c>
      <c r="Q16" s="203">
        <v>1.2595153267712931</v>
      </c>
      <c r="R16" s="203">
        <v>1.078299493190441</v>
      </c>
      <c r="S16" s="203">
        <v>1.0476572562987774</v>
      </c>
      <c r="T16" s="203">
        <v>1.1055301721141182</v>
      </c>
      <c r="U16" s="203">
        <v>1.5739822761953965</v>
      </c>
      <c r="V16" s="203">
        <v>1.1562819160710258</v>
      </c>
      <c r="W16" s="203">
        <v>0.92519690503866081</v>
      </c>
      <c r="X16" s="203">
        <v>0.97159468389013515</v>
      </c>
      <c r="Y16" s="203">
        <v>1.607107923471764</v>
      </c>
      <c r="Z16" s="203">
        <v>1.1460567506247707</v>
      </c>
      <c r="AA16" s="203">
        <v>1.0886332257061859</v>
      </c>
      <c r="AB16" s="203">
        <v>1.2866762756282637</v>
      </c>
      <c r="AC16" s="203">
        <v>1.1048824016776937</v>
      </c>
      <c r="AD16" s="203">
        <v>1.2691895385528584</v>
      </c>
      <c r="AE16" s="203">
        <v>1.1951437127333266</v>
      </c>
      <c r="AF16" s="203">
        <v>1.6005753366702977</v>
      </c>
      <c r="AG16" s="203"/>
      <c r="AH16" s="203">
        <v>1.1276117900407887</v>
      </c>
      <c r="AI16" s="203">
        <v>1.2556203533624768</v>
      </c>
      <c r="AJ16" s="532"/>
    </row>
    <row r="17" spans="1:38" ht="13.5" customHeight="1" x14ac:dyDescent="0.25">
      <c r="A17" s="60"/>
      <c r="B17" s="71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532"/>
    </row>
    <row r="18" spans="1:38" ht="13.5" customHeight="1" x14ac:dyDescent="0.25">
      <c r="A18" s="60"/>
      <c r="B18" s="70" t="s">
        <v>1198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532"/>
    </row>
    <row r="19" spans="1:38" s="193" customFormat="1" ht="13.5" customHeight="1" x14ac:dyDescent="0.25">
      <c r="A19" s="60" t="s">
        <v>1201</v>
      </c>
      <c r="B19" s="195" t="s">
        <v>1166</v>
      </c>
      <c r="C19" s="196">
        <v>8.4006818007391956E-3</v>
      </c>
      <c r="D19" s="196">
        <v>1.7382260494838653E-2</v>
      </c>
      <c r="E19" s="196">
        <v>2.0030930257344367E-2</v>
      </c>
      <c r="F19" s="196">
        <v>6.0686998844252452E-3</v>
      </c>
      <c r="G19" s="196">
        <v>1.3180980642647952E-2</v>
      </c>
      <c r="H19" s="196">
        <v>1.126648260554391E-2</v>
      </c>
      <c r="I19" s="196">
        <v>2.7989183142306498E-3</v>
      </c>
      <c r="J19" s="196">
        <v>9.2652717772210237E-9</v>
      </c>
      <c r="K19" s="196">
        <v>2.5510289750761084E-2</v>
      </c>
      <c r="L19" s="196">
        <v>1.7699485266612681E-2</v>
      </c>
      <c r="M19" s="196">
        <v>1.6629954881548312E-3</v>
      </c>
      <c r="N19" s="196">
        <v>3.2594876219562807E-2</v>
      </c>
      <c r="O19" s="196">
        <v>8.1736937691865227E-3</v>
      </c>
      <c r="P19" s="196">
        <v>9.2560546670637377E-4</v>
      </c>
      <c r="Q19" s="196">
        <v>4.9777066439370861E-3</v>
      </c>
      <c r="R19" s="196">
        <v>1.2951031820796623E-2</v>
      </c>
      <c r="S19" s="196">
        <v>1.2797791673766944E-2</v>
      </c>
      <c r="T19" s="196">
        <v>9.6390850953037358E-3</v>
      </c>
      <c r="U19" s="196">
        <v>1.388809565752233E-2</v>
      </c>
      <c r="V19" s="196">
        <v>0</v>
      </c>
      <c r="W19" s="196">
        <v>6.8273330121974868E-2</v>
      </c>
      <c r="X19" s="196">
        <v>0</v>
      </c>
      <c r="Y19" s="196">
        <v>1.1076645429418384E-2</v>
      </c>
      <c r="Z19" s="196">
        <v>0</v>
      </c>
      <c r="AA19" s="196">
        <v>1.445787388225127E-2</v>
      </c>
      <c r="AB19" s="196">
        <v>0</v>
      </c>
      <c r="AC19" s="196">
        <v>1.1065387428710745E-2</v>
      </c>
      <c r="AD19" s="196">
        <v>1.0069680249506979E-2</v>
      </c>
      <c r="AE19" s="196">
        <v>1.5116813056334289E-3</v>
      </c>
      <c r="AF19" s="196">
        <v>2.2382677816702314E-2</v>
      </c>
      <c r="AG19" s="196">
        <v>0</v>
      </c>
      <c r="AH19" s="196">
        <v>0</v>
      </c>
      <c r="AI19" s="196">
        <v>1.1504846009031469E-2</v>
      </c>
      <c r="AJ19" s="532"/>
      <c r="AK19" s="196"/>
      <c r="AL19" s="196"/>
    </row>
    <row r="20" spans="1:38" s="197" customFormat="1" ht="13.5" customHeight="1" x14ac:dyDescent="0.25">
      <c r="A20" s="304" t="s">
        <v>1235</v>
      </c>
      <c r="B20" s="198" t="s">
        <v>1167</v>
      </c>
      <c r="C20" s="199">
        <v>1.4233718232882988E-2</v>
      </c>
      <c r="D20" s="199">
        <v>2.439137928441493E-2</v>
      </c>
      <c r="E20" s="199">
        <v>3.4751389904157541E-2</v>
      </c>
      <c r="F20" s="199">
        <v>3.2807867190314977E-2</v>
      </c>
      <c r="G20" s="199">
        <v>2.7751019550551127E-2</v>
      </c>
      <c r="H20" s="199">
        <v>6.9452003720480882E-2</v>
      </c>
      <c r="I20" s="199">
        <v>3.1481459322644852E-2</v>
      </c>
      <c r="J20" s="199">
        <v>0</v>
      </c>
      <c r="K20" s="199">
        <v>4.1921761895209637E-2</v>
      </c>
      <c r="L20" s="199">
        <v>2.3078925112452887E-2</v>
      </c>
      <c r="M20" s="199">
        <v>4.6059680374240172E-2</v>
      </c>
      <c r="N20" s="199">
        <v>2.1218245875806792E-2</v>
      </c>
      <c r="O20" s="199">
        <v>1.9942826741817927E-2</v>
      </c>
      <c r="P20" s="199">
        <v>3.7713672517079029E-2</v>
      </c>
      <c r="Q20" s="199">
        <v>4.0130316065865146E-2</v>
      </c>
      <c r="R20" s="199">
        <v>2.1072116672886596E-2</v>
      </c>
      <c r="S20" s="199">
        <v>4.4573812036697615E-2</v>
      </c>
      <c r="T20" s="199">
        <v>0.10352053530396715</v>
      </c>
      <c r="U20" s="199">
        <v>8.3000585024663759E-2</v>
      </c>
      <c r="V20" s="199">
        <v>1.5243123752511282E-3</v>
      </c>
      <c r="W20" s="199">
        <v>5.6112765212197706E-2</v>
      </c>
      <c r="X20" s="199">
        <v>0.13715532719806084</v>
      </c>
      <c r="Y20" s="199">
        <v>6.1457635101988782E-2</v>
      </c>
      <c r="Z20" s="199">
        <v>0</v>
      </c>
      <c r="AA20" s="199">
        <v>2.7891153354839208E-2</v>
      </c>
      <c r="AB20" s="199">
        <v>0</v>
      </c>
      <c r="AC20" s="199">
        <v>4.9964325923611233E-2</v>
      </c>
      <c r="AD20" s="199">
        <v>3.2731974854832535E-2</v>
      </c>
      <c r="AE20" s="199">
        <v>4.6059680374240172E-2</v>
      </c>
      <c r="AF20" s="199">
        <v>3.8376000698175393E-2</v>
      </c>
      <c r="AG20" s="199">
        <v>0</v>
      </c>
      <c r="AH20" s="199">
        <v>0.13548030028569777</v>
      </c>
      <c r="AI20" s="199">
        <v>3.071953896209291E-2</v>
      </c>
      <c r="AJ20" s="532"/>
      <c r="AK20" s="199"/>
      <c r="AL20" s="199"/>
    </row>
    <row r="21" spans="1:38" s="200" customFormat="1" ht="13.5" customHeight="1" x14ac:dyDescent="0.25">
      <c r="A21" s="304" t="s">
        <v>1236</v>
      </c>
      <c r="B21" s="201" t="s">
        <v>1168</v>
      </c>
      <c r="C21" s="202">
        <v>2.4978876299720149E-2</v>
      </c>
      <c r="D21" s="202">
        <v>3.7874175837794961E-2</v>
      </c>
      <c r="E21" s="202">
        <v>4.9224423031033145E-2</v>
      </c>
      <c r="F21" s="202">
        <v>3.0509523692799547E-2</v>
      </c>
      <c r="G21" s="202">
        <v>4.0226486285343262E-2</v>
      </c>
      <c r="H21" s="202">
        <v>1.690246692635948E-2</v>
      </c>
      <c r="I21" s="202">
        <v>4.0936729210600653E-2</v>
      </c>
      <c r="J21" s="202">
        <v>0</v>
      </c>
      <c r="K21" s="202">
        <v>0</v>
      </c>
      <c r="L21" s="202">
        <v>3.1139931955816019E-2</v>
      </c>
      <c r="M21" s="202">
        <v>2.584681779130436E-2</v>
      </c>
      <c r="N21" s="202">
        <v>1.9725157311443729E-2</v>
      </c>
      <c r="O21" s="202">
        <v>1.5988825869186953E-2</v>
      </c>
      <c r="P21" s="202">
        <v>0.66276851908086132</v>
      </c>
      <c r="Q21" s="202">
        <v>2.7835052863109284E-2</v>
      </c>
      <c r="R21" s="202">
        <v>3.1422097820982327E-2</v>
      </c>
      <c r="S21" s="202">
        <v>2.9538463516175278E-6</v>
      </c>
      <c r="T21" s="202">
        <v>0</v>
      </c>
      <c r="U21" s="202">
        <v>0.28712124382264398</v>
      </c>
      <c r="V21" s="202">
        <v>2.5478054286854609E-5</v>
      </c>
      <c r="W21" s="202">
        <v>1</v>
      </c>
      <c r="X21" s="202">
        <v>0</v>
      </c>
      <c r="Y21" s="202">
        <v>2.8112198446511232E-2</v>
      </c>
      <c r="Z21" s="202">
        <v>0</v>
      </c>
      <c r="AA21" s="202">
        <v>2.9109447611855667E-2</v>
      </c>
      <c r="AB21" s="202">
        <v>0</v>
      </c>
      <c r="AC21" s="202">
        <v>2.9814813658811487E-2</v>
      </c>
      <c r="AD21" s="202">
        <v>3.7886522146121364E-2</v>
      </c>
      <c r="AE21" s="202">
        <v>2.584681779130436E-2</v>
      </c>
      <c r="AF21" s="202">
        <v>3.1388590297564217E-2</v>
      </c>
      <c r="AG21" s="202">
        <v>0</v>
      </c>
      <c r="AH21" s="202">
        <v>0</v>
      </c>
      <c r="AI21" s="202">
        <v>3.8866760099299222E-2</v>
      </c>
      <c r="AJ21" s="532"/>
      <c r="AK21" s="202"/>
      <c r="AL21" s="202"/>
    </row>
    <row r="22" spans="1:38" ht="13.5" customHeight="1" x14ac:dyDescent="0.25">
      <c r="A22" s="60" t="s">
        <v>1237</v>
      </c>
      <c r="B22" s="458" t="s">
        <v>1828</v>
      </c>
      <c r="C22" s="203">
        <v>8.4006818007391956E-3</v>
      </c>
      <c r="D22" s="203">
        <v>1.7382260494838653E-2</v>
      </c>
      <c r="E22" s="203">
        <v>2.0030930257344367E-2</v>
      </c>
      <c r="F22" s="203">
        <v>6.0686998844252452E-3</v>
      </c>
      <c r="G22" s="203">
        <v>1.3180980642647952E-2</v>
      </c>
      <c r="H22" s="203">
        <v>1.126648260554391E-2</v>
      </c>
      <c r="I22" s="203">
        <v>2.7989183142306498E-3</v>
      </c>
      <c r="J22" s="203">
        <v>9.2652717772210237E-9</v>
      </c>
      <c r="K22" s="203">
        <v>2.5510289750761084E-2</v>
      </c>
      <c r="L22" s="203">
        <v>1.7699485266612681E-2</v>
      </c>
      <c r="M22" s="203">
        <v>1.6629954881548312E-3</v>
      </c>
      <c r="N22" s="203">
        <v>3.2594876219562807E-2</v>
      </c>
      <c r="O22" s="203">
        <v>8.1736937691865227E-3</v>
      </c>
      <c r="P22" s="203">
        <v>9.2560546670637377E-4</v>
      </c>
      <c r="Q22" s="203">
        <v>4.9777066439370861E-3</v>
      </c>
      <c r="R22" s="203">
        <v>1.2951031820796623E-2</v>
      </c>
      <c r="S22" s="203">
        <v>1.2797791673766944E-2</v>
      </c>
      <c r="T22" s="203">
        <v>9.6390850953037358E-3</v>
      </c>
      <c r="U22" s="203">
        <v>1.388809565752233E-2</v>
      </c>
      <c r="V22" s="203">
        <v>0</v>
      </c>
      <c r="W22" s="203">
        <v>6.8273330121974868E-2</v>
      </c>
      <c r="X22" s="203">
        <v>0</v>
      </c>
      <c r="Y22" s="203">
        <v>1.1076645429418384E-2</v>
      </c>
      <c r="Z22" s="203">
        <v>0</v>
      </c>
      <c r="AA22" s="203">
        <v>1.445787388225127E-2</v>
      </c>
      <c r="AB22" s="203">
        <v>0</v>
      </c>
      <c r="AC22" s="203">
        <v>1.1065387428710745E-2</v>
      </c>
      <c r="AD22" s="203">
        <v>1.0069680249506979E-2</v>
      </c>
      <c r="AE22" s="203">
        <v>1.5116813056334289E-3</v>
      </c>
      <c r="AF22" s="203">
        <v>2.2382677816702314E-2</v>
      </c>
      <c r="AG22" s="203">
        <v>0</v>
      </c>
      <c r="AH22" s="203">
        <v>0</v>
      </c>
      <c r="AI22" s="203">
        <v>1.1504846009031469E-2</v>
      </c>
      <c r="AJ22" s="532"/>
      <c r="AK22" s="203"/>
      <c r="AL22" s="203"/>
    </row>
    <row r="23" spans="1:38" ht="13.5" customHeight="1" x14ac:dyDescent="0.25">
      <c r="A23" s="60" t="s">
        <v>1238</v>
      </c>
      <c r="B23" s="71" t="s">
        <v>1829</v>
      </c>
      <c r="C23" s="203">
        <v>1.4233718232882988E-2</v>
      </c>
      <c r="D23" s="203">
        <v>2.439137928441493E-2</v>
      </c>
      <c r="E23" s="203">
        <v>3.4751389904157541E-2</v>
      </c>
      <c r="F23" s="203">
        <v>3.2807867190314977E-2</v>
      </c>
      <c r="G23" s="203">
        <v>2.7751019550551127E-2</v>
      </c>
      <c r="H23" s="203">
        <v>6.9452003720480882E-2</v>
      </c>
      <c r="I23" s="203">
        <v>3.1481459322644852E-2</v>
      </c>
      <c r="J23" s="203">
        <v>0</v>
      </c>
      <c r="K23" s="203">
        <v>4.1921761895209637E-2</v>
      </c>
      <c r="L23" s="203">
        <v>2.3078925112452887E-2</v>
      </c>
      <c r="M23" s="203">
        <v>4.6059680374240172E-2</v>
      </c>
      <c r="N23" s="203">
        <v>2.1218245875806792E-2</v>
      </c>
      <c r="O23" s="203">
        <v>1.9942826741817927E-2</v>
      </c>
      <c r="P23" s="203">
        <v>3.7713672517079029E-2</v>
      </c>
      <c r="Q23" s="203">
        <v>4.0130316065865146E-2</v>
      </c>
      <c r="R23" s="203">
        <v>2.1072116672886596E-2</v>
      </c>
      <c r="S23" s="203">
        <v>4.4573812036697615E-2</v>
      </c>
      <c r="T23" s="203">
        <v>0.10352053530396715</v>
      </c>
      <c r="U23" s="203">
        <v>8.3000585024663759E-2</v>
      </c>
      <c r="V23" s="203">
        <v>1.5243123752511282E-3</v>
      </c>
      <c r="W23" s="203">
        <v>5.6112765212197706E-2</v>
      </c>
      <c r="X23" s="203">
        <v>0.13715532719806084</v>
      </c>
      <c r="Y23" s="203">
        <v>6.1457635101988782E-2</v>
      </c>
      <c r="Z23" s="203">
        <v>0</v>
      </c>
      <c r="AA23" s="203">
        <v>2.7891153354839208E-2</v>
      </c>
      <c r="AB23" s="203">
        <v>0</v>
      </c>
      <c r="AC23" s="203">
        <v>4.9964325923611233E-2</v>
      </c>
      <c r="AD23" s="203">
        <v>3.2731974854832535E-2</v>
      </c>
      <c r="AE23" s="203">
        <v>4.6059680374240172E-2</v>
      </c>
      <c r="AF23" s="203">
        <v>3.8376000698175393E-2</v>
      </c>
      <c r="AG23" s="203">
        <v>0</v>
      </c>
      <c r="AH23" s="203">
        <v>0.13548030028569777</v>
      </c>
      <c r="AI23" s="203">
        <v>3.071953896209291E-2</v>
      </c>
      <c r="AJ23" s="532"/>
      <c r="AK23" s="203"/>
      <c r="AL23" s="203"/>
    </row>
    <row r="24" spans="1:38" ht="13.5" customHeight="1" x14ac:dyDescent="0.25">
      <c r="A24" s="60" t="s">
        <v>1239</v>
      </c>
      <c r="B24" s="71" t="s">
        <v>1115</v>
      </c>
      <c r="C24" s="203">
        <v>2.4978876299720149E-2</v>
      </c>
      <c r="D24" s="203">
        <v>3.2210476096593575E-2</v>
      </c>
      <c r="E24" s="203">
        <v>5.0047254851254566E-2</v>
      </c>
      <c r="F24" s="203">
        <v>3.0509523692799547E-2</v>
      </c>
      <c r="G24" s="203">
        <v>3.8924639940852025E-2</v>
      </c>
      <c r="H24" s="203">
        <v>1.690246692635948E-2</v>
      </c>
      <c r="I24" s="203">
        <v>4.0936729210600653E-2</v>
      </c>
      <c r="J24" s="203">
        <v>0</v>
      </c>
      <c r="K24" s="203">
        <v>0</v>
      </c>
      <c r="L24" s="203">
        <v>2.9986698461952871E-2</v>
      </c>
      <c r="M24" s="203">
        <v>2.5939335627446485E-2</v>
      </c>
      <c r="N24" s="203">
        <v>1.9725157311443729E-2</v>
      </c>
      <c r="O24" s="203">
        <v>1.5988825869186953E-2</v>
      </c>
      <c r="P24" s="203">
        <v>0.66276851908086132</v>
      </c>
      <c r="Q24" s="203">
        <v>2.7556885766185167E-2</v>
      </c>
      <c r="R24" s="203">
        <v>3.1422097820982327E-2</v>
      </c>
      <c r="S24" s="203">
        <v>2.9538463516175278E-6</v>
      </c>
      <c r="T24" s="203">
        <v>0</v>
      </c>
      <c r="U24" s="203">
        <v>0.28712124382264398</v>
      </c>
      <c r="V24" s="203">
        <v>2.5478054286854609E-5</v>
      </c>
      <c r="W24" s="203">
        <v>1</v>
      </c>
      <c r="X24" s="203">
        <v>0</v>
      </c>
      <c r="Y24" s="203">
        <v>2.8112198446511232E-2</v>
      </c>
      <c r="Z24" s="203">
        <v>0</v>
      </c>
      <c r="AA24" s="203">
        <v>2.9109447611855667E-2</v>
      </c>
      <c r="AB24" s="203">
        <v>0</v>
      </c>
      <c r="AC24" s="203">
        <v>2.9814813658811487E-2</v>
      </c>
      <c r="AD24" s="203">
        <v>3.6732889393883222E-2</v>
      </c>
      <c r="AE24" s="203">
        <v>2.5939335627446485E-2</v>
      </c>
      <c r="AF24" s="203">
        <v>3.024454593050082E-2</v>
      </c>
      <c r="AG24" s="203">
        <v>0</v>
      </c>
      <c r="AH24" s="203">
        <v>0</v>
      </c>
      <c r="AI24" s="203">
        <v>3.7663030632614343E-2</v>
      </c>
      <c r="AJ24" s="532"/>
      <c r="AK24" s="203"/>
      <c r="AL24" s="203"/>
    </row>
    <row r="25" spans="1:38" ht="13.5" customHeight="1" x14ac:dyDescent="0.25">
      <c r="A25" s="60" t="s">
        <v>1240</v>
      </c>
      <c r="B25" s="71" t="s">
        <v>1830</v>
      </c>
      <c r="C25" s="203">
        <v>2.9203289024000396E-2</v>
      </c>
      <c r="D25" s="203">
        <v>0.25431798975297748</v>
      </c>
      <c r="E25" s="203">
        <v>3.453369536900279E-2</v>
      </c>
      <c r="F25" s="203">
        <v>5.7536610183948345E-2</v>
      </c>
      <c r="G25" s="203">
        <v>3.5370066390869676E-2</v>
      </c>
      <c r="H25" s="203">
        <v>0.16978781275100222</v>
      </c>
      <c r="I25" s="203">
        <v>0</v>
      </c>
      <c r="J25" s="203">
        <v>0</v>
      </c>
      <c r="K25" s="203">
        <v>0</v>
      </c>
      <c r="L25" s="203">
        <v>1.8175498065445424E-3</v>
      </c>
      <c r="M25" s="203">
        <v>3.1008552068735516E-2</v>
      </c>
      <c r="N25" s="203">
        <v>2.3333528978670501E-2</v>
      </c>
      <c r="O25" s="203">
        <v>6.5483344456940928E-2</v>
      </c>
      <c r="P25" s="203">
        <v>3.7876515489025236E-2</v>
      </c>
      <c r="Q25" s="203">
        <v>3.7849740554737089E-2</v>
      </c>
      <c r="R25" s="203">
        <v>2.466929290260059E-2</v>
      </c>
      <c r="S25" s="203">
        <v>0.22173323299727074</v>
      </c>
      <c r="T25" s="203">
        <v>0.16113250164188819</v>
      </c>
      <c r="U25" s="203">
        <v>7.5569633979687675E-2</v>
      </c>
      <c r="V25" s="203">
        <v>8.1569429112723947E-3</v>
      </c>
      <c r="W25" s="203">
        <v>0.19639535921196427</v>
      </c>
      <c r="X25" s="203">
        <v>0.10511163423863581</v>
      </c>
      <c r="Y25" s="203">
        <v>1.9242502750013164E-2</v>
      </c>
      <c r="Z25" s="203">
        <v>4.4348794039740527E-2</v>
      </c>
      <c r="AA25" s="203">
        <v>8.402230999456195E-2</v>
      </c>
      <c r="AB25" s="203">
        <v>5.9133220473763501E-2</v>
      </c>
      <c r="AC25" s="203">
        <v>6.3682360707468827E-2</v>
      </c>
      <c r="AD25" s="203">
        <v>4.0452524625741365E-2</v>
      </c>
      <c r="AE25" s="203">
        <v>3.1008552068735516E-2</v>
      </c>
      <c r="AF25" s="203">
        <v>7.5151098856115081E-2</v>
      </c>
      <c r="AG25" s="203">
        <v>0</v>
      </c>
      <c r="AH25" s="203">
        <v>6.7447985697470042E-2</v>
      </c>
      <c r="AI25" s="203">
        <v>3.7621244465913799E-2</v>
      </c>
      <c r="AJ25" s="532"/>
      <c r="AK25" s="203"/>
      <c r="AL25" s="203"/>
    </row>
    <row r="26" spans="1:38" ht="13.5" customHeight="1" x14ac:dyDescent="0.25">
      <c r="A26" s="60" t="s">
        <v>1241</v>
      </c>
      <c r="B26" s="71" t="s">
        <v>1831</v>
      </c>
      <c r="C26" s="203">
        <v>0</v>
      </c>
      <c r="D26" s="203">
        <v>8.9845305854513099E-2</v>
      </c>
      <c r="E26" s="203">
        <v>5.3834676955607547E-7</v>
      </c>
      <c r="F26" s="203">
        <v>0</v>
      </c>
      <c r="G26" s="203">
        <v>7.3164802269094192E-2</v>
      </c>
      <c r="H26" s="203">
        <v>0</v>
      </c>
      <c r="I26" s="203">
        <v>0</v>
      </c>
      <c r="J26" s="203">
        <v>0</v>
      </c>
      <c r="K26" s="203">
        <v>0</v>
      </c>
      <c r="L26" s="203">
        <v>6.6803372483824619E-2</v>
      </c>
      <c r="M26" s="203">
        <v>0</v>
      </c>
      <c r="N26" s="203">
        <v>0</v>
      </c>
      <c r="O26" s="203">
        <v>0</v>
      </c>
      <c r="P26" s="203">
        <v>0</v>
      </c>
      <c r="Q26" s="203">
        <v>5.8972577484226525E-2</v>
      </c>
      <c r="R26" s="203">
        <v>0</v>
      </c>
      <c r="S26" s="203">
        <v>0</v>
      </c>
      <c r="T26" s="203">
        <v>0</v>
      </c>
      <c r="U26" s="203">
        <v>0</v>
      </c>
      <c r="V26" s="203">
        <v>0</v>
      </c>
      <c r="W26" s="203">
        <v>0</v>
      </c>
      <c r="X26" s="203">
        <v>0</v>
      </c>
      <c r="Y26" s="203">
        <v>0</v>
      </c>
      <c r="Z26" s="203">
        <v>0</v>
      </c>
      <c r="AA26" s="203">
        <v>0</v>
      </c>
      <c r="AB26" s="203">
        <v>0</v>
      </c>
      <c r="AC26" s="203">
        <v>0</v>
      </c>
      <c r="AD26" s="203">
        <v>7.2489861640407424E-2</v>
      </c>
      <c r="AE26" s="203">
        <v>0</v>
      </c>
      <c r="AF26" s="203">
        <v>6.6803372483824619E-2</v>
      </c>
      <c r="AG26" s="203">
        <v>0</v>
      </c>
      <c r="AH26" s="203">
        <v>0</v>
      </c>
      <c r="AI26" s="203">
        <v>7.3164802269094192E-2</v>
      </c>
      <c r="AJ26" s="532"/>
      <c r="AK26" s="203"/>
      <c r="AL26" s="203"/>
    </row>
    <row r="27" spans="1:38" ht="13.5" customHeight="1" x14ac:dyDescent="0.25">
      <c r="A27" s="60" t="s">
        <v>1242</v>
      </c>
      <c r="B27" s="71" t="s">
        <v>1117</v>
      </c>
      <c r="C27" s="203">
        <v>4.3073577636858165E-2</v>
      </c>
      <c r="D27" s="203">
        <v>6.9492080142253138E-2</v>
      </c>
      <c r="E27" s="203">
        <v>1.284965758801433E-3</v>
      </c>
      <c r="F27" s="203">
        <v>1.4871910301963817E-2</v>
      </c>
      <c r="G27" s="203">
        <v>6.5636898560420848E-2</v>
      </c>
      <c r="H27" s="203">
        <v>0</v>
      </c>
      <c r="I27" s="203">
        <v>3.4530711710655394E-2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5.3451528259537027E-3</v>
      </c>
      <c r="P27" s="203">
        <v>0</v>
      </c>
      <c r="Q27" s="203">
        <v>2.007544121085493E-2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3">
        <v>0</v>
      </c>
      <c r="AA27" s="203">
        <v>0</v>
      </c>
      <c r="AB27" s="203">
        <v>0</v>
      </c>
      <c r="AC27" s="203">
        <v>0</v>
      </c>
      <c r="AD27" s="203">
        <v>6.4783673428428959E-2</v>
      </c>
      <c r="AE27" s="203">
        <v>0</v>
      </c>
      <c r="AF27" s="203">
        <v>0</v>
      </c>
      <c r="AG27" s="203">
        <v>0</v>
      </c>
      <c r="AH27" s="203">
        <v>0</v>
      </c>
      <c r="AI27" s="203">
        <v>6.4783673428428959E-2</v>
      </c>
      <c r="AJ27" s="532"/>
      <c r="AK27" s="203"/>
      <c r="AL27" s="203"/>
    </row>
    <row r="28" spans="1:38" ht="13.5" customHeight="1" x14ac:dyDescent="0.25">
      <c r="A28" s="60" t="s">
        <v>1243</v>
      </c>
      <c r="B28" s="71" t="s">
        <v>1116</v>
      </c>
      <c r="C28" s="203">
        <v>0</v>
      </c>
      <c r="D28" s="203">
        <v>0</v>
      </c>
      <c r="E28" s="203">
        <v>0</v>
      </c>
      <c r="F28" s="203"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3">
        <v>0</v>
      </c>
      <c r="AA28" s="203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532"/>
      <c r="AK28" s="203"/>
      <c r="AL28" s="203"/>
    </row>
    <row r="29" spans="1:38" ht="13.5" customHeight="1" x14ac:dyDescent="0.25">
      <c r="A29" s="60" t="s">
        <v>579</v>
      </c>
      <c r="B29" s="71" t="s">
        <v>1213</v>
      </c>
      <c r="C29" s="203">
        <v>1.2679821376736436E-2</v>
      </c>
      <c r="D29" s="203">
        <v>2.788330018125067E-2</v>
      </c>
      <c r="E29" s="203">
        <v>3.0600021510082197E-2</v>
      </c>
      <c r="F29" s="203">
        <v>1.5931408784468533E-2</v>
      </c>
      <c r="G29" s="203">
        <v>2.3736950510227638E-2</v>
      </c>
      <c r="H29" s="203">
        <v>3.7007076605437818E-2</v>
      </c>
      <c r="I29" s="203">
        <v>1.1051030557105218E-2</v>
      </c>
      <c r="J29" s="203">
        <v>9.2652717772210237E-9</v>
      </c>
      <c r="K29" s="203">
        <v>4.100049741251062E-2</v>
      </c>
      <c r="L29" s="203">
        <v>2.3716349922699012E-2</v>
      </c>
      <c r="M29" s="203">
        <v>8.465377755205292E-3</v>
      </c>
      <c r="N29" s="203">
        <v>2.4992327539281295E-2</v>
      </c>
      <c r="O29" s="203">
        <v>1.2625612239161643E-2</v>
      </c>
      <c r="P29" s="203">
        <v>3.7862037282199945E-2</v>
      </c>
      <c r="Q29" s="203">
        <v>2.1805689323784603E-2</v>
      </c>
      <c r="R29" s="203">
        <v>1.5962793483596961E-2</v>
      </c>
      <c r="S29" s="203">
        <v>2.8806526979826334E-2</v>
      </c>
      <c r="T29" s="203">
        <v>6.8478684684829427E-2</v>
      </c>
      <c r="U29" s="203">
        <v>6.97272941257083E-2</v>
      </c>
      <c r="V29" s="203">
        <v>8.0370029537245704E-4</v>
      </c>
      <c r="W29" s="203">
        <v>6.3685342188119429E-2</v>
      </c>
      <c r="X29" s="203">
        <v>0.10741589889587258</v>
      </c>
      <c r="Y29" s="203">
        <v>2.6205264387970658E-2</v>
      </c>
      <c r="Z29" s="203">
        <v>4.4348794039740527E-2</v>
      </c>
      <c r="AA29" s="203">
        <v>5.2475614359975727E-2</v>
      </c>
      <c r="AB29" s="203">
        <v>5.9087774163922802E-2</v>
      </c>
      <c r="AC29" s="203">
        <v>3.5771652884351086E-2</v>
      </c>
      <c r="AD29" s="203">
        <v>2.3523555612364314E-2</v>
      </c>
      <c r="AE29" s="203">
        <v>7.8186543950157662E-3</v>
      </c>
      <c r="AF29" s="203">
        <v>3.7060805704365492E-2</v>
      </c>
      <c r="AG29" s="203">
        <v>0</v>
      </c>
      <c r="AH29" s="203">
        <v>6.8970016771272666E-2</v>
      </c>
      <c r="AI29" s="203">
        <v>2.3371065085864725E-2</v>
      </c>
      <c r="AJ29" s="532"/>
      <c r="AK29" s="203"/>
      <c r="AL29" s="203"/>
    </row>
    <row r="30" spans="1:38" ht="13.5" customHeight="1" x14ac:dyDescent="0.25">
      <c r="A30" s="60"/>
      <c r="B30" s="70"/>
      <c r="C30" s="137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532"/>
    </row>
    <row r="31" spans="1:38" s="42" customFormat="1" ht="13.5" customHeight="1" x14ac:dyDescent="0.25">
      <c r="A31" s="60"/>
      <c r="B31" s="70" t="s">
        <v>1199</v>
      </c>
      <c r="C31" s="227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532"/>
    </row>
    <row r="32" spans="1:38" s="193" customFormat="1" ht="13.5" customHeight="1" x14ac:dyDescent="0.25">
      <c r="A32" s="60" t="s">
        <v>1202</v>
      </c>
      <c r="B32" s="195" t="s">
        <v>1169</v>
      </c>
      <c r="C32" s="196">
        <v>4.0470086771315197</v>
      </c>
      <c r="D32" s="196">
        <v>4.4498533062439574</v>
      </c>
      <c r="E32" s="196">
        <v>6.6558853921729542</v>
      </c>
      <c r="F32" s="196">
        <v>5.1740011205677403</v>
      </c>
      <c r="G32" s="196">
        <v>5.6131334239579811</v>
      </c>
      <c r="H32" s="196">
        <v>3.4704307692651577</v>
      </c>
      <c r="I32" s="196">
        <v>13.01186440666164</v>
      </c>
      <c r="J32" s="196">
        <v>7740398.9999999991</v>
      </c>
      <c r="K32" s="196">
        <v>2.1563422886655479</v>
      </c>
      <c r="L32" s="196">
        <v>20.448465121594101</v>
      </c>
      <c r="M32" s="196">
        <v>19.846701719990779</v>
      </c>
      <c r="N32" s="196">
        <v>3.4794238529572468</v>
      </c>
      <c r="O32" s="196">
        <v>2.222225128580392</v>
      </c>
      <c r="P32" s="196">
        <v>11.793913043478261</v>
      </c>
      <c r="Q32" s="196">
        <v>8.3731068368219574</v>
      </c>
      <c r="R32" s="196">
        <v>1.5756596366581683</v>
      </c>
      <c r="S32" s="196">
        <v>1.225825498888351</v>
      </c>
      <c r="T32" s="196">
        <v>2.4996126841679276</v>
      </c>
      <c r="U32" s="196">
        <v>1.9873994460017763</v>
      </c>
      <c r="V32" s="196">
        <v>0</v>
      </c>
      <c r="W32" s="196">
        <v>0.7720546941712868</v>
      </c>
      <c r="X32" s="196">
        <v>0</v>
      </c>
      <c r="Y32" s="196">
        <v>3.8011612380320376</v>
      </c>
      <c r="Z32" s="196">
        <v>0</v>
      </c>
      <c r="AA32" s="196">
        <v>1.8542589934567688</v>
      </c>
      <c r="AB32" s="196">
        <v>0</v>
      </c>
      <c r="AC32" s="196">
        <v>1.8121292089414964</v>
      </c>
      <c r="AD32" s="196">
        <v>5.9634340983119856</v>
      </c>
      <c r="AE32" s="196">
        <v>24.163394488941396</v>
      </c>
      <c r="AF32" s="196">
        <v>7.291743431047049</v>
      </c>
      <c r="AG32" s="196">
        <v>0</v>
      </c>
      <c r="AH32" s="196">
        <v>0</v>
      </c>
      <c r="AI32" s="196">
        <v>5.4717286641394853</v>
      </c>
      <c r="AJ32" s="532"/>
      <c r="AK32" s="229"/>
      <c r="AL32" s="229"/>
    </row>
    <row r="33" spans="1:38" s="197" customFormat="1" ht="13.5" customHeight="1" x14ac:dyDescent="0.25">
      <c r="A33" s="60" t="s">
        <v>1203</v>
      </c>
      <c r="B33" s="198" t="s">
        <v>1170</v>
      </c>
      <c r="C33" s="199">
        <v>3.328786770688811</v>
      </c>
      <c r="D33" s="199">
        <v>1.5776709711978574</v>
      </c>
      <c r="E33" s="199">
        <v>1.7397588605993906</v>
      </c>
      <c r="F33" s="199">
        <v>2.062072783272586</v>
      </c>
      <c r="G33" s="199">
        <v>1.9239069912067075</v>
      </c>
      <c r="H33" s="199">
        <v>0.96780408490913639</v>
      </c>
      <c r="I33" s="199">
        <v>1.1129615421608099</v>
      </c>
      <c r="J33" s="199">
        <v>0</v>
      </c>
      <c r="K33" s="199">
        <v>2.6241611002353871</v>
      </c>
      <c r="L33" s="199">
        <v>1.9371148968679892</v>
      </c>
      <c r="M33" s="199">
        <v>1.9417794683440244</v>
      </c>
      <c r="N33" s="199">
        <v>4.5702645377848556</v>
      </c>
      <c r="O33" s="199">
        <v>2.1330889954064611</v>
      </c>
      <c r="P33" s="199">
        <v>2.1745104834011646</v>
      </c>
      <c r="Q33" s="199">
        <v>2.0196701463221518</v>
      </c>
      <c r="R33" s="199">
        <v>1.3273386241171508</v>
      </c>
      <c r="S33" s="199">
        <v>0.80966952914680179</v>
      </c>
      <c r="T33" s="199">
        <v>0.77863446752647414</v>
      </c>
      <c r="U33" s="199">
        <v>0.98900898763855083</v>
      </c>
      <c r="V33" s="199">
        <v>25.730087248176613</v>
      </c>
      <c r="W33" s="199">
        <v>1.019262768736688</v>
      </c>
      <c r="X33" s="199">
        <v>0.35319718519190213</v>
      </c>
      <c r="Y33" s="199">
        <v>1.2419668597778075</v>
      </c>
      <c r="Z33" s="199">
        <v>0</v>
      </c>
      <c r="AA33" s="199">
        <v>1.8117890281215334</v>
      </c>
      <c r="AB33" s="199">
        <v>0</v>
      </c>
      <c r="AC33" s="199">
        <v>1.0238221078071434</v>
      </c>
      <c r="AD33" s="199">
        <v>1.9469902309619884</v>
      </c>
      <c r="AE33" s="199">
        <v>1.9417794683440244</v>
      </c>
      <c r="AF33" s="199">
        <v>2.5074213114278061</v>
      </c>
      <c r="AG33" s="199">
        <v>0</v>
      </c>
      <c r="AH33" s="199">
        <v>0.35409861165926754</v>
      </c>
      <c r="AI33" s="199">
        <v>1.7674156090844038</v>
      </c>
      <c r="AJ33" s="532"/>
      <c r="AK33" s="230"/>
      <c r="AL33" s="230"/>
    </row>
    <row r="34" spans="1:38" s="200" customFormat="1" ht="13.5" customHeight="1" x14ac:dyDescent="0.25">
      <c r="A34" s="304" t="s">
        <v>1244</v>
      </c>
      <c r="B34" s="283" t="s">
        <v>1171</v>
      </c>
      <c r="C34" s="202">
        <v>2.3095398149569961</v>
      </c>
      <c r="D34" s="202">
        <v>0.89814383214755578</v>
      </c>
      <c r="E34" s="202">
        <v>1.4331539493739467</v>
      </c>
      <c r="F34" s="202">
        <v>1.6810571855519567</v>
      </c>
      <c r="G34" s="202">
        <v>1.3636218677528891</v>
      </c>
      <c r="H34" s="202">
        <v>1.572285133323732</v>
      </c>
      <c r="I34" s="202">
        <v>0.75263685330382102</v>
      </c>
      <c r="J34" s="202">
        <v>0</v>
      </c>
      <c r="K34" s="202">
        <v>0</v>
      </c>
      <c r="L34" s="202">
        <v>1.7771009480352702</v>
      </c>
      <c r="M34" s="202">
        <v>1.5505937868673889</v>
      </c>
      <c r="N34" s="202">
        <v>1.6459866775776051</v>
      </c>
      <c r="O34" s="202">
        <v>1.297172494365695</v>
      </c>
      <c r="P34" s="202">
        <v>0.84238720657007349</v>
      </c>
      <c r="Q34" s="202">
        <v>1.3942210189069157</v>
      </c>
      <c r="R34" s="202">
        <v>0.62553287944745961</v>
      </c>
      <c r="S34" s="202">
        <v>3547.9799999999996</v>
      </c>
      <c r="T34" s="202">
        <v>0</v>
      </c>
      <c r="U34" s="202">
        <v>0.3222368813194641</v>
      </c>
      <c r="V34" s="202">
        <v>554.42750000000001</v>
      </c>
      <c r="W34" s="202">
        <v>1</v>
      </c>
      <c r="X34" s="202">
        <v>0</v>
      </c>
      <c r="Y34" s="202">
        <v>0.70007197856505265</v>
      </c>
      <c r="Z34" s="202">
        <v>0</v>
      </c>
      <c r="AA34" s="202">
        <v>1.4820361526171804</v>
      </c>
      <c r="AB34" s="202">
        <v>0</v>
      </c>
      <c r="AC34" s="202">
        <v>0.87140818467355075</v>
      </c>
      <c r="AD34" s="202">
        <v>1.3603482463619483</v>
      </c>
      <c r="AE34" s="202">
        <v>1.5505937868673889</v>
      </c>
      <c r="AF34" s="202">
        <v>1.7641735623678523</v>
      </c>
      <c r="AG34" s="202">
        <v>0</v>
      </c>
      <c r="AH34" s="202">
        <v>0</v>
      </c>
      <c r="AI34" s="202">
        <v>1.3377332509335378</v>
      </c>
      <c r="AJ34" s="532"/>
      <c r="AK34" s="231"/>
      <c r="AL34" s="231"/>
    </row>
    <row r="35" spans="1:38" s="42" customFormat="1" ht="13.5" customHeight="1" x14ac:dyDescent="0.25">
      <c r="A35" s="60" t="s">
        <v>1245</v>
      </c>
      <c r="B35" s="458" t="s">
        <v>1832</v>
      </c>
      <c r="C35" s="217">
        <v>4.0470086771315197</v>
      </c>
      <c r="D35" s="217">
        <v>4.4498533062439574</v>
      </c>
      <c r="E35" s="217">
        <v>6.6558853921729542</v>
      </c>
      <c r="F35" s="217">
        <v>5.1740011205677403</v>
      </c>
      <c r="G35" s="217">
        <v>5.6131334239579811</v>
      </c>
      <c r="H35" s="217">
        <v>3.4704307692651577</v>
      </c>
      <c r="I35" s="217">
        <v>13.01186440666164</v>
      </c>
      <c r="J35" s="217">
        <v>7740398.9999999991</v>
      </c>
      <c r="K35" s="217">
        <v>2.1563422886655479</v>
      </c>
      <c r="L35" s="217">
        <v>20.448465121594101</v>
      </c>
      <c r="M35" s="217">
        <v>19.846701719990779</v>
      </c>
      <c r="N35" s="217">
        <v>3.4794238529572468</v>
      </c>
      <c r="O35" s="217">
        <v>2.222225128580392</v>
      </c>
      <c r="P35" s="217">
        <v>11.793913043478261</v>
      </c>
      <c r="Q35" s="217">
        <v>8.3731068368219574</v>
      </c>
      <c r="R35" s="217">
        <v>1.5756596366581683</v>
      </c>
      <c r="S35" s="217">
        <v>1.225825498888351</v>
      </c>
      <c r="T35" s="217">
        <v>2.4996126841679276</v>
      </c>
      <c r="U35" s="217">
        <v>1.9873994460017763</v>
      </c>
      <c r="V35" s="217">
        <v>0</v>
      </c>
      <c r="W35" s="217">
        <v>0.7720546941712868</v>
      </c>
      <c r="X35" s="217">
        <v>0</v>
      </c>
      <c r="Y35" s="217">
        <v>3.8011612380320376</v>
      </c>
      <c r="Z35" s="217">
        <v>0</v>
      </c>
      <c r="AA35" s="217">
        <v>1.8542589934567688</v>
      </c>
      <c r="AB35" s="217">
        <v>0</v>
      </c>
      <c r="AC35" s="217">
        <v>1.8121292089414964</v>
      </c>
      <c r="AD35" s="217">
        <v>5.9634340983119856</v>
      </c>
      <c r="AE35" s="217">
        <v>24.163394488941396</v>
      </c>
      <c r="AF35" s="217">
        <v>7.291743431047049</v>
      </c>
      <c r="AG35" s="217">
        <v>0</v>
      </c>
      <c r="AH35" s="217">
        <v>0</v>
      </c>
      <c r="AI35" s="217">
        <v>5.4717286641394853</v>
      </c>
      <c r="AJ35" s="532"/>
      <c r="AK35" s="232"/>
      <c r="AL35" s="232"/>
    </row>
    <row r="36" spans="1:38" s="42" customFormat="1" ht="13.5" customHeight="1" x14ac:dyDescent="0.25">
      <c r="A36" s="60" t="s">
        <v>1246</v>
      </c>
      <c r="B36" s="71" t="s">
        <v>1833</v>
      </c>
      <c r="C36" s="217">
        <v>3.328786770688811</v>
      </c>
      <c r="D36" s="217">
        <v>1.5776709711978574</v>
      </c>
      <c r="E36" s="217">
        <v>1.7397588605993906</v>
      </c>
      <c r="F36" s="217">
        <v>2.062072783272586</v>
      </c>
      <c r="G36" s="217">
        <v>1.9239069912067075</v>
      </c>
      <c r="H36" s="217">
        <v>0.96780408490913639</v>
      </c>
      <c r="I36" s="217">
        <v>1.1129615421608099</v>
      </c>
      <c r="J36" s="217">
        <v>0</v>
      </c>
      <c r="K36" s="217">
        <v>2.6241611002353871</v>
      </c>
      <c r="L36" s="217">
        <v>1.9371148968679892</v>
      </c>
      <c r="M36" s="217">
        <v>1.9417794683440244</v>
      </c>
      <c r="N36" s="217">
        <v>4.5702645377848556</v>
      </c>
      <c r="O36" s="217">
        <v>2.1330889954064611</v>
      </c>
      <c r="P36" s="217">
        <v>2.1745104834011646</v>
      </c>
      <c r="Q36" s="217">
        <v>2.0196701463221518</v>
      </c>
      <c r="R36" s="217">
        <v>1.3273386241171508</v>
      </c>
      <c r="S36" s="217">
        <v>0.80966952914680179</v>
      </c>
      <c r="T36" s="217">
        <v>0.77863446752647414</v>
      </c>
      <c r="U36" s="217">
        <v>0.98900898763855083</v>
      </c>
      <c r="V36" s="217">
        <v>25.730087248176613</v>
      </c>
      <c r="W36" s="217">
        <v>1.019262768736688</v>
      </c>
      <c r="X36" s="217">
        <v>0.35319718519190213</v>
      </c>
      <c r="Y36" s="217">
        <v>1.2419668597778075</v>
      </c>
      <c r="Z36" s="217">
        <v>0</v>
      </c>
      <c r="AA36" s="217">
        <v>1.8117890281215334</v>
      </c>
      <c r="AB36" s="217">
        <v>0</v>
      </c>
      <c r="AC36" s="217">
        <v>1.0238221078071434</v>
      </c>
      <c r="AD36" s="217">
        <v>1.9469902309619884</v>
      </c>
      <c r="AE36" s="217">
        <v>1.9417794683440244</v>
      </c>
      <c r="AF36" s="217">
        <v>2.5074213114278061</v>
      </c>
      <c r="AG36" s="217">
        <v>0</v>
      </c>
      <c r="AH36" s="217">
        <v>0.35409861165926754</v>
      </c>
      <c r="AI36" s="217">
        <v>1.7674156090844038</v>
      </c>
      <c r="AJ36" s="532"/>
      <c r="AK36" s="232"/>
      <c r="AL36" s="232"/>
    </row>
    <row r="37" spans="1:38" s="42" customFormat="1" ht="13.5" customHeight="1" x14ac:dyDescent="0.25">
      <c r="A37" s="60" t="s">
        <v>1247</v>
      </c>
      <c r="B37" s="71" t="s">
        <v>1118</v>
      </c>
      <c r="C37" s="217">
        <v>1.5561300414982815</v>
      </c>
      <c r="D37" s="217">
        <v>0.92418794627929846</v>
      </c>
      <c r="E37" s="217">
        <v>1.4293350360822021</v>
      </c>
      <c r="F37" s="217">
        <v>1.6810571855519567</v>
      </c>
      <c r="G37" s="217">
        <v>1.3443823313435792</v>
      </c>
      <c r="H37" s="217">
        <v>1.572285133323732</v>
      </c>
      <c r="I37" s="217">
        <v>0.75263685330382102</v>
      </c>
      <c r="J37" s="217">
        <v>0</v>
      </c>
      <c r="K37" s="217">
        <v>0</v>
      </c>
      <c r="L37" s="217">
        <v>1.8746499023975618</v>
      </c>
      <c r="M37" s="217">
        <v>1.5486654197474932</v>
      </c>
      <c r="N37" s="217">
        <v>1.6459866775776051</v>
      </c>
      <c r="O37" s="217">
        <v>1.297172494365695</v>
      </c>
      <c r="P37" s="217">
        <v>0.84238720657007349</v>
      </c>
      <c r="Q37" s="217">
        <v>1.4122582122088569</v>
      </c>
      <c r="R37" s="217">
        <v>0.62553287944745961</v>
      </c>
      <c r="S37" s="217">
        <v>3547.9799999999996</v>
      </c>
      <c r="T37" s="217">
        <v>0</v>
      </c>
      <c r="U37" s="217">
        <v>0.3222368813194641</v>
      </c>
      <c r="V37" s="217">
        <v>554.42750000000001</v>
      </c>
      <c r="W37" s="217">
        <v>1</v>
      </c>
      <c r="X37" s="217">
        <v>0</v>
      </c>
      <c r="Y37" s="217">
        <v>0.70007197856505265</v>
      </c>
      <c r="Z37" s="217">
        <v>0</v>
      </c>
      <c r="AA37" s="217">
        <v>1.4820361526171804</v>
      </c>
      <c r="AB37" s="217">
        <v>0</v>
      </c>
      <c r="AC37" s="217">
        <v>0.87140818467355075</v>
      </c>
      <c r="AD37" s="217">
        <v>1.3460772444070832</v>
      </c>
      <c r="AE37" s="217">
        <v>1.5486654197474932</v>
      </c>
      <c r="AF37" s="217">
        <v>1.8598714832503875</v>
      </c>
      <c r="AG37" s="217">
        <v>0</v>
      </c>
      <c r="AH37" s="217">
        <v>0</v>
      </c>
      <c r="AI37" s="217">
        <v>1.3183116853143839</v>
      </c>
      <c r="AJ37" s="532"/>
      <c r="AK37" s="232"/>
      <c r="AL37" s="232"/>
    </row>
    <row r="38" spans="1:38" s="42" customFormat="1" ht="13.5" customHeight="1" x14ac:dyDescent="0.25">
      <c r="A38" s="60" t="s">
        <v>1248</v>
      </c>
      <c r="B38" s="71" t="s">
        <v>1834</v>
      </c>
      <c r="C38" s="217">
        <v>1.2762164651155441</v>
      </c>
      <c r="D38" s="217">
        <v>0.45781614143711402</v>
      </c>
      <c r="E38" s="217">
        <v>1.614773115902191</v>
      </c>
      <c r="F38" s="217">
        <v>1.4431107279982729</v>
      </c>
      <c r="G38" s="217">
        <v>1.5226917259288431</v>
      </c>
      <c r="H38" s="217">
        <v>0.75644214820595579</v>
      </c>
      <c r="I38" s="217">
        <v>0</v>
      </c>
      <c r="J38" s="217">
        <v>0</v>
      </c>
      <c r="K38" s="217">
        <v>0</v>
      </c>
      <c r="L38" s="217">
        <v>1</v>
      </c>
      <c r="M38" s="217">
        <v>1.5639052528241342</v>
      </c>
      <c r="N38" s="217">
        <v>2.8285213325591774</v>
      </c>
      <c r="O38" s="217">
        <v>0.92712987965838889</v>
      </c>
      <c r="P38" s="217">
        <v>2.3708084719311397</v>
      </c>
      <c r="Q38" s="217">
        <v>2.272963348866619</v>
      </c>
      <c r="R38" s="217">
        <v>1.1438120216353251</v>
      </c>
      <c r="S38" s="217">
        <v>0.42644949621013245</v>
      </c>
      <c r="T38" s="217">
        <v>0.96288966344922078</v>
      </c>
      <c r="U38" s="217">
        <v>1.0344556393841486</v>
      </c>
      <c r="V38" s="217">
        <v>6.3061082487702658</v>
      </c>
      <c r="W38" s="217">
        <v>0.87911024042234387</v>
      </c>
      <c r="X38" s="217">
        <v>0.58407575373590559</v>
      </c>
      <c r="Y38" s="217">
        <v>2.1896270445024775</v>
      </c>
      <c r="Z38" s="217">
        <v>1.3784371526899815</v>
      </c>
      <c r="AA38" s="217">
        <v>1.036946013384777</v>
      </c>
      <c r="AB38" s="217">
        <v>1.2562713311607958</v>
      </c>
      <c r="AC38" s="217">
        <v>1.018131843019862</v>
      </c>
      <c r="AD38" s="217">
        <v>1.5171337176794859</v>
      </c>
      <c r="AE38" s="217">
        <v>1.5639052528241342</v>
      </c>
      <c r="AF38" s="217">
        <v>1.0344509103885342</v>
      </c>
      <c r="AG38" s="217">
        <v>0</v>
      </c>
      <c r="AH38" s="217">
        <v>0.97835979044552113</v>
      </c>
      <c r="AI38" s="217">
        <v>1.6186373303926906</v>
      </c>
      <c r="AJ38" s="532"/>
      <c r="AK38" s="232"/>
      <c r="AL38" s="232"/>
    </row>
    <row r="39" spans="1:38" s="42" customFormat="1" ht="13.5" customHeight="1" x14ac:dyDescent="0.25">
      <c r="A39" s="60" t="s">
        <v>1249</v>
      </c>
      <c r="B39" s="71" t="s">
        <v>1835</v>
      </c>
      <c r="C39" s="217">
        <v>0</v>
      </c>
      <c r="D39" s="217">
        <v>0.81246505073543851</v>
      </c>
      <c r="E39" s="217">
        <v>21239.879999999997</v>
      </c>
      <c r="F39" s="217">
        <v>0</v>
      </c>
      <c r="G39" s="217">
        <v>1.6225973601439814</v>
      </c>
      <c r="H39" s="217">
        <v>0</v>
      </c>
      <c r="I39" s="217">
        <v>0</v>
      </c>
      <c r="J39" s="217">
        <v>0</v>
      </c>
      <c r="K39" s="217">
        <v>0</v>
      </c>
      <c r="L39" s="217">
        <v>0.42297558037102101</v>
      </c>
      <c r="M39" s="217">
        <v>0</v>
      </c>
      <c r="N39" s="217">
        <v>0</v>
      </c>
      <c r="O39" s="217">
        <v>0</v>
      </c>
      <c r="P39" s="217">
        <v>0</v>
      </c>
      <c r="Q39" s="217">
        <v>0.45075272104111613</v>
      </c>
      <c r="R39" s="217">
        <v>0</v>
      </c>
      <c r="S39" s="217">
        <v>0</v>
      </c>
      <c r="T39" s="217">
        <v>0</v>
      </c>
      <c r="U39" s="217">
        <v>0</v>
      </c>
      <c r="V39" s="217">
        <v>0</v>
      </c>
      <c r="W39" s="217">
        <v>0</v>
      </c>
      <c r="X39" s="217">
        <v>0</v>
      </c>
      <c r="Y39" s="217">
        <v>0</v>
      </c>
      <c r="Z39" s="217">
        <v>0</v>
      </c>
      <c r="AA39" s="217">
        <v>0</v>
      </c>
      <c r="AB39" s="217">
        <v>0</v>
      </c>
      <c r="AC39" s="217">
        <v>0</v>
      </c>
      <c r="AD39" s="217">
        <v>1.5772598185558864</v>
      </c>
      <c r="AE39" s="217">
        <v>0</v>
      </c>
      <c r="AF39" s="217">
        <v>0.42297558037102101</v>
      </c>
      <c r="AG39" s="217">
        <v>0</v>
      </c>
      <c r="AH39" s="217">
        <v>0</v>
      </c>
      <c r="AI39" s="217">
        <v>1.6225973601439814</v>
      </c>
      <c r="AJ39" s="532"/>
      <c r="AK39" s="232"/>
      <c r="AL39" s="232"/>
    </row>
    <row r="40" spans="1:38" s="42" customFormat="1" ht="13.5" customHeight="1" x14ac:dyDescent="0.25">
      <c r="A40" s="60" t="s">
        <v>1250</v>
      </c>
      <c r="B40" s="71" t="s">
        <v>1119</v>
      </c>
      <c r="C40" s="217">
        <v>1.7988460420904075</v>
      </c>
      <c r="D40" s="217">
        <v>0.43925860683715601</v>
      </c>
      <c r="E40" s="217">
        <v>21.337101952490141</v>
      </c>
      <c r="F40" s="217">
        <v>0.95540266232276927</v>
      </c>
      <c r="G40" s="217">
        <v>0.46670946347532383</v>
      </c>
      <c r="H40" s="217">
        <v>0</v>
      </c>
      <c r="I40" s="217">
        <v>0.91026770924007849</v>
      </c>
      <c r="J40" s="217">
        <v>0</v>
      </c>
      <c r="K40" s="217">
        <v>0</v>
      </c>
      <c r="L40" s="217">
        <v>0</v>
      </c>
      <c r="M40" s="217">
        <v>0</v>
      </c>
      <c r="N40" s="217">
        <v>0</v>
      </c>
      <c r="O40" s="217">
        <v>2.6898081287394264</v>
      </c>
      <c r="P40" s="217">
        <v>0</v>
      </c>
      <c r="Q40" s="217">
        <v>1.1427491931516167</v>
      </c>
      <c r="R40" s="217">
        <v>0</v>
      </c>
      <c r="S40" s="217">
        <v>0</v>
      </c>
      <c r="T40" s="217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7">
        <v>0</v>
      </c>
      <c r="AC40" s="217">
        <v>0</v>
      </c>
      <c r="AD40" s="217">
        <v>0.47055149926451345</v>
      </c>
      <c r="AE40" s="217">
        <v>0</v>
      </c>
      <c r="AF40" s="217">
        <v>0</v>
      </c>
      <c r="AG40" s="217">
        <v>0</v>
      </c>
      <c r="AH40" s="217">
        <v>0</v>
      </c>
      <c r="AI40" s="217">
        <v>0.4705514992645134</v>
      </c>
      <c r="AJ40" s="532"/>
      <c r="AK40" s="232"/>
      <c r="AL40" s="232"/>
    </row>
    <row r="41" spans="1:38" s="42" customFormat="1" ht="13.5" customHeight="1" x14ac:dyDescent="0.25">
      <c r="A41" s="60" t="s">
        <v>1251</v>
      </c>
      <c r="B41" s="339" t="s">
        <v>1120</v>
      </c>
      <c r="C41" s="217">
        <v>0</v>
      </c>
      <c r="D41" s="217">
        <v>0</v>
      </c>
      <c r="E41" s="217">
        <v>0</v>
      </c>
      <c r="F41" s="217">
        <v>0</v>
      </c>
      <c r="G41" s="217">
        <v>0</v>
      </c>
      <c r="H41" s="217">
        <v>0</v>
      </c>
      <c r="I41" s="217">
        <v>0</v>
      </c>
      <c r="J41" s="217">
        <v>0</v>
      </c>
      <c r="K41" s="217">
        <v>0</v>
      </c>
      <c r="L41" s="217">
        <v>0</v>
      </c>
      <c r="M41" s="217">
        <v>0</v>
      </c>
      <c r="N41" s="217">
        <v>0</v>
      </c>
      <c r="O41" s="217">
        <v>0</v>
      </c>
      <c r="P41" s="217">
        <v>0</v>
      </c>
      <c r="Q41" s="217">
        <v>0</v>
      </c>
      <c r="R41" s="217">
        <v>0</v>
      </c>
      <c r="S41" s="217">
        <v>0</v>
      </c>
      <c r="T41" s="217">
        <v>0</v>
      </c>
      <c r="U41" s="217">
        <v>0</v>
      </c>
      <c r="V41" s="217">
        <v>0</v>
      </c>
      <c r="W41" s="217">
        <v>0</v>
      </c>
      <c r="X41" s="217">
        <v>0</v>
      </c>
      <c r="Y41" s="217">
        <v>0</v>
      </c>
      <c r="Z41" s="217">
        <v>0</v>
      </c>
      <c r="AA41" s="217">
        <v>0</v>
      </c>
      <c r="AB41" s="217">
        <v>0</v>
      </c>
      <c r="AC41" s="217">
        <v>0</v>
      </c>
      <c r="AD41" s="217">
        <v>0</v>
      </c>
      <c r="AE41" s="217">
        <v>0</v>
      </c>
      <c r="AF41" s="217">
        <v>0</v>
      </c>
      <c r="AG41" s="217">
        <v>0</v>
      </c>
      <c r="AH41" s="217">
        <v>0</v>
      </c>
      <c r="AI41" s="217">
        <v>0</v>
      </c>
      <c r="AJ41" s="532"/>
      <c r="AK41" s="232"/>
      <c r="AL41" s="232"/>
    </row>
    <row r="42" spans="1:38" s="42" customFormat="1" ht="13.5" customHeight="1" x14ac:dyDescent="0.25">
      <c r="A42" s="60"/>
      <c r="B42" s="339" t="s">
        <v>1233</v>
      </c>
      <c r="C42" s="217">
        <v>0.76213260125514315</v>
      </c>
      <c r="D42" s="217">
        <v>2.21850554742905</v>
      </c>
      <c r="E42" s="217">
        <v>1.0794616913362685</v>
      </c>
      <c r="F42" s="217">
        <v>0.98893301306152059</v>
      </c>
      <c r="G42" s="217">
        <v>1.2573316024119532</v>
      </c>
      <c r="H42" s="217">
        <v>1.7160747464871675</v>
      </c>
      <c r="I42" s="217">
        <v>0.71908683899974557</v>
      </c>
      <c r="J42" s="217">
        <v>0</v>
      </c>
      <c r="K42" s="217">
        <v>0.77291210782843633</v>
      </c>
      <c r="L42" s="217">
        <v>3.0562464876159745</v>
      </c>
      <c r="M42" s="217">
        <v>9.4678892294352099</v>
      </c>
      <c r="N42" s="217">
        <v>1.6956367570239823</v>
      </c>
      <c r="O42" s="217">
        <v>0.6723235616284069</v>
      </c>
      <c r="P42" s="217">
        <v>0.77425247739655889</v>
      </c>
      <c r="Q42" s="217">
        <v>1.340255096807544</v>
      </c>
      <c r="R42" s="217">
        <v>0.6191251666386991</v>
      </c>
      <c r="S42" s="217">
        <v>0.43200938045838033</v>
      </c>
      <c r="T42" s="217">
        <v>1.3895272899805522</v>
      </c>
      <c r="U42" s="217">
        <v>0.65954612993633366</v>
      </c>
      <c r="V42" s="217">
        <v>0</v>
      </c>
      <c r="W42" s="217">
        <v>0.70256701544873534</v>
      </c>
      <c r="X42" s="217">
        <v>0.41502344156313953</v>
      </c>
      <c r="Y42" s="217">
        <v>4.1628358546941167</v>
      </c>
      <c r="Z42" s="217">
        <v>0.88632072546218832</v>
      </c>
      <c r="AA42" s="217">
        <v>0.86252927895135578</v>
      </c>
      <c r="AB42" s="217">
        <v>0.87839604112633807</v>
      </c>
      <c r="AC42" s="217">
        <v>0.6889802133566264</v>
      </c>
      <c r="AD42" s="217">
        <v>1.1810186430537455</v>
      </c>
      <c r="AE42" s="217">
        <v>9.4678892294352099</v>
      </c>
      <c r="AF42" s="217">
        <v>0.82015646468423931</v>
      </c>
      <c r="AG42" s="217">
        <v>0</v>
      </c>
      <c r="AH42" s="217">
        <v>0.52112945851217274</v>
      </c>
      <c r="AI42" s="217">
        <v>1.2223969339133269</v>
      </c>
      <c r="AJ42" s="532"/>
      <c r="AK42" s="232"/>
      <c r="AL42" s="232"/>
    </row>
    <row r="43" spans="1:38" s="42" customFormat="1" ht="13.5" customHeight="1" x14ac:dyDescent="0.25">
      <c r="A43" s="60"/>
      <c r="B43" s="339" t="s">
        <v>1234</v>
      </c>
      <c r="C43" s="217">
        <v>4.200895490921619</v>
      </c>
      <c r="D43" s="217">
        <v>2.3557172974128897</v>
      </c>
      <c r="E43" s="217">
        <v>1.2406308940113515</v>
      </c>
      <c r="F43" s="217">
        <v>2.7170562755755499</v>
      </c>
      <c r="G43" s="217">
        <v>1.6481527000361631</v>
      </c>
      <c r="H43" s="217">
        <v>1.236116517166552</v>
      </c>
      <c r="I43" s="217">
        <v>1.4386653328867327</v>
      </c>
      <c r="J43" s="217">
        <v>0</v>
      </c>
      <c r="K43" s="217">
        <v>1.8140580804981818</v>
      </c>
      <c r="L43" s="217">
        <v>4.4989957267663341</v>
      </c>
      <c r="M43" s="217">
        <v>3.5844480163179133</v>
      </c>
      <c r="N43" s="217">
        <v>2.6806134429347148</v>
      </c>
      <c r="O43" s="217">
        <v>2.4923200377044084</v>
      </c>
      <c r="P43" s="217">
        <v>1.5652884575483159</v>
      </c>
      <c r="Q43" s="217">
        <v>2.0331180287474946</v>
      </c>
      <c r="R43" s="217">
        <v>3.4240982835624285</v>
      </c>
      <c r="S43" s="217">
        <v>1.1502899828405029</v>
      </c>
      <c r="T43" s="217">
        <v>1.0352760253320903</v>
      </c>
      <c r="U43" s="217">
        <v>1.5188960396725484</v>
      </c>
      <c r="V43" s="217">
        <v>0</v>
      </c>
      <c r="W43" s="217">
        <v>0.55179712851827556</v>
      </c>
      <c r="X43" s="217">
        <v>0.75803674069179861</v>
      </c>
      <c r="Y43" s="217">
        <v>7.1286387471038113</v>
      </c>
      <c r="Z43" s="217">
        <v>0.83527381629682629</v>
      </c>
      <c r="AA43" s="217">
        <v>3.3783231713680268</v>
      </c>
      <c r="AB43" s="217">
        <v>1.6311230790602105</v>
      </c>
      <c r="AC43" s="217">
        <v>1.2535697969487127</v>
      </c>
      <c r="AD43" s="217">
        <v>1.7535728825164689</v>
      </c>
      <c r="AE43" s="217">
        <v>4.0160099901464728</v>
      </c>
      <c r="AF43" s="217">
        <v>2.2082331763534246</v>
      </c>
      <c r="AG43" s="217">
        <v>0</v>
      </c>
      <c r="AH43" s="217">
        <v>0.78529007207113843</v>
      </c>
      <c r="AI43" s="217">
        <v>1.6404799122819356</v>
      </c>
      <c r="AJ43" s="532"/>
      <c r="AK43" s="232"/>
      <c r="AL43" s="232"/>
    </row>
    <row r="44" spans="1:38" s="42" customFormat="1" ht="13.5" customHeight="1" x14ac:dyDescent="0.25">
      <c r="A44" s="60" t="s">
        <v>1204</v>
      </c>
      <c r="B44" s="71" t="s">
        <v>580</v>
      </c>
      <c r="C44" s="217">
        <v>3.4975126531746321</v>
      </c>
      <c r="D44" s="217">
        <v>1.9108174503638533</v>
      </c>
      <c r="E44" s="217">
        <v>3.7412979664765849</v>
      </c>
      <c r="F44" s="217">
        <v>2.8133274058554849</v>
      </c>
      <c r="G44" s="217">
        <v>3.1452014976451923</v>
      </c>
      <c r="H44" s="217">
        <v>1.3857016842738799</v>
      </c>
      <c r="I44" s="217">
        <v>3.3321460041031372</v>
      </c>
      <c r="J44" s="217">
        <v>9079954</v>
      </c>
      <c r="K44" s="217">
        <v>2.7049696938464383</v>
      </c>
      <c r="L44" s="217">
        <v>3.8163161675553012</v>
      </c>
      <c r="M44" s="217">
        <v>5.4058440616078087</v>
      </c>
      <c r="N44" s="217">
        <v>3.6421379723282019</v>
      </c>
      <c r="O44" s="217">
        <v>2.2884086220008424</v>
      </c>
      <c r="P44" s="217">
        <v>2.9810507126157306</v>
      </c>
      <c r="Q44" s="217">
        <v>2.9672743806372481</v>
      </c>
      <c r="R44" s="217">
        <v>1.3583899720532167</v>
      </c>
      <c r="S44" s="217">
        <v>0.91552968095195586</v>
      </c>
      <c r="T44" s="217">
        <v>1.0063020545651953</v>
      </c>
      <c r="U44" s="217">
        <v>1.0344094254056506</v>
      </c>
      <c r="V44" s="217">
        <v>36.611835559474436</v>
      </c>
      <c r="W44" s="217">
        <v>1.5033163004126173</v>
      </c>
      <c r="X44" s="217">
        <v>0.56287664846469365</v>
      </c>
      <c r="Y44" s="217">
        <v>2.029476719477894</v>
      </c>
      <c r="Z44" s="217">
        <v>1.4577483185542546</v>
      </c>
      <c r="AA44" s="217">
        <v>1.4133533847771655</v>
      </c>
      <c r="AB44" s="217">
        <v>1.290177180455917</v>
      </c>
      <c r="AC44" s="217">
        <v>1.2192917608726275</v>
      </c>
      <c r="AD44" s="217">
        <v>2.9816856584319296</v>
      </c>
      <c r="AE44" s="217">
        <v>6.227863745426526</v>
      </c>
      <c r="AF44" s="217">
        <v>2.8464322648015883</v>
      </c>
      <c r="AG44" s="217">
        <v>0</v>
      </c>
      <c r="AH44" s="217">
        <v>0.97840829620025316</v>
      </c>
      <c r="AI44" s="217">
        <v>2.9420665484411392</v>
      </c>
      <c r="AJ44" s="532"/>
      <c r="AK44" s="232"/>
      <c r="AL44" s="232"/>
    </row>
    <row r="45" spans="1:38" s="42" customFormat="1" ht="13.5" customHeight="1" x14ac:dyDescent="0.25">
      <c r="A45" s="60"/>
      <c r="B45" s="78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532"/>
      <c r="AK45" s="137"/>
    </row>
    <row r="46" spans="1:38" s="42" customFormat="1" ht="13.5" customHeight="1" x14ac:dyDescent="0.25">
      <c r="A46" s="60"/>
      <c r="B46" s="79" t="s">
        <v>581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532"/>
      <c r="AK46" s="192"/>
    </row>
    <row r="47" spans="1:38" s="236" customFormat="1" ht="13.5" customHeight="1" x14ac:dyDescent="0.25">
      <c r="A47" s="305" t="s">
        <v>582</v>
      </c>
      <c r="B47" s="235" t="s">
        <v>583</v>
      </c>
      <c r="C47" s="217">
        <v>3.7572414386440406E-2</v>
      </c>
      <c r="D47" s="217">
        <v>4.2573414834458354E-2</v>
      </c>
      <c r="E47" s="217">
        <v>5.0253826530476609E-2</v>
      </c>
      <c r="F47" s="217">
        <v>3.9798240247272479E-2</v>
      </c>
      <c r="G47" s="217">
        <v>4.4242580318131663E-2</v>
      </c>
      <c r="H47" s="217">
        <v>3.8832586305622932E-2</v>
      </c>
      <c r="I47" s="217">
        <v>3.3344258085128309E-2</v>
      </c>
      <c r="J47" s="217">
        <v>4.2494848092686693E-2</v>
      </c>
      <c r="K47" s="217">
        <v>8.0123036866416364E-2</v>
      </c>
      <c r="L47" s="217">
        <v>4.5931151518969371E-2</v>
      </c>
      <c r="M47" s="217">
        <v>2.777924642535342E-2</v>
      </c>
      <c r="N47" s="217">
        <v>4.1075645596950025E-2</v>
      </c>
      <c r="O47" s="217">
        <v>4.0444549522607079E-2</v>
      </c>
      <c r="P47" s="217">
        <v>8.4665443623905018E-2</v>
      </c>
      <c r="Q47" s="217">
        <v>4.323369262841574E-2</v>
      </c>
      <c r="R47" s="217">
        <v>4.33337726579614E-2</v>
      </c>
      <c r="S47" s="217">
        <v>3.1020468950659207E-2</v>
      </c>
      <c r="T47" s="217">
        <v>6.6938867674068647E-2</v>
      </c>
      <c r="U47" s="217">
        <v>8.3426786400355835E-2</v>
      </c>
      <c r="V47" s="217">
        <v>4.0953404521650832E-2</v>
      </c>
      <c r="W47" s="217">
        <v>0.11357589601129643</v>
      </c>
      <c r="X47" s="217">
        <v>9.1193045684053786E-2</v>
      </c>
      <c r="Y47" s="217">
        <v>0.14771952407876188</v>
      </c>
      <c r="Z47" s="217">
        <v>9.0565391264492645E-2</v>
      </c>
      <c r="AA47" s="217">
        <v>5.4051724364547166E-2</v>
      </c>
      <c r="AB47" s="217">
        <v>9.3276848607926011E-2</v>
      </c>
      <c r="AC47" s="217">
        <v>5.6392344809056826E-2</v>
      </c>
      <c r="AD47" s="217">
        <v>4.4308112571723055E-2</v>
      </c>
      <c r="AE47" s="217">
        <v>2.9767371783023144E-2</v>
      </c>
      <c r="AF47" s="217">
        <v>6.9918132315139381E-2</v>
      </c>
      <c r="AG47" s="217" t="e">
        <v>#DIV/0!</v>
      </c>
      <c r="AH47" s="217">
        <v>9.1565903382886948E-2</v>
      </c>
      <c r="AI47" s="217">
        <v>4.3613310238347774E-2</v>
      </c>
      <c r="AJ47" s="532"/>
    </row>
    <row r="48" spans="1:38" s="236" customFormat="1" ht="13.5" customHeight="1" x14ac:dyDescent="0.25">
      <c r="A48" s="305" t="s">
        <v>584</v>
      </c>
      <c r="B48" s="235" t="s">
        <v>585</v>
      </c>
      <c r="C48" s="217">
        <v>0.7504241402789954</v>
      </c>
      <c r="D48" s="217">
        <v>1.2570196182021787</v>
      </c>
      <c r="E48" s="217">
        <v>0.96236750293928486</v>
      </c>
      <c r="F48" s="217">
        <v>0.94353588882398642</v>
      </c>
      <c r="G48" s="217">
        <v>0.96390525504509683</v>
      </c>
      <c r="H48" s="217">
        <v>0.90373907552300003</v>
      </c>
      <c r="I48" s="217">
        <v>0.7374755161758022</v>
      </c>
      <c r="J48" s="217">
        <v>1.3112988624233408</v>
      </c>
      <c r="K48" s="217">
        <v>0.92388293498230212</v>
      </c>
      <c r="L48" s="217">
        <v>0.76653418294026854</v>
      </c>
      <c r="M48" s="217">
        <v>0.63556450831517108</v>
      </c>
      <c r="N48" s="217">
        <v>0.85373648369788502</v>
      </c>
      <c r="O48" s="217">
        <v>0.887379002765604</v>
      </c>
      <c r="P48" s="217">
        <v>0.87829290385159531</v>
      </c>
      <c r="Q48" s="217">
        <v>0.81434554233549516</v>
      </c>
      <c r="R48" s="217">
        <v>1.3065548389312109</v>
      </c>
      <c r="S48" s="217">
        <v>1.2653167479798237</v>
      </c>
      <c r="T48" s="217">
        <v>0.95588721177616554</v>
      </c>
      <c r="U48" s="217">
        <v>1.0098931526008614</v>
      </c>
      <c r="V48" s="217">
        <v>0.8535496494231638</v>
      </c>
      <c r="W48" s="217">
        <v>4.9929562180893674</v>
      </c>
      <c r="X48" s="217">
        <v>-18.178192613935799</v>
      </c>
      <c r="Y48" s="217">
        <v>1.3083040069501912</v>
      </c>
      <c r="Z48" s="217">
        <v>1.1452026380262654</v>
      </c>
      <c r="AA48" s="217">
        <v>1.2634180233486108</v>
      </c>
      <c r="AB48" s="217">
        <v>0.93726809085408702</v>
      </c>
      <c r="AC48" s="217">
        <v>1.2993428196463839</v>
      </c>
      <c r="AD48" s="217">
        <v>0.91884643951074008</v>
      </c>
      <c r="AE48" s="217">
        <v>0.7057032486041277</v>
      </c>
      <c r="AF48" s="217">
        <v>0.88904792871242122</v>
      </c>
      <c r="AG48" s="217" t="e">
        <v>#DIV/0!</v>
      </c>
      <c r="AH48" s="217">
        <v>1.5487873782906834</v>
      </c>
      <c r="AI48" s="217">
        <v>0.93942644105958095</v>
      </c>
      <c r="AJ48" s="532"/>
    </row>
    <row r="49" spans="1:38" s="236" customFormat="1" ht="13.5" customHeight="1" x14ac:dyDescent="0.25">
      <c r="A49" s="305" t="s">
        <v>586</v>
      </c>
      <c r="B49" s="235" t="s">
        <v>587</v>
      </c>
      <c r="C49" s="217">
        <v>1.3963492129981138E-2</v>
      </c>
      <c r="D49" s="217">
        <v>1.6099090678303552E-2</v>
      </c>
      <c r="E49" s="217">
        <v>1.1722544223187975E-2</v>
      </c>
      <c r="F49" s="217">
        <v>1.1104898961778898E-2</v>
      </c>
      <c r="G49" s="217">
        <v>1.3019614778463867E-2</v>
      </c>
      <c r="H49" s="217">
        <v>1.170361111029565E-2</v>
      </c>
      <c r="I49" s="217">
        <v>1.0380824428228547E-2</v>
      </c>
      <c r="J49" s="217">
        <v>1.2933207464225832E-2</v>
      </c>
      <c r="K49" s="217">
        <v>1.6047132161112556E-2</v>
      </c>
      <c r="L49" s="217">
        <v>1.6351466712217821E-2</v>
      </c>
      <c r="M49" s="217">
        <v>9.3436158943096953E-3</v>
      </c>
      <c r="N49" s="217">
        <v>1.663976318879587E-2</v>
      </c>
      <c r="O49" s="217">
        <v>1.6417038514154256E-2</v>
      </c>
      <c r="P49" s="217">
        <v>4.6610772258058264E-2</v>
      </c>
      <c r="Q49" s="217">
        <v>1.3784433625151657E-2</v>
      </c>
      <c r="R49" s="217">
        <v>1.4168372852785639E-2</v>
      </c>
      <c r="S49" s="217">
        <v>1.1230301585279268E-2</v>
      </c>
      <c r="T49" s="217">
        <v>2.3299004808025763E-2</v>
      </c>
      <c r="U49" s="217">
        <v>3.93160014899126E-2</v>
      </c>
      <c r="V49" s="217">
        <v>1.3842103363490628E-2</v>
      </c>
      <c r="W49" s="217">
        <v>4.5952274784646766E-2</v>
      </c>
      <c r="X49" s="217">
        <v>4.8857248583439636E-2</v>
      </c>
      <c r="Y49" s="217">
        <v>5.8768086931475914E-2</v>
      </c>
      <c r="Z49" s="217">
        <v>4.4082753640351038E-2</v>
      </c>
      <c r="AA49" s="217">
        <v>2.9957240156470936E-2</v>
      </c>
      <c r="AB49" s="217">
        <v>5.698600498548291E-2</v>
      </c>
      <c r="AC49" s="217">
        <v>2.4467710984584255E-2</v>
      </c>
      <c r="AD49" s="217">
        <v>1.3655105647744982E-2</v>
      </c>
      <c r="AE49" s="217">
        <v>9.828581319792095E-3</v>
      </c>
      <c r="AF49" s="217">
        <v>1.64179818971876E-2</v>
      </c>
      <c r="AG49" s="217" t="e">
        <v>#DIV/0!</v>
      </c>
      <c r="AH49" s="217">
        <v>4.9397445471472679E-2</v>
      </c>
      <c r="AI49" s="217">
        <v>1.3619869164486735E-2</v>
      </c>
      <c r="AJ49" s="532"/>
    </row>
    <row r="50" spans="1:38" s="236" customFormat="1" ht="13.5" customHeight="1" x14ac:dyDescent="0.25">
      <c r="A50" s="305"/>
      <c r="B50" s="235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532"/>
    </row>
    <row r="51" spans="1:38" s="236" customFormat="1" ht="13.5" customHeight="1" x14ac:dyDescent="0.25">
      <c r="A51" s="305"/>
      <c r="B51" s="237" t="s">
        <v>588</v>
      </c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532"/>
    </row>
    <row r="52" spans="1:38" s="236" customFormat="1" ht="13.5" customHeight="1" x14ac:dyDescent="0.25">
      <c r="A52" s="305" t="s">
        <v>589</v>
      </c>
      <c r="B52" s="235" t="s">
        <v>590</v>
      </c>
      <c r="C52" s="217">
        <v>0.12004948721982581</v>
      </c>
      <c r="D52" s="217">
        <v>7.4552790099168369E-3</v>
      </c>
      <c r="E52" s="217">
        <v>8.0186720134725775E-2</v>
      </c>
      <c r="F52" s="217">
        <v>8.8282062915075982E-2</v>
      </c>
      <c r="G52" s="217">
        <v>6.9281729232384986E-2</v>
      </c>
      <c r="H52" s="217">
        <v>5.4854267631907858E-2</v>
      </c>
      <c r="I52" s="217">
        <v>0.1076518568645447</v>
      </c>
      <c r="J52" s="217">
        <v>4.0783109783090292E-2</v>
      </c>
      <c r="K52" s="217">
        <v>8.6644496576488719E-2</v>
      </c>
      <c r="L52" s="217">
        <v>0.12231521321047112</v>
      </c>
      <c r="M52" s="217">
        <v>0.10811494334413443</v>
      </c>
      <c r="N52" s="217">
        <v>7.2607904376033136E-2</v>
      </c>
      <c r="O52" s="217">
        <v>5.318940707896036E-2</v>
      </c>
      <c r="P52" s="217">
        <v>4.1955389595597498E-2</v>
      </c>
      <c r="Q52" s="217">
        <v>8.5980160119305246E-2</v>
      </c>
      <c r="R52" s="217">
        <v>-4.2891447020700722E-3</v>
      </c>
      <c r="S52" s="217">
        <v>1.6668374797289519E-3</v>
      </c>
      <c r="T52" s="217">
        <v>4.3171939881747586E-3</v>
      </c>
      <c r="U52" s="217">
        <v>2.7525711744927371E-2</v>
      </c>
      <c r="V52" s="217">
        <v>3.2217501937293412E-2</v>
      </c>
      <c r="W52" s="217">
        <v>-0.28814680401371667</v>
      </c>
      <c r="X52" s="217">
        <v>-0.51087039516258104</v>
      </c>
      <c r="Y52" s="217">
        <v>2.407492460703764E-2</v>
      </c>
      <c r="Z52" s="217">
        <v>3.5554094629352759E-2</v>
      </c>
      <c r="AA52" s="217">
        <v>9.5752560956671798E-2</v>
      </c>
      <c r="AB52" s="217">
        <v>6.2901035230980035E-2</v>
      </c>
      <c r="AC52" s="217">
        <v>-1.7806492820686196E-2</v>
      </c>
      <c r="AD52" s="217">
        <v>7.1289127453601261E-2</v>
      </c>
      <c r="AE52" s="217">
        <v>9.6467056650107602E-2</v>
      </c>
      <c r="AF52" s="217">
        <v>9.0849904515973093E-2</v>
      </c>
      <c r="AG52" s="217" t="e">
        <v>#DIV/0!</v>
      </c>
      <c r="AH52" s="217">
        <v>-0.10952250125449854</v>
      </c>
      <c r="AI52" s="217">
        <v>6.8137103782871966E-2</v>
      </c>
      <c r="AJ52" s="532"/>
    </row>
    <row r="53" spans="1:38" s="236" customFormat="1" ht="13.5" customHeight="1" x14ac:dyDescent="0.25">
      <c r="A53" s="305" t="s">
        <v>591</v>
      </c>
      <c r="B53" s="235" t="s">
        <v>592</v>
      </c>
      <c r="C53" s="217">
        <v>1.0799233802674021E-2</v>
      </c>
      <c r="D53" s="217">
        <v>8.5399517064046028E-4</v>
      </c>
      <c r="E53" s="217">
        <v>8.0098720104084357E-3</v>
      </c>
      <c r="F53" s="217">
        <v>7.0971092994796953E-3</v>
      </c>
      <c r="G53" s="217">
        <v>6.7748955743445567E-3</v>
      </c>
      <c r="H53" s="217">
        <v>5.0386197948266865E-3</v>
      </c>
      <c r="I53" s="217">
        <v>9.4220522955555143E-3</v>
      </c>
      <c r="J53" s="217">
        <v>5.1420589792150126E-3</v>
      </c>
      <c r="K53" s="217">
        <v>1.7305168217450213E-2</v>
      </c>
      <c r="L53" s="217">
        <v>1.0371308441917028E-2</v>
      </c>
      <c r="M53" s="217">
        <v>1.0179507826858775E-2</v>
      </c>
      <c r="N53" s="217">
        <v>7.4152880089706835E-3</v>
      </c>
      <c r="O53" s="217">
        <v>3.7821520105707591E-3</v>
      </c>
      <c r="P53" s="217">
        <v>8.2470675435085284E-3</v>
      </c>
      <c r="Q53" s="217">
        <v>9.5507956517675106E-3</v>
      </c>
      <c r="R53" s="217">
        <v>-4.7439990168765165E-4</v>
      </c>
      <c r="S53" s="217">
        <v>1.6223652844380552E-4</v>
      </c>
      <c r="T53" s="217">
        <v>9.7099854060630618E-4</v>
      </c>
      <c r="U53" s="217">
        <v>8.0005285754269628E-3</v>
      </c>
      <c r="V53" s="217">
        <v>5.1371245070069007E-3</v>
      </c>
      <c r="W53" s="217">
        <v>-7.1694332264795144E-2</v>
      </c>
      <c r="X53" s="217">
        <v>-8.3303147855106757E-2</v>
      </c>
      <c r="Y53" s="217">
        <v>8.5214202964953682E-3</v>
      </c>
      <c r="Z53" s="217">
        <v>6.1549694492340525E-3</v>
      </c>
      <c r="AA53" s="217">
        <v>1.0892436849735723E-2</v>
      </c>
      <c r="AB53" s="217">
        <v>1.2748630154442293E-2</v>
      </c>
      <c r="AC53" s="217">
        <v>-2.5409443696468902E-3</v>
      </c>
      <c r="AD53" s="217">
        <v>7.3943455836277183E-3</v>
      </c>
      <c r="AE53" s="217">
        <v>9.4989322025404773E-3</v>
      </c>
      <c r="AF53" s="217">
        <v>1.5115806310284656E-2</v>
      </c>
      <c r="AG53" s="217" t="e">
        <v>#DIV/0!</v>
      </c>
      <c r="AH53" s="217">
        <v>-1.9581766635041221E-2</v>
      </c>
      <c r="AI53" s="217">
        <v>6.7329891865030474E-3</v>
      </c>
      <c r="AJ53" s="532"/>
    </row>
    <row r="54" spans="1:38" s="236" customFormat="1" ht="13.5" customHeight="1" x14ac:dyDescent="0.25">
      <c r="A54" s="305"/>
      <c r="B54" s="235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532"/>
    </row>
    <row r="55" spans="1:38" s="236" customFormat="1" ht="13.5" customHeight="1" x14ac:dyDescent="0.25">
      <c r="A55" s="305"/>
      <c r="B55" s="237" t="s">
        <v>593</v>
      </c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532"/>
    </row>
    <row r="56" spans="1:38" s="236" customFormat="1" ht="13.5" customHeight="1" x14ac:dyDescent="0.25">
      <c r="A56" s="305" t="s">
        <v>594</v>
      </c>
      <c r="B56" s="235" t="s">
        <v>595</v>
      </c>
      <c r="C56" s="217">
        <v>0.85256038563168079</v>
      </c>
      <c r="D56" s="217">
        <v>0.84112101535634032</v>
      </c>
      <c r="E56" s="217">
        <v>0.84198042806235274</v>
      </c>
      <c r="F56" s="217">
        <v>0.8510828922034045</v>
      </c>
      <c r="G56" s="217">
        <v>0.84556611794005732</v>
      </c>
      <c r="H56" s="217">
        <v>0.65164791861751303</v>
      </c>
      <c r="I56" s="217">
        <v>0.76583083931418938</v>
      </c>
      <c r="J56" s="217">
        <v>0.38252733727128402</v>
      </c>
      <c r="K56" s="217">
        <v>1.8240380781609917</v>
      </c>
      <c r="L56" s="217">
        <v>0.80467154753433434</v>
      </c>
      <c r="M56" s="217">
        <v>0.76342985634501548</v>
      </c>
      <c r="N56" s="217">
        <v>0.75645221327376189</v>
      </c>
      <c r="O56" s="217">
        <v>0.71010574301390572</v>
      </c>
      <c r="P56" s="217">
        <v>1.6591700640960378</v>
      </c>
      <c r="Q56" s="217">
        <v>0.84800583277400843</v>
      </c>
      <c r="R56" s="217">
        <v>1.5648828965160078</v>
      </c>
      <c r="S56" s="217">
        <v>0.67533132749838931</v>
      </c>
      <c r="T56" s="217">
        <v>0.76196640877879773</v>
      </c>
      <c r="U56" s="217">
        <v>1.1909087388632182</v>
      </c>
      <c r="V56" s="217">
        <v>0.60472061378917963</v>
      </c>
      <c r="W56" s="217">
        <v>0.69181326962859346</v>
      </c>
      <c r="X56" s="217">
        <v>1.0865896517214724</v>
      </c>
      <c r="Y56" s="217">
        <v>0.9090290679573767</v>
      </c>
      <c r="Z56" s="217">
        <v>1.9188300225232062</v>
      </c>
      <c r="AA56" s="217">
        <v>1.076558869961973</v>
      </c>
      <c r="AB56" s="217">
        <v>5.5435796383957845</v>
      </c>
      <c r="AC56" s="217">
        <v>1.1492892316482328</v>
      </c>
      <c r="AD56" s="217">
        <v>0.85469506147663876</v>
      </c>
      <c r="AE56" s="217">
        <v>0.70945991905218853</v>
      </c>
      <c r="AF56" s="217">
        <v>1.3855081866308099</v>
      </c>
      <c r="AG56" s="217" t="e">
        <v>#DIV/0!</v>
      </c>
      <c r="AH56" s="217">
        <v>1.9132374602857274</v>
      </c>
      <c r="AI56" s="217">
        <v>0.83537228880785097</v>
      </c>
      <c r="AJ56" s="532"/>
    </row>
    <row r="57" spans="1:38" s="218" customFormat="1" ht="13.5" customHeight="1" x14ac:dyDescent="0.25">
      <c r="A57" s="238"/>
      <c r="B57" s="239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532"/>
    </row>
    <row r="58" spans="1:38" s="218" customFormat="1" ht="13.5" customHeight="1" x14ac:dyDescent="0.25">
      <c r="A58" s="238"/>
      <c r="B58" s="240" t="s">
        <v>596</v>
      </c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532"/>
    </row>
    <row r="59" spans="1:38" s="218" customFormat="1" ht="13.5" customHeight="1" x14ac:dyDescent="0.25">
      <c r="A59" s="238"/>
      <c r="B59" s="239" t="s">
        <v>597</v>
      </c>
      <c r="C59" s="203">
        <v>0.13890959612602244</v>
      </c>
      <c r="D59" s="203">
        <v>-7.5992580377362728E-2</v>
      </c>
      <c r="E59" s="203">
        <v>1.9672886967749291E-2</v>
      </c>
      <c r="F59" s="203">
        <v>2.9625720475978872E-2</v>
      </c>
      <c r="G59" s="203">
        <v>1.6942059037575251E-2</v>
      </c>
      <c r="H59" s="203">
        <v>4.5030017573164258E-2</v>
      </c>
      <c r="I59" s="203">
        <v>0.13561860734990611</v>
      </c>
      <c r="J59" s="203">
        <v>-8.0012053198139033E-2</v>
      </c>
      <c r="K59" s="203">
        <v>3.3051231643303883E-2</v>
      </c>
      <c r="L59" s="203">
        <v>0.16498559811359748</v>
      </c>
      <c r="M59" s="203">
        <v>0.1691766548139082</v>
      </c>
      <c r="N59" s="203">
        <v>6.890527109272182E-2</v>
      </c>
      <c r="O59" s="203">
        <v>7.2186567634983739E-2</v>
      </c>
      <c r="P59" s="203">
        <v>5.9685786598981209E-2</v>
      </c>
      <c r="Q59" s="203">
        <v>8.8731471752547031E-2</v>
      </c>
      <c r="R59" s="203">
        <v>-9.1924894789031708E-2</v>
      </c>
      <c r="S59" s="203">
        <v>-6.6827987160705718E-2</v>
      </c>
      <c r="T59" s="203">
        <v>1.3734700878405715E-2</v>
      </c>
      <c r="U59" s="203">
        <v>-2.8118015903306594E-3</v>
      </c>
      <c r="V59" s="203">
        <v>4.4068007037383672E-2</v>
      </c>
      <c r="W59" s="203">
        <v>-0.36504965709343695</v>
      </c>
      <c r="X59" s="203">
        <v>-0.59002174704634403</v>
      </c>
      <c r="Y59" s="203">
        <v>-9.8347052154563783E-2</v>
      </c>
      <c r="Z59" s="203">
        <v>-6.633124624276035E-2</v>
      </c>
      <c r="AA59" s="203">
        <v>-9.9067982652403783E-2</v>
      </c>
      <c r="AB59" s="203">
        <v>3.0802985320503021E-2</v>
      </c>
      <c r="AC59" s="203">
        <v>-9.1043402400328682E-2</v>
      </c>
      <c r="AD59" s="203">
        <v>3.7728665792793353E-2</v>
      </c>
      <c r="AE59" s="203">
        <v>0.12606893469332381</v>
      </c>
      <c r="AF59" s="203">
        <v>5.244368682307738E-2</v>
      </c>
      <c r="AG59" s="203" t="e">
        <v>#DIV/0!</v>
      </c>
      <c r="AH59" s="203">
        <v>-0.1814669672195186</v>
      </c>
      <c r="AI59" s="203">
        <v>2.8458703747305279E-2</v>
      </c>
      <c r="AJ59" s="532"/>
    </row>
    <row r="60" spans="1:38" s="218" customFormat="1" ht="13.5" customHeight="1" x14ac:dyDescent="0.25">
      <c r="A60" s="238" t="s">
        <v>598</v>
      </c>
      <c r="B60" s="239" t="s">
        <v>599</v>
      </c>
      <c r="C60" s="203">
        <v>1.2495823520287375E-2</v>
      </c>
      <c r="D60" s="203">
        <v>-8.7048783231921875E-3</v>
      </c>
      <c r="E60" s="203">
        <v>1.9651297175161957E-3</v>
      </c>
      <c r="F60" s="203">
        <v>2.3816500130509526E-3</v>
      </c>
      <c r="G60" s="203">
        <v>1.6567236710988416E-3</v>
      </c>
      <c r="H60" s="203">
        <v>4.136216701096946E-3</v>
      </c>
      <c r="I60" s="203">
        <v>1.1869796285158846E-2</v>
      </c>
      <c r="J60" s="203">
        <v>-1.0088163918375543E-2</v>
      </c>
      <c r="K60" s="203">
        <v>6.6011939128340384E-3</v>
      </c>
      <c r="L60" s="203">
        <v>1.3989400677133421E-2</v>
      </c>
      <c r="M60" s="203">
        <v>1.5928742397046218E-2</v>
      </c>
      <c r="N60" s="203">
        <v>7.0371460914576767E-3</v>
      </c>
      <c r="O60" s="203">
        <v>5.1329876926725897E-3</v>
      </c>
      <c r="P60" s="203">
        <v>1.1732287990024657E-2</v>
      </c>
      <c r="Q60" s="203">
        <v>9.8564151708165695E-3</v>
      </c>
      <c r="R60" s="203">
        <v>-1.0167332668799271E-2</v>
      </c>
      <c r="S60" s="203">
        <v>-6.5044977519962731E-3</v>
      </c>
      <c r="T60" s="203">
        <v>3.0891302418019229E-3</v>
      </c>
      <c r="U60" s="203">
        <v>-8.172685662167161E-4</v>
      </c>
      <c r="V60" s="203">
        <v>7.0267036645894169E-3</v>
      </c>
      <c r="W60" s="203">
        <v>-9.0828671511347159E-2</v>
      </c>
      <c r="X60" s="203">
        <v>-9.6209663541548807E-2</v>
      </c>
      <c r="Y60" s="203">
        <v>-3.4810350603773257E-2</v>
      </c>
      <c r="Z60" s="203">
        <v>-1.1482975404378714E-2</v>
      </c>
      <c r="AA60" s="203">
        <v>-1.1269586255351575E-2</v>
      </c>
      <c r="AB60" s="203">
        <v>6.2430747929947822E-3</v>
      </c>
      <c r="AC60" s="203">
        <v>-1.2991677982419028E-2</v>
      </c>
      <c r="AD60" s="203">
        <v>3.9133427949820526E-3</v>
      </c>
      <c r="AE60" s="203">
        <v>1.2413774246703426E-2</v>
      </c>
      <c r="AF60" s="203">
        <v>8.7256956013144604E-3</v>
      </c>
      <c r="AG60" s="203" t="e">
        <v>#DIV/0!</v>
      </c>
      <c r="AH60" s="203">
        <v>-3.2444874462865987E-2</v>
      </c>
      <c r="AI60" s="203">
        <v>2.8121556971822288E-3</v>
      </c>
      <c r="AJ60" s="532"/>
    </row>
    <row r="61" spans="1:38" s="218" customFormat="1" ht="13.5" customHeight="1" x14ac:dyDescent="0.25">
      <c r="A61" s="238"/>
      <c r="B61" s="239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532"/>
    </row>
    <row r="62" spans="1:38" s="218" customFormat="1" ht="13.5" customHeight="1" x14ac:dyDescent="0.25">
      <c r="A62" s="238"/>
      <c r="B62" s="240" t="s">
        <v>600</v>
      </c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532"/>
    </row>
    <row r="63" spans="1:38" ht="13.5" customHeight="1" x14ac:dyDescent="0.25">
      <c r="A63" s="304" t="s">
        <v>1252</v>
      </c>
      <c r="B63" s="195" t="s">
        <v>1172</v>
      </c>
      <c r="C63" s="203">
        <v>7.8916777276522382E-2</v>
      </c>
      <c r="D63" s="203">
        <v>8.0459179905155692E-2</v>
      </c>
      <c r="E63" s="203">
        <v>8.1184088534136445E-2</v>
      </c>
      <c r="F63" s="203">
        <v>8.334727813643783E-2</v>
      </c>
      <c r="G63" s="203">
        <v>8.1190016925346636E-2</v>
      </c>
      <c r="H63" s="203">
        <v>8.3708617030847449E-2</v>
      </c>
      <c r="I63" s="203">
        <v>8.0890849062640713E-2</v>
      </c>
      <c r="J63" s="203">
        <v>4.8003212958778491E-2</v>
      </c>
      <c r="K63" s="203">
        <v>2.6158958142533228E-2</v>
      </c>
      <c r="L63" s="203">
        <v>9.2457816685329874E-2</v>
      </c>
      <c r="M63" s="203">
        <v>8.1810813852690262E-2</v>
      </c>
      <c r="N63" s="203">
        <v>0.10561026593492263</v>
      </c>
      <c r="O63" s="203">
        <v>9.8369580422108499E-2</v>
      </c>
      <c r="P63" s="203">
        <v>0</v>
      </c>
      <c r="Q63" s="203">
        <v>8.1345096458478566E-2</v>
      </c>
      <c r="R63" s="203">
        <v>8.9087413674864141E-2</v>
      </c>
      <c r="S63" s="203">
        <v>8.6387082906713847E-2</v>
      </c>
      <c r="T63" s="203">
        <v>0.10067805536857599</v>
      </c>
      <c r="U63" s="203">
        <v>0.10439135896213729</v>
      </c>
      <c r="V63" s="203">
        <v>6.7725680966161397E-2</v>
      </c>
      <c r="W63" s="203">
        <v>0.10569861972904969</v>
      </c>
      <c r="X63" s="203">
        <v>0</v>
      </c>
      <c r="Y63" s="203">
        <v>9.1484338897232481E-2</v>
      </c>
      <c r="Z63" s="203">
        <v>0</v>
      </c>
      <c r="AA63" s="203">
        <v>9.8129522337687736E-2</v>
      </c>
      <c r="AB63" s="203">
        <v>0</v>
      </c>
      <c r="AC63" s="203">
        <v>8.5679401545618122E-2</v>
      </c>
      <c r="AD63" s="234">
        <v>8.1419597162443735E-2</v>
      </c>
      <c r="AE63" s="203">
        <v>7.8637415151877471E-2</v>
      </c>
      <c r="AF63" s="203">
        <v>5.9348326882133685E-2</v>
      </c>
      <c r="AG63" s="203">
        <v>0</v>
      </c>
      <c r="AH63" s="203">
        <v>0</v>
      </c>
      <c r="AI63" s="203">
        <v>8.2216028170171651E-2</v>
      </c>
      <c r="AJ63" s="532"/>
      <c r="AK63" s="196"/>
      <c r="AL63" s="196"/>
    </row>
    <row r="64" spans="1:38" ht="13.5" customHeight="1" x14ac:dyDescent="0.25">
      <c r="A64" s="304" t="s">
        <v>1253</v>
      </c>
      <c r="B64" s="198" t="s">
        <v>1173</v>
      </c>
      <c r="C64" s="203">
        <v>0.13803858328610197</v>
      </c>
      <c r="D64" s="203">
        <v>0.13174352182318047</v>
      </c>
      <c r="E64" s="203">
        <v>0.15003573018231026</v>
      </c>
      <c r="F64" s="203">
        <v>0.143402779919374</v>
      </c>
      <c r="G64" s="203">
        <v>0.14136964891000836</v>
      </c>
      <c r="H64" s="203">
        <v>0.14697171634034489</v>
      </c>
      <c r="I64" s="203">
        <v>0.14087874142513562</v>
      </c>
      <c r="J64" s="203">
        <v>0</v>
      </c>
      <c r="K64" s="203">
        <v>0.12464939978016584</v>
      </c>
      <c r="L64" s="203">
        <v>0.16063530885786881</v>
      </c>
      <c r="M64" s="203">
        <v>0.15273265118164964</v>
      </c>
      <c r="N64" s="203">
        <v>0.15251701613395963</v>
      </c>
      <c r="O64" s="203">
        <v>0.14913054885899896</v>
      </c>
      <c r="P64" s="203">
        <v>0.15194085513451644</v>
      </c>
      <c r="Q64" s="203">
        <v>0.13941486225136368</v>
      </c>
      <c r="R64" s="203">
        <v>0.10547934404447488</v>
      </c>
      <c r="S64" s="203">
        <v>0.14547745353083064</v>
      </c>
      <c r="T64" s="203">
        <v>0.16284989309251674</v>
      </c>
      <c r="U64" s="203">
        <v>0.14948778752797243</v>
      </c>
      <c r="V64" s="203">
        <v>0.15003374249173618</v>
      </c>
      <c r="W64" s="203">
        <v>0.12704923935959433</v>
      </c>
      <c r="X64" s="203">
        <v>0.15103202760837869</v>
      </c>
      <c r="Y64" s="203">
        <v>0.14080940621069726</v>
      </c>
      <c r="Z64" s="203">
        <v>0</v>
      </c>
      <c r="AA64" s="203">
        <v>0.15555369845346867</v>
      </c>
      <c r="AB64" s="203">
        <v>0.12465540422943851</v>
      </c>
      <c r="AC64" s="203">
        <v>0.14684517391876611</v>
      </c>
      <c r="AD64" s="203">
        <v>0.14068817959527891</v>
      </c>
      <c r="AE64" s="203">
        <v>0.15273265118164964</v>
      </c>
      <c r="AF64" s="203">
        <v>0.13238559100599939</v>
      </c>
      <c r="AG64" s="203">
        <v>0</v>
      </c>
      <c r="AH64" s="203">
        <v>0.15092018513848254</v>
      </c>
      <c r="AI64" s="203">
        <v>0.14243050341287955</v>
      </c>
      <c r="AJ64" s="532"/>
      <c r="AK64" s="199"/>
      <c r="AL64" s="199"/>
    </row>
    <row r="65" spans="1:38" ht="13.5" customHeight="1" x14ac:dyDescent="0.25">
      <c r="A65" s="304" t="s">
        <v>1254</v>
      </c>
      <c r="B65" s="282" t="s">
        <v>1200</v>
      </c>
      <c r="C65" s="203">
        <v>9.4601084239271646E-2</v>
      </c>
      <c r="D65" s="203">
        <v>8.3463298943755926E-2</v>
      </c>
      <c r="E65" s="203">
        <v>0.10724183453493245</v>
      </c>
      <c r="F65" s="203">
        <v>0.10932311711852775</v>
      </c>
      <c r="G65" s="203">
        <v>9.8501948001442657E-2</v>
      </c>
      <c r="H65" s="289">
        <v>0.10777815281904159</v>
      </c>
      <c r="I65" s="203">
        <v>0.1022516221180767</v>
      </c>
      <c r="J65" s="203">
        <v>0</v>
      </c>
      <c r="K65" s="203">
        <v>0</v>
      </c>
      <c r="L65" s="203">
        <v>9.5795802179929862E-2</v>
      </c>
      <c r="M65" s="203">
        <v>0.10337105948293104</v>
      </c>
      <c r="N65" s="203">
        <v>0.11057967878119875</v>
      </c>
      <c r="O65" s="203">
        <v>0.1079004095046221</v>
      </c>
      <c r="P65" s="203">
        <v>0.11409529069201083</v>
      </c>
      <c r="Q65" s="203">
        <v>0.10277250071412378</v>
      </c>
      <c r="R65" s="203">
        <v>8.4855590075063547E-2</v>
      </c>
      <c r="S65" s="203">
        <v>9.8208772856033924E-2</v>
      </c>
      <c r="T65" s="203">
        <v>8.4946120136102504E-2</v>
      </c>
      <c r="U65" s="203">
        <v>9.8508152618522749E-2</v>
      </c>
      <c r="V65" s="203">
        <v>8.0454527257318581E-2</v>
      </c>
      <c r="W65" s="203">
        <v>0</v>
      </c>
      <c r="X65" s="203">
        <v>0</v>
      </c>
      <c r="Y65" s="203">
        <v>0.1052493742226509</v>
      </c>
      <c r="Z65" s="203">
        <v>0</v>
      </c>
      <c r="AA65" s="203">
        <v>0.10370929580651456</v>
      </c>
      <c r="AB65" s="203">
        <v>0</v>
      </c>
      <c r="AC65" s="203">
        <v>9.0108465144928485E-2</v>
      </c>
      <c r="AD65" s="203">
        <v>9.915417625216838E-2</v>
      </c>
      <c r="AE65" s="203">
        <v>0.10337105948293104</v>
      </c>
      <c r="AF65" s="203">
        <v>9.5797398215349355E-2</v>
      </c>
      <c r="AG65" s="203">
        <v>0</v>
      </c>
      <c r="AH65" s="203">
        <v>0</v>
      </c>
      <c r="AI65" s="203">
        <v>9.906852588611631E-2</v>
      </c>
      <c r="AJ65" s="532"/>
      <c r="AK65" s="202"/>
      <c r="AL65" s="202"/>
    </row>
    <row r="66" spans="1:38" ht="13.5" customHeight="1" x14ac:dyDescent="0.25">
      <c r="A66" s="304" t="s">
        <v>1255</v>
      </c>
      <c r="B66" s="458" t="s">
        <v>1836</v>
      </c>
      <c r="C66" s="203">
        <v>7.8916777276522382E-2</v>
      </c>
      <c r="D66" s="203">
        <v>8.0459179905155692E-2</v>
      </c>
      <c r="E66" s="203">
        <v>8.1184088534136445E-2</v>
      </c>
      <c r="F66" s="203">
        <v>8.334727813643783E-2</v>
      </c>
      <c r="G66" s="203">
        <v>8.1190016925346636E-2</v>
      </c>
      <c r="H66" s="203">
        <v>8.3708617030847449E-2</v>
      </c>
      <c r="I66" s="203">
        <v>8.0890849062640713E-2</v>
      </c>
      <c r="J66" s="203">
        <v>4.8003212958778491E-2</v>
      </c>
      <c r="K66" s="203">
        <v>2.6158958142533228E-2</v>
      </c>
      <c r="L66" s="203">
        <v>9.2457816685329874E-2</v>
      </c>
      <c r="M66" s="203">
        <v>8.1810813852690262E-2</v>
      </c>
      <c r="N66" s="203">
        <v>0.10561026593492263</v>
      </c>
      <c r="O66" s="203">
        <v>9.8369580422108499E-2</v>
      </c>
      <c r="P66" s="203">
        <v>0</v>
      </c>
      <c r="Q66" s="203">
        <v>8.1345096458478566E-2</v>
      </c>
      <c r="R66" s="203">
        <v>8.9087413674864141E-2</v>
      </c>
      <c r="S66" s="203">
        <v>8.6387082906713847E-2</v>
      </c>
      <c r="T66" s="203">
        <v>0.10067805536857599</v>
      </c>
      <c r="U66" s="203">
        <v>0.10439135896213729</v>
      </c>
      <c r="V66" s="203">
        <v>6.7725680966161397E-2</v>
      </c>
      <c r="W66" s="203">
        <v>0.10569861972904969</v>
      </c>
      <c r="X66" s="203">
        <v>0</v>
      </c>
      <c r="Y66" s="203">
        <v>9.1484338897232481E-2</v>
      </c>
      <c r="Z66" s="203">
        <v>0</v>
      </c>
      <c r="AA66" s="203">
        <v>9.8129522337687736E-2</v>
      </c>
      <c r="AB66" s="203">
        <v>0</v>
      </c>
      <c r="AC66" s="203">
        <v>8.5679401545618122E-2</v>
      </c>
      <c r="AD66" s="203">
        <v>8.1419597162443735E-2</v>
      </c>
      <c r="AE66" s="203">
        <v>7.8637415151877471E-2</v>
      </c>
      <c r="AF66" s="203">
        <v>5.9348326882133685E-2</v>
      </c>
      <c r="AG66" s="203">
        <v>0</v>
      </c>
      <c r="AH66" s="203">
        <v>0</v>
      </c>
      <c r="AI66" s="203">
        <v>8.2216028170171651E-2</v>
      </c>
      <c r="AJ66" s="532"/>
      <c r="AK66" s="203"/>
      <c r="AL66" s="203"/>
    </row>
    <row r="67" spans="1:38" ht="13.5" customHeight="1" x14ac:dyDescent="0.25">
      <c r="A67" s="304" t="s">
        <v>1256</v>
      </c>
      <c r="B67" s="71" t="s">
        <v>1837</v>
      </c>
      <c r="C67" s="203">
        <v>0.13803858328610197</v>
      </c>
      <c r="D67" s="203">
        <v>0.13174352182318047</v>
      </c>
      <c r="E67" s="203">
        <v>0.15003573018231026</v>
      </c>
      <c r="F67" s="203">
        <v>0.143402779919374</v>
      </c>
      <c r="G67" s="203">
        <v>0.14136964891000836</v>
      </c>
      <c r="H67" s="203">
        <v>0.14697171634034489</v>
      </c>
      <c r="I67" s="203">
        <v>0.14087874142513562</v>
      </c>
      <c r="J67" s="203">
        <v>0</v>
      </c>
      <c r="K67" s="203">
        <v>0.12464939978016584</v>
      </c>
      <c r="L67" s="203">
        <v>0.16063530885786881</v>
      </c>
      <c r="M67" s="203">
        <v>0.15273265118164964</v>
      </c>
      <c r="N67" s="203">
        <v>0.15251701613395963</v>
      </c>
      <c r="O67" s="203">
        <v>0.14913054885899896</v>
      </c>
      <c r="P67" s="203">
        <v>0.15194085513451644</v>
      </c>
      <c r="Q67" s="203">
        <v>0.13941486225136368</v>
      </c>
      <c r="R67" s="203">
        <v>0.10547934404447488</v>
      </c>
      <c r="S67" s="203">
        <v>0.14547745353083064</v>
      </c>
      <c r="T67" s="203">
        <v>0.16284989309251674</v>
      </c>
      <c r="U67" s="203">
        <v>0.14948778752797243</v>
      </c>
      <c r="V67" s="203">
        <v>0.15003374249173618</v>
      </c>
      <c r="W67" s="203">
        <v>0.12704923935959433</v>
      </c>
      <c r="X67" s="203">
        <v>0.15103202760837869</v>
      </c>
      <c r="Y67" s="203">
        <v>0.14080940621069726</v>
      </c>
      <c r="Z67" s="203">
        <v>0</v>
      </c>
      <c r="AA67" s="203">
        <v>0.15555369845346867</v>
      </c>
      <c r="AB67" s="203">
        <v>0.12465540422943851</v>
      </c>
      <c r="AC67" s="203">
        <v>0.14684517391876611</v>
      </c>
      <c r="AD67" s="203">
        <v>0.14068817959527891</v>
      </c>
      <c r="AE67" s="203">
        <v>0.15273265118164964</v>
      </c>
      <c r="AF67" s="203">
        <v>0.13238559100599939</v>
      </c>
      <c r="AG67" s="203">
        <v>0</v>
      </c>
      <c r="AH67" s="203">
        <v>0.15092018513848254</v>
      </c>
      <c r="AI67" s="203">
        <v>0.14243050341287955</v>
      </c>
      <c r="AJ67" s="532"/>
      <c r="AK67" s="203"/>
      <c r="AL67" s="203"/>
    </row>
    <row r="68" spans="1:38" ht="13.5" customHeight="1" x14ac:dyDescent="0.25">
      <c r="B68" s="71" t="s">
        <v>1026</v>
      </c>
      <c r="C68" s="203">
        <v>9.4601084239271646E-2</v>
      </c>
      <c r="D68" s="203">
        <v>8.6204438329016558E-2</v>
      </c>
      <c r="E68" s="203">
        <v>0.10401059279445259</v>
      </c>
      <c r="F68" s="203">
        <v>0.10932311711852775</v>
      </c>
      <c r="G68" s="203">
        <v>9.8266094321206726E-2</v>
      </c>
      <c r="H68" s="203">
        <v>0.10777815281904159</v>
      </c>
      <c r="I68" s="203">
        <v>0.1022516221180767</v>
      </c>
      <c r="J68" s="203">
        <v>0</v>
      </c>
      <c r="K68" s="203">
        <v>0</v>
      </c>
      <c r="L68" s="203">
        <v>9.7457709411407606E-2</v>
      </c>
      <c r="M68" s="203">
        <v>0.10358733834648481</v>
      </c>
      <c r="N68" s="203">
        <v>0.11057967878119875</v>
      </c>
      <c r="O68" s="203">
        <v>0.1079004095046221</v>
      </c>
      <c r="P68" s="203">
        <v>0.11409529069201083</v>
      </c>
      <c r="Q68" s="203">
        <v>0.10329259171070722</v>
      </c>
      <c r="R68" s="203">
        <v>8.4855590075063547E-2</v>
      </c>
      <c r="S68" s="203">
        <v>9.8208772856033924E-2</v>
      </c>
      <c r="T68" s="203">
        <v>8.4946120136102504E-2</v>
      </c>
      <c r="U68" s="203">
        <v>9.8508152618522749E-2</v>
      </c>
      <c r="V68" s="203">
        <v>8.0454527257318581E-2</v>
      </c>
      <c r="W68" s="203">
        <v>0</v>
      </c>
      <c r="X68" s="203">
        <v>0</v>
      </c>
      <c r="Y68" s="203">
        <v>0.1052493742226509</v>
      </c>
      <c r="Z68" s="203">
        <v>0</v>
      </c>
      <c r="AA68" s="203">
        <v>0.10370929580651456</v>
      </c>
      <c r="AB68" s="203">
        <v>0</v>
      </c>
      <c r="AC68" s="203">
        <v>9.0108465144928485E-2</v>
      </c>
      <c r="AD68" s="203">
        <v>9.9066244263989911E-2</v>
      </c>
      <c r="AE68" s="203">
        <v>0.10358733834648481</v>
      </c>
      <c r="AF68" s="203">
        <v>9.7458349614546441E-2</v>
      </c>
      <c r="AG68" s="203">
        <v>0</v>
      </c>
      <c r="AH68" s="203">
        <v>0</v>
      </c>
      <c r="AI68" s="203">
        <v>9.8871988749568818E-2</v>
      </c>
      <c r="AJ68" s="532"/>
      <c r="AK68" s="203"/>
      <c r="AL68" s="203"/>
    </row>
    <row r="69" spans="1:38" ht="13.5" customHeight="1" x14ac:dyDescent="0.25">
      <c r="A69" s="304" t="s">
        <v>1257</v>
      </c>
      <c r="B69" s="281" t="s">
        <v>1838</v>
      </c>
      <c r="C69" s="203">
        <v>0.18940319041713052</v>
      </c>
      <c r="D69" s="203">
        <v>0.1297736726065756</v>
      </c>
      <c r="E69" s="203">
        <v>0.20561509511625806</v>
      </c>
      <c r="F69" s="203">
        <v>0.15596344259655581</v>
      </c>
      <c r="G69" s="203">
        <v>0.20196958532838755</v>
      </c>
      <c r="H69" s="203">
        <v>0.17923363764656336</v>
      </c>
      <c r="I69" s="203">
        <v>0</v>
      </c>
      <c r="J69" s="203">
        <v>0</v>
      </c>
      <c r="K69" s="203">
        <v>0</v>
      </c>
      <c r="L69" s="203">
        <v>1.3219438583553541E-3</v>
      </c>
      <c r="M69" s="203">
        <v>0.16031754573975171</v>
      </c>
      <c r="N69" s="203">
        <v>0.19103332906147255</v>
      </c>
      <c r="O69" s="203">
        <v>0.1670177912200535</v>
      </c>
      <c r="P69" s="203">
        <v>0.20685364178925769</v>
      </c>
      <c r="Q69" s="203">
        <v>0.20294897955612823</v>
      </c>
      <c r="R69" s="203">
        <v>0.13527326398001985</v>
      </c>
      <c r="S69" s="203">
        <v>8.6062306321920468E-2</v>
      </c>
      <c r="T69" s="203">
        <v>0.19416989922282185</v>
      </c>
      <c r="U69" s="203">
        <v>0.18538897165130175</v>
      </c>
      <c r="V69" s="203">
        <v>0.20738607104013707</v>
      </c>
      <c r="W69" s="203">
        <v>0.25222812898756086</v>
      </c>
      <c r="X69" s="203">
        <v>0.23347905490596743</v>
      </c>
      <c r="Y69" s="203">
        <v>0.20004251817396157</v>
      </c>
      <c r="Z69" s="203">
        <v>0.21578087342195643</v>
      </c>
      <c r="AA69" s="203">
        <v>0.21080878334867389</v>
      </c>
      <c r="AB69" s="203">
        <v>0.20413188872188703</v>
      </c>
      <c r="AC69" s="203">
        <v>0.19761257140227495</v>
      </c>
      <c r="AD69" s="203">
        <v>0.20141035499697124</v>
      </c>
      <c r="AE69" s="203">
        <v>0.16031754573975171</v>
      </c>
      <c r="AF69" s="203">
        <v>0.18525826877232493</v>
      </c>
      <c r="AG69" s="203">
        <v>0</v>
      </c>
      <c r="AH69" s="203">
        <v>0.21488022812046079</v>
      </c>
      <c r="AI69" s="203">
        <v>0.1999204902887616</v>
      </c>
      <c r="AJ69" s="532"/>
      <c r="AK69" s="203"/>
      <c r="AL69" s="203"/>
    </row>
    <row r="70" spans="1:38" ht="13.5" customHeight="1" x14ac:dyDescent="0.25">
      <c r="B70" s="71" t="s">
        <v>1839</v>
      </c>
      <c r="C70" s="203">
        <v>0</v>
      </c>
      <c r="D70" s="203">
        <v>4.8381278171530789E-2</v>
      </c>
      <c r="E70" s="203">
        <v>0.43512168041390265</v>
      </c>
      <c r="F70" s="203">
        <v>0</v>
      </c>
      <c r="G70" s="203">
        <v>0.10696720281693572</v>
      </c>
      <c r="H70" s="203">
        <v>0</v>
      </c>
      <c r="I70" s="203">
        <v>0</v>
      </c>
      <c r="J70" s="203">
        <v>0</v>
      </c>
      <c r="K70" s="203">
        <v>0</v>
      </c>
      <c r="L70" s="203">
        <v>4.9317235994557868E-2</v>
      </c>
      <c r="M70" s="203">
        <v>4.8253891030020299E-2</v>
      </c>
      <c r="N70" s="203">
        <v>0</v>
      </c>
      <c r="O70" s="203">
        <v>0</v>
      </c>
      <c r="P70" s="203">
        <v>0</v>
      </c>
      <c r="Q70" s="203">
        <v>4.9188396103346625E-2</v>
      </c>
      <c r="R70" s="203">
        <v>0</v>
      </c>
      <c r="S70" s="203">
        <v>0</v>
      </c>
      <c r="T70" s="203">
        <v>0</v>
      </c>
      <c r="U70" s="203">
        <v>0</v>
      </c>
      <c r="V70" s="203">
        <v>0</v>
      </c>
      <c r="W70" s="203">
        <v>0</v>
      </c>
      <c r="X70" s="203">
        <v>0</v>
      </c>
      <c r="Y70" s="203">
        <v>0</v>
      </c>
      <c r="Z70" s="203">
        <v>0</v>
      </c>
      <c r="AA70" s="203">
        <v>0</v>
      </c>
      <c r="AB70" s="203">
        <v>0</v>
      </c>
      <c r="AC70" s="203">
        <v>0</v>
      </c>
      <c r="AD70" s="203">
        <v>0.10278535465040986</v>
      </c>
      <c r="AE70" s="203">
        <v>4.8253891030020299E-2</v>
      </c>
      <c r="AF70" s="203">
        <v>4.9317235994557868E-2</v>
      </c>
      <c r="AG70" s="203">
        <v>0</v>
      </c>
      <c r="AH70" s="203">
        <v>0</v>
      </c>
      <c r="AI70" s="203">
        <v>0.10696720281693572</v>
      </c>
      <c r="AJ70" s="532"/>
      <c r="AK70" s="203"/>
      <c r="AL70" s="203"/>
    </row>
    <row r="71" spans="1:38" ht="13.5" customHeight="1" x14ac:dyDescent="0.25">
      <c r="A71" s="304" t="s">
        <v>1258</v>
      </c>
      <c r="B71" s="71" t="s">
        <v>601</v>
      </c>
      <c r="C71" s="203">
        <v>9.3430569168711064E-2</v>
      </c>
      <c r="D71" s="203">
        <v>8.7214254602219349E-2</v>
      </c>
      <c r="E71" s="203">
        <v>8.8060335377190768E-2</v>
      </c>
      <c r="F71" s="203">
        <v>8.4936061985653816E-2</v>
      </c>
      <c r="G71" s="203">
        <v>8.7297190728347157E-2</v>
      </c>
      <c r="H71" s="203">
        <v>0</v>
      </c>
      <c r="I71" s="203">
        <v>8.6032555360181812E-2</v>
      </c>
      <c r="J71" s="203">
        <v>0</v>
      </c>
      <c r="K71" s="203">
        <v>0</v>
      </c>
      <c r="L71" s="203">
        <v>0</v>
      </c>
      <c r="M71" s="203">
        <v>0</v>
      </c>
      <c r="N71" s="203">
        <v>9.0125252075236612E-2</v>
      </c>
      <c r="O71" s="203">
        <v>9.0700133604518285E-2</v>
      </c>
      <c r="P71" s="203">
        <v>0</v>
      </c>
      <c r="Q71" s="203">
        <v>8.8110504433480397E-2</v>
      </c>
      <c r="R71" s="203">
        <v>8.7243071149015111E-2</v>
      </c>
      <c r="S71" s="203">
        <v>0</v>
      </c>
      <c r="T71" s="203">
        <v>0</v>
      </c>
      <c r="U71" s="203">
        <v>0</v>
      </c>
      <c r="V71" s="203">
        <v>0</v>
      </c>
      <c r="W71" s="203">
        <v>0</v>
      </c>
      <c r="X71" s="203">
        <v>0</v>
      </c>
      <c r="Y71" s="203">
        <v>0</v>
      </c>
      <c r="Z71" s="203">
        <v>0</v>
      </c>
      <c r="AA71" s="203">
        <v>0</v>
      </c>
      <c r="AB71" s="203">
        <v>0</v>
      </c>
      <c r="AC71" s="203">
        <v>8.7243071149015111E-2</v>
      </c>
      <c r="AD71" s="203">
        <v>8.7312934324191627E-2</v>
      </c>
      <c r="AE71" s="203">
        <v>0</v>
      </c>
      <c r="AF71" s="203">
        <v>0</v>
      </c>
      <c r="AG71" s="203">
        <v>0</v>
      </c>
      <c r="AH71" s="203">
        <v>0</v>
      </c>
      <c r="AI71" s="203">
        <v>8.7312934324191627E-2</v>
      </c>
      <c r="AJ71" s="532"/>
      <c r="AK71" s="203"/>
      <c r="AL71" s="203"/>
    </row>
    <row r="72" spans="1:38" ht="13.5" customHeight="1" x14ac:dyDescent="0.25">
      <c r="A72" s="304" t="s">
        <v>1259</v>
      </c>
      <c r="B72" s="71" t="s">
        <v>1131</v>
      </c>
      <c r="C72" s="203">
        <v>0</v>
      </c>
      <c r="D72" s="203">
        <v>0</v>
      </c>
      <c r="E72" s="203">
        <v>0</v>
      </c>
      <c r="F72" s="203">
        <v>0</v>
      </c>
      <c r="G72" s="203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  <c r="Q72" s="203">
        <v>0</v>
      </c>
      <c r="R72" s="203">
        <v>0</v>
      </c>
      <c r="S72" s="203">
        <v>0</v>
      </c>
      <c r="T72" s="203">
        <v>0</v>
      </c>
      <c r="U72" s="203">
        <v>0</v>
      </c>
      <c r="V72" s="203">
        <v>0</v>
      </c>
      <c r="W72" s="203">
        <v>0</v>
      </c>
      <c r="X72" s="203">
        <v>0</v>
      </c>
      <c r="Y72" s="203">
        <v>0</v>
      </c>
      <c r="Z72" s="203">
        <v>0</v>
      </c>
      <c r="AA72" s="203">
        <v>0</v>
      </c>
      <c r="AB72" s="203">
        <v>0</v>
      </c>
      <c r="AC72" s="203">
        <v>0</v>
      </c>
      <c r="AD72" s="203">
        <v>0</v>
      </c>
      <c r="AE72" s="203">
        <v>0</v>
      </c>
      <c r="AF72" s="203">
        <v>0</v>
      </c>
      <c r="AG72" s="203">
        <v>0</v>
      </c>
      <c r="AH72" s="203">
        <v>0</v>
      </c>
      <c r="AI72" s="203">
        <v>0</v>
      </c>
      <c r="AJ72" s="532"/>
      <c r="AK72" s="203"/>
      <c r="AL72" s="203"/>
    </row>
    <row r="73" spans="1:38" ht="13.5" customHeight="1" x14ac:dyDescent="0.25">
      <c r="A73" s="304" t="s">
        <v>1260</v>
      </c>
      <c r="B73" s="71" t="s">
        <v>602</v>
      </c>
      <c r="C73" s="203">
        <v>0.10299102646036229</v>
      </c>
      <c r="D73" s="203">
        <v>0.10826513282633532</v>
      </c>
      <c r="E73" s="203">
        <v>8.446323697485561E-2</v>
      </c>
      <c r="F73" s="203">
        <v>0.12333431885047424</v>
      </c>
      <c r="G73" s="203">
        <v>0.10107133867578059</v>
      </c>
      <c r="H73" s="203">
        <v>0.12463718676339881</v>
      </c>
      <c r="I73" s="203">
        <v>0.11433983833584335</v>
      </c>
      <c r="J73" s="203">
        <v>0</v>
      </c>
      <c r="K73" s="203">
        <v>0</v>
      </c>
      <c r="L73" s="203">
        <v>1.0838556431912939E-2</v>
      </c>
      <c r="M73" s="203">
        <v>8.9452163206414914E-2</v>
      </c>
      <c r="N73" s="203">
        <v>0.13059779931099053</v>
      </c>
      <c r="O73" s="203">
        <v>0.1638607187767176</v>
      </c>
      <c r="P73" s="203">
        <v>0.17024523508547018</v>
      </c>
      <c r="Q73" s="203">
        <v>6.9724136429287736E-2</v>
      </c>
      <c r="R73" s="203">
        <v>0.11766079777919139</v>
      </c>
      <c r="S73" s="203">
        <v>0.1466369938899855</v>
      </c>
      <c r="T73" s="203">
        <v>0.1107609741976253</v>
      </c>
      <c r="U73" s="203">
        <v>0.13469562358672857</v>
      </c>
      <c r="V73" s="203">
        <v>0</v>
      </c>
      <c r="W73" s="203">
        <v>0</v>
      </c>
      <c r="X73" s="203">
        <v>0.11023903655273817</v>
      </c>
      <c r="Y73" s="203">
        <v>0.12053265984969572</v>
      </c>
      <c r="Z73" s="203">
        <v>0.2007984754395887</v>
      </c>
      <c r="AA73" s="203">
        <v>0.16985359715752246</v>
      </c>
      <c r="AB73" s="203">
        <v>0.21586414997700193</v>
      </c>
      <c r="AC73" s="203">
        <v>0.14928877030455728</v>
      </c>
      <c r="AD73" s="203">
        <v>9.7672246814323321E-2</v>
      </c>
      <c r="AE73" s="203">
        <v>8.9452163206414914E-2</v>
      </c>
      <c r="AF73" s="203">
        <v>5.8981940695975116E-3</v>
      </c>
      <c r="AG73" s="203">
        <v>0</v>
      </c>
      <c r="AH73" s="203">
        <v>0.13209775539207114</v>
      </c>
      <c r="AI73" s="203">
        <v>0.10687765701772056</v>
      </c>
      <c r="AJ73" s="532"/>
      <c r="AK73" s="203"/>
      <c r="AL73" s="203"/>
    </row>
    <row r="74" spans="1:38" ht="13.5" customHeight="1" x14ac:dyDescent="0.25">
      <c r="A74" s="304" t="s">
        <v>1261</v>
      </c>
      <c r="B74" s="71" t="s">
        <v>603</v>
      </c>
      <c r="C74" s="203">
        <v>0.12637609157552018</v>
      </c>
      <c r="D74" s="203">
        <v>0.12910452910137382</v>
      </c>
      <c r="E74" s="203">
        <v>0.15359758341152674</v>
      </c>
      <c r="F74" s="203">
        <v>0.15637288392176418</v>
      </c>
      <c r="G74" s="203">
        <v>0.14960427326352022</v>
      </c>
      <c r="H74" s="203">
        <v>0.14664875477991696</v>
      </c>
      <c r="I74" s="203">
        <v>2.5026075974999996E-2</v>
      </c>
      <c r="J74" s="203">
        <v>8.0264254585024286E-2</v>
      </c>
      <c r="K74" s="203">
        <v>0</v>
      </c>
      <c r="L74" s="203">
        <v>0.11270978647894903</v>
      </c>
      <c r="M74" s="203">
        <v>7.9205528205262887E-2</v>
      </c>
      <c r="N74" s="203">
        <v>0.13034241900498728</v>
      </c>
      <c r="O74" s="203">
        <v>9.4233146074406263E-2</v>
      </c>
      <c r="P74" s="203">
        <v>0.16568260153370995</v>
      </c>
      <c r="Q74" s="203">
        <v>7.3211558203466615E-2</v>
      </c>
      <c r="R74" s="203">
        <v>0.14923681603774502</v>
      </c>
      <c r="S74" s="203">
        <v>0.12786387751035</v>
      </c>
      <c r="T74" s="203">
        <v>0.16760748319853147</v>
      </c>
      <c r="U74" s="203">
        <v>0.17105029667687577</v>
      </c>
      <c r="V74" s="203">
        <v>0</v>
      </c>
      <c r="W74" s="203">
        <v>2.1158861752253975E-3</v>
      </c>
      <c r="X74" s="203">
        <v>0.17680022461110112</v>
      </c>
      <c r="Y74" s="203">
        <v>0.10596437737996406</v>
      </c>
      <c r="Z74" s="203">
        <v>0.20039161464331748</v>
      </c>
      <c r="AA74" s="203">
        <v>0.18380897026845638</v>
      </c>
      <c r="AB74" s="203">
        <v>0.2362637004170452</v>
      </c>
      <c r="AC74" s="203">
        <v>0.15043160145711593</v>
      </c>
      <c r="AD74" s="203">
        <v>0.13279568177633763</v>
      </c>
      <c r="AE74" s="203">
        <v>7.9404223301225263E-2</v>
      </c>
      <c r="AF74" s="203">
        <v>3.7990842403553216E-2</v>
      </c>
      <c r="AG74" s="203">
        <v>0</v>
      </c>
      <c r="AH74" s="203">
        <v>0.1820392628540467</v>
      </c>
      <c r="AI74" s="203">
        <v>0.14730688085614019</v>
      </c>
      <c r="AJ74" s="532"/>
    </row>
    <row r="75" spans="1:38" ht="13.5" customHeight="1" x14ac:dyDescent="0.25">
      <c r="B75" s="70" t="s">
        <v>604</v>
      </c>
      <c r="C75" s="203">
        <v>0.10976649023523451</v>
      </c>
      <c r="D75" s="203">
        <v>0.10932760207974891</v>
      </c>
      <c r="E75" s="203">
        <v>0.1284147079263428</v>
      </c>
      <c r="F75" s="203">
        <v>0.10512874005718907</v>
      </c>
      <c r="G75" s="203">
        <v>0.11607451355294504</v>
      </c>
      <c r="H75" s="203">
        <v>0.11910431945260491</v>
      </c>
      <c r="I75" s="203">
        <v>9.6905986358768431E-2</v>
      </c>
      <c r="J75" s="203">
        <v>6.7220003508336165E-2</v>
      </c>
      <c r="K75" s="203">
        <v>0.11857830371446688</v>
      </c>
      <c r="L75" s="203">
        <v>0.14152451141972325</v>
      </c>
      <c r="M75" s="203">
        <v>9.3007826144790362E-2</v>
      </c>
      <c r="N75" s="203">
        <v>0.14418699804732277</v>
      </c>
      <c r="O75" s="203">
        <v>0.11668436154623069</v>
      </c>
      <c r="P75" s="203">
        <v>0.18231112836932151</v>
      </c>
      <c r="Q75" s="203">
        <v>0.11212770998136129</v>
      </c>
      <c r="R75" s="203">
        <v>9.856450560219325E-2</v>
      </c>
      <c r="S75" s="203">
        <v>0.12275248453194462</v>
      </c>
      <c r="T75" s="203">
        <v>0.14178713603660409</v>
      </c>
      <c r="U75" s="203">
        <v>0.14656679912603082</v>
      </c>
      <c r="V75" s="203">
        <v>8.0567493810318497E-2</v>
      </c>
      <c r="W75" s="203">
        <v>0.17751560428592045</v>
      </c>
      <c r="X75" s="203">
        <v>0.20153097333326664</v>
      </c>
      <c r="Y75" s="203">
        <v>0.1133617484982547</v>
      </c>
      <c r="Z75" s="203">
        <v>0.21863576551507555</v>
      </c>
      <c r="AA75" s="203">
        <v>0.17306577688544195</v>
      </c>
      <c r="AB75" s="203">
        <v>0.20868690184355365</v>
      </c>
      <c r="AC75" s="203">
        <v>0.13570844134680182</v>
      </c>
      <c r="AD75" s="203">
        <v>0.11543532850962093</v>
      </c>
      <c r="AE75" s="203">
        <v>9.1000469761539721E-2</v>
      </c>
      <c r="AF75" s="203">
        <v>0.12456885976842341</v>
      </c>
      <c r="AG75" s="203">
        <v>0</v>
      </c>
      <c r="AH75" s="203">
        <v>0.21016484231428023</v>
      </c>
      <c r="AI75" s="203">
        <v>0.11633297400567981</v>
      </c>
      <c r="AJ75" s="532"/>
    </row>
    <row r="76" spans="1:38" ht="13.5" customHeight="1" x14ac:dyDescent="0.25">
      <c r="B76" s="70"/>
      <c r="C76" s="203"/>
      <c r="D76" s="203"/>
      <c r="E76" s="203"/>
      <c r="F76" s="203"/>
      <c r="G76" s="203" t="e">
        <v>#REF!</v>
      </c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532"/>
    </row>
    <row r="77" spans="1:38" ht="13.5" customHeight="1" x14ac:dyDescent="0.25">
      <c r="B77" s="70" t="s">
        <v>605</v>
      </c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532"/>
    </row>
    <row r="78" spans="1:38" s="218" customFormat="1" ht="13.5" customHeight="1" x14ac:dyDescent="0.25">
      <c r="A78" s="238" t="s">
        <v>606</v>
      </c>
      <c r="B78" s="239" t="s">
        <v>607</v>
      </c>
      <c r="C78" s="203">
        <v>0.25112093045677647</v>
      </c>
      <c r="D78" s="203">
        <v>0.35769173407299309</v>
      </c>
      <c r="E78" s="203">
        <v>0.21330247467758587</v>
      </c>
      <c r="F78" s="203">
        <v>0.27753917018012869</v>
      </c>
      <c r="G78" s="203">
        <v>0.26238820499280152</v>
      </c>
      <c r="H78" s="203">
        <v>0.26597132019533631</v>
      </c>
      <c r="I78" s="203">
        <v>0.38233086284848561</v>
      </c>
      <c r="J78" s="203">
        <v>0.57108690889859781</v>
      </c>
      <c r="K78" s="203">
        <v>0.13596315693633057</v>
      </c>
      <c r="L78" s="203">
        <v>0.30944936179257904</v>
      </c>
      <c r="M78" s="203">
        <v>0.26701985112899179</v>
      </c>
      <c r="N78" s="203">
        <v>0.34276587002021014</v>
      </c>
      <c r="O78" s="203">
        <v>0.2756267215278827</v>
      </c>
      <c r="P78" s="203">
        <v>0.33295078639832548</v>
      </c>
      <c r="Q78" s="203">
        <v>0.31739169859379129</v>
      </c>
      <c r="R78" s="203">
        <v>0.24934739242559156</v>
      </c>
      <c r="S78" s="203">
        <v>0.27818356266215222</v>
      </c>
      <c r="T78" s="203">
        <v>0.2562058782243043</v>
      </c>
      <c r="U78" s="203">
        <v>0.14517962893620248</v>
      </c>
      <c r="V78" s="203">
        <v>0.44385616465232425</v>
      </c>
      <c r="W78" s="203">
        <v>0.22221457676567774</v>
      </c>
      <c r="X78" s="203">
        <v>0.2903689490174331</v>
      </c>
      <c r="Y78" s="203">
        <v>0.67278373156983506</v>
      </c>
      <c r="Z78" s="203">
        <v>0.34369299198958664</v>
      </c>
      <c r="AA78" s="203">
        <v>0.2773629967488786</v>
      </c>
      <c r="AB78" s="203">
        <v>0.54863458563988354</v>
      </c>
      <c r="AC78" s="203">
        <v>0.30714177719347063</v>
      </c>
      <c r="AD78" s="203">
        <v>0.28146988178538884</v>
      </c>
      <c r="AE78" s="203">
        <v>0.31746531151312635</v>
      </c>
      <c r="AF78" s="203">
        <v>0.2324675605428301</v>
      </c>
      <c r="AG78" s="203" t="e">
        <v>#DIV/0!</v>
      </c>
      <c r="AH78" s="203">
        <v>0.34977340239764271</v>
      </c>
      <c r="AI78" s="203">
        <v>0.27880529465182941</v>
      </c>
      <c r="AJ78" s="532"/>
    </row>
    <row r="79" spans="1:38" s="218" customFormat="1" ht="13.5" customHeight="1" x14ac:dyDescent="0.25">
      <c r="A79" s="238"/>
      <c r="B79" s="239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532"/>
    </row>
    <row r="80" spans="1:38" s="218" customFormat="1" ht="13.5" customHeight="1" x14ac:dyDescent="0.25">
      <c r="A80" s="238" t="s">
        <v>608</v>
      </c>
      <c r="B80" s="239" t="s">
        <v>609</v>
      </c>
      <c r="C80" s="137">
        <v>0</v>
      </c>
      <c r="D80" s="137">
        <v>0</v>
      </c>
      <c r="E80" s="137">
        <v>0</v>
      </c>
      <c r="F80" s="137">
        <v>0</v>
      </c>
      <c r="G80" s="137">
        <v>0</v>
      </c>
      <c r="H80" s="137">
        <v>0</v>
      </c>
      <c r="I80" s="137">
        <v>0</v>
      </c>
      <c r="J80" s="137">
        <v>0</v>
      </c>
      <c r="K80" s="137">
        <v>0</v>
      </c>
      <c r="L80" s="137">
        <v>0</v>
      </c>
      <c r="M80" s="137">
        <v>0</v>
      </c>
      <c r="N80" s="137">
        <v>0</v>
      </c>
      <c r="O80" s="137">
        <v>0</v>
      </c>
      <c r="P80" s="137">
        <v>0</v>
      </c>
      <c r="Q80" s="137">
        <v>0</v>
      </c>
      <c r="R80" s="137">
        <v>0</v>
      </c>
      <c r="S80" s="137">
        <v>0</v>
      </c>
      <c r="T80" s="137">
        <v>0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7">
        <v>0</v>
      </c>
      <c r="AA80" s="137">
        <v>0</v>
      </c>
      <c r="AB80" s="137">
        <v>0</v>
      </c>
      <c r="AC80" s="137">
        <v>0</v>
      </c>
      <c r="AD80" s="137">
        <v>0</v>
      </c>
      <c r="AE80" s="137">
        <v>0</v>
      </c>
      <c r="AF80" s="137">
        <v>0</v>
      </c>
      <c r="AG80" s="137">
        <v>0</v>
      </c>
      <c r="AH80" s="137">
        <v>0</v>
      </c>
      <c r="AI80" s="137">
        <v>0</v>
      </c>
      <c r="AJ80" s="532"/>
    </row>
    <row r="81" spans="1:36" s="218" customFormat="1" ht="13.5" customHeight="1" x14ac:dyDescent="0.25">
      <c r="A81" s="238" t="s">
        <v>610</v>
      </c>
      <c r="B81" s="239" t="s">
        <v>611</v>
      </c>
      <c r="C81" s="137">
        <v>0</v>
      </c>
      <c r="D81" s="137">
        <v>0</v>
      </c>
      <c r="E81" s="137">
        <v>0</v>
      </c>
      <c r="F81" s="137">
        <v>0</v>
      </c>
      <c r="G81" s="137">
        <v>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7">
        <v>0</v>
      </c>
      <c r="N81" s="137">
        <v>0</v>
      </c>
      <c r="O81" s="137">
        <v>0</v>
      </c>
      <c r="P81" s="137">
        <v>0</v>
      </c>
      <c r="Q81" s="137">
        <v>0</v>
      </c>
      <c r="R81" s="137">
        <v>0</v>
      </c>
      <c r="S81" s="137">
        <v>0</v>
      </c>
      <c r="T81" s="137">
        <v>0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7">
        <v>0</v>
      </c>
      <c r="AA81" s="137">
        <v>0</v>
      </c>
      <c r="AB81" s="137">
        <v>0</v>
      </c>
      <c r="AC81" s="137">
        <v>0</v>
      </c>
      <c r="AD81" s="137">
        <v>0</v>
      </c>
      <c r="AE81" s="137">
        <v>0</v>
      </c>
      <c r="AF81" s="137">
        <v>0</v>
      </c>
      <c r="AG81" s="137">
        <v>0</v>
      </c>
      <c r="AH81" s="137">
        <v>0</v>
      </c>
      <c r="AI81" s="137">
        <v>0</v>
      </c>
      <c r="AJ81" s="532"/>
    </row>
    <row r="82" spans="1:36" s="218" customFormat="1" ht="13.5" customHeight="1" x14ac:dyDescent="0.25">
      <c r="A82" s="238"/>
      <c r="B82" s="239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532"/>
    </row>
    <row r="83" spans="1:36" s="218" customFormat="1" ht="13.5" customHeight="1" x14ac:dyDescent="0.25">
      <c r="A83" s="238"/>
      <c r="B83" s="240" t="s">
        <v>612</v>
      </c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532"/>
    </row>
    <row r="84" spans="1:36" s="218" customFormat="1" ht="13.5" customHeight="1" x14ac:dyDescent="0.25">
      <c r="A84" s="238" t="s">
        <v>613</v>
      </c>
      <c r="B84" s="239" t="s">
        <v>614</v>
      </c>
      <c r="C84" s="203">
        <v>-0.22215098033714142</v>
      </c>
      <c r="D84" s="203">
        <v>-0.15493824408823509</v>
      </c>
      <c r="E84" s="203">
        <v>-0.54980846547240225</v>
      </c>
      <c r="F84" s="203">
        <v>-0.24684898486368853</v>
      </c>
      <c r="G84" s="203">
        <v>-0.3459218639096015</v>
      </c>
      <c r="H84" s="203">
        <v>-3.8710459228172241E-2</v>
      </c>
      <c r="I84" s="203">
        <v>-0.1727206495367021</v>
      </c>
      <c r="J84" s="203">
        <v>-0.21694808658681883</v>
      </c>
      <c r="K84" s="203">
        <v>-0.3086034390533608</v>
      </c>
      <c r="L84" s="203">
        <v>-0.5193391556010295</v>
      </c>
      <c r="M84" s="203">
        <v>-0.23588082972843863</v>
      </c>
      <c r="N84" s="203">
        <v>-0.4834947241782655</v>
      </c>
      <c r="O84" s="203">
        <v>-0.13884929756160833</v>
      </c>
      <c r="P84" s="203">
        <v>-0.31165547413293548</v>
      </c>
      <c r="Q84" s="203">
        <v>-0.24303828971991312</v>
      </c>
      <c r="R84" s="203">
        <v>-5.4806875930269838E-2</v>
      </c>
      <c r="S84" s="203">
        <v>-2.4223801275569412E-3</v>
      </c>
      <c r="T84" s="203">
        <v>7.5598759250356376E-2</v>
      </c>
      <c r="U84" s="203">
        <v>-6.4330965516809266E-2</v>
      </c>
      <c r="V84" s="203">
        <v>-8.4324677191640399E-2</v>
      </c>
      <c r="W84" s="203">
        <v>-0.14562355246986161</v>
      </c>
      <c r="X84" s="203">
        <v>0.22845025302249999</v>
      </c>
      <c r="Y84" s="203">
        <v>-4.1202356732220231E-2</v>
      </c>
      <c r="Z84" s="203">
        <v>-8.6356973187225794E-2</v>
      </c>
      <c r="AA84" s="203">
        <v>-0.28921856716003247</v>
      </c>
      <c r="AB84" s="203">
        <v>-7.9009630329666083E-2</v>
      </c>
      <c r="AC84" s="203">
        <v>-6.8911995613760102E-2</v>
      </c>
      <c r="AD84" s="203">
        <v>-0.29677552566602777</v>
      </c>
      <c r="AE84" s="203">
        <v>-0.23269728650750604</v>
      </c>
      <c r="AF84" s="203">
        <v>-0.33660115052818562</v>
      </c>
      <c r="AG84" s="203" t="e">
        <v>#DIV/0!</v>
      </c>
      <c r="AH84" s="203">
        <v>-2.2199107942396913E-2</v>
      </c>
      <c r="AI84" s="203">
        <v>-0.3020610005806843</v>
      </c>
      <c r="AJ84" s="532"/>
    </row>
    <row r="85" spans="1:36" s="218" customFormat="1" ht="13.5" customHeight="1" x14ac:dyDescent="0.25">
      <c r="A85" s="238"/>
      <c r="B85" s="239" t="s">
        <v>615</v>
      </c>
      <c r="C85" s="203">
        <v>9.6327561676558149E-2</v>
      </c>
      <c r="D85" s="203">
        <v>0.15095433710104034</v>
      </c>
      <c r="E85" s="203">
        <v>0.20119870464881731</v>
      </c>
      <c r="F85" s="203">
        <v>0.1359336987887787</v>
      </c>
      <c r="G85" s="203">
        <v>0.15995583966956667</v>
      </c>
      <c r="H85" s="203">
        <v>0.2422242604990528</v>
      </c>
      <c r="I85" s="203">
        <v>8.0440513888455675E-2</v>
      </c>
      <c r="J85" s="203">
        <v>2.4693036541471572E-8</v>
      </c>
      <c r="K85" s="203">
        <v>0.19211769423521352</v>
      </c>
      <c r="L85" s="203">
        <v>0.1988667766971069</v>
      </c>
      <c r="M85" s="203">
        <v>5.8177078383297338E-2</v>
      </c>
      <c r="N85" s="203">
        <v>0.17119915805079969</v>
      </c>
      <c r="O85" s="203">
        <v>0.11043810950000106</v>
      </c>
      <c r="P85" s="203">
        <v>0.15866418237614627</v>
      </c>
      <c r="Q85" s="203">
        <v>0.13309269695147113</v>
      </c>
      <c r="R85" s="203">
        <v>0.12811208954682723</v>
      </c>
      <c r="S85" s="203">
        <v>0.15723280723532221</v>
      </c>
      <c r="T85" s="203">
        <v>0.18853019245213812</v>
      </c>
      <c r="U85" s="203">
        <v>0.18095535152489989</v>
      </c>
      <c r="V85" s="203">
        <v>2.4053824810399338E-3</v>
      </c>
      <c r="W85" s="203">
        <v>0.15144996858380194</v>
      </c>
      <c r="X85" s="203">
        <v>0.50305166896416753</v>
      </c>
      <c r="Y85" s="203">
        <v>3.6725142878739091E-2</v>
      </c>
      <c r="Z85" s="203">
        <v>0.17991532644634342</v>
      </c>
      <c r="AA85" s="203">
        <v>0.35520710529919508</v>
      </c>
      <c r="AB85" s="203">
        <v>0.2866013112656326</v>
      </c>
      <c r="AC85" s="203">
        <v>0.1830050390700646</v>
      </c>
      <c r="AD85" s="203">
        <v>0.15140807729984282</v>
      </c>
      <c r="AE85" s="203">
        <v>4.7949746158798982E-2</v>
      </c>
      <c r="AF85" s="203">
        <v>0.19291028050453785</v>
      </c>
      <c r="AG85" s="203" t="e">
        <v>#DIV/0!</v>
      </c>
      <c r="AH85" s="203">
        <v>0.31063640940854459</v>
      </c>
      <c r="AI85" s="203">
        <v>0.15567362486703754</v>
      </c>
      <c r="AJ85" s="532"/>
    </row>
    <row r="86" spans="1:36" s="218" customFormat="1" ht="13.5" customHeight="1" x14ac:dyDescent="0.25">
      <c r="A86" s="238"/>
      <c r="B86" s="239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532"/>
    </row>
    <row r="87" spans="1:36" s="218" customFormat="1" ht="13.5" customHeight="1" x14ac:dyDescent="0.25">
      <c r="A87" s="238" t="s">
        <v>616</v>
      </c>
      <c r="B87" s="239" t="s">
        <v>617</v>
      </c>
      <c r="C87" s="203">
        <v>9.0553760177092296E-2</v>
      </c>
      <c r="D87" s="203">
        <v>0.10345004501582022</v>
      </c>
      <c r="E87" s="203">
        <v>9.7292630867302915E-2</v>
      </c>
      <c r="F87" s="203">
        <v>7.5539212867293398E-2</v>
      </c>
      <c r="G87" s="203">
        <v>9.331792625493876E-2</v>
      </c>
      <c r="H87" s="203">
        <v>8.5489731571710414E-2</v>
      </c>
      <c r="I87" s="203">
        <v>8.8219516820261509E-2</v>
      </c>
      <c r="J87" s="203">
        <v>0.10769692146086535</v>
      </c>
      <c r="K87" s="203">
        <v>0.19594195086526148</v>
      </c>
      <c r="L87" s="203">
        <v>8.570697496929118E-2</v>
      </c>
      <c r="M87" s="203">
        <v>9.7026440579865134E-2</v>
      </c>
      <c r="N87" s="203">
        <v>9.6884594458390719E-2</v>
      </c>
      <c r="O87" s="203">
        <v>6.8630380165252899E-2</v>
      </c>
      <c r="P87" s="203">
        <v>0.19078174609496149</v>
      </c>
      <c r="Q87" s="203">
        <v>0.10883819269838607</v>
      </c>
      <c r="R87" s="203">
        <v>9.3584637587386513E-2</v>
      </c>
      <c r="S87" s="203">
        <v>9.0050646893067479E-2</v>
      </c>
      <c r="T87" s="203">
        <v>0.20397462666773652</v>
      </c>
      <c r="U87" s="203">
        <v>0.30292074892894633</v>
      </c>
      <c r="V87" s="203">
        <v>0.16156116692608136</v>
      </c>
      <c r="W87" s="203">
        <v>0.15640435239448733</v>
      </c>
      <c r="X87" s="203">
        <v>9.1360360990942788E-2</v>
      </c>
      <c r="Y87" s="203">
        <v>0.31823470225929967</v>
      </c>
      <c r="Z87" s="203">
        <v>0.17253978755663549</v>
      </c>
      <c r="AA87" s="203">
        <v>9.5477063243898305E-2</v>
      </c>
      <c r="AB87" s="203">
        <v>0.19611533351864679</v>
      </c>
      <c r="AC87" s="203">
        <v>0.12593411085065079</v>
      </c>
      <c r="AD87" s="203">
        <v>9.967944545858326E-2</v>
      </c>
      <c r="AE87" s="203">
        <v>9.8516799435865318E-2</v>
      </c>
      <c r="AF87" s="203">
        <v>0.16338115964439703</v>
      </c>
      <c r="AG87" s="203" t="e">
        <v>#DIV/0!</v>
      </c>
      <c r="AH87" s="203">
        <v>0.1543471802541114</v>
      </c>
      <c r="AI87" s="203">
        <v>9.4393959049360945E-2</v>
      </c>
      <c r="AJ87" s="532"/>
    </row>
    <row r="88" spans="1:36" s="218" customFormat="1" ht="13.5" customHeight="1" x14ac:dyDescent="0.25">
      <c r="A88" s="238" t="s">
        <v>618</v>
      </c>
      <c r="B88" s="239" t="s">
        <v>619</v>
      </c>
      <c r="C88" s="203">
        <v>1.1663318212263074</v>
      </c>
      <c r="D88" s="203">
        <v>1.2429900381602839</v>
      </c>
      <c r="E88" s="203">
        <v>1.1187940752555481</v>
      </c>
      <c r="F88" s="203">
        <v>1.130653621757183</v>
      </c>
      <c r="G88" s="203">
        <v>1.1579097232253865</v>
      </c>
      <c r="H88" s="203">
        <v>1.1690871282424051</v>
      </c>
      <c r="I88" s="203">
        <v>1.1417175997737492</v>
      </c>
      <c r="J88" s="203">
        <v>1.2099905688116595</v>
      </c>
      <c r="K88" s="203">
        <v>0.99335116148245572</v>
      </c>
      <c r="L88" s="203">
        <v>1.0557263525991436</v>
      </c>
      <c r="M88" s="203">
        <v>1.1244780399223993</v>
      </c>
      <c r="N88" s="203">
        <v>1.1633726141444889</v>
      </c>
      <c r="O88" s="203">
        <v>1.1381255361868741</v>
      </c>
      <c r="P88" s="203">
        <v>1.0354263281298726</v>
      </c>
      <c r="Q88" s="203">
        <v>1.1148692386859751</v>
      </c>
      <c r="R88" s="203">
        <v>1.0778602674856002</v>
      </c>
      <c r="S88" s="203">
        <v>1.201729190153257</v>
      </c>
      <c r="T88" s="203">
        <v>1.2888848707865104</v>
      </c>
      <c r="U88" s="203">
        <v>1.1129251586553071</v>
      </c>
      <c r="V88" s="203">
        <v>1.0574743098177841</v>
      </c>
      <c r="W88" s="203">
        <v>1.2941945333870848</v>
      </c>
      <c r="X88" s="203">
        <v>1.1651850570173077</v>
      </c>
      <c r="Y88" s="203">
        <v>1.238557192299256</v>
      </c>
      <c r="Z88" s="203">
        <v>1.1034547191344888</v>
      </c>
      <c r="AA88" s="203">
        <v>1.0847697931082274</v>
      </c>
      <c r="AB88" s="203">
        <v>1.02721824163358</v>
      </c>
      <c r="AC88" s="203">
        <v>1.114447727087752</v>
      </c>
      <c r="AD88" s="203">
        <v>1.1418395731344484</v>
      </c>
      <c r="AE88" s="203">
        <v>1.1364216773414031</v>
      </c>
      <c r="AF88" s="203">
        <v>1.0138173044548031</v>
      </c>
      <c r="AG88" s="203">
        <v>1</v>
      </c>
      <c r="AH88" s="203">
        <v>1.0997647941926005</v>
      </c>
      <c r="AI88" s="203">
        <v>1.1528861913460804</v>
      </c>
      <c r="AJ88" s="532"/>
    </row>
    <row r="89" spans="1:36" s="218" customFormat="1" ht="13.5" customHeight="1" x14ac:dyDescent="0.25">
      <c r="A89" s="238" t="s">
        <v>620</v>
      </c>
      <c r="B89" s="241" t="s">
        <v>621</v>
      </c>
      <c r="C89" s="242">
        <v>7.7639792149271927E-2</v>
      </c>
      <c r="D89" s="242">
        <v>8.3226769193527769E-2</v>
      </c>
      <c r="E89" s="242">
        <v>8.6962054071550152E-2</v>
      </c>
      <c r="F89" s="242">
        <v>6.6810216156116514E-2</v>
      </c>
      <c r="G89" s="242">
        <v>8.0591711411662853E-2</v>
      </c>
      <c r="H89" s="242">
        <v>7.3125201284385793E-2</v>
      </c>
      <c r="I89" s="242">
        <v>7.7269122274845989E-2</v>
      </c>
      <c r="J89" s="242">
        <v>8.9006413964561132E-2</v>
      </c>
      <c r="K89" s="242">
        <v>0.19725345724954099</v>
      </c>
      <c r="L89" s="242">
        <v>8.1182945522090114E-2</v>
      </c>
      <c r="M89" s="242">
        <v>8.6285758489833178E-2</v>
      </c>
      <c r="N89" s="242">
        <v>8.327907437432408E-2</v>
      </c>
      <c r="O89" s="242">
        <v>6.0301239171901125E-2</v>
      </c>
      <c r="P89" s="242">
        <v>0.1842542930500333</v>
      </c>
      <c r="Q89" s="242">
        <v>9.7624177725691555E-2</v>
      </c>
      <c r="R89" s="242">
        <v>8.6824461769704084E-2</v>
      </c>
      <c r="S89" s="242">
        <v>7.4934226139237975E-2</v>
      </c>
      <c r="T89" s="242">
        <v>0.15825666922699311</v>
      </c>
      <c r="U89" s="242">
        <v>0.27218429431045538</v>
      </c>
      <c r="V89" s="242">
        <v>0.15278022872623764</v>
      </c>
      <c r="W89" s="242">
        <v>0.12085072866530788</v>
      </c>
      <c r="X89" s="242">
        <v>7.8408455756213594E-2</v>
      </c>
      <c r="Y89" s="242">
        <v>0.25693985246537482</v>
      </c>
      <c r="Z89" s="242">
        <v>0.156363269434354</v>
      </c>
      <c r="AA89" s="242">
        <v>8.8015967858327493E-2</v>
      </c>
      <c r="AB89" s="242">
        <v>0.19091885791160168</v>
      </c>
      <c r="AC89" s="242">
        <v>0.11300136183124423</v>
      </c>
      <c r="AD89" s="242">
        <v>8.7297241927738203E-2</v>
      </c>
      <c r="AE89" s="242">
        <v>8.6690355701714558E-2</v>
      </c>
      <c r="AF89" s="242">
        <v>0.16115443968699858</v>
      </c>
      <c r="AG89" s="242" t="e">
        <v>#DIV/0!</v>
      </c>
      <c r="AH89" s="242">
        <v>0.14034562760069655</v>
      </c>
      <c r="AI89" s="530">
        <v>8.1876216193680809E-2</v>
      </c>
      <c r="AJ89" s="533"/>
    </row>
    <row r="90" spans="1:36" s="218" customFormat="1" ht="13.5" customHeight="1" x14ac:dyDescent="0.25">
      <c r="A90" s="238"/>
      <c r="D90" s="243"/>
      <c r="AJ90" s="203"/>
    </row>
    <row r="837" spans="1:15" s="82" customFormat="1" ht="13.5" customHeight="1" x14ac:dyDescent="0.25">
      <c r="A837" s="60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</row>
    <row r="1038" spans="1:15" s="82" customFormat="1" ht="13.5" customHeight="1" x14ac:dyDescent="0.25">
      <c r="A1038" s="60"/>
      <c r="C1038" s="113"/>
      <c r="D1038" s="113"/>
      <c r="E1038" s="113"/>
      <c r="F1038" s="113"/>
      <c r="G1038" s="113"/>
      <c r="H1038" s="113"/>
      <c r="I1038" s="113"/>
      <c r="J1038" s="113"/>
      <c r="K1038" s="113"/>
      <c r="L1038" s="113"/>
      <c r="M1038" s="113"/>
      <c r="N1038" s="113"/>
      <c r="O1038" s="113"/>
    </row>
    <row r="1087" spans="1:15" s="82" customFormat="1" ht="13.5" customHeight="1" x14ac:dyDescent="0.25">
      <c r="A1087" s="60"/>
      <c r="C1087" s="113"/>
      <c r="D1087" s="113"/>
      <c r="E1087" s="113"/>
      <c r="F1087" s="113"/>
      <c r="G1087" s="113"/>
      <c r="H1087" s="113"/>
      <c r="I1087" s="113"/>
      <c r="J1087" s="113"/>
      <c r="K1087" s="113"/>
      <c r="L1087" s="113"/>
      <c r="M1087" s="113"/>
      <c r="N1087" s="113"/>
      <c r="O1087" s="113"/>
    </row>
  </sheetData>
  <customSheetViews>
    <customSheetView guid="{CFED1871-9B9D-472F-82C9-C68C06036B2E}" scale="75" showGridLines="0" hiddenRows="1" hiddenColumns="1">
      <pane xSplit="3" ySplit="8" topLeftCell="D30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conditionalFormatting sqref="C1:C3 C5:C7 C9:AH10 AI9:AI41 C11:Q18 R11:AH41 D19:Q41 C80:AI81 C90:O1048576">
    <cfRule type="containsErrors" dxfId="12" priority="324">
      <formula>ISERROR(C1)</formula>
    </cfRule>
  </conditionalFormatting>
  <conditionalFormatting sqref="C19:C29">
    <cfRule type="containsErrors" dxfId="11" priority="227">
      <formula>ISERROR(C19)</formula>
    </cfRule>
  </conditionalFormatting>
  <conditionalFormatting sqref="C31:C44">
    <cfRule type="containsErrors" dxfId="10" priority="157">
      <formula>ISERROR(C31)</formula>
    </cfRule>
  </conditionalFormatting>
  <conditionalFormatting sqref="C46:C89">
    <cfRule type="containsErrors" dxfId="9" priority="10">
      <formula>ISERROR(C46)</formula>
    </cfRule>
  </conditionalFormatting>
  <conditionalFormatting sqref="D1:O7">
    <cfRule type="containsErrors" dxfId="8" priority="3">
      <formula>ISERROR(D1)</formula>
    </cfRule>
  </conditionalFormatting>
  <conditionalFormatting sqref="D42:AI89">
    <cfRule type="containsErrors" dxfId="7" priority="165">
      <formula>ISERROR(D42)</formula>
    </cfRule>
  </conditionalFormatting>
  <conditionalFormatting sqref="AK45">
    <cfRule type="containsErrors" dxfId="6" priority="321">
      <formula>ISERROR(AK45)</formula>
    </cfRule>
  </conditionalFormatting>
  <conditionalFormatting sqref="AK19:AL29">
    <cfRule type="containsErrors" dxfId="5" priority="79">
      <formula>ISERROR(AK19)</formula>
    </cfRule>
  </conditionalFormatting>
  <conditionalFormatting sqref="AK32:AL44">
    <cfRule type="containsErrors" dxfId="4" priority="34">
      <formula>ISERROR(AK32)</formula>
    </cfRule>
  </conditionalFormatting>
  <conditionalFormatting sqref="AK63:AL73">
    <cfRule type="containsErrors" dxfId="3" priority="19">
      <formula>ISERROR(AK63)</formula>
    </cfRule>
  </conditionalFormatting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CT1121"/>
  <sheetViews>
    <sheetView showGridLines="0" zoomScale="70" zoomScaleNormal="70" workbookViewId="0">
      <pane xSplit="3" ySplit="6" topLeftCell="D7" activePane="bottomRight" state="frozen"/>
      <selection activeCell="C349" sqref="C349:AV349"/>
      <selection pane="topRight" activeCell="C349" sqref="C349:AV349"/>
      <selection pane="bottomLeft" activeCell="C349" sqref="C349:AV349"/>
      <selection pane="bottomRight" activeCell="A251" sqref="A251:XFD271"/>
    </sheetView>
  </sheetViews>
  <sheetFormatPr defaultColWidth="11.44140625" defaultRowHeight="13.8" x14ac:dyDescent="0.25"/>
  <cols>
    <col min="1" max="1" width="2.77734375" style="11" customWidth="1"/>
    <col min="2" max="2" width="25.21875" style="11" customWidth="1"/>
    <col min="3" max="3" width="66.21875" style="11" customWidth="1"/>
    <col min="4" max="4" width="21.77734375" style="11" bestFit="1" customWidth="1"/>
    <col min="5" max="5" width="18.5546875" style="11" bestFit="1" customWidth="1"/>
    <col min="6" max="6" width="20.44140625" style="11" bestFit="1" customWidth="1"/>
    <col min="7" max="7" width="25" style="11" bestFit="1" customWidth="1"/>
    <col min="8" max="8" width="27.44140625" style="11" bestFit="1" customWidth="1"/>
    <col min="9" max="9" width="17.21875" style="11" bestFit="1" customWidth="1"/>
    <col min="10" max="10" width="24.21875" style="11" bestFit="1" customWidth="1"/>
    <col min="11" max="11" width="18.44140625" style="11" bestFit="1" customWidth="1"/>
    <col min="12" max="12" width="18" style="11" bestFit="1" customWidth="1"/>
    <col min="13" max="13" width="33.21875" style="11" bestFit="1" customWidth="1"/>
    <col min="14" max="14" width="27.21875" style="11" bestFit="1" customWidth="1"/>
    <col min="15" max="15" width="16" style="11" bestFit="1" customWidth="1"/>
    <col min="16" max="16" width="19" style="11" bestFit="1" customWidth="1"/>
    <col min="17" max="17" width="20.5546875" style="11" bestFit="1" customWidth="1"/>
    <col min="18" max="18" width="18.44140625" style="11" bestFit="1" customWidth="1"/>
    <col min="19" max="19" width="16.44140625" style="11" bestFit="1" customWidth="1"/>
    <col min="20" max="20" width="21" style="11" bestFit="1" customWidth="1"/>
    <col min="21" max="21" width="25.5546875" style="11" bestFit="1" customWidth="1"/>
    <col min="22" max="22" width="17.5546875" style="11" bestFit="1" customWidth="1"/>
    <col min="23" max="23" width="27.44140625" style="11" bestFit="1" customWidth="1"/>
    <col min="24" max="24" width="17.5546875" style="11" bestFit="1" customWidth="1"/>
    <col min="25" max="25" width="14.44140625" style="11" bestFit="1" customWidth="1"/>
    <col min="26" max="26" width="18.5546875" style="11" bestFit="1" customWidth="1"/>
    <col min="27" max="27" width="22.21875" style="11" bestFit="1" customWidth="1"/>
    <col min="28" max="28" width="33.5546875" style="11" bestFit="1" customWidth="1"/>
    <col min="29" max="29" width="22.21875" style="11" bestFit="1" customWidth="1"/>
    <col min="30" max="30" width="27.44140625" style="11" bestFit="1" customWidth="1"/>
    <col min="31" max="31" width="22.5546875" style="11" bestFit="1" customWidth="1"/>
    <col min="32" max="32" width="27.44140625" style="11" bestFit="1" customWidth="1"/>
    <col min="33" max="33" width="18.44140625" style="11" bestFit="1" customWidth="1"/>
    <col min="34" max="34" width="15.21875" style="11" bestFit="1" customWidth="1"/>
    <col min="35" max="36" width="27.44140625" style="11" bestFit="1" customWidth="1"/>
    <col min="37" max="16384" width="11.44140625" style="11"/>
  </cols>
  <sheetData>
    <row r="1" spans="1:98" s="2" customFormat="1" x14ac:dyDescent="0.25">
      <c r="H1" s="7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98" s="2" customFormat="1" x14ac:dyDescent="0.25">
      <c r="B2" s="12" t="s">
        <v>722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98" s="2" customFormat="1" x14ac:dyDescent="0.25">
      <c r="B3" s="35" t="str">
        <f>BALANCE!B3</f>
        <v>SISTEMA DE BANCOS PRIVADOS</v>
      </c>
      <c r="H3" s="7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98" s="2" customFormat="1" x14ac:dyDescent="0.25">
      <c r="B4" s="23">
        <f>BALANCE!B4</f>
        <v>44500</v>
      </c>
      <c r="C4" s="3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98" s="1" customFormat="1" ht="15" customHeight="1" x14ac:dyDescent="0.25">
      <c r="A5" s="181"/>
      <c r="B5" s="108"/>
      <c r="C5" s="58"/>
      <c r="D5" s="99"/>
      <c r="E5" s="99"/>
      <c r="F5" s="99"/>
      <c r="G5" s="99"/>
      <c r="H5" s="99"/>
      <c r="I5" s="99"/>
      <c r="J5" s="99"/>
      <c r="K5" s="98"/>
      <c r="L5" s="98"/>
      <c r="M5" s="98"/>
      <c r="N5" s="98"/>
      <c r="O5" s="99"/>
      <c r="P5" s="109"/>
      <c r="Q5" s="109"/>
      <c r="R5" s="109"/>
      <c r="S5" s="109"/>
      <c r="T5" s="109"/>
      <c r="U5" s="109"/>
      <c r="V5" s="91"/>
      <c r="W5" s="109"/>
      <c r="X5" s="109"/>
      <c r="Y5" s="91"/>
      <c r="Z5" s="109"/>
      <c r="AA5" s="91"/>
      <c r="AB5" s="109"/>
      <c r="AC5" s="91"/>
      <c r="AD5" s="109"/>
      <c r="AE5" s="109"/>
      <c r="AF5" s="557" t="s">
        <v>1221</v>
      </c>
      <c r="AG5" s="558"/>
      <c r="AH5" s="558"/>
      <c r="AI5" s="559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32" customFormat="1" ht="48.75" customHeight="1" x14ac:dyDescent="0.3">
      <c r="A6" s="328"/>
      <c r="B6" s="334" t="s">
        <v>10</v>
      </c>
      <c r="C6" s="335"/>
      <c r="D6" s="336" t="str">
        <f>+BALANCE!D8</f>
        <v>BP GUAYAQUIL</v>
      </c>
      <c r="E6" s="313" t="str">
        <f>+BALANCE!E8</f>
        <v>BP PACIFICO</v>
      </c>
      <c r="F6" s="313" t="str">
        <f>+BALANCE!F8</f>
        <v>BP PICHINCHA</v>
      </c>
      <c r="G6" s="313" t="str">
        <f>+BALANCE!G8</f>
        <v>BP PRODUBANCO</v>
      </c>
      <c r="H6" s="337" t="str">
        <f>+BALANCE!H8</f>
        <v>BANCOS PRIVADOS GRANDES</v>
      </c>
      <c r="I6" s="313" t="str">
        <f>+BALANCE!I8</f>
        <v>BP AUSTRO</v>
      </c>
      <c r="J6" s="313" t="str">
        <f>+BALANCE!J8</f>
        <v>BP BOLIVARIANO</v>
      </c>
      <c r="K6" s="329" t="str">
        <f>+BALANCE!K8</f>
        <v>BP CITIBANK</v>
      </c>
      <c r="L6" s="330" t="str">
        <f>+BALANCE!L8</f>
        <v>BP DINERS</v>
      </c>
      <c r="M6" s="330" t="str">
        <f>+BALANCE!M8</f>
        <v>BP GENERAL RUMIÑAHUI</v>
      </c>
      <c r="N6" s="329" t="str">
        <f>+BALANCE!N8</f>
        <v>BP INTERNACIONAL</v>
      </c>
      <c r="O6" s="313" t="str">
        <f>+BALANCE!O8</f>
        <v>BP LOJA</v>
      </c>
      <c r="P6" s="313" t="str">
        <f>+BALANCE!P8</f>
        <v>BP MACHALA</v>
      </c>
      <c r="Q6" s="313" t="str">
        <f>+BALANCE!Q8</f>
        <v>BP SOLIDARIO</v>
      </c>
      <c r="R6" s="337" t="str">
        <f>+BALANCE!R8</f>
        <v>BANCOS PRIVADOS MEDIANOS</v>
      </c>
      <c r="S6" s="313" t="str">
        <f>+BALANCE!S8</f>
        <v>BP PROCREDIT</v>
      </c>
      <c r="T6" s="313" t="str">
        <f>+BALANCE!T8</f>
        <v>BP AMAZONAS</v>
      </c>
      <c r="U6" s="313" t="str">
        <f>+BALANCE!U8</f>
        <v>BP COMERCIAL DE MANABI</v>
      </c>
      <c r="V6" s="330" t="str">
        <f>+BALANCE!V8</f>
        <v>BP LITORAL</v>
      </c>
      <c r="W6" s="313" t="str">
        <f>+BALANCE!W8</f>
        <v>BP COOPNACIONAL</v>
      </c>
      <c r="X6" s="313" t="str">
        <f>+BALANCE!X8</f>
        <v>BP CAPITAL</v>
      </c>
      <c r="Y6" s="333" t="str">
        <f>+BALANCE!Y8</f>
        <v>BP FINCA S.A.</v>
      </c>
      <c r="Z6" s="313" t="str">
        <f>+BALANCE!Z8</f>
        <v>BP DELBANK</v>
      </c>
      <c r="AA6" s="333" t="str">
        <f>+BALANCE!AA8</f>
        <v>BP D-MIRO S.A.</v>
      </c>
      <c r="AB6" s="313" t="str">
        <f>+BALANCE!AB8</f>
        <v>BP BANCO  DESARROLLO DE LOS PUEBLOS  S.A., CODESARROLLO</v>
      </c>
      <c r="AC6" s="333" t="str">
        <f>+BALANCE!AC8</f>
        <v>BP VISIONFUND ECUADOR S.A.</v>
      </c>
      <c r="AD6" s="337" t="str">
        <f>+BALANCE!AD8</f>
        <v>BANCOS PRIVADOS PEQUEÑOS</v>
      </c>
      <c r="AE6" s="337" t="str">
        <f>+BALANCE!AE8</f>
        <v>TOTAL BANCOS PRIVADOS</v>
      </c>
      <c r="AF6" s="329" t="str">
        <f>+BALANCE!AF8</f>
        <v xml:space="preserve">BANCOS PRIVADOS COMERCIALES     </v>
      </c>
      <c r="AG6" s="330" t="str">
        <f>+BALANCE!AG8</f>
        <v xml:space="preserve">BANCOS PRIVADOS CONSUMO     </v>
      </c>
      <c r="AH6" s="331" t="str">
        <f>+BALANCE!AH8</f>
        <v>BANCOS PRIVADOS VIVIENDA</v>
      </c>
      <c r="AI6" s="333" t="str">
        <f>+BALANCE!AI8</f>
        <v>BANCOS PRIVADOS DE MICROCRÉDITO</v>
      </c>
      <c r="AJ6" s="327" t="str">
        <f>+BALANCE!AJ8</f>
        <v>BANCA MULTIPLE</v>
      </c>
    </row>
    <row r="7" spans="1:98" x14ac:dyDescent="0.25">
      <c r="B7" s="15"/>
      <c r="AJ7" s="371"/>
    </row>
    <row r="8" spans="1:98" s="28" customFormat="1" x14ac:dyDescent="0.25">
      <c r="B8" s="459"/>
      <c r="C8" s="460" t="s">
        <v>1836</v>
      </c>
      <c r="D8" s="461">
        <f>SUM(D9:D13)</f>
        <v>2049291.1137299999</v>
      </c>
      <c r="E8" s="461">
        <f t="shared" ref="E8:AI8" si="0">SUM(E9:E13)</f>
        <v>999275.19045000011</v>
      </c>
      <c r="F8" s="461">
        <f t="shared" si="0"/>
        <v>2928333.2780299997</v>
      </c>
      <c r="G8" s="461">
        <f t="shared" si="0"/>
        <v>2370427.0003800001</v>
      </c>
      <c r="H8" s="461">
        <f t="shared" si="0"/>
        <v>8347326.5825899998</v>
      </c>
      <c r="I8" s="461">
        <f t="shared" si="0"/>
        <v>675803.98359000008</v>
      </c>
      <c r="J8" s="461">
        <f t="shared" si="0"/>
        <v>1841966.3737599999</v>
      </c>
      <c r="K8" s="461">
        <f t="shared" si="0"/>
        <v>212432.15399999998</v>
      </c>
      <c r="L8" s="461">
        <f>SUM(L9:L13)</f>
        <v>108696.16832999999</v>
      </c>
      <c r="M8" s="461">
        <f t="shared" si="0"/>
        <v>63701.230079999994</v>
      </c>
      <c r="N8" s="461">
        <f t="shared" si="0"/>
        <v>2131793.1075999998</v>
      </c>
      <c r="O8" s="461">
        <f t="shared" si="0"/>
        <v>116776.91189000002</v>
      </c>
      <c r="P8" s="461">
        <f t="shared" si="0"/>
        <v>351106.89983000001</v>
      </c>
      <c r="Q8" s="461">
        <f t="shared" si="0"/>
        <v>24.825600000000001</v>
      </c>
      <c r="R8" s="461">
        <f t="shared" si="0"/>
        <v>5502301.6546799997</v>
      </c>
      <c r="S8" s="461">
        <f>SUM(S9:S13)</f>
        <v>349418.97638000001</v>
      </c>
      <c r="T8" s="461">
        <f t="shared" si="0"/>
        <v>63009.705039999993</v>
      </c>
      <c r="U8" s="461">
        <f t="shared" si="0"/>
        <v>16874.045579999998</v>
      </c>
      <c r="V8" s="461">
        <f t="shared" si="0"/>
        <v>4802.3600299999998</v>
      </c>
      <c r="W8" s="461">
        <f t="shared" si="0"/>
        <v>81231.870350000012</v>
      </c>
      <c r="X8" s="461">
        <f t="shared" si="0"/>
        <v>952.33829000000003</v>
      </c>
      <c r="Y8" s="461">
        <f t="shared" si="0"/>
        <v>0</v>
      </c>
      <c r="Z8" s="461">
        <f t="shared" si="0"/>
        <v>7742.1004599999997</v>
      </c>
      <c r="AA8" s="461">
        <f t="shared" si="0"/>
        <v>0</v>
      </c>
      <c r="AB8" s="461">
        <f t="shared" si="0"/>
        <v>15933.411820000001</v>
      </c>
      <c r="AC8" s="461">
        <f>SUM(AC9:AC13)</f>
        <v>0</v>
      </c>
      <c r="AD8" s="461">
        <f t="shared" si="0"/>
        <v>539964.80794999993</v>
      </c>
      <c r="AE8" s="461">
        <f t="shared" si="0"/>
        <v>14389593.045220001</v>
      </c>
      <c r="AF8" s="461">
        <f t="shared" si="0"/>
        <v>2344225.2615999999</v>
      </c>
      <c r="AG8" s="461">
        <f t="shared" si="0"/>
        <v>177199.75844000001</v>
      </c>
      <c r="AH8" s="461">
        <f t="shared" si="0"/>
        <v>0</v>
      </c>
      <c r="AI8" s="461">
        <f t="shared" si="0"/>
        <v>0</v>
      </c>
      <c r="AJ8" s="462">
        <f>SUM(AJ9:AJ13)</f>
        <v>11868168.025180001</v>
      </c>
    </row>
    <row r="9" spans="1:98" x14ac:dyDescent="0.25">
      <c r="B9" s="37" t="s">
        <v>622</v>
      </c>
      <c r="C9" s="180" t="s">
        <v>1022</v>
      </c>
      <c r="D9" s="22">
        <f>BALANCE!D93+BALANCE!D123+BALANCE!D153</f>
        <v>210535.98368000003</v>
      </c>
      <c r="E9" s="22">
        <f>BALANCE!E93+BALANCE!E123+BALANCE!E153</f>
        <v>76437.411200000002</v>
      </c>
      <c r="F9" s="22">
        <f>BALANCE!F93+BALANCE!F123+BALANCE!F153</f>
        <v>359594.82695999998</v>
      </c>
      <c r="G9" s="22">
        <f>BALANCE!G93+BALANCE!G123+BALANCE!G153</f>
        <v>189363.21114999999</v>
      </c>
      <c r="H9" s="22">
        <f>BALANCE!H93+BALANCE!H123+BALANCE!H153</f>
        <v>835931.43298999988</v>
      </c>
      <c r="I9" s="22">
        <f>BALANCE!I93+BALANCE!I123+BALANCE!I153</f>
        <v>43252.434710000001</v>
      </c>
      <c r="J9" s="22">
        <f>BALANCE!J93+BALANCE!J123+BALANCE!J153</f>
        <v>146645.06075</v>
      </c>
      <c r="K9" s="22">
        <f>BALANCE!K93+BALANCE!K123+BALANCE!K153</f>
        <v>51076.284</v>
      </c>
      <c r="L9" s="22">
        <f>BALANCE!L93+BALANCE!L123+BALANCE!L153</f>
        <v>45020.236899999996</v>
      </c>
      <c r="M9" s="22">
        <f>BALANCE!M93+BALANCE!M123+BALANCE!M153</f>
        <v>8748.2278100000003</v>
      </c>
      <c r="N9" s="22">
        <f>BALANCE!N93+BALANCE!N123+BALANCE!N153</f>
        <v>148886.73214999997</v>
      </c>
      <c r="O9" s="22">
        <f>BALANCE!O93+BALANCE!O123+BALANCE!O153</f>
        <v>5874.95244</v>
      </c>
      <c r="P9" s="22">
        <f>BALANCE!P93+BALANCE!P123+BALANCE!P153</f>
        <v>14038.43751</v>
      </c>
      <c r="Q9" s="22">
        <f>BALANCE!Q93+BALANCE!Q123+BALANCE!Q153</f>
        <v>24.825600000000001</v>
      </c>
      <c r="R9" s="22">
        <f>BALANCE!R93+BALANCE!R123+BALANCE!R153</f>
        <v>463567.19187000004</v>
      </c>
      <c r="S9" s="22">
        <f>BALANCE!S93+BALANCE!S123+BALANCE!S153</f>
        <v>12078.100770000001</v>
      </c>
      <c r="T9" s="22">
        <f>BALANCE!T93+BALANCE!T123+BALANCE!T153</f>
        <v>7431.7556100000002</v>
      </c>
      <c r="U9" s="22">
        <f>BALANCE!U93+BALANCE!U123+BALANCE!U153</f>
        <v>424.80050000000006</v>
      </c>
      <c r="V9" s="22">
        <f>BALANCE!V93+BALANCE!V123+BALANCE!V153</f>
        <v>270.46245999999996</v>
      </c>
      <c r="W9" s="22">
        <f>BALANCE!W93+BALANCE!W123+BALANCE!W153</f>
        <v>1643.1140399999999</v>
      </c>
      <c r="X9" s="22">
        <f>BALANCE!X93+BALANCE!X123+BALANCE!X153</f>
        <v>413.96154999999999</v>
      </c>
      <c r="Y9" s="22">
        <f>BALANCE!Y93+BALANCE!Y123+BALANCE!Y153</f>
        <v>0</v>
      </c>
      <c r="Z9" s="22">
        <f>BALANCE!Z93+BALANCE!Z123+BALANCE!Z153</f>
        <v>498.79463999999996</v>
      </c>
      <c r="AA9" s="22">
        <f>BALANCE!AA93+BALANCE!AA123+BALANCE!AA153</f>
        <v>0</v>
      </c>
      <c r="AB9" s="22">
        <f>BALANCE!AB93+BALANCE!AB123+BALANCE!AB153</f>
        <v>752.7346500000001</v>
      </c>
      <c r="AC9" s="22">
        <f>BALANCE!AC93+BALANCE!AC123+BALANCE!AC153</f>
        <v>0</v>
      </c>
      <c r="AD9" s="22">
        <f>BALANCE!AD93+BALANCE!AD123+BALANCE!AD153</f>
        <v>23513.72422</v>
      </c>
      <c r="AE9" s="22">
        <f>BALANCE!AE93+BALANCE!AE123+BALANCE!AE153</f>
        <v>1323012.3490799998</v>
      </c>
      <c r="AF9" s="22">
        <f>BALANCE!AF93+BALANCE!AF123+BALANCE!AF153</f>
        <v>199963.01615000001</v>
      </c>
      <c r="AG9" s="22">
        <f>BALANCE!AG93+BALANCE!AG123+BALANCE!AG153</f>
        <v>54038.92717000001</v>
      </c>
      <c r="AH9" s="22">
        <f>BALANCE!AH93+BALANCE!AH123+BALANCE!AH153</f>
        <v>0</v>
      </c>
      <c r="AI9" s="22">
        <f>BALANCE!AI93+BALANCE!AI123+BALANCE!AI153</f>
        <v>0</v>
      </c>
      <c r="AJ9" s="373">
        <f>BALANCE!AJ93+BALANCE!AJ123+BALANCE!AJ153</f>
        <v>1069010.4057599995</v>
      </c>
    </row>
    <row r="10" spans="1:98" x14ac:dyDescent="0.25">
      <c r="B10" s="37" t="s">
        <v>624</v>
      </c>
      <c r="C10" s="180" t="s">
        <v>1021</v>
      </c>
      <c r="D10" s="22">
        <f>BALANCE!D94+BALANCE!D124+BALANCE!D154</f>
        <v>344975.73381000001</v>
      </c>
      <c r="E10" s="22">
        <f>BALANCE!E94+BALANCE!E124+BALANCE!E154</f>
        <v>76067.192260000011</v>
      </c>
      <c r="F10" s="22">
        <f>BALANCE!F94+BALANCE!F124+BALANCE!F154</f>
        <v>385404.85551999998</v>
      </c>
      <c r="G10" s="22">
        <f>BALANCE!G94+BALANCE!G124+BALANCE!G154</f>
        <v>291631.85784999997</v>
      </c>
      <c r="H10" s="22">
        <f>BALANCE!H94+BALANCE!H124+BALANCE!H154</f>
        <v>1098079.6394400001</v>
      </c>
      <c r="I10" s="22">
        <f>BALANCE!I94+BALANCE!I124+BALANCE!I154</f>
        <v>60817.473639999997</v>
      </c>
      <c r="J10" s="22">
        <f>BALANCE!J94+BALANCE!J124+BALANCE!J154</f>
        <v>258856.31529</v>
      </c>
      <c r="K10" s="22">
        <f>BALANCE!K94+BALANCE!K124+BALANCE!K154</f>
        <v>59578.921999999999</v>
      </c>
      <c r="L10" s="22">
        <f>BALANCE!L94+BALANCE!L124+BALANCE!L154</f>
        <v>19308.966189999999</v>
      </c>
      <c r="M10" s="22">
        <f>BALANCE!M94+BALANCE!M124+BALANCE!M154</f>
        <v>11504.616759999999</v>
      </c>
      <c r="N10" s="22">
        <f>BALANCE!N94+BALANCE!N124+BALANCE!N154</f>
        <v>287080.31567000004</v>
      </c>
      <c r="O10" s="22">
        <f>BALANCE!O94+BALANCE!O124+BALANCE!O154</f>
        <v>7849.4002700000001</v>
      </c>
      <c r="P10" s="22">
        <f>BALANCE!P94+BALANCE!P124+BALANCE!P154</f>
        <v>16887.554700000001</v>
      </c>
      <c r="Q10" s="22">
        <f>BALANCE!Q94+BALANCE!Q124+BALANCE!Q154</f>
        <v>0</v>
      </c>
      <c r="R10" s="22">
        <f>BALANCE!R94+BALANCE!R124+BALANCE!R154</f>
        <v>721883.56452000001</v>
      </c>
      <c r="S10" s="22">
        <f>BALANCE!S94+BALANCE!S124+BALANCE!S154</f>
        <v>22756.73991</v>
      </c>
      <c r="T10" s="22">
        <f>BALANCE!T94+BALANCE!T124+BALANCE!T154</f>
        <v>8240.6946899999984</v>
      </c>
      <c r="U10" s="22">
        <f>BALANCE!U94+BALANCE!U124+BALANCE!U154</f>
        <v>1122.1607200000001</v>
      </c>
      <c r="V10" s="22">
        <f>BALANCE!V94+BALANCE!V124+BALANCE!V154</f>
        <v>369.43369999999999</v>
      </c>
      <c r="W10" s="22">
        <f>BALANCE!W94+BALANCE!W124+BALANCE!W154</f>
        <v>5322.5536199999997</v>
      </c>
      <c r="X10" s="22">
        <f>BALANCE!X94+BALANCE!X124+BALANCE!X154</f>
        <v>314.19558999999998</v>
      </c>
      <c r="Y10" s="22">
        <f>BALANCE!Y94+BALANCE!Y124+BALANCE!Y154</f>
        <v>0</v>
      </c>
      <c r="Z10" s="22">
        <f>BALANCE!Z94+BALANCE!Z124+BALANCE!Z154</f>
        <v>692.12769000000014</v>
      </c>
      <c r="AA10" s="22">
        <f>BALANCE!AA94+BALANCE!AA124+BALANCE!AA154</f>
        <v>0</v>
      </c>
      <c r="AB10" s="22">
        <f>BALANCE!AB94+BALANCE!AB124+BALANCE!AB154</f>
        <v>1589.2881199999999</v>
      </c>
      <c r="AC10" s="22">
        <f>BALANCE!AC94+BALANCE!AC124+BALANCE!AC154</f>
        <v>0</v>
      </c>
      <c r="AD10" s="22">
        <f>BALANCE!AD94+BALANCE!AD124+BALANCE!AD154</f>
        <v>40407.194039999995</v>
      </c>
      <c r="AE10" s="22">
        <f>BALANCE!AE94+BALANCE!AE124+BALANCE!AE154</f>
        <v>1860370.398</v>
      </c>
      <c r="AF10" s="22">
        <f>BALANCE!AF94+BALANCE!AF124+BALANCE!AF154</f>
        <v>346659.23767000006</v>
      </c>
      <c r="AG10" s="22">
        <f>BALANCE!AG94+BALANCE!AG124+BALANCE!AG154</f>
        <v>31183.016650000001</v>
      </c>
      <c r="AH10" s="22">
        <f>BALANCE!AH94+BALANCE!AH124+BALANCE!AH154</f>
        <v>0</v>
      </c>
      <c r="AI10" s="22">
        <f>BALANCE!AI94+BALANCE!AI124+BALANCE!AI154</f>
        <v>0</v>
      </c>
      <c r="AJ10" s="373">
        <f>BALANCE!AJ94+BALANCE!AJ124+BALANCE!AJ154</f>
        <v>1482528.1436799997</v>
      </c>
    </row>
    <row r="11" spans="1:98" x14ac:dyDescent="0.25">
      <c r="B11" s="37" t="s">
        <v>626</v>
      </c>
      <c r="C11" s="180" t="s">
        <v>1023</v>
      </c>
      <c r="D11" s="22">
        <f>BALANCE!D95+BALANCE!D125+BALANCE!D155</f>
        <v>296615.33276000002</v>
      </c>
      <c r="E11" s="22">
        <f>BALANCE!E95+BALANCE!E125+BALANCE!E155</f>
        <v>90225.086540000004</v>
      </c>
      <c r="F11" s="22">
        <f>BALANCE!F95+BALANCE!F125+BALANCE!F155</f>
        <v>469921.88496</v>
      </c>
      <c r="G11" s="22">
        <f>BALANCE!G95+BALANCE!G125+BALANCE!G155</f>
        <v>252309.87763</v>
      </c>
      <c r="H11" s="22">
        <f>BALANCE!H95+BALANCE!H125+BALANCE!H155</f>
        <v>1109072.1818899999</v>
      </c>
      <c r="I11" s="22">
        <f>BALANCE!I95+BALANCE!I125+BALANCE!I155</f>
        <v>87144.135399999999</v>
      </c>
      <c r="J11" s="22">
        <f>BALANCE!J95+BALANCE!J125+BALANCE!J155</f>
        <v>248969.17952999999</v>
      </c>
      <c r="K11" s="22">
        <f>BALANCE!K95+BALANCE!K125+BALANCE!K155</f>
        <v>38923.538999999997</v>
      </c>
      <c r="L11" s="22">
        <f>BALANCE!L95+BALANCE!L125+BALANCE!L155</f>
        <v>12200.60511</v>
      </c>
      <c r="M11" s="22">
        <f>BALANCE!M95+BALANCE!M125+BALANCE!M155</f>
        <v>10894.881939999999</v>
      </c>
      <c r="N11" s="22">
        <f>BALANCE!N95+BALANCE!N125+BALANCE!N155</f>
        <v>351476.06650999998</v>
      </c>
      <c r="O11" s="22">
        <f>BALANCE!O95+BALANCE!O125+BALANCE!O155</f>
        <v>10166.4573</v>
      </c>
      <c r="P11" s="22">
        <f>BALANCE!P95+BALANCE!P125+BALANCE!P155</f>
        <v>23453.131079999999</v>
      </c>
      <c r="Q11" s="22">
        <f>BALANCE!Q95+BALANCE!Q125+BALANCE!Q155</f>
        <v>0</v>
      </c>
      <c r="R11" s="22">
        <f>BALANCE!R95+BALANCE!R125+BALANCE!R155</f>
        <v>783227.99586999998</v>
      </c>
      <c r="S11" s="22">
        <f>BALANCE!S95+BALANCE!S125+BALANCE!S155</f>
        <v>38337.40423</v>
      </c>
      <c r="T11" s="22">
        <f>BALANCE!T95+BALANCE!T125+BALANCE!T155</f>
        <v>10259.64754</v>
      </c>
      <c r="U11" s="22">
        <f>BALANCE!U95+BALANCE!U125+BALANCE!U155</f>
        <v>948.08661000000006</v>
      </c>
      <c r="V11" s="22">
        <f>BALANCE!V95+BALANCE!V125+BALANCE!V155</f>
        <v>573.11912999999993</v>
      </c>
      <c r="W11" s="22">
        <f>BALANCE!W95+BALANCE!W125+BALANCE!W155</f>
        <v>14482.49633</v>
      </c>
      <c r="X11" s="22">
        <f>BALANCE!X95+BALANCE!X125+BALANCE!X155</f>
        <v>108.63186</v>
      </c>
      <c r="Y11" s="22">
        <f>BALANCE!Y95+BALANCE!Y125+BALANCE!Y155</f>
        <v>0</v>
      </c>
      <c r="Z11" s="22">
        <f>BALANCE!Z95+BALANCE!Z125+BALANCE!Z155</f>
        <v>1051.50746</v>
      </c>
      <c r="AA11" s="22">
        <f>BALANCE!AA95+BALANCE!AA125+BALANCE!AA155</f>
        <v>0</v>
      </c>
      <c r="AB11" s="22">
        <f>BALANCE!AB95+BALANCE!AB125+BALANCE!AB155</f>
        <v>2299.7013999999999</v>
      </c>
      <c r="AC11" s="22">
        <f>BALANCE!AC95+BALANCE!AC125+BALANCE!AC155</f>
        <v>0</v>
      </c>
      <c r="AD11" s="22">
        <f>BALANCE!AD95+BALANCE!AD125+BALANCE!AD155</f>
        <v>68060.594559999983</v>
      </c>
      <c r="AE11" s="22">
        <f>BALANCE!AE95+BALANCE!AE125+BALANCE!AE155</f>
        <v>1960360.7723199998</v>
      </c>
      <c r="AF11" s="22">
        <f>BALANCE!AF95+BALANCE!AF125+BALANCE!AF155</f>
        <v>390399.60550999996</v>
      </c>
      <c r="AG11" s="22">
        <f>BALANCE!AG95+BALANCE!AG125+BALANCE!AG155</f>
        <v>23668.606179999999</v>
      </c>
      <c r="AH11" s="22">
        <f>BALANCE!AH95+BALANCE!AH125+BALANCE!AH155</f>
        <v>0</v>
      </c>
      <c r="AI11" s="22">
        <f>BALANCE!AI95+BALANCE!AI125+BALANCE!AI155</f>
        <v>0</v>
      </c>
      <c r="AJ11" s="373">
        <f>BALANCE!AJ95+BALANCE!AJ125+BALANCE!AJ155</f>
        <v>1546292.5606300004</v>
      </c>
    </row>
    <row r="12" spans="1:98" x14ac:dyDescent="0.25">
      <c r="B12" s="37" t="s">
        <v>628</v>
      </c>
      <c r="C12" s="180" t="s">
        <v>1024</v>
      </c>
      <c r="D12" s="22">
        <f>BALANCE!D96+BALANCE!D126+BALANCE!D156</f>
        <v>218518.56117</v>
      </c>
      <c r="E12" s="22">
        <f>BALANCE!E96+BALANCE!E126+BALANCE!E156</f>
        <v>139803.01402</v>
      </c>
      <c r="F12" s="22">
        <f>BALANCE!F96+BALANCE!F126+BALANCE!F156</f>
        <v>461007.85581999994</v>
      </c>
      <c r="G12" s="22">
        <f>BALANCE!G96+BALANCE!G126+BALANCE!G156</f>
        <v>292928.47957999998</v>
      </c>
      <c r="H12" s="22">
        <f>BALANCE!H96+BALANCE!H126+BALANCE!H156</f>
        <v>1112257.91059</v>
      </c>
      <c r="I12" s="22">
        <f>BALANCE!I96+BALANCE!I126+BALANCE!I156</f>
        <v>105547.84705</v>
      </c>
      <c r="J12" s="22">
        <f>BALANCE!J96+BALANCE!J126+BALANCE!J156</f>
        <v>294735.67242000002</v>
      </c>
      <c r="K12" s="22">
        <f>BALANCE!K96+BALANCE!K126+BALANCE!K156</f>
        <v>33908.712</v>
      </c>
      <c r="L12" s="22">
        <f>BALANCE!L96+BALANCE!L126+BALANCE!L156</f>
        <v>11983.261170000002</v>
      </c>
      <c r="M12" s="22">
        <f>BALANCE!M96+BALANCE!M126+BALANCE!M156</f>
        <v>11572.254649999999</v>
      </c>
      <c r="N12" s="22">
        <f>BALANCE!N96+BALANCE!N126+BALANCE!N156</f>
        <v>303786.28443999996</v>
      </c>
      <c r="O12" s="22">
        <f>BALANCE!O96+BALANCE!O126+BALANCE!O156</f>
        <v>16628.887179999998</v>
      </c>
      <c r="P12" s="22">
        <f>BALANCE!P96+BALANCE!P126+BALANCE!P156</f>
        <v>50344.25232</v>
      </c>
      <c r="Q12" s="22">
        <f>BALANCE!Q96+BALANCE!Q126+BALANCE!Q156</f>
        <v>0</v>
      </c>
      <c r="R12" s="22">
        <f>BALANCE!R96+BALANCE!R126+BALANCE!R156</f>
        <v>828507.17122999998</v>
      </c>
      <c r="S12" s="22">
        <f>BALANCE!S96+BALANCE!S126+BALANCE!S156</f>
        <v>57181.059150000001</v>
      </c>
      <c r="T12" s="22">
        <f>BALANCE!T96+BALANCE!T126+BALANCE!T156</f>
        <v>10407.595819999999</v>
      </c>
      <c r="U12" s="22">
        <f>BALANCE!U96+BALANCE!U126+BALANCE!U156</f>
        <v>2192.8553699999998</v>
      </c>
      <c r="V12" s="22">
        <f>BALANCE!V96+BALANCE!V126+BALANCE!V156</f>
        <v>1388.36745</v>
      </c>
      <c r="W12" s="22">
        <f>BALANCE!W96+BALANCE!W126+BALANCE!W156</f>
        <v>29093.73918</v>
      </c>
      <c r="X12" s="22">
        <f>BALANCE!X96+BALANCE!X126+BALANCE!X156</f>
        <v>76.414760000000001</v>
      </c>
      <c r="Y12" s="22">
        <f>BALANCE!Y96+BALANCE!Y126+BALANCE!Y156</f>
        <v>0</v>
      </c>
      <c r="Z12" s="22">
        <f>BALANCE!Z96+BALANCE!Z126+BALANCE!Z156</f>
        <v>1754.84078</v>
      </c>
      <c r="AA12" s="22">
        <f>BALANCE!AA96+BALANCE!AA126+BALANCE!AA156</f>
        <v>0</v>
      </c>
      <c r="AB12" s="22">
        <f>BALANCE!AB96+BALANCE!AB126+BALANCE!AB156</f>
        <v>4156.5125699999999</v>
      </c>
      <c r="AC12" s="22">
        <f>BALANCE!AC96+BALANCE!AC126+BALANCE!AC156</f>
        <v>0</v>
      </c>
      <c r="AD12" s="22">
        <f>BALANCE!AD96+BALANCE!AD126+BALANCE!AD156</f>
        <v>106251.38508000001</v>
      </c>
      <c r="AE12" s="22">
        <f>BALANCE!AE96+BALANCE!AE126+BALANCE!AE156</f>
        <v>2047016.4669000001</v>
      </c>
      <c r="AF12" s="22">
        <f>BALANCE!AF96+BALANCE!AF126+BALANCE!AF156</f>
        <v>337694.99643999996</v>
      </c>
      <c r="AG12" s="22">
        <f>BALANCE!AG96+BALANCE!AG126+BALANCE!AG156</f>
        <v>24943.883269999998</v>
      </c>
      <c r="AH12" s="22">
        <f>BALANCE!AH96+BALANCE!AH126+BALANCE!AH156</f>
        <v>0</v>
      </c>
      <c r="AI12" s="22">
        <f>BALANCE!AI96+BALANCE!AI126+BALANCE!AI156</f>
        <v>0</v>
      </c>
      <c r="AJ12" s="373">
        <f>BALANCE!AJ96+BALANCE!AJ126+BALANCE!AJ156</f>
        <v>1684377.5871900003</v>
      </c>
    </row>
    <row r="13" spans="1:98" x14ac:dyDescent="0.25">
      <c r="B13" s="37" t="s">
        <v>630</v>
      </c>
      <c r="C13" s="180" t="s">
        <v>1025</v>
      </c>
      <c r="D13" s="22">
        <f>BALANCE!D97+BALANCE!D127+BALANCE!D157</f>
        <v>978645.50231000001</v>
      </c>
      <c r="E13" s="22">
        <f>BALANCE!E97+BALANCE!E127+BALANCE!E157</f>
        <v>616742.48643000005</v>
      </c>
      <c r="F13" s="22">
        <f>BALANCE!F97+BALANCE!F127+BALANCE!F157</f>
        <v>1252403.8547700001</v>
      </c>
      <c r="G13" s="22">
        <f>BALANCE!G97+BALANCE!G127+BALANCE!G157</f>
        <v>1344193.5741699999</v>
      </c>
      <c r="H13" s="22">
        <f>BALANCE!H97+BALANCE!H127+BALANCE!H157</f>
        <v>4191985.41768</v>
      </c>
      <c r="I13" s="22">
        <f>BALANCE!I97+BALANCE!I127+BALANCE!I157</f>
        <v>379042.09279000002</v>
      </c>
      <c r="J13" s="22">
        <f>BALANCE!J97+BALANCE!J127+BALANCE!J157</f>
        <v>892760.14576999994</v>
      </c>
      <c r="K13" s="22">
        <f>BALANCE!K97+BALANCE!K127+BALANCE!K157</f>
        <v>28944.697</v>
      </c>
      <c r="L13" s="22">
        <f>BALANCE!L97+BALANCE!L127+BALANCE!L157</f>
        <v>20183.098959999996</v>
      </c>
      <c r="M13" s="22">
        <f>BALANCE!M97+BALANCE!M127+BALANCE!M157</f>
        <v>20981.248919999998</v>
      </c>
      <c r="N13" s="22">
        <f>BALANCE!N97+BALANCE!N127+BALANCE!N157</f>
        <v>1040563.70883</v>
      </c>
      <c r="O13" s="22">
        <f>BALANCE!O97+BALANCE!O127+BALANCE!O157</f>
        <v>76257.214700000011</v>
      </c>
      <c r="P13" s="22">
        <f>BALANCE!P97+BALANCE!P127+BALANCE!P157</f>
        <v>246383.52421999999</v>
      </c>
      <c r="Q13" s="22">
        <f>BALANCE!Q97+BALANCE!Q127+BALANCE!Q157</f>
        <v>0</v>
      </c>
      <c r="R13" s="22">
        <f>BALANCE!R97+BALANCE!R127+BALANCE!R157</f>
        <v>2705115.7311899997</v>
      </c>
      <c r="S13" s="22">
        <f>BALANCE!S97+BALANCE!S127+BALANCE!S157</f>
        <v>219065.67232000001</v>
      </c>
      <c r="T13" s="22">
        <f>BALANCE!T97+BALANCE!T127+BALANCE!T157</f>
        <v>26670.011379999996</v>
      </c>
      <c r="U13" s="22">
        <f>BALANCE!U97+BALANCE!U127+BALANCE!U157</f>
        <v>12186.142379999999</v>
      </c>
      <c r="V13" s="22">
        <f>BALANCE!V97+BALANCE!V127+BALANCE!V157</f>
        <v>2200.9772899999998</v>
      </c>
      <c r="W13" s="22">
        <f>BALANCE!W97+BALANCE!W127+BALANCE!W157</f>
        <v>30689.96718</v>
      </c>
      <c r="X13" s="22">
        <f>BALANCE!X97+BALANCE!X127+BALANCE!X157</f>
        <v>39.134529999999998</v>
      </c>
      <c r="Y13" s="22">
        <f>BALANCE!Y97+BALANCE!Y127+BALANCE!Y157</f>
        <v>0</v>
      </c>
      <c r="Z13" s="22">
        <f>BALANCE!Z97+BALANCE!Z127+BALANCE!Z157</f>
        <v>3744.82989</v>
      </c>
      <c r="AA13" s="22">
        <f>BALANCE!AA97+BALANCE!AA127+BALANCE!AA157</f>
        <v>0</v>
      </c>
      <c r="AB13" s="22">
        <f>BALANCE!AB97+BALANCE!AB127+BALANCE!AB157</f>
        <v>7135.17508</v>
      </c>
      <c r="AC13" s="22">
        <f>BALANCE!AC97+BALANCE!AC127+BALANCE!AC157</f>
        <v>0</v>
      </c>
      <c r="AD13" s="22">
        <f>BALANCE!AD97+BALANCE!AD127+BALANCE!AD157</f>
        <v>301731.91004999995</v>
      </c>
      <c r="AE13" s="22">
        <f>BALANCE!AE97+BALANCE!AE127+BALANCE!AE157</f>
        <v>7198833.0589200007</v>
      </c>
      <c r="AF13" s="22">
        <f>BALANCE!AF97+BALANCE!AF127+BALANCE!AF157</f>
        <v>1069508.4058300001</v>
      </c>
      <c r="AG13" s="22">
        <f>BALANCE!AG97+BALANCE!AG127+BALANCE!AG157</f>
        <v>43365.325170000004</v>
      </c>
      <c r="AH13" s="22">
        <f>BALANCE!AH97+BALANCE!AH127+BALANCE!AH157</f>
        <v>0</v>
      </c>
      <c r="AI13" s="22">
        <f>BALANCE!AI97+BALANCE!AI127+BALANCE!AI157</f>
        <v>0</v>
      </c>
      <c r="AJ13" s="373">
        <f>BALANCE!AJ97+BALANCE!AJ127+BALANCE!AJ157</f>
        <v>6085959.327920001</v>
      </c>
    </row>
    <row r="14" spans="1:98" x14ac:dyDescent="0.25">
      <c r="B14" s="1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73"/>
    </row>
    <row r="15" spans="1:98" x14ac:dyDescent="0.25">
      <c r="B15" s="31"/>
      <c r="C15" s="183" t="s">
        <v>1840</v>
      </c>
      <c r="D15" s="21">
        <f>SUM(D16:D20)</f>
        <v>1460193.2939499998</v>
      </c>
      <c r="E15" s="21">
        <f t="shared" ref="E15:AI15" si="1">SUM(E16:E20)</f>
        <v>1837872.6157399998</v>
      </c>
      <c r="F15" s="21">
        <f t="shared" si="1"/>
        <v>2763858.4303600001</v>
      </c>
      <c r="G15" s="21">
        <f t="shared" si="1"/>
        <v>1066469.4507599999</v>
      </c>
      <c r="H15" s="21">
        <f t="shared" si="1"/>
        <v>7128393.7908099992</v>
      </c>
      <c r="I15" s="21">
        <f t="shared" si="1"/>
        <v>515224.40518</v>
      </c>
      <c r="J15" s="21">
        <f t="shared" si="1"/>
        <v>614504.13191</v>
      </c>
      <c r="K15" s="21">
        <f t="shared" si="1"/>
        <v>0</v>
      </c>
      <c r="L15" s="21">
        <f>SUM(L16:L20)</f>
        <v>1848652.00178</v>
      </c>
      <c r="M15" s="21">
        <f t="shared" si="1"/>
        <v>488567.90130999999</v>
      </c>
      <c r="N15" s="21">
        <f t="shared" si="1"/>
        <v>319112.12063000002</v>
      </c>
      <c r="O15" s="21">
        <f t="shared" si="1"/>
        <v>163433.51869</v>
      </c>
      <c r="P15" s="21">
        <f t="shared" si="1"/>
        <v>169122.14324999999</v>
      </c>
      <c r="Q15" s="21">
        <f t="shared" si="1"/>
        <v>263455.49489000003</v>
      </c>
      <c r="R15" s="21">
        <f t="shared" si="1"/>
        <v>4382071.7176399995</v>
      </c>
      <c r="S15" s="21">
        <f>SUM(S16:S20)</f>
        <v>4231.9697099999994</v>
      </c>
      <c r="T15" s="21">
        <f t="shared" si="1"/>
        <v>61696.915540000002</v>
      </c>
      <c r="U15" s="21">
        <f t="shared" si="1"/>
        <v>8787.2390899999991</v>
      </c>
      <c r="V15" s="21">
        <f t="shared" si="1"/>
        <v>18069.06698</v>
      </c>
      <c r="W15" s="21">
        <f t="shared" si="1"/>
        <v>855.14585</v>
      </c>
      <c r="X15" s="21">
        <f t="shared" si="1"/>
        <v>13961.23425</v>
      </c>
      <c r="Y15" s="21">
        <f t="shared" si="1"/>
        <v>4454.4304499999998</v>
      </c>
      <c r="Z15" s="21">
        <f t="shared" si="1"/>
        <v>3817.1125499999998</v>
      </c>
      <c r="AA15" s="21">
        <f t="shared" si="1"/>
        <v>0</v>
      </c>
      <c r="AB15" s="21">
        <f t="shared" si="1"/>
        <v>47791.45998</v>
      </c>
      <c r="AC15" s="21">
        <f>SUM(AC16:AC20)</f>
        <v>65.491399999999999</v>
      </c>
      <c r="AD15" s="21">
        <f t="shared" si="1"/>
        <v>163730.06579999998</v>
      </c>
      <c r="AE15" s="21">
        <f t="shared" si="1"/>
        <v>11674195.574249998</v>
      </c>
      <c r="AF15" s="21">
        <f t="shared" si="1"/>
        <v>319112.12063000002</v>
      </c>
      <c r="AG15" s="21">
        <f t="shared" si="1"/>
        <v>2355288.9700699998</v>
      </c>
      <c r="AH15" s="21">
        <f t="shared" si="1"/>
        <v>0</v>
      </c>
      <c r="AI15" s="21">
        <f t="shared" si="1"/>
        <v>4519.9218500000006</v>
      </c>
      <c r="AJ15" s="372">
        <f>SUM(AJ16:AJ20)</f>
        <v>8995274.5616999995</v>
      </c>
    </row>
    <row r="16" spans="1:98" x14ac:dyDescent="0.25">
      <c r="B16" s="37" t="s">
        <v>642</v>
      </c>
      <c r="C16" s="9" t="s">
        <v>623</v>
      </c>
      <c r="D16" s="22">
        <f>BALANCE!D99+BALANCE!D129+BALANCE!D159</f>
        <v>302078.11459999997</v>
      </c>
      <c r="E16" s="22">
        <f>BALANCE!E99+BALANCE!E129+BALANCE!E159</f>
        <v>175228.33921999999</v>
      </c>
      <c r="F16" s="22">
        <f>BALANCE!F99+BALANCE!F129+BALANCE!F159</f>
        <v>515455.03914999997</v>
      </c>
      <c r="G16" s="22">
        <f>BALANCE!G99+BALANCE!G129+BALANCE!G159</f>
        <v>363702.18575</v>
      </c>
      <c r="H16" s="22">
        <f>BALANCE!H99+BALANCE!H129+BALANCE!H159</f>
        <v>1356463.67872</v>
      </c>
      <c r="I16" s="22">
        <f>BALANCE!I99+BALANCE!I129+BALANCE!I159</f>
        <v>100335.5851</v>
      </c>
      <c r="J16" s="22">
        <f>BALANCE!J99+BALANCE!J129+BALANCE!J159</f>
        <v>312023.60199</v>
      </c>
      <c r="K16" s="22">
        <f>BALANCE!K99+BALANCE!K129+BALANCE!K159</f>
        <v>0</v>
      </c>
      <c r="L16" s="22">
        <f>BALANCE!L99+BALANCE!L129+BALANCE!L159</f>
        <v>763356.72018000006</v>
      </c>
      <c r="M16" s="22">
        <f>BALANCE!M99+BALANCE!M129+BALANCE!M159</f>
        <v>55722.157259999993</v>
      </c>
      <c r="N16" s="22">
        <f>BALANCE!N99+BALANCE!N129+BALANCE!N159</f>
        <v>99930.537970000005</v>
      </c>
      <c r="O16" s="22">
        <f>BALANCE!O99+BALANCE!O129+BALANCE!O159</f>
        <v>11514.47215</v>
      </c>
      <c r="P16" s="22">
        <f>BALANCE!P99+BALANCE!P129+BALANCE!P159</f>
        <v>27049.02794</v>
      </c>
      <c r="Q16" s="22">
        <f>BALANCE!Q99+BALANCE!Q129+BALANCE!Q159</f>
        <v>21515.747930000001</v>
      </c>
      <c r="R16" s="22">
        <f>BALANCE!R99+BALANCE!R129+BALANCE!R159</f>
        <v>1391447.8505199999</v>
      </c>
      <c r="S16" s="22">
        <f>BALANCE!S99+BALANCE!S129+BALANCE!S159</f>
        <v>150.70707000000002</v>
      </c>
      <c r="T16" s="22">
        <f>BALANCE!T99+BALANCE!T129+BALANCE!T159</f>
        <v>8312.3115799999996</v>
      </c>
      <c r="U16" s="22">
        <f>BALANCE!U99+BALANCE!U129+BALANCE!U159</f>
        <v>1094.83311</v>
      </c>
      <c r="V16" s="22">
        <f>BALANCE!V99+BALANCE!V129+BALANCE!V159</f>
        <v>727.43096000000003</v>
      </c>
      <c r="W16" s="22">
        <f>BALANCE!W99+BALANCE!W129+BALANCE!W159</f>
        <v>32.355780000000003</v>
      </c>
      <c r="X16" s="22">
        <f>BALANCE!X99+BALANCE!X129+BALANCE!X159</f>
        <v>535.73053000000004</v>
      </c>
      <c r="Y16" s="22">
        <f>BALANCE!Y99+BALANCE!Y129+BALANCE!Y159</f>
        <v>192.11333999999999</v>
      </c>
      <c r="Z16" s="22">
        <f>BALANCE!Z99+BALANCE!Z129+BALANCE!Z159</f>
        <v>198.63852</v>
      </c>
      <c r="AA16" s="22">
        <f>BALANCE!AA99+BALANCE!AA129+BALANCE!AA159</f>
        <v>0</v>
      </c>
      <c r="AB16" s="22">
        <f>BALANCE!AB99+BALANCE!AB129+BALANCE!AB159</f>
        <v>1279.7511099999999</v>
      </c>
      <c r="AC16" s="22">
        <f>BALANCE!AC99+BALANCE!AC129+BALANCE!AC159</f>
        <v>0.15855</v>
      </c>
      <c r="AD16" s="22">
        <f>BALANCE!AD99+BALANCE!AD129+BALANCE!AD159</f>
        <v>12524.030549999999</v>
      </c>
      <c r="AE16" s="22">
        <f>BALANCE!AE99+BALANCE!AE129+BALANCE!AE159</f>
        <v>2760435.5597899999</v>
      </c>
      <c r="AF16" s="22">
        <f>BALANCE!AF99+BALANCE!AF129+BALANCE!AF159</f>
        <v>99930.537970000005</v>
      </c>
      <c r="AG16" s="22">
        <f>BALANCE!AG99+BALANCE!AG129+BALANCE!AG159</f>
        <v>819806.3084000001</v>
      </c>
      <c r="AH16" s="22">
        <f>BALANCE!AH99+BALANCE!AH129+BALANCE!AH159</f>
        <v>0</v>
      </c>
      <c r="AI16" s="22">
        <f>BALANCE!AI99+BALANCE!AI129+BALANCE!AI159</f>
        <v>192.27188999999998</v>
      </c>
      <c r="AJ16" s="373">
        <f>BALANCE!AJ99+BALANCE!AJ129+BALANCE!AJ159</f>
        <v>1840506.4415300002</v>
      </c>
    </row>
    <row r="17" spans="2:36" x14ac:dyDescent="0.25">
      <c r="B17" s="37" t="s">
        <v>643</v>
      </c>
      <c r="C17" s="9" t="s">
        <v>625</v>
      </c>
      <c r="D17" s="22">
        <f>BALANCE!D100+BALANCE!D130+BALANCE!D160</f>
        <v>106164.16715000001</v>
      </c>
      <c r="E17" s="22">
        <f>BALANCE!E100+BALANCE!E130+BALANCE!E160</f>
        <v>168667.38806</v>
      </c>
      <c r="F17" s="22">
        <f>BALANCE!F100+BALANCE!F130+BALANCE!F160</f>
        <v>189456.03089000002</v>
      </c>
      <c r="G17" s="22">
        <f>BALANCE!G100+BALANCE!G130+BALANCE!G160</f>
        <v>73503.223789999989</v>
      </c>
      <c r="H17" s="22">
        <f>BALANCE!H100+BALANCE!H130+BALANCE!H160</f>
        <v>537790.80988999992</v>
      </c>
      <c r="I17" s="22">
        <f>BALANCE!I100+BALANCE!I130+BALANCE!I160</f>
        <v>30718.057659999999</v>
      </c>
      <c r="J17" s="22">
        <f>BALANCE!J100+BALANCE!J130+BALANCE!J160</f>
        <v>37335.364159999997</v>
      </c>
      <c r="K17" s="22">
        <f>BALANCE!K100+BALANCE!K130+BALANCE!K160</f>
        <v>0</v>
      </c>
      <c r="L17" s="22">
        <f>BALANCE!L100+BALANCE!L130+BALANCE!L160</f>
        <v>201001.26791000002</v>
      </c>
      <c r="M17" s="22">
        <f>BALANCE!M100+BALANCE!M130+BALANCE!M160</f>
        <v>21309.218609999996</v>
      </c>
      <c r="N17" s="22">
        <f>BALANCE!N100+BALANCE!N130+BALANCE!N160</f>
        <v>25419.881389999999</v>
      </c>
      <c r="O17" s="22">
        <f>BALANCE!O100+BALANCE!O130+BALANCE!O160</f>
        <v>8739.0213399999993</v>
      </c>
      <c r="P17" s="22">
        <f>BALANCE!P100+BALANCE!P130+BALANCE!P160</f>
        <v>11119.921980000001</v>
      </c>
      <c r="Q17" s="22">
        <f>BALANCE!Q100+BALANCE!Q130+BALANCE!Q160</f>
        <v>35500.876819999998</v>
      </c>
      <c r="R17" s="22">
        <f>BALANCE!R100+BALANCE!R130+BALANCE!R160</f>
        <v>371143.60986999993</v>
      </c>
      <c r="S17" s="22">
        <f>BALANCE!S100+BALANCE!S130+BALANCE!S160</f>
        <v>484.39706000000001</v>
      </c>
      <c r="T17" s="22">
        <f>BALANCE!T100+BALANCE!T130+BALANCE!T160</f>
        <v>3651.9340499999998</v>
      </c>
      <c r="U17" s="22">
        <f>BALANCE!U100+BALANCE!U130+BALANCE!U160</f>
        <v>656.60590000000002</v>
      </c>
      <c r="V17" s="22">
        <f>BALANCE!V100+BALANCE!V130+BALANCE!V160</f>
        <v>948.19088999999997</v>
      </c>
      <c r="W17" s="22">
        <f>BALANCE!W100+BALANCE!W130+BALANCE!W160</f>
        <v>65.57526</v>
      </c>
      <c r="X17" s="22">
        <f>BALANCE!X100+BALANCE!X130+BALANCE!X160</f>
        <v>1092.8476599999999</v>
      </c>
      <c r="Y17" s="22">
        <f>BALANCE!Y100+BALANCE!Y130+BALANCE!Y160</f>
        <v>402.46749</v>
      </c>
      <c r="Z17" s="22">
        <f>BALANCE!Z100+BALANCE!Z130+BALANCE!Z160</f>
        <v>323.35727000000003</v>
      </c>
      <c r="AA17" s="22">
        <f>BALANCE!AA100+BALANCE!AA130+BALANCE!AA160</f>
        <v>0</v>
      </c>
      <c r="AB17" s="22">
        <f>BALANCE!AB100+BALANCE!AB130+BALANCE!AB160</f>
        <v>2370.4134199999999</v>
      </c>
      <c r="AC17" s="22">
        <f>BALANCE!AC100+BALANCE!AC130+BALANCE!AC160</f>
        <v>0.33106999999999998</v>
      </c>
      <c r="AD17" s="22">
        <f>BALANCE!AD100+BALANCE!AD130+BALANCE!AD160</f>
        <v>9996.120069999999</v>
      </c>
      <c r="AE17" s="22">
        <f>BALANCE!AE100+BALANCE!AE130+BALANCE!AE160</f>
        <v>918930.53982999991</v>
      </c>
      <c r="AF17" s="22">
        <f>BALANCE!AF100+BALANCE!AF130+BALANCE!AF160</f>
        <v>25419.881389999999</v>
      </c>
      <c r="AG17" s="22">
        <f>BALANCE!AG100+BALANCE!AG130+BALANCE!AG160</f>
        <v>223258.67741000003</v>
      </c>
      <c r="AH17" s="22">
        <f>BALANCE!AH100+BALANCE!AH130+BALANCE!AH160</f>
        <v>0</v>
      </c>
      <c r="AI17" s="22">
        <f>BALANCE!AI100+BALANCE!AI130+BALANCE!AI160</f>
        <v>402.79856000000001</v>
      </c>
      <c r="AJ17" s="373">
        <f>BALANCE!AJ100+BALANCE!AJ130+BALANCE!AJ160</f>
        <v>669849.18246999988</v>
      </c>
    </row>
    <row r="18" spans="2:36" x14ac:dyDescent="0.25">
      <c r="B18" s="37" t="s">
        <v>644</v>
      </c>
      <c r="C18" s="9" t="s">
        <v>627</v>
      </c>
      <c r="D18" s="22">
        <f>BALANCE!D101+BALANCE!D131+BALANCE!D161</f>
        <v>135716.25545999999</v>
      </c>
      <c r="E18" s="22">
        <f>BALANCE!E101+BALANCE!E131+BALANCE!E161</f>
        <v>189455.20898999998</v>
      </c>
      <c r="F18" s="22">
        <f>BALANCE!F101+BALANCE!F131+BALANCE!F161</f>
        <v>228283.99294</v>
      </c>
      <c r="G18" s="22">
        <f>BALANCE!G101+BALANCE!G131+BALANCE!G161</f>
        <v>89005.39377000001</v>
      </c>
      <c r="H18" s="22">
        <f>BALANCE!H101+BALANCE!H131+BALANCE!H161</f>
        <v>642460.85115999996</v>
      </c>
      <c r="I18" s="22">
        <f>BALANCE!I101+BALANCE!I131+BALANCE!I161</f>
        <v>41907.72999</v>
      </c>
      <c r="J18" s="22">
        <f>BALANCE!J101+BALANCE!J131+BALANCE!J161</f>
        <v>44090.248269999996</v>
      </c>
      <c r="K18" s="22">
        <f>BALANCE!K101+BALANCE!K131+BALANCE!K161</f>
        <v>0</v>
      </c>
      <c r="L18" s="22">
        <f>BALANCE!L101+BALANCE!L131+BALANCE!L161</f>
        <v>185286.03797</v>
      </c>
      <c r="M18" s="22">
        <f>BALANCE!M101+BALANCE!M131+BALANCE!M161</f>
        <v>29649.122470000002</v>
      </c>
      <c r="N18" s="22">
        <f>BALANCE!N101+BALANCE!N131+BALANCE!N161</f>
        <v>31020.941729999999</v>
      </c>
      <c r="O18" s="22">
        <f>BALANCE!O101+BALANCE!O131+BALANCE!O161</f>
        <v>12601.18806</v>
      </c>
      <c r="P18" s="22">
        <f>BALANCE!P101+BALANCE!P131+BALANCE!P161</f>
        <v>14038.43851</v>
      </c>
      <c r="Q18" s="22">
        <f>BALANCE!Q101+BALANCE!Q131+BALANCE!Q161</f>
        <v>44852.928100000005</v>
      </c>
      <c r="R18" s="22">
        <f>BALANCE!R101+BALANCE!R131+BALANCE!R161</f>
        <v>403446.63510000001</v>
      </c>
      <c r="S18" s="22">
        <f>BALANCE!S101+BALANCE!S131+BALANCE!S161</f>
        <v>526.45957999999996</v>
      </c>
      <c r="T18" s="22">
        <f>BALANCE!T101+BALANCE!T131+BALANCE!T161</f>
        <v>5155.1761200000001</v>
      </c>
      <c r="U18" s="22">
        <f>BALANCE!U101+BALANCE!U131+BALANCE!U161</f>
        <v>808.93360999999993</v>
      </c>
      <c r="V18" s="22">
        <f>BALANCE!V101+BALANCE!V131+BALANCE!V161</f>
        <v>1623.33824</v>
      </c>
      <c r="W18" s="22">
        <f>BALANCE!W101+BALANCE!W131+BALANCE!W161</f>
        <v>100.81931</v>
      </c>
      <c r="X18" s="22">
        <f>BALANCE!X101+BALANCE!X131+BALANCE!X161</f>
        <v>1235.1297399999999</v>
      </c>
      <c r="Y18" s="22">
        <f>BALANCE!Y101+BALANCE!Y131+BALANCE!Y161</f>
        <v>712.02294999999992</v>
      </c>
      <c r="Z18" s="22">
        <f>BALANCE!Z101+BALANCE!Z131+BALANCE!Z161</f>
        <v>472.24252000000001</v>
      </c>
      <c r="AA18" s="22">
        <f>BALANCE!AA101+BALANCE!AA131+BALANCE!AA161</f>
        <v>0</v>
      </c>
      <c r="AB18" s="22">
        <f>BALANCE!AB101+BALANCE!AB131+BALANCE!AB161</f>
        <v>3687.6996800000002</v>
      </c>
      <c r="AC18" s="22">
        <f>BALANCE!AC101+BALANCE!AC131+BALANCE!AC161</f>
        <v>0.93847999999999998</v>
      </c>
      <c r="AD18" s="22">
        <f>BALANCE!AD101+BALANCE!AD131+BALANCE!AD161</f>
        <v>14322.760230000002</v>
      </c>
      <c r="AE18" s="22">
        <f>BALANCE!AE101+BALANCE!AE131+BALANCE!AE161</f>
        <v>1060230.24649</v>
      </c>
      <c r="AF18" s="22">
        <f>BALANCE!AF101+BALANCE!AF131+BALANCE!AF161</f>
        <v>31020.941729999999</v>
      </c>
      <c r="AG18" s="22">
        <f>BALANCE!AG101+BALANCE!AG131+BALANCE!AG161</f>
        <v>216558.49868000002</v>
      </c>
      <c r="AH18" s="22">
        <f>BALANCE!AH101+BALANCE!AH131+BALANCE!AH161</f>
        <v>0</v>
      </c>
      <c r="AI18" s="22">
        <f>BALANCE!AI101+BALANCE!AI131+BALANCE!AI161</f>
        <v>712.96142999999995</v>
      </c>
      <c r="AJ18" s="373">
        <f>BALANCE!AJ101+BALANCE!AJ131+BALANCE!AJ161</f>
        <v>811937.84465000033</v>
      </c>
    </row>
    <row r="19" spans="2:36" x14ac:dyDescent="0.25">
      <c r="B19" s="37" t="s">
        <v>645</v>
      </c>
      <c r="C19" s="9" t="s">
        <v>629</v>
      </c>
      <c r="D19" s="22">
        <f>BALANCE!D102+BALANCE!D132+BALANCE!D162</f>
        <v>222332.96828</v>
      </c>
      <c r="E19" s="22">
        <f>BALANCE!E102+BALANCE!E132+BALANCE!E162</f>
        <v>270733.01350999996</v>
      </c>
      <c r="F19" s="22">
        <f>BALANCE!F102+BALANCE!F132+BALANCE!F162</f>
        <v>364141.70594000001</v>
      </c>
      <c r="G19" s="22">
        <f>BALANCE!G102+BALANCE!G132+BALANCE!G162</f>
        <v>135714.77802999999</v>
      </c>
      <c r="H19" s="22">
        <f>BALANCE!H102+BALANCE!H132+BALANCE!H162</f>
        <v>992922.46575999982</v>
      </c>
      <c r="I19" s="22">
        <f>BALANCE!I102+BALANCE!I132+BALANCE!I162</f>
        <v>70041.401559999998</v>
      </c>
      <c r="J19" s="22">
        <f>BALANCE!J102+BALANCE!J132+BALANCE!J162</f>
        <v>61865.955590000005</v>
      </c>
      <c r="K19" s="22">
        <f>BALANCE!K102+BALANCE!K132+BALANCE!K162</f>
        <v>0</v>
      </c>
      <c r="L19" s="22">
        <f>BALANCE!L102+BALANCE!L132+BALANCE!L162</f>
        <v>206272.69236999998</v>
      </c>
      <c r="M19" s="22">
        <f>BALANCE!M102+BALANCE!M132+BALANCE!M162</f>
        <v>46351.239089999995</v>
      </c>
      <c r="N19" s="22">
        <f>BALANCE!N102+BALANCE!N132+BALANCE!N162</f>
        <v>47583.717519999998</v>
      </c>
      <c r="O19" s="22">
        <f>BALANCE!O102+BALANCE!O132+BALANCE!O162</f>
        <v>21417.081439999998</v>
      </c>
      <c r="P19" s="22">
        <f>BALANCE!P102+BALANCE!P132+BALANCE!P162</f>
        <v>24680.156070000001</v>
      </c>
      <c r="Q19" s="22">
        <f>BALANCE!Q102+BALANCE!Q132+BALANCE!Q162</f>
        <v>67654.514200000005</v>
      </c>
      <c r="R19" s="22">
        <f>BALANCE!R102+BALANCE!R132+BALANCE!R162</f>
        <v>545866.75783999986</v>
      </c>
      <c r="S19" s="22">
        <f>BALANCE!S102+BALANCE!S132+BALANCE!S162</f>
        <v>759.62908999999991</v>
      </c>
      <c r="T19" s="22">
        <f>BALANCE!T102+BALANCE!T132+BALANCE!T162</f>
        <v>9504.7538700000005</v>
      </c>
      <c r="U19" s="22">
        <f>BALANCE!U102+BALANCE!U132+BALANCE!U162</f>
        <v>1382.8303000000001</v>
      </c>
      <c r="V19" s="22">
        <f>BALANCE!V102+BALANCE!V132+BALANCE!V162</f>
        <v>3021.3555299999998</v>
      </c>
      <c r="W19" s="22">
        <f>BALANCE!W102+BALANCE!W132+BALANCE!W162</f>
        <v>188.04337000000001</v>
      </c>
      <c r="X19" s="22">
        <f>BALANCE!X102+BALANCE!X132+BALANCE!X162</f>
        <v>2169.6394800000003</v>
      </c>
      <c r="Y19" s="22">
        <f>BALANCE!Y102+BALANCE!Y132+BALANCE!Y162</f>
        <v>963.19211000000007</v>
      </c>
      <c r="Z19" s="22">
        <f>BALANCE!Z102+BALANCE!Z132+BALANCE!Z162</f>
        <v>919.80965000000003</v>
      </c>
      <c r="AA19" s="22">
        <f>BALANCE!AA102+BALANCE!AA132+BALANCE!AA162</f>
        <v>0</v>
      </c>
      <c r="AB19" s="22">
        <f>BALANCE!AB102+BALANCE!AB132+BALANCE!AB162</f>
        <v>7425.3322200000002</v>
      </c>
      <c r="AC19" s="22">
        <f>BALANCE!AC102+BALANCE!AC132+BALANCE!AC162</f>
        <v>64.063299999999998</v>
      </c>
      <c r="AD19" s="22">
        <f>BALANCE!AD102+BALANCE!AD132+BALANCE!AD162</f>
        <v>26398.64892</v>
      </c>
      <c r="AE19" s="22">
        <f>BALANCE!AE102+BALANCE!AE132+BALANCE!AE162</f>
        <v>1565187.8725199997</v>
      </c>
      <c r="AF19" s="22">
        <f>BALANCE!AF102+BALANCE!AF132+BALANCE!AF162</f>
        <v>47583.717519999998</v>
      </c>
      <c r="AG19" s="22">
        <f>BALANCE!AG102+BALANCE!AG132+BALANCE!AG162</f>
        <v>255645.28698999996</v>
      </c>
      <c r="AH19" s="22">
        <f>BALANCE!AH102+BALANCE!AH132+BALANCE!AH162</f>
        <v>0</v>
      </c>
      <c r="AI19" s="22">
        <f>BALANCE!AI102+BALANCE!AI132+BALANCE!AI162</f>
        <v>1027.25541</v>
      </c>
      <c r="AJ19" s="373">
        <f>BALANCE!AJ102+BALANCE!AJ132+BALANCE!AJ162</f>
        <v>1260931.6126000001</v>
      </c>
    </row>
    <row r="20" spans="2:36" x14ac:dyDescent="0.25">
      <c r="B20" s="37" t="s">
        <v>646</v>
      </c>
      <c r="C20" s="9" t="s">
        <v>631</v>
      </c>
      <c r="D20" s="22">
        <f>BALANCE!D103+BALANCE!D133+BALANCE!D163</f>
        <v>693901.78845999995</v>
      </c>
      <c r="E20" s="22">
        <f>BALANCE!E103+BALANCE!E133+BALANCE!E163</f>
        <v>1033788.66596</v>
      </c>
      <c r="F20" s="22">
        <f>BALANCE!F103+BALANCE!F133+BALANCE!F163</f>
        <v>1466521.6614399999</v>
      </c>
      <c r="G20" s="22">
        <f>BALANCE!G103+BALANCE!G133+BALANCE!G163</f>
        <v>404543.86942</v>
      </c>
      <c r="H20" s="22">
        <f>BALANCE!H103+BALANCE!H133+BALANCE!H163</f>
        <v>3598755.9852799997</v>
      </c>
      <c r="I20" s="22">
        <f>BALANCE!I103+BALANCE!I133+BALANCE!I163</f>
        <v>272221.63086999999</v>
      </c>
      <c r="J20" s="22">
        <f>BALANCE!J103+BALANCE!J133+BALANCE!J163</f>
        <v>159188.96190000002</v>
      </c>
      <c r="K20" s="22">
        <f>BALANCE!K103+BALANCE!K133+BALANCE!K163</f>
        <v>0</v>
      </c>
      <c r="L20" s="22">
        <f>BALANCE!L103+BALANCE!L133+BALANCE!L163</f>
        <v>492735.28334999998</v>
      </c>
      <c r="M20" s="22">
        <f>BALANCE!M103+BALANCE!M133+BALANCE!M163</f>
        <v>335536.16388000001</v>
      </c>
      <c r="N20" s="22">
        <f>BALANCE!N103+BALANCE!N133+BALANCE!N163</f>
        <v>115157.04201999999</v>
      </c>
      <c r="O20" s="22">
        <f>BALANCE!O103+BALANCE!O133+BALANCE!O163</f>
        <v>109161.75570000001</v>
      </c>
      <c r="P20" s="22">
        <f>BALANCE!P103+BALANCE!P133+BALANCE!P163</f>
        <v>92234.59874999999</v>
      </c>
      <c r="Q20" s="22">
        <f>BALANCE!Q103+BALANCE!Q133+BALANCE!Q163</f>
        <v>93931.427840000004</v>
      </c>
      <c r="R20" s="22">
        <f>BALANCE!R103+BALANCE!R133+BALANCE!R163</f>
        <v>1670166.8643100003</v>
      </c>
      <c r="S20" s="22">
        <f>BALANCE!S103+BALANCE!S133+BALANCE!S163</f>
        <v>2310.77691</v>
      </c>
      <c r="T20" s="22">
        <f>BALANCE!T103+BALANCE!T133+BALANCE!T163</f>
        <v>35072.73992</v>
      </c>
      <c r="U20" s="22">
        <f>BALANCE!U103+BALANCE!U133+BALANCE!U163</f>
        <v>4844.0361699999994</v>
      </c>
      <c r="V20" s="22">
        <f>BALANCE!V103+BALANCE!V133+BALANCE!V163</f>
        <v>11748.75136</v>
      </c>
      <c r="W20" s="22">
        <f>BALANCE!W103+BALANCE!W133+BALANCE!W163</f>
        <v>468.35212999999999</v>
      </c>
      <c r="X20" s="22">
        <f>BALANCE!X103+BALANCE!X133+BALANCE!X163</f>
        <v>8927.8868399999992</v>
      </c>
      <c r="Y20" s="22">
        <f>BALANCE!Y103+BALANCE!Y133+BALANCE!Y163</f>
        <v>2184.63456</v>
      </c>
      <c r="Z20" s="22">
        <f>BALANCE!Z103+BALANCE!Z133+BALANCE!Z163</f>
        <v>1903.06459</v>
      </c>
      <c r="AA20" s="22">
        <f>BALANCE!AA103+BALANCE!AA133+BALANCE!AA163</f>
        <v>0</v>
      </c>
      <c r="AB20" s="22">
        <f>BALANCE!AB103+BALANCE!AB133+BALANCE!AB163</f>
        <v>33028.263550000003</v>
      </c>
      <c r="AC20" s="22">
        <f>BALANCE!AC103+BALANCE!AC133+BALANCE!AC163</f>
        <v>0</v>
      </c>
      <c r="AD20" s="22">
        <f>BALANCE!AD103+BALANCE!AD133+BALANCE!AD163</f>
        <v>100488.50602999997</v>
      </c>
      <c r="AE20" s="22">
        <f>BALANCE!AE103+BALANCE!AE133+BALANCE!AE163</f>
        <v>5369411.3556199996</v>
      </c>
      <c r="AF20" s="22">
        <f>BALANCE!AF103+BALANCE!AF133+BALANCE!AF163</f>
        <v>115157.04201999999</v>
      </c>
      <c r="AG20" s="22">
        <f>BALANCE!AG103+BALANCE!AG133+BALANCE!AG163</f>
        <v>840020.19858999993</v>
      </c>
      <c r="AH20" s="22">
        <f>BALANCE!AH103+BALANCE!AH133+BALANCE!AH163</f>
        <v>0</v>
      </c>
      <c r="AI20" s="22">
        <f>BALANCE!AI103+BALANCE!AI133+BALANCE!AI163</f>
        <v>2184.63456</v>
      </c>
      <c r="AJ20" s="373">
        <f>BALANCE!AJ103+BALANCE!AJ133+BALANCE!AJ163</f>
        <v>4412049.4804499988</v>
      </c>
    </row>
    <row r="21" spans="2:36" x14ac:dyDescent="0.25">
      <c r="B21" s="1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73"/>
    </row>
    <row r="22" spans="2:36" x14ac:dyDescent="0.25">
      <c r="B22" s="31"/>
      <c r="C22" s="183" t="s">
        <v>1026</v>
      </c>
      <c r="D22" s="21">
        <f>SUM(D23:D27)</f>
        <v>207371.13556000002</v>
      </c>
      <c r="E22" s="21">
        <f t="shared" ref="E22:AI22" si="2">SUM(E23:E27)</f>
        <v>486099.59323</v>
      </c>
      <c r="F22" s="21">
        <f t="shared" si="2"/>
        <v>716911.29240999999</v>
      </c>
      <c r="G22" s="21">
        <f t="shared" si="2"/>
        <v>248067.55601</v>
      </c>
      <c r="H22" s="21">
        <f t="shared" si="2"/>
        <v>1658449.57721</v>
      </c>
      <c r="I22" s="21">
        <f t="shared" si="2"/>
        <v>50907.870149999995</v>
      </c>
      <c r="J22" s="21">
        <f t="shared" si="2"/>
        <v>68839.142939999991</v>
      </c>
      <c r="K22" s="21">
        <f t="shared" si="2"/>
        <v>0</v>
      </c>
      <c r="L22" s="21">
        <f>SUM(L23:L27)</f>
        <v>0</v>
      </c>
      <c r="M22" s="21">
        <f t="shared" si="2"/>
        <v>92604.286640000006</v>
      </c>
      <c r="N22" s="21">
        <f t="shared" si="2"/>
        <v>111550.30838999999</v>
      </c>
      <c r="O22" s="21">
        <f t="shared" si="2"/>
        <v>34926.225299999998</v>
      </c>
      <c r="P22" s="21">
        <f t="shared" si="2"/>
        <v>19149.982380000001</v>
      </c>
      <c r="Q22" s="21">
        <f t="shared" si="2"/>
        <v>19.712040000000002</v>
      </c>
      <c r="R22" s="21">
        <f t="shared" si="2"/>
        <v>377997.52784</v>
      </c>
      <c r="S22" s="21">
        <f>SUM(S23:S27)</f>
        <v>25726.47379</v>
      </c>
      <c r="T22" s="21">
        <f t="shared" si="2"/>
        <v>1692.7032200000001</v>
      </c>
      <c r="U22" s="21">
        <f t="shared" si="2"/>
        <v>22.867059999999999</v>
      </c>
      <c r="V22" s="21">
        <f t="shared" si="2"/>
        <v>43.286780000000007</v>
      </c>
      <c r="W22" s="21">
        <f t="shared" si="2"/>
        <v>156.99386000000001</v>
      </c>
      <c r="X22" s="21">
        <f t="shared" si="2"/>
        <v>0</v>
      </c>
      <c r="Y22" s="21">
        <f t="shared" si="2"/>
        <v>0</v>
      </c>
      <c r="Z22" s="21">
        <f t="shared" si="2"/>
        <v>1790.8497700000003</v>
      </c>
      <c r="AA22" s="21">
        <f t="shared" si="2"/>
        <v>0</v>
      </c>
      <c r="AB22" s="21">
        <f t="shared" si="2"/>
        <v>6141.2323800000004</v>
      </c>
      <c r="AC22" s="21">
        <f>SUM(AC23:AC27)</f>
        <v>0</v>
      </c>
      <c r="AD22" s="21">
        <f t="shared" si="2"/>
        <v>35574.406860000003</v>
      </c>
      <c r="AE22" s="21">
        <f t="shared" si="2"/>
        <v>2072021.5119100004</v>
      </c>
      <c r="AF22" s="21">
        <f t="shared" si="2"/>
        <v>111550.30838999999</v>
      </c>
      <c r="AG22" s="21">
        <f t="shared" si="2"/>
        <v>92647.573420000015</v>
      </c>
      <c r="AH22" s="21">
        <f t="shared" si="2"/>
        <v>0</v>
      </c>
      <c r="AI22" s="21">
        <f t="shared" si="2"/>
        <v>0</v>
      </c>
      <c r="AJ22" s="372">
        <f>SUM(AJ23:AJ27)</f>
        <v>1867823.6301</v>
      </c>
    </row>
    <row r="23" spans="2:36" x14ac:dyDescent="0.25">
      <c r="B23" s="37" t="s">
        <v>657</v>
      </c>
      <c r="C23" s="9" t="s">
        <v>623</v>
      </c>
      <c r="D23" s="22">
        <f>BALANCE!D105+BALANCE!D135+BALANCE!D165</f>
        <v>2903.1349200000004</v>
      </c>
      <c r="E23" s="22">
        <f>BALANCE!E105+BALANCE!E135+BALANCE!E165</f>
        <v>4257.25288</v>
      </c>
      <c r="F23" s="22">
        <f>BALANCE!F105+BALANCE!F135+BALANCE!F165</f>
        <v>7416.7258500000007</v>
      </c>
      <c r="G23" s="22">
        <f>BALANCE!G105+BALANCE!G135+BALANCE!G165</f>
        <v>3213.6190099999999</v>
      </c>
      <c r="H23" s="22">
        <f>BALANCE!H105+BALANCE!H135+BALANCE!H165</f>
        <v>17790.732660000001</v>
      </c>
      <c r="I23" s="22">
        <f>BALANCE!I105+BALANCE!I135+BALANCE!I165</f>
        <v>751.46879000000001</v>
      </c>
      <c r="J23" s="22">
        <f>BALANCE!J105+BALANCE!J135+BALANCE!J165</f>
        <v>1525.80962</v>
      </c>
      <c r="K23" s="22">
        <f>BALANCE!K105+BALANCE!K135+BALANCE!K165</f>
        <v>0</v>
      </c>
      <c r="L23" s="22">
        <f>BALANCE!L105+BALANCE!L135+BALANCE!L165</f>
        <v>0</v>
      </c>
      <c r="M23" s="22">
        <f>BALANCE!M105+BALANCE!M135+BALANCE!M165</f>
        <v>522.31372999999996</v>
      </c>
      <c r="N23" s="22">
        <f>BALANCE!N105+BALANCE!N135+BALANCE!N165</f>
        <v>1878.43821</v>
      </c>
      <c r="O23" s="22">
        <f>BALANCE!O105+BALANCE!O135+BALANCE!O165</f>
        <v>391.59332999999998</v>
      </c>
      <c r="P23" s="22">
        <f>BALANCE!P105+BALANCE!P135+BALANCE!P165</f>
        <v>256.23923000000002</v>
      </c>
      <c r="Q23" s="22">
        <f>BALANCE!Q105+BALANCE!Q135+BALANCE!Q165</f>
        <v>1.40581</v>
      </c>
      <c r="R23" s="22">
        <f>BALANCE!R105+BALANCE!R135+BALANCE!R165</f>
        <v>5327.26872</v>
      </c>
      <c r="S23" s="22">
        <f>BALANCE!S105+BALANCE!S135+BALANCE!S165</f>
        <v>187.43642000000003</v>
      </c>
      <c r="T23" s="22">
        <f>BALANCE!T105+BALANCE!T135+BALANCE!T165</f>
        <v>26.15672</v>
      </c>
      <c r="U23" s="22">
        <f>BALANCE!U105+BALANCE!U135+BALANCE!U165</f>
        <v>1.3081</v>
      </c>
      <c r="V23" s="22">
        <f>BALANCE!V105+BALANCE!V135+BALANCE!V165</f>
        <v>1.46363</v>
      </c>
      <c r="W23" s="22">
        <f>BALANCE!W105+BALANCE!W135+BALANCE!W165</f>
        <v>2.80341</v>
      </c>
      <c r="X23" s="22">
        <f>BALANCE!X105+BALANCE!X135+BALANCE!X165</f>
        <v>0</v>
      </c>
      <c r="Y23" s="22">
        <f>BALANCE!Y105+BALANCE!Y135+BALANCE!Y165</f>
        <v>0</v>
      </c>
      <c r="Z23" s="22">
        <f>BALANCE!Z105+BALANCE!Z135+BALANCE!Z165</f>
        <v>66.394770000000008</v>
      </c>
      <c r="AA23" s="22">
        <f>BALANCE!AA105+BALANCE!AA135+BALANCE!AA165</f>
        <v>0</v>
      </c>
      <c r="AB23" s="22">
        <f>BALANCE!AB105+BALANCE!AB135+BALANCE!AB165</f>
        <v>87.706019999999995</v>
      </c>
      <c r="AC23" s="22">
        <f>BALANCE!AC105+BALANCE!AC135+BALANCE!AC165</f>
        <v>0</v>
      </c>
      <c r="AD23" s="22">
        <f>BALANCE!AD105+BALANCE!AD135+BALANCE!AD165</f>
        <v>373.26907</v>
      </c>
      <c r="AE23" s="22">
        <f>BALANCE!AE105+BALANCE!AE135+BALANCE!AE165</f>
        <v>23491.270450000004</v>
      </c>
      <c r="AF23" s="22">
        <f>BALANCE!AF105+BALANCE!AF135+BALANCE!AF165</f>
        <v>1878.43821</v>
      </c>
      <c r="AG23" s="22">
        <f>BALANCE!AG105+BALANCE!AG135+BALANCE!AG165</f>
        <v>523.77736000000004</v>
      </c>
      <c r="AH23" s="22">
        <f>BALANCE!AH105+BALANCE!AH135+BALANCE!AH165</f>
        <v>0</v>
      </c>
      <c r="AI23" s="22">
        <f>BALANCE!AI105+BALANCE!AI135+BALANCE!AI165</f>
        <v>0</v>
      </c>
      <c r="AJ23" s="373">
        <f>BALANCE!AJ105+BALANCE!AJ135+BALANCE!AJ165</f>
        <v>21089.054879999996</v>
      </c>
    </row>
    <row r="24" spans="2:36" x14ac:dyDescent="0.25">
      <c r="B24" s="37" t="s">
        <v>658</v>
      </c>
      <c r="C24" s="9" t="s">
        <v>625</v>
      </c>
      <c r="D24" s="22">
        <f>BALANCE!D106+BALANCE!D136+BALANCE!D166</f>
        <v>7004.9467400000003</v>
      </c>
      <c r="E24" s="22">
        <f>BALANCE!E106+BALANCE!E136+BALANCE!E166</f>
        <v>6962.1853099999998</v>
      </c>
      <c r="F24" s="22">
        <f>BALANCE!F106+BALANCE!F136+BALANCE!F166</f>
        <v>13638.56078</v>
      </c>
      <c r="G24" s="22">
        <f>BALANCE!G106+BALANCE!G136+BALANCE!G166</f>
        <v>4918.2890600000001</v>
      </c>
      <c r="H24" s="22">
        <f>BALANCE!H106+BALANCE!H136+BALANCE!H166</f>
        <v>32523.981889999995</v>
      </c>
      <c r="I24" s="22">
        <f>BALANCE!I106+BALANCE!I136+BALANCE!I166</f>
        <v>930.82911000000001</v>
      </c>
      <c r="J24" s="22">
        <f>BALANCE!J106+BALANCE!J136+BALANCE!J166</f>
        <v>2263.79232</v>
      </c>
      <c r="K24" s="22">
        <f>BALANCE!K106+BALANCE!K136+BALANCE!K166</f>
        <v>0</v>
      </c>
      <c r="L24" s="22">
        <f>BALANCE!L106+BALANCE!L136+BALANCE!L166</f>
        <v>0</v>
      </c>
      <c r="M24" s="22">
        <f>BALANCE!M106+BALANCE!M136+BALANCE!M166</f>
        <v>916.00418000000002</v>
      </c>
      <c r="N24" s="22">
        <f>BALANCE!N106+BALANCE!N136+BALANCE!N166</f>
        <v>2419.4383499999999</v>
      </c>
      <c r="O24" s="22">
        <f>BALANCE!O106+BALANCE!O136+BALANCE!O166</f>
        <v>663.64532000000008</v>
      </c>
      <c r="P24" s="22">
        <f>BALANCE!P106+BALANCE!P136+BALANCE!P166</f>
        <v>403.01817</v>
      </c>
      <c r="Q24" s="22">
        <f>BALANCE!Q106+BALANCE!Q136+BALANCE!Q166</f>
        <v>1.93066</v>
      </c>
      <c r="R24" s="22">
        <f>BALANCE!R106+BALANCE!R136+BALANCE!R166</f>
        <v>7598.6581099999994</v>
      </c>
      <c r="S24" s="22">
        <f>BALANCE!S106+BALANCE!S136+BALANCE!S166</f>
        <v>353.42390999999998</v>
      </c>
      <c r="T24" s="22">
        <f>BALANCE!T106+BALANCE!T136+BALANCE!T166</f>
        <v>43.602279999999993</v>
      </c>
      <c r="U24" s="22">
        <f>BALANCE!U106+BALANCE!U136+BALANCE!U166</f>
        <v>2.6449099999999999</v>
      </c>
      <c r="V24" s="22">
        <f>BALANCE!V106+BALANCE!V136+BALANCE!V166</f>
        <v>1.3316600000000001</v>
      </c>
      <c r="W24" s="22">
        <f>BALANCE!W106+BALANCE!W136+BALANCE!W166</f>
        <v>5.6621300000000003</v>
      </c>
      <c r="X24" s="22">
        <f>BALANCE!X106+BALANCE!X136+BALANCE!X166</f>
        <v>0</v>
      </c>
      <c r="Y24" s="22">
        <f>BALANCE!Y106+BALANCE!Y136+BALANCE!Y166</f>
        <v>0</v>
      </c>
      <c r="Z24" s="22">
        <f>BALANCE!Z106+BALANCE!Z136+BALANCE!Z166</f>
        <v>93.523929999999993</v>
      </c>
      <c r="AA24" s="22">
        <f>BALANCE!AA106+BALANCE!AA136+BALANCE!AA166</f>
        <v>0</v>
      </c>
      <c r="AB24" s="22">
        <f>BALANCE!AB106+BALANCE!AB136+BALANCE!AB166</f>
        <v>164.48202000000001</v>
      </c>
      <c r="AC24" s="22">
        <f>BALANCE!AC106+BALANCE!AC136+BALANCE!AC166</f>
        <v>0</v>
      </c>
      <c r="AD24" s="22">
        <f>BALANCE!AD106+BALANCE!AD136+BALANCE!AD166</f>
        <v>664.67083999999988</v>
      </c>
      <c r="AE24" s="22">
        <f>BALANCE!AE106+BALANCE!AE136+BALANCE!AE166</f>
        <v>40787.310839999998</v>
      </c>
      <c r="AF24" s="22">
        <f>BALANCE!AF106+BALANCE!AF136+BALANCE!AF166</f>
        <v>2419.4383499999999</v>
      </c>
      <c r="AG24" s="22">
        <f>BALANCE!AG106+BALANCE!AG136+BALANCE!AG166</f>
        <v>917.33584000000008</v>
      </c>
      <c r="AH24" s="22">
        <f>BALANCE!AH106+BALANCE!AH136+BALANCE!AH166</f>
        <v>0</v>
      </c>
      <c r="AI24" s="22">
        <f>BALANCE!AI106+BALANCE!AI136+BALANCE!AI166</f>
        <v>0</v>
      </c>
      <c r="AJ24" s="373">
        <f>BALANCE!AJ106+BALANCE!AJ136+BALANCE!AJ166</f>
        <v>37450.536649999995</v>
      </c>
    </row>
    <row r="25" spans="2:36" x14ac:dyDescent="0.25">
      <c r="B25" s="37" t="s">
        <v>659</v>
      </c>
      <c r="C25" s="9" t="s">
        <v>627</v>
      </c>
      <c r="D25" s="22">
        <f>BALANCE!D107+BALANCE!D137+BALANCE!D167</f>
        <v>9287.3962499999998</v>
      </c>
      <c r="E25" s="22">
        <f>BALANCE!E107+BALANCE!E137+BALANCE!E167</f>
        <v>11373.342269999999</v>
      </c>
      <c r="F25" s="22">
        <f>BALANCE!F107+BALANCE!F137+BALANCE!F167</f>
        <v>17319.722429999998</v>
      </c>
      <c r="G25" s="22">
        <f>BALANCE!G107+BALANCE!G137+BALANCE!G167</f>
        <v>6114.1294800000005</v>
      </c>
      <c r="H25" s="22">
        <f>BALANCE!H107+BALANCE!H137+BALANCE!H167</f>
        <v>44094.590430000004</v>
      </c>
      <c r="I25" s="22">
        <f>BALANCE!I107+BALANCE!I137+BALANCE!I167</f>
        <v>1817.60349</v>
      </c>
      <c r="J25" s="22">
        <f>BALANCE!J107+BALANCE!J137+BALANCE!J167</f>
        <v>3750.0981899999997</v>
      </c>
      <c r="K25" s="22">
        <f>BALANCE!K107+BALANCE!K137+BALANCE!K167</f>
        <v>0</v>
      </c>
      <c r="L25" s="22">
        <f>BALANCE!L107+BALANCE!L137+BALANCE!L167</f>
        <v>0</v>
      </c>
      <c r="M25" s="22">
        <f>BALANCE!M107+BALANCE!M137+BALANCE!M167</f>
        <v>1426.5160099999998</v>
      </c>
      <c r="N25" s="22">
        <f>BALANCE!N107+BALANCE!N137+BALANCE!N167</f>
        <v>3693.2363299999997</v>
      </c>
      <c r="O25" s="22">
        <f>BALANCE!O107+BALANCE!O137+BALANCE!O167</f>
        <v>1144.6902700000001</v>
      </c>
      <c r="P25" s="22">
        <f>BALANCE!P107+BALANCE!P137+BALANCE!P167</f>
        <v>562.16723000000002</v>
      </c>
      <c r="Q25" s="22">
        <f>BALANCE!Q107+BALANCE!Q137+BALANCE!Q167</f>
        <v>2.95946</v>
      </c>
      <c r="R25" s="22">
        <f>BALANCE!R107+BALANCE!R137+BALANCE!R167</f>
        <v>12397.270980000001</v>
      </c>
      <c r="S25" s="22">
        <f>BALANCE!S107+BALANCE!S137+BALANCE!S167</f>
        <v>540.74482999999998</v>
      </c>
      <c r="T25" s="22">
        <f>BALANCE!T107+BALANCE!T137+BALANCE!T167</f>
        <v>95.802040000000005</v>
      </c>
      <c r="U25" s="22">
        <f>BALANCE!U107+BALANCE!U137+BALANCE!U167</f>
        <v>4.0554600000000001</v>
      </c>
      <c r="V25" s="22">
        <f>BALANCE!V107+BALANCE!V137+BALANCE!V167</f>
        <v>4.7075300000000002</v>
      </c>
      <c r="W25" s="22">
        <f>BALANCE!W107+BALANCE!W137+BALANCE!W167</f>
        <v>8.6332799999999992</v>
      </c>
      <c r="X25" s="22">
        <f>BALANCE!X107+BALANCE!X137+BALANCE!X167</f>
        <v>0</v>
      </c>
      <c r="Y25" s="22">
        <f>BALANCE!Y107+BALANCE!Y137+BALANCE!Y167</f>
        <v>0</v>
      </c>
      <c r="Z25" s="22">
        <f>BALANCE!Z107+BALANCE!Z137+BALANCE!Z167</f>
        <v>144.10439000000002</v>
      </c>
      <c r="AA25" s="22">
        <f>BALANCE!AA107+BALANCE!AA137+BALANCE!AA167</f>
        <v>0</v>
      </c>
      <c r="AB25" s="22">
        <f>BALANCE!AB107+BALANCE!AB137+BALANCE!AB167</f>
        <v>253.45827</v>
      </c>
      <c r="AC25" s="22">
        <f>BALANCE!AC107+BALANCE!AC137+BALANCE!AC167</f>
        <v>0</v>
      </c>
      <c r="AD25" s="22">
        <f>BALANCE!AD107+BALANCE!AD137+BALANCE!AD167</f>
        <v>1051.5058000000001</v>
      </c>
      <c r="AE25" s="22">
        <f>BALANCE!AE107+BALANCE!AE137+BALANCE!AE167</f>
        <v>57543.367210000004</v>
      </c>
      <c r="AF25" s="22">
        <f>BALANCE!AF107+BALANCE!AF137+BALANCE!AF167</f>
        <v>3693.2363299999997</v>
      </c>
      <c r="AG25" s="22">
        <f>BALANCE!AG107+BALANCE!AG137+BALANCE!AG167</f>
        <v>1431.22354</v>
      </c>
      <c r="AH25" s="22">
        <f>BALANCE!AH107+BALANCE!AH137+BALANCE!AH167</f>
        <v>0</v>
      </c>
      <c r="AI25" s="22">
        <f>BALANCE!AI107+BALANCE!AI137+BALANCE!AI167</f>
        <v>0</v>
      </c>
      <c r="AJ25" s="373">
        <f>BALANCE!AJ107+BALANCE!AJ137+BALANCE!AJ167</f>
        <v>52418.907340000005</v>
      </c>
    </row>
    <row r="26" spans="2:36" x14ac:dyDescent="0.25">
      <c r="B26" s="37" t="s">
        <v>660</v>
      </c>
      <c r="C26" s="9" t="s">
        <v>629</v>
      </c>
      <c r="D26" s="22">
        <f>BALANCE!D108+BALANCE!D138+BALANCE!D168</f>
        <v>11554.018989999999</v>
      </c>
      <c r="E26" s="22">
        <f>BALANCE!E108+BALANCE!E138+BALANCE!E168</f>
        <v>23819.895740000004</v>
      </c>
      <c r="F26" s="22">
        <f>BALANCE!F108+BALANCE!F138+BALANCE!F168</f>
        <v>31832.057089999998</v>
      </c>
      <c r="G26" s="22">
        <f>BALANCE!G108+BALANCE!G138+BALANCE!G168</f>
        <v>12506.22538</v>
      </c>
      <c r="H26" s="22">
        <f>BALANCE!H108+BALANCE!H138+BALANCE!H168</f>
        <v>79712.197199999995</v>
      </c>
      <c r="I26" s="22">
        <f>BALANCE!I108+BALANCE!I138+BALANCE!I168</f>
        <v>3122.6604700000003</v>
      </c>
      <c r="J26" s="22">
        <f>BALANCE!J108+BALANCE!J138+BALANCE!J168</f>
        <v>5103.5543899999993</v>
      </c>
      <c r="K26" s="22">
        <f>BALANCE!K108+BALANCE!K138+BALANCE!K168</f>
        <v>0</v>
      </c>
      <c r="L26" s="22">
        <f>BALANCE!L108+BALANCE!L138+BALANCE!L168</f>
        <v>0</v>
      </c>
      <c r="M26" s="22">
        <f>BALANCE!M108+BALANCE!M138+BALANCE!M168</f>
        <v>3174.3296700000001</v>
      </c>
      <c r="N26" s="22">
        <f>BALANCE!N108+BALANCE!N138+BALANCE!N168</f>
        <v>6638.4489400000002</v>
      </c>
      <c r="O26" s="22">
        <f>BALANCE!O108+BALANCE!O138+BALANCE!O168</f>
        <v>2405.8931700000003</v>
      </c>
      <c r="P26" s="22">
        <f>BALANCE!P108+BALANCE!P138+BALANCE!P168</f>
        <v>1041.09971</v>
      </c>
      <c r="Q26" s="22">
        <f>BALANCE!Q108+BALANCE!Q138+BALANCE!Q168</f>
        <v>3.98339</v>
      </c>
      <c r="R26" s="22">
        <f>BALANCE!R108+BALANCE!R138+BALANCE!R168</f>
        <v>21489.96974</v>
      </c>
      <c r="S26" s="22">
        <f>BALANCE!S108+BALANCE!S138+BALANCE!S168</f>
        <v>1087.3014899999998</v>
      </c>
      <c r="T26" s="22">
        <f>BALANCE!T108+BALANCE!T138+BALANCE!T168</f>
        <v>179.64601000000002</v>
      </c>
      <c r="U26" s="22">
        <f>BALANCE!U108+BALANCE!U138+BALANCE!U168</f>
        <v>8.4572000000000003</v>
      </c>
      <c r="V26" s="22">
        <f>BALANCE!V108+BALANCE!V138+BALANCE!V168</f>
        <v>3.4725199999999998</v>
      </c>
      <c r="W26" s="22">
        <f>BALANCE!W108+BALANCE!W138+BALANCE!W168</f>
        <v>17.783280000000001</v>
      </c>
      <c r="X26" s="22">
        <f>BALANCE!X108+BALANCE!X138+BALANCE!X168</f>
        <v>0</v>
      </c>
      <c r="Y26" s="22">
        <f>BALANCE!Y108+BALANCE!Y138+BALANCE!Y168</f>
        <v>0</v>
      </c>
      <c r="Z26" s="22">
        <f>BALANCE!Z108+BALANCE!Z138+BALANCE!Z168</f>
        <v>292.34501</v>
      </c>
      <c r="AA26" s="22">
        <f>BALANCE!AA108+BALANCE!AA138+BALANCE!AA168</f>
        <v>0</v>
      </c>
      <c r="AB26" s="22">
        <f>BALANCE!AB108+BALANCE!AB138+BALANCE!AB168</f>
        <v>504.68514000000005</v>
      </c>
      <c r="AC26" s="22">
        <f>BALANCE!AC108+BALANCE!AC138+BALANCE!AC168</f>
        <v>0</v>
      </c>
      <c r="AD26" s="22">
        <f>BALANCE!AD108+BALANCE!AD138+BALANCE!AD168</f>
        <v>2093.69065</v>
      </c>
      <c r="AE26" s="22">
        <f>BALANCE!AE108+BALANCE!AE138+BALANCE!AE168</f>
        <v>103295.85759</v>
      </c>
      <c r="AF26" s="22">
        <f>BALANCE!AF108+BALANCE!AF138+BALANCE!AF168</f>
        <v>6638.4489400000002</v>
      </c>
      <c r="AG26" s="22">
        <f>BALANCE!AG108+BALANCE!AG138+BALANCE!AG168</f>
        <v>3177.8021899999999</v>
      </c>
      <c r="AH26" s="22">
        <f>BALANCE!AH108+BALANCE!AH138+BALANCE!AH168</f>
        <v>0</v>
      </c>
      <c r="AI26" s="22">
        <f>BALANCE!AI108+BALANCE!AI138+BALANCE!AI168</f>
        <v>0</v>
      </c>
      <c r="AJ26" s="373">
        <f>BALANCE!AJ108+BALANCE!AJ138+BALANCE!AJ168</f>
        <v>93479.606459999981</v>
      </c>
    </row>
    <row r="27" spans="2:36" x14ac:dyDescent="0.25">
      <c r="B27" s="37" t="s">
        <v>661</v>
      </c>
      <c r="C27" s="9" t="s">
        <v>631</v>
      </c>
      <c r="D27" s="22">
        <f>BALANCE!D109+BALANCE!D139+BALANCE!D169</f>
        <v>176621.63866000003</v>
      </c>
      <c r="E27" s="22">
        <f>BALANCE!E109+BALANCE!E139+BALANCE!E169</f>
        <v>439686.91703000001</v>
      </c>
      <c r="F27" s="22">
        <f>BALANCE!F109+BALANCE!F139+BALANCE!F169</f>
        <v>646704.22626000002</v>
      </c>
      <c r="G27" s="22">
        <f>BALANCE!G109+BALANCE!G139+BALANCE!G169</f>
        <v>221315.29308</v>
      </c>
      <c r="H27" s="22">
        <f>BALANCE!H109+BALANCE!H139+BALANCE!H169</f>
        <v>1484328.0750299999</v>
      </c>
      <c r="I27" s="22">
        <f>BALANCE!I109+BALANCE!I139+BALANCE!I169</f>
        <v>44285.308289999994</v>
      </c>
      <c r="J27" s="22">
        <f>BALANCE!J109+BALANCE!J139+BALANCE!J169</f>
        <v>56195.888419999996</v>
      </c>
      <c r="K27" s="22">
        <f>BALANCE!K109+BALANCE!K139+BALANCE!K169</f>
        <v>0</v>
      </c>
      <c r="L27" s="22">
        <f>BALANCE!L109+BALANCE!L139+BALANCE!L169</f>
        <v>0</v>
      </c>
      <c r="M27" s="22">
        <f>BALANCE!M109+BALANCE!M139+BALANCE!M169</f>
        <v>86565.123050000009</v>
      </c>
      <c r="N27" s="22">
        <f>BALANCE!N109+BALANCE!N139+BALANCE!N169</f>
        <v>96920.74656</v>
      </c>
      <c r="O27" s="22">
        <f>BALANCE!O109+BALANCE!O139+BALANCE!O169</f>
        <v>30320.40321</v>
      </c>
      <c r="P27" s="22">
        <f>BALANCE!P109+BALANCE!P139+BALANCE!P169</f>
        <v>16887.458040000001</v>
      </c>
      <c r="Q27" s="22">
        <f>BALANCE!Q109+BALANCE!Q139+BALANCE!Q169</f>
        <v>9.4327199999999998</v>
      </c>
      <c r="R27" s="22">
        <f>BALANCE!R109+BALANCE!R139+BALANCE!R169</f>
        <v>331184.36028999998</v>
      </c>
      <c r="S27" s="22">
        <f>BALANCE!S109+BALANCE!S139+BALANCE!S169</f>
        <v>23557.567139999999</v>
      </c>
      <c r="T27" s="22">
        <f>BALANCE!T109+BALANCE!T139+BALANCE!T169</f>
        <v>1347.4961700000001</v>
      </c>
      <c r="U27" s="22">
        <f>BALANCE!U109+BALANCE!U139+BALANCE!U169</f>
        <v>6.4013900000000001</v>
      </c>
      <c r="V27" s="22">
        <f>BALANCE!V109+BALANCE!V139+BALANCE!V169</f>
        <v>32.311440000000005</v>
      </c>
      <c r="W27" s="22">
        <f>BALANCE!W109+BALANCE!W139+BALANCE!W169</f>
        <v>122.11176</v>
      </c>
      <c r="X27" s="22">
        <f>BALANCE!X109+BALANCE!X139+BALANCE!X169</f>
        <v>0</v>
      </c>
      <c r="Y27" s="22">
        <f>BALANCE!Y109+BALANCE!Y139+BALANCE!Y169</f>
        <v>0</v>
      </c>
      <c r="Z27" s="22">
        <f>BALANCE!Z109+BALANCE!Z139+BALANCE!Z169</f>
        <v>1194.4816700000001</v>
      </c>
      <c r="AA27" s="22">
        <f>BALANCE!AA109+BALANCE!AA139+BALANCE!AA169</f>
        <v>0</v>
      </c>
      <c r="AB27" s="22">
        <f>BALANCE!AB109+BALANCE!AB139+BALANCE!AB169</f>
        <v>5130.9009300000007</v>
      </c>
      <c r="AC27" s="22">
        <f>BALANCE!AC109+BALANCE!AC139+BALANCE!AC169</f>
        <v>0</v>
      </c>
      <c r="AD27" s="22">
        <f>BALANCE!AD109+BALANCE!AD139+BALANCE!AD169</f>
        <v>31391.270499999999</v>
      </c>
      <c r="AE27" s="22">
        <f>BALANCE!AE109+BALANCE!AE139+BALANCE!AE169</f>
        <v>1846903.7058200003</v>
      </c>
      <c r="AF27" s="22">
        <f>BALANCE!AF109+BALANCE!AF139+BALANCE!AF169</f>
        <v>96920.74656</v>
      </c>
      <c r="AG27" s="22">
        <f>BALANCE!AG109+BALANCE!AG139+BALANCE!AG169</f>
        <v>86597.434490000014</v>
      </c>
      <c r="AH27" s="22">
        <f>BALANCE!AH109+BALANCE!AH139+BALANCE!AH169</f>
        <v>0</v>
      </c>
      <c r="AI27" s="22">
        <f>BALANCE!AI109+BALANCE!AI139+BALANCE!AI169</f>
        <v>0</v>
      </c>
      <c r="AJ27" s="373">
        <f>BALANCE!AJ109+BALANCE!AJ139+BALANCE!AJ169</f>
        <v>1663385.52477</v>
      </c>
    </row>
    <row r="28" spans="2:36" x14ac:dyDescent="0.25">
      <c r="B28" s="15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73"/>
    </row>
    <row r="29" spans="2:36" x14ac:dyDescent="0.25">
      <c r="B29" s="31"/>
      <c r="C29" s="183" t="s">
        <v>1841</v>
      </c>
      <c r="D29" s="21">
        <f>SUM(D30:D34)</f>
        <v>223538.23756000001</v>
      </c>
      <c r="E29" s="21">
        <f t="shared" ref="E29:AI29" si="3">SUM(E30:E34)</f>
        <v>6008.70748</v>
      </c>
      <c r="F29" s="21">
        <f t="shared" si="3"/>
        <v>1242737.2081800001</v>
      </c>
      <c r="G29" s="21">
        <f t="shared" si="3"/>
        <v>19805.763610000002</v>
      </c>
      <c r="H29" s="21">
        <f t="shared" si="3"/>
        <v>1492089.91683</v>
      </c>
      <c r="I29" s="21">
        <f t="shared" si="3"/>
        <v>5297.0910100000001</v>
      </c>
      <c r="J29" s="21">
        <f t="shared" si="3"/>
        <v>0</v>
      </c>
      <c r="K29" s="21">
        <f t="shared" si="3"/>
        <v>0</v>
      </c>
      <c r="L29" s="21">
        <f>SUM(L30:L34)</f>
        <v>0</v>
      </c>
      <c r="M29" s="21">
        <f t="shared" si="3"/>
        <v>8.7870600000000003</v>
      </c>
      <c r="N29" s="21">
        <f t="shared" si="3"/>
        <v>2828.86123</v>
      </c>
      <c r="O29" s="21">
        <f t="shared" si="3"/>
        <v>63585.335059999998</v>
      </c>
      <c r="P29" s="21">
        <f t="shared" si="3"/>
        <v>5090.6938700000001</v>
      </c>
      <c r="Q29" s="21">
        <f t="shared" si="3"/>
        <v>342173.91897</v>
      </c>
      <c r="R29" s="21">
        <f t="shared" si="3"/>
        <v>418984.68719999999</v>
      </c>
      <c r="S29" s="21">
        <f>SUM(S30:S34)</f>
        <v>71653.170629999993</v>
      </c>
      <c r="T29" s="21">
        <f t="shared" si="3"/>
        <v>134.57185000000001</v>
      </c>
      <c r="U29" s="21">
        <f t="shared" si="3"/>
        <v>6264.716550000001</v>
      </c>
      <c r="V29" s="21">
        <f t="shared" si="3"/>
        <v>1339.96334</v>
      </c>
      <c r="W29" s="21">
        <f t="shared" si="3"/>
        <v>8598.1665300000004</v>
      </c>
      <c r="X29" s="21">
        <f t="shared" si="3"/>
        <v>644.58522999999991</v>
      </c>
      <c r="Y29" s="21">
        <f t="shared" si="3"/>
        <v>58414.593249999998</v>
      </c>
      <c r="Z29" s="21">
        <f t="shared" si="3"/>
        <v>76.770439999999994</v>
      </c>
      <c r="AA29" s="21">
        <f t="shared" si="3"/>
        <v>76954.936190000008</v>
      </c>
      <c r="AB29" s="21">
        <f t="shared" si="3"/>
        <v>59408.350480000001</v>
      </c>
      <c r="AC29" s="21">
        <f>SUM(AC30:AC34)</f>
        <v>80114.553079999998</v>
      </c>
      <c r="AD29" s="21">
        <f t="shared" si="3"/>
        <v>363604.37757000001</v>
      </c>
      <c r="AE29" s="21">
        <f t="shared" si="3"/>
        <v>2274678.9815999996</v>
      </c>
      <c r="AF29" s="21">
        <f t="shared" si="3"/>
        <v>2828.86123</v>
      </c>
      <c r="AG29" s="21">
        <f t="shared" si="3"/>
        <v>1348.7503999999999</v>
      </c>
      <c r="AH29" s="21">
        <f t="shared" si="3"/>
        <v>0</v>
      </c>
      <c r="AI29" s="21">
        <f t="shared" si="3"/>
        <v>215484.08252</v>
      </c>
      <c r="AJ29" s="372">
        <f>SUM(AJ30:AJ34)</f>
        <v>2055017.2874500002</v>
      </c>
    </row>
    <row r="30" spans="2:36" x14ac:dyDescent="0.25">
      <c r="B30" s="37" t="s">
        <v>673</v>
      </c>
      <c r="C30" s="9" t="s">
        <v>623</v>
      </c>
      <c r="D30" s="22">
        <f>BALANCE!D111+BALANCE!D141+BALANCE!D171</f>
        <v>34213.292389999995</v>
      </c>
      <c r="E30" s="22">
        <f>BALANCE!E111+BALANCE!E141+BALANCE!E171</f>
        <v>414.30455000000006</v>
      </c>
      <c r="F30" s="22">
        <f>BALANCE!F111+BALANCE!F141+BALANCE!F171</f>
        <v>60631.006439999997</v>
      </c>
      <c r="G30" s="22">
        <f>BALANCE!G111+BALANCE!G141+BALANCE!G171</f>
        <v>2012.42038</v>
      </c>
      <c r="H30" s="22">
        <f>BALANCE!H111+BALANCE!H141+BALANCE!H171</f>
        <v>97271.023759999996</v>
      </c>
      <c r="I30" s="22">
        <f>BALANCE!I111+BALANCE!I141+BALANCE!I171</f>
        <v>365.01716000000005</v>
      </c>
      <c r="J30" s="22">
        <f>BALANCE!J111+BALANCE!J141+BALANCE!J171</f>
        <v>0</v>
      </c>
      <c r="K30" s="22">
        <f>BALANCE!K111+BALANCE!K141+BALANCE!K171</f>
        <v>0</v>
      </c>
      <c r="L30" s="22">
        <f>BALANCE!L111+BALANCE!L141+BALANCE!L171</f>
        <v>0</v>
      </c>
      <c r="M30" s="22">
        <f>BALANCE!M111+BALANCE!M141+BALANCE!M171</f>
        <v>0.21747</v>
      </c>
      <c r="N30" s="22">
        <f>BALANCE!N111+BALANCE!N141+BALANCE!N171</f>
        <v>213.68781000000001</v>
      </c>
      <c r="O30" s="22">
        <f>BALANCE!O111+BALANCE!O141+BALANCE!O171</f>
        <v>2299.9323099999997</v>
      </c>
      <c r="P30" s="22">
        <f>BALANCE!P111+BALANCE!P141+BALANCE!P171</f>
        <v>310.41463999999996</v>
      </c>
      <c r="Q30" s="22">
        <f>BALANCE!Q111+BALANCE!Q141+BALANCE!Q171</f>
        <v>20497.914569999997</v>
      </c>
      <c r="R30" s="22">
        <f>BALANCE!R111+BALANCE!R141+BALANCE!R171</f>
        <v>23687.183959999998</v>
      </c>
      <c r="S30" s="22">
        <f>BALANCE!S111+BALANCE!S141+BALANCE!S171</f>
        <v>1737.4223300000001</v>
      </c>
      <c r="T30" s="22">
        <f>BALANCE!T111+BALANCE!T141+BALANCE!T171</f>
        <v>95.739410000000007</v>
      </c>
      <c r="U30" s="22">
        <f>BALANCE!U111+BALANCE!U141+BALANCE!U171</f>
        <v>169.59145999999998</v>
      </c>
      <c r="V30" s="22">
        <f>BALANCE!V111+BALANCE!V141+BALANCE!V171</f>
        <v>35.876460000000002</v>
      </c>
      <c r="W30" s="22">
        <f>BALANCE!W111+BALANCE!W141+BALANCE!W171</f>
        <v>541.31451000000004</v>
      </c>
      <c r="X30" s="22">
        <f>BALANCE!X111+BALANCE!X141+BALANCE!X171</f>
        <v>10.846629999999999</v>
      </c>
      <c r="Y30" s="22">
        <f>BALANCE!Y111+BALANCE!Y141+BALANCE!Y171</f>
        <v>2557.9018700000001</v>
      </c>
      <c r="Z30" s="22">
        <f>BALANCE!Z111+BALANCE!Z141+BALANCE!Z171</f>
        <v>3.8988800000000001</v>
      </c>
      <c r="AA30" s="22">
        <f>BALANCE!AA111+BALANCE!AA141+BALANCE!AA171</f>
        <v>3801.5023200000001</v>
      </c>
      <c r="AB30" s="22">
        <f>BALANCE!AB111+BALANCE!AB141+BALANCE!AB171</f>
        <v>2377.9125300000001</v>
      </c>
      <c r="AC30" s="22">
        <f>BALANCE!AC111+BALANCE!AC141+BALANCE!AC171</f>
        <v>4749.2363800000003</v>
      </c>
      <c r="AD30" s="22">
        <f>BALANCE!AD111+BALANCE!AD141+BALANCE!AD171</f>
        <v>16081.242780000002</v>
      </c>
      <c r="AE30" s="22">
        <f>BALANCE!AE111+BALANCE!AE141+BALANCE!AE171</f>
        <v>137039.45050000001</v>
      </c>
      <c r="AF30" s="22">
        <f>BALANCE!AF111+BALANCE!AF141+BALANCE!AF171</f>
        <v>213.68781000000001</v>
      </c>
      <c r="AG30" s="22">
        <f>BALANCE!AG111+BALANCE!AG141+BALANCE!AG171</f>
        <v>36.09393</v>
      </c>
      <c r="AH30" s="22">
        <f>BALANCE!AH111+BALANCE!AH141+BALANCE!AH171</f>
        <v>0</v>
      </c>
      <c r="AI30" s="22">
        <f>BALANCE!AI111+BALANCE!AI141+BALANCE!AI171</f>
        <v>11108.640570000003</v>
      </c>
      <c r="AJ30" s="373">
        <f>BALANCE!AJ111+BALANCE!AJ141+BALANCE!AJ171</f>
        <v>125681.02818999998</v>
      </c>
    </row>
    <row r="31" spans="2:36" x14ac:dyDescent="0.25">
      <c r="B31" s="37" t="s">
        <v>674</v>
      </c>
      <c r="C31" s="9" t="s">
        <v>625</v>
      </c>
      <c r="D31" s="22">
        <f>BALANCE!D112+BALANCE!D142+BALANCE!D172</f>
        <v>20012.0108</v>
      </c>
      <c r="E31" s="22">
        <f>BALANCE!E112+BALANCE!E142+BALANCE!E172</f>
        <v>538.29681000000005</v>
      </c>
      <c r="F31" s="22">
        <f>BALANCE!F112+BALANCE!F142+BALANCE!F172</f>
        <v>107853.40644000001</v>
      </c>
      <c r="G31" s="22">
        <f>BALANCE!G112+BALANCE!G142+BALANCE!G172</f>
        <v>1980.95559</v>
      </c>
      <c r="H31" s="22">
        <f>BALANCE!H112+BALANCE!H142+BALANCE!H172</f>
        <v>130384.66964000001</v>
      </c>
      <c r="I31" s="22">
        <f>BALANCE!I112+BALANCE!I142+BALANCE!I172</f>
        <v>204.08151999999998</v>
      </c>
      <c r="J31" s="22">
        <f>BALANCE!J112+BALANCE!J142+BALANCE!J172</f>
        <v>0</v>
      </c>
      <c r="K31" s="22">
        <f>BALANCE!K112+BALANCE!K142+BALANCE!K172</f>
        <v>0</v>
      </c>
      <c r="L31" s="22">
        <f>BALANCE!L112+BALANCE!L142+BALANCE!L172</f>
        <v>0</v>
      </c>
      <c r="M31" s="22">
        <f>BALANCE!M112+BALANCE!M142+BALANCE!M172</f>
        <v>0.44792999999999999</v>
      </c>
      <c r="N31" s="22">
        <f>BALANCE!N112+BALANCE!N142+BALANCE!N172</f>
        <v>504.63193999999999</v>
      </c>
      <c r="O31" s="22">
        <f>BALANCE!O112+BALANCE!O142+BALANCE!O172</f>
        <v>3643.3946299999998</v>
      </c>
      <c r="P31" s="22">
        <f>BALANCE!P112+BALANCE!P142+BALANCE!P172</f>
        <v>279.47908999999999</v>
      </c>
      <c r="Q31" s="22">
        <f>BALANCE!Q112+BALANCE!Q142+BALANCE!Q172</f>
        <v>37705.943869999996</v>
      </c>
      <c r="R31" s="22">
        <f>BALANCE!R112+BALANCE!R142+BALANCE!R172</f>
        <v>42337.97898</v>
      </c>
      <c r="S31" s="22">
        <f>BALANCE!S112+BALANCE!S142+BALANCE!S172</f>
        <v>3492.0567999999998</v>
      </c>
      <c r="T31" s="22">
        <f>BALANCE!T112+BALANCE!T142+BALANCE!T172</f>
        <v>2.26213</v>
      </c>
      <c r="U31" s="22">
        <f>BALANCE!U112+BALANCE!U142+BALANCE!U172</f>
        <v>273.81212999999997</v>
      </c>
      <c r="V31" s="22">
        <f>BALANCE!V112+BALANCE!V142+BALANCE!V172</f>
        <v>54.561280000000004</v>
      </c>
      <c r="W31" s="22">
        <f>BALANCE!W112+BALANCE!W142+BALANCE!W172</f>
        <v>1025.4344000000001</v>
      </c>
      <c r="X31" s="22">
        <f>BALANCE!X112+BALANCE!X142+BALANCE!X172</f>
        <v>20.92643</v>
      </c>
      <c r="Y31" s="22">
        <f>BALANCE!Y112+BALANCE!Y142+BALANCE!Y172</f>
        <v>4529.3991100000003</v>
      </c>
      <c r="Z31" s="22">
        <f>BALANCE!Z112+BALANCE!Z142+BALANCE!Z172</f>
        <v>8.0502000000000002</v>
      </c>
      <c r="AA31" s="22">
        <f>BALANCE!AA112+BALANCE!AA142+BALANCE!AA172</f>
        <v>7543.1110899999994</v>
      </c>
      <c r="AB31" s="22">
        <f>BALANCE!AB112+BALANCE!AB142+BALANCE!AB172</f>
        <v>3784.4132699999996</v>
      </c>
      <c r="AC31" s="22">
        <f>BALANCE!AC112+BALANCE!AC142+BALANCE!AC172</f>
        <v>10528.922140000002</v>
      </c>
      <c r="AD31" s="22">
        <f>BALANCE!AD112+BALANCE!AD142+BALANCE!AD172</f>
        <v>31262.948980000005</v>
      </c>
      <c r="AE31" s="22">
        <f>BALANCE!AE112+BALANCE!AE142+BALANCE!AE172</f>
        <v>203985.59759999998</v>
      </c>
      <c r="AF31" s="22">
        <f>BALANCE!AF112+BALANCE!AF142+BALANCE!AF172</f>
        <v>504.63193999999999</v>
      </c>
      <c r="AG31" s="22">
        <f>BALANCE!AG112+BALANCE!AG142+BALANCE!AG172</f>
        <v>55.009210000000003</v>
      </c>
      <c r="AH31" s="22">
        <f>BALANCE!AH112+BALANCE!AH142+BALANCE!AH172</f>
        <v>0</v>
      </c>
      <c r="AI31" s="22">
        <f>BALANCE!AI112+BALANCE!AI142+BALANCE!AI172</f>
        <v>22601.432340000003</v>
      </c>
      <c r="AJ31" s="373">
        <f>BALANCE!AJ112+BALANCE!AJ142+BALANCE!AJ172</f>
        <v>180824.52410999997</v>
      </c>
    </row>
    <row r="32" spans="2:36" x14ac:dyDescent="0.25">
      <c r="B32" s="37" t="s">
        <v>675</v>
      </c>
      <c r="C32" s="9" t="s">
        <v>627</v>
      </c>
      <c r="D32" s="22">
        <f>BALANCE!D113+BALANCE!D143+BALANCE!D173</f>
        <v>26924.613170000004</v>
      </c>
      <c r="E32" s="22">
        <f>BALANCE!E113+BALANCE!E143+BALANCE!E173</f>
        <v>685.41265999999996</v>
      </c>
      <c r="F32" s="22">
        <f>BALANCE!F113+BALANCE!F143+BALANCE!F173</f>
        <v>155380.25075000001</v>
      </c>
      <c r="G32" s="22">
        <f>BALANCE!G113+BALANCE!G143+BALANCE!G173</f>
        <v>2254.2530000000006</v>
      </c>
      <c r="H32" s="22">
        <f>BALANCE!H113+BALANCE!H143+BALANCE!H173</f>
        <v>185244.52958</v>
      </c>
      <c r="I32" s="22">
        <f>BALANCE!I113+BALANCE!I143+BALANCE!I173</f>
        <v>344.06873999999999</v>
      </c>
      <c r="J32" s="22">
        <f>BALANCE!J113+BALANCE!J143+BALANCE!J173</f>
        <v>0</v>
      </c>
      <c r="K32" s="22">
        <f>BALANCE!K113+BALANCE!K143+BALANCE!K173</f>
        <v>0</v>
      </c>
      <c r="L32" s="22">
        <f>BALANCE!L113+BALANCE!L143+BALANCE!L173</f>
        <v>0</v>
      </c>
      <c r="M32" s="22">
        <f>BALANCE!M113+BALANCE!M143+BALANCE!M173</f>
        <v>0.70132000000000005</v>
      </c>
      <c r="N32" s="22">
        <f>BALANCE!N113+BALANCE!N143+BALANCE!N173</f>
        <v>464.21890000000002</v>
      </c>
      <c r="O32" s="22">
        <f>BALANCE!O113+BALANCE!O143+BALANCE!O173</f>
        <v>5633.6001699999997</v>
      </c>
      <c r="P32" s="22">
        <f>BALANCE!P113+BALANCE!P143+BALANCE!P173</f>
        <v>430.81324999999998</v>
      </c>
      <c r="Q32" s="22">
        <f>BALANCE!Q113+BALANCE!Q143+BALANCE!Q173</f>
        <v>54188.852169999998</v>
      </c>
      <c r="R32" s="22">
        <f>BALANCE!R113+BALANCE!R143+BALANCE!R173</f>
        <v>61062.254550000005</v>
      </c>
      <c r="S32" s="22">
        <f>BALANCE!S113+BALANCE!S143+BALANCE!S173</f>
        <v>5342.5613800000001</v>
      </c>
      <c r="T32" s="22">
        <f>BALANCE!T113+BALANCE!T143+BALANCE!T173</f>
        <v>3.5257900000000002</v>
      </c>
      <c r="U32" s="22">
        <f>BALANCE!U113+BALANCE!U143+BALANCE!U173</f>
        <v>423.15352999999999</v>
      </c>
      <c r="V32" s="22">
        <f>BALANCE!V113+BALANCE!V143+BALANCE!V173</f>
        <v>80.733910000000009</v>
      </c>
      <c r="W32" s="22">
        <f>BALANCE!W113+BALANCE!W143+BALANCE!W173</f>
        <v>1447.7565999999999</v>
      </c>
      <c r="X32" s="22">
        <f>BALANCE!X113+BALANCE!X143+BALANCE!X173</f>
        <v>33.167549999999999</v>
      </c>
      <c r="Y32" s="22">
        <f>BALANCE!Y113+BALANCE!Y143+BALANCE!Y173</f>
        <v>6862.7442199999996</v>
      </c>
      <c r="Z32" s="22">
        <f>BALANCE!Z113+BALANCE!Z143+BALANCE!Z173</f>
        <v>12.688320000000001</v>
      </c>
      <c r="AA32" s="22">
        <f>BALANCE!AA113+BALANCE!AA143+BALANCE!AA173</f>
        <v>11102.475899999999</v>
      </c>
      <c r="AB32" s="22">
        <f>BALANCE!AB113+BALANCE!AB143+BALANCE!AB173</f>
        <v>4938.6318300000012</v>
      </c>
      <c r="AC32" s="22">
        <f>BALANCE!AC113+BALANCE!AC143+BALANCE!AC173</f>
        <v>15165.859569999999</v>
      </c>
      <c r="AD32" s="22">
        <f>BALANCE!AD113+BALANCE!AD143+BALANCE!AD173</f>
        <v>45413.298599999995</v>
      </c>
      <c r="AE32" s="22">
        <f>BALANCE!AE113+BALANCE!AE143+BALANCE!AE173</f>
        <v>291720.08272999997</v>
      </c>
      <c r="AF32" s="22">
        <f>BALANCE!AF113+BALANCE!AF143+BALANCE!AF173</f>
        <v>464.21890000000002</v>
      </c>
      <c r="AG32" s="22">
        <f>BALANCE!AG113+BALANCE!AG143+BALANCE!AG173</f>
        <v>81.435230000000004</v>
      </c>
      <c r="AH32" s="22">
        <f>BALANCE!AH113+BALANCE!AH143+BALANCE!AH173</f>
        <v>0</v>
      </c>
      <c r="AI32" s="22">
        <f>BALANCE!AI113+BALANCE!AI143+BALANCE!AI173</f>
        <v>33131.079689999999</v>
      </c>
      <c r="AJ32" s="373">
        <f>BALANCE!AJ113+BALANCE!AJ143+BALANCE!AJ173</f>
        <v>258043.34891000003</v>
      </c>
    </row>
    <row r="33" spans="2:36" x14ac:dyDescent="0.25">
      <c r="B33" s="37" t="s">
        <v>676</v>
      </c>
      <c r="C33" s="9" t="str">
        <f>PYG!C52</f>
        <v>Servicios fiduciarios</v>
      </c>
      <c r="D33" s="22">
        <f>BALANCE!D114+BALANCE!D144+BALANCE!D174</f>
        <v>44528.41534</v>
      </c>
      <c r="E33" s="22">
        <f>BALANCE!E114+BALANCE!E144+BALANCE!E174</f>
        <v>1218.02358</v>
      </c>
      <c r="F33" s="22">
        <f>BALANCE!F114+BALANCE!F144+BALANCE!F174</f>
        <v>262915.63102000003</v>
      </c>
      <c r="G33" s="22">
        <f>BALANCE!G114+BALANCE!G144+BALANCE!G174</f>
        <v>3804.15672</v>
      </c>
      <c r="H33" s="22">
        <f>BALANCE!H114+BALANCE!H144+BALANCE!H174</f>
        <v>312466.22665999999</v>
      </c>
      <c r="I33" s="22">
        <f>BALANCE!I114+BALANCE!I144+BALANCE!I174</f>
        <v>694.74157000000002</v>
      </c>
      <c r="J33" s="22">
        <f>BALANCE!J114+BALANCE!J144+BALANCE!J174</f>
        <v>0</v>
      </c>
      <c r="K33" s="22">
        <f>BALANCE!K114+BALANCE!K144+BALANCE!K174</f>
        <v>0</v>
      </c>
      <c r="L33" s="22">
        <f>BALANCE!L114+BALANCE!L144+BALANCE!L174</f>
        <v>0</v>
      </c>
      <c r="M33" s="22">
        <f>BALANCE!M114+BALANCE!M144+BALANCE!M174</f>
        <v>1.48201</v>
      </c>
      <c r="N33" s="22">
        <f>BALANCE!N114+BALANCE!N144+BALANCE!N174</f>
        <v>682.39245000000005</v>
      </c>
      <c r="O33" s="22">
        <f>BALANCE!O114+BALANCE!O144+BALANCE!O174</f>
        <v>11035.96492</v>
      </c>
      <c r="P33" s="22">
        <f>BALANCE!P114+BALANCE!P144+BALANCE!P174</f>
        <v>872.75464999999997</v>
      </c>
      <c r="Q33" s="22">
        <f>BALANCE!Q114+BALANCE!Q144+BALANCE!Q174</f>
        <v>88502.957719999991</v>
      </c>
      <c r="R33" s="22">
        <f>BALANCE!R114+BALANCE!R144+BALANCE!R174</f>
        <v>101790.29331999998</v>
      </c>
      <c r="S33" s="22">
        <f>BALANCE!S114+BALANCE!S144+BALANCE!S174</f>
        <v>10767.253149999999</v>
      </c>
      <c r="T33" s="22">
        <f>BALANCE!T114+BALANCE!T144+BALANCE!T174</f>
        <v>7.5182799999999999</v>
      </c>
      <c r="U33" s="22">
        <f>BALANCE!U114+BALANCE!U144+BALANCE!U174</f>
        <v>903.46529999999996</v>
      </c>
      <c r="V33" s="22">
        <f>BALANCE!V114+BALANCE!V144+BALANCE!V174</f>
        <v>160.47350999999998</v>
      </c>
      <c r="W33" s="22">
        <f>BALANCE!W114+BALANCE!W144+BALANCE!W174</f>
        <v>2427.3521700000001</v>
      </c>
      <c r="X33" s="22">
        <f>BALANCE!X114+BALANCE!X144+BALANCE!X174</f>
        <v>68.465149999999994</v>
      </c>
      <c r="Y33" s="22">
        <f>BALANCE!Y114+BALANCE!Y144+BALANCE!Y174</f>
        <v>12879.07778</v>
      </c>
      <c r="Z33" s="22">
        <f>BALANCE!Z114+BALANCE!Z144+BALANCE!Z174</f>
        <v>23.154990000000002</v>
      </c>
      <c r="AA33" s="22">
        <f>BALANCE!AA114+BALANCE!AA144+BALANCE!AA174</f>
        <v>19702.73071</v>
      </c>
      <c r="AB33" s="22">
        <f>BALANCE!AB114+BALANCE!AB144+BALANCE!AB174</f>
        <v>9913.4312000000009</v>
      </c>
      <c r="AC33" s="22">
        <f>BALANCE!AC114+BALANCE!AC144+BALANCE!AC174</f>
        <v>23554.86405</v>
      </c>
      <c r="AD33" s="22">
        <f>BALANCE!AD114+BALANCE!AD144+BALANCE!AD174</f>
        <v>80407.786290000018</v>
      </c>
      <c r="AE33" s="22">
        <f>BALANCE!AE114+BALANCE!AE144+BALANCE!AE174</f>
        <v>494664.30627</v>
      </c>
      <c r="AF33" s="22">
        <f>BALANCE!AF114+BALANCE!AF144+BALANCE!AF174</f>
        <v>682.39245000000005</v>
      </c>
      <c r="AG33" s="22">
        <f>BALANCE!AG114+BALANCE!AG144+BALANCE!AG174</f>
        <v>161.95551999999998</v>
      </c>
      <c r="AH33" s="22">
        <f>BALANCE!AH114+BALANCE!AH144+BALANCE!AH174</f>
        <v>0</v>
      </c>
      <c r="AI33" s="22">
        <f>BALANCE!AI114+BALANCE!AI144+BALANCE!AI174</f>
        <v>56136.67254</v>
      </c>
      <c r="AJ33" s="373">
        <f>BALANCE!AJ114+BALANCE!AJ144+BALANCE!AJ174</f>
        <v>437683.28576</v>
      </c>
    </row>
    <row r="34" spans="2:36" x14ac:dyDescent="0.25">
      <c r="B34" s="37" t="s">
        <v>677</v>
      </c>
      <c r="C34" s="9" t="s">
        <v>631</v>
      </c>
      <c r="D34" s="22">
        <f>BALANCE!D115+BALANCE!D145+BALANCE!D175</f>
        <v>97859.905859999999</v>
      </c>
      <c r="E34" s="22">
        <f>BALANCE!E115+BALANCE!E145+BALANCE!E175</f>
        <v>3152.6698799999999</v>
      </c>
      <c r="F34" s="22">
        <f>BALANCE!F115+BALANCE!F145+BALANCE!F175</f>
        <v>655956.91353000002</v>
      </c>
      <c r="G34" s="22">
        <f>BALANCE!G115+BALANCE!G145+BALANCE!G175</f>
        <v>9753.9779199999994</v>
      </c>
      <c r="H34" s="22">
        <f>BALANCE!H115+BALANCE!H145+BALANCE!H175</f>
        <v>766723.46718999988</v>
      </c>
      <c r="I34" s="22">
        <f>BALANCE!I115+BALANCE!I145+BALANCE!I175</f>
        <v>3689.1820199999997</v>
      </c>
      <c r="J34" s="22">
        <f>BALANCE!J115+BALANCE!J145+BALANCE!J175</f>
        <v>0</v>
      </c>
      <c r="K34" s="22">
        <f>BALANCE!K115+BALANCE!K145+BALANCE!K175</f>
        <v>0</v>
      </c>
      <c r="L34" s="22">
        <f>BALANCE!L115+BALANCE!L145+BALANCE!L175</f>
        <v>0</v>
      </c>
      <c r="M34" s="22">
        <f>BALANCE!M115+BALANCE!M145+BALANCE!M175</f>
        <v>5.9383299999999997</v>
      </c>
      <c r="N34" s="22">
        <f>BALANCE!N115+BALANCE!N145+BALANCE!N175</f>
        <v>963.93013000000008</v>
      </c>
      <c r="O34" s="22">
        <f>BALANCE!O115+BALANCE!O145+BALANCE!O175</f>
        <v>40972.443030000002</v>
      </c>
      <c r="P34" s="22">
        <f>BALANCE!P115+BALANCE!P145+BALANCE!P175</f>
        <v>3197.2322400000003</v>
      </c>
      <c r="Q34" s="22">
        <f>BALANCE!Q115+BALANCE!Q145+BALANCE!Q175</f>
        <v>141278.25064000001</v>
      </c>
      <c r="R34" s="22">
        <f>BALANCE!R115+BALANCE!R145+BALANCE!R175</f>
        <v>190106.97639000003</v>
      </c>
      <c r="S34" s="22">
        <f>BALANCE!S115+BALANCE!S145+BALANCE!S175</f>
        <v>50313.876969999998</v>
      </c>
      <c r="T34" s="22">
        <f>BALANCE!T115+BALANCE!T145+BALANCE!T175</f>
        <v>25.526240000000001</v>
      </c>
      <c r="U34" s="22">
        <f>BALANCE!U115+BALANCE!U145+BALANCE!U175</f>
        <v>4494.6941300000008</v>
      </c>
      <c r="V34" s="22">
        <f>BALANCE!V115+BALANCE!V145+BALANCE!V175</f>
        <v>1008.31818</v>
      </c>
      <c r="W34" s="22">
        <f>BALANCE!W115+BALANCE!W145+BALANCE!W175</f>
        <v>3156.3088499999999</v>
      </c>
      <c r="X34" s="22">
        <f>BALANCE!X115+BALANCE!X145+BALANCE!X175</f>
        <v>511.17946999999998</v>
      </c>
      <c r="Y34" s="22">
        <f>BALANCE!Y115+BALANCE!Y145+BALANCE!Y175</f>
        <v>31585.470269999998</v>
      </c>
      <c r="Z34" s="22">
        <f>BALANCE!Z115+BALANCE!Z145+BALANCE!Z175</f>
        <v>28.97805</v>
      </c>
      <c r="AA34" s="22">
        <f>BALANCE!AA115+BALANCE!AA145+BALANCE!AA175</f>
        <v>34805.116170000001</v>
      </c>
      <c r="AB34" s="22">
        <f>BALANCE!AB115+BALANCE!AB145+BALANCE!AB175</f>
        <v>38393.961649999997</v>
      </c>
      <c r="AC34" s="22">
        <f>BALANCE!AC115+BALANCE!AC145+BALANCE!AC175</f>
        <v>26115.670939999996</v>
      </c>
      <c r="AD34" s="22">
        <f>BALANCE!AD115+BALANCE!AD145+BALANCE!AD175</f>
        <v>190439.10092000003</v>
      </c>
      <c r="AE34" s="22">
        <f>BALANCE!AE115+BALANCE!AE145+BALANCE!AE175</f>
        <v>1147269.5444999998</v>
      </c>
      <c r="AF34" s="22">
        <f>BALANCE!AF115+BALANCE!AF145+BALANCE!AF175</f>
        <v>963.93013000000008</v>
      </c>
      <c r="AG34" s="22">
        <f>BALANCE!AG115+BALANCE!AG145+BALANCE!AG175</f>
        <v>1014.2565099999999</v>
      </c>
      <c r="AH34" s="22">
        <f>BALANCE!AH115+BALANCE!AH145+BALANCE!AH175</f>
        <v>0</v>
      </c>
      <c r="AI34" s="22">
        <f>BALANCE!AI115+BALANCE!AI145+BALANCE!AI175</f>
        <v>92506.25738000001</v>
      </c>
      <c r="AJ34" s="373">
        <f>BALANCE!AJ115+BALANCE!AJ145+BALANCE!AJ175</f>
        <v>1052785.10048</v>
      </c>
    </row>
    <row r="35" spans="2:36" x14ac:dyDescent="0.25">
      <c r="B35" s="1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373"/>
    </row>
    <row r="36" spans="2:36" s="466" customFormat="1" hidden="1" x14ac:dyDescent="0.25">
      <c r="B36" s="463" t="s">
        <v>1027</v>
      </c>
      <c r="C36" s="463" t="s">
        <v>1332</v>
      </c>
      <c r="D36" s="464" t="e">
        <f>SUM(D37:D41)</f>
        <v>#REF!</v>
      </c>
      <c r="E36" s="464" t="e">
        <f t="shared" ref="E36:AI36" si="4">SUM(E37:E41)</f>
        <v>#REF!</v>
      </c>
      <c r="F36" s="464" t="e">
        <f t="shared" si="4"/>
        <v>#REF!</v>
      </c>
      <c r="G36" s="464" t="e">
        <f t="shared" si="4"/>
        <v>#REF!</v>
      </c>
      <c r="H36" s="464" t="e">
        <f t="shared" si="4"/>
        <v>#REF!</v>
      </c>
      <c r="I36" s="464" t="e">
        <f t="shared" si="4"/>
        <v>#REF!</v>
      </c>
      <c r="J36" s="464" t="e">
        <f t="shared" si="4"/>
        <v>#REF!</v>
      </c>
      <c r="K36" s="464" t="e">
        <f t="shared" si="4"/>
        <v>#REF!</v>
      </c>
      <c r="L36" s="464" t="e">
        <f>SUM(L37:L41)</f>
        <v>#REF!</v>
      </c>
      <c r="M36" s="464" t="e">
        <f t="shared" si="4"/>
        <v>#REF!</v>
      </c>
      <c r="N36" s="464" t="e">
        <f t="shared" si="4"/>
        <v>#REF!</v>
      </c>
      <c r="O36" s="464" t="e">
        <f t="shared" si="4"/>
        <v>#REF!</v>
      </c>
      <c r="P36" s="464" t="e">
        <f t="shared" si="4"/>
        <v>#REF!</v>
      </c>
      <c r="Q36" s="464" t="e">
        <f t="shared" si="4"/>
        <v>#REF!</v>
      </c>
      <c r="R36" s="464" t="e">
        <f t="shared" si="4"/>
        <v>#REF!</v>
      </c>
      <c r="S36" s="464" t="e">
        <f>SUM(S37:S41)</f>
        <v>#REF!</v>
      </c>
      <c r="T36" s="464" t="e">
        <f t="shared" si="4"/>
        <v>#REF!</v>
      </c>
      <c r="U36" s="464" t="e">
        <f t="shared" si="4"/>
        <v>#REF!</v>
      </c>
      <c r="V36" s="464" t="e">
        <f t="shared" si="4"/>
        <v>#REF!</v>
      </c>
      <c r="W36" s="464" t="e">
        <f t="shared" si="4"/>
        <v>#REF!</v>
      </c>
      <c r="X36" s="464" t="e">
        <f t="shared" si="4"/>
        <v>#REF!</v>
      </c>
      <c r="Y36" s="464" t="e">
        <f t="shared" si="4"/>
        <v>#REF!</v>
      </c>
      <c r="Z36" s="464" t="e">
        <f t="shared" si="4"/>
        <v>#REF!</v>
      </c>
      <c r="AA36" s="464" t="e">
        <f t="shared" si="4"/>
        <v>#REF!</v>
      </c>
      <c r="AB36" s="464" t="e">
        <f t="shared" si="4"/>
        <v>#REF!</v>
      </c>
      <c r="AC36" s="464" t="e">
        <f>SUM(AC37:AC41)</f>
        <v>#REF!</v>
      </c>
      <c r="AD36" s="464" t="e">
        <f t="shared" si="4"/>
        <v>#REF!</v>
      </c>
      <c r="AE36" s="464" t="e">
        <f t="shared" si="4"/>
        <v>#REF!</v>
      </c>
      <c r="AF36" s="464" t="e">
        <f t="shared" si="4"/>
        <v>#REF!</v>
      </c>
      <c r="AG36" s="464" t="e">
        <f t="shared" si="4"/>
        <v>#REF!</v>
      </c>
      <c r="AH36" s="464" t="e">
        <f t="shared" si="4"/>
        <v>#REF!</v>
      </c>
      <c r="AI36" s="464" t="e">
        <f t="shared" si="4"/>
        <v>#REF!</v>
      </c>
      <c r="AJ36" s="465" t="e">
        <f>SUM(AJ37:AJ41)</f>
        <v>#REF!</v>
      </c>
    </row>
    <row r="37" spans="2:36" s="496" customFormat="1" hidden="1" x14ac:dyDescent="0.25">
      <c r="B37" s="492" t="s">
        <v>688</v>
      </c>
      <c r="C37" s="493" t="s">
        <v>623</v>
      </c>
      <c r="D37" s="494" t="e">
        <f>BALANCE!#REF!+BALANCE!#REF!+BALANCE!#REF!</f>
        <v>#REF!</v>
      </c>
      <c r="E37" s="494" t="e">
        <f>BALANCE!#REF!+BALANCE!#REF!+BALANCE!#REF!</f>
        <v>#REF!</v>
      </c>
      <c r="F37" s="494" t="e">
        <f>BALANCE!#REF!+BALANCE!#REF!+BALANCE!#REF!</f>
        <v>#REF!</v>
      </c>
      <c r="G37" s="494" t="e">
        <f>BALANCE!#REF!+BALANCE!#REF!+BALANCE!#REF!</f>
        <v>#REF!</v>
      </c>
      <c r="H37" s="494" t="e">
        <f>BALANCE!#REF!+BALANCE!#REF!+BALANCE!#REF!</f>
        <v>#REF!</v>
      </c>
      <c r="I37" s="494" t="e">
        <f>BALANCE!#REF!+BALANCE!#REF!+BALANCE!#REF!</f>
        <v>#REF!</v>
      </c>
      <c r="J37" s="494" t="e">
        <f>BALANCE!#REF!+BALANCE!#REF!+BALANCE!#REF!</f>
        <v>#REF!</v>
      </c>
      <c r="K37" s="494" t="e">
        <f>BALANCE!#REF!+BALANCE!#REF!+BALANCE!#REF!</f>
        <v>#REF!</v>
      </c>
      <c r="L37" s="494" t="e">
        <f>BALANCE!#REF!+BALANCE!#REF!+BALANCE!#REF!</f>
        <v>#REF!</v>
      </c>
      <c r="M37" s="494" t="e">
        <f>BALANCE!#REF!+BALANCE!#REF!+BALANCE!#REF!</f>
        <v>#REF!</v>
      </c>
      <c r="N37" s="494" t="e">
        <f>BALANCE!#REF!+BALANCE!#REF!+BALANCE!#REF!</f>
        <v>#REF!</v>
      </c>
      <c r="O37" s="494" t="e">
        <f>BALANCE!#REF!+BALANCE!#REF!+BALANCE!#REF!</f>
        <v>#REF!</v>
      </c>
      <c r="P37" s="494" t="e">
        <f>BALANCE!#REF!+BALANCE!#REF!+BALANCE!#REF!</f>
        <v>#REF!</v>
      </c>
      <c r="Q37" s="494" t="e">
        <f>BALANCE!#REF!+BALANCE!#REF!+BALANCE!#REF!</f>
        <v>#REF!</v>
      </c>
      <c r="R37" s="494" t="e">
        <f>BALANCE!#REF!+BALANCE!#REF!+BALANCE!#REF!</f>
        <v>#REF!</v>
      </c>
      <c r="S37" s="494" t="e">
        <f>BALANCE!#REF!+BALANCE!#REF!+BALANCE!#REF!</f>
        <v>#REF!</v>
      </c>
      <c r="T37" s="494" t="e">
        <f>BALANCE!#REF!+BALANCE!#REF!+BALANCE!#REF!</f>
        <v>#REF!</v>
      </c>
      <c r="U37" s="494" t="e">
        <f>BALANCE!#REF!+BALANCE!#REF!+BALANCE!#REF!</f>
        <v>#REF!</v>
      </c>
      <c r="V37" s="494" t="e">
        <f>BALANCE!#REF!+BALANCE!#REF!+BALANCE!#REF!</f>
        <v>#REF!</v>
      </c>
      <c r="W37" s="494" t="e">
        <f>BALANCE!#REF!+BALANCE!#REF!+BALANCE!#REF!</f>
        <v>#REF!</v>
      </c>
      <c r="X37" s="494" t="e">
        <f>BALANCE!#REF!+BALANCE!#REF!+BALANCE!#REF!</f>
        <v>#REF!</v>
      </c>
      <c r="Y37" s="494" t="e">
        <f>BALANCE!#REF!+BALANCE!#REF!+BALANCE!#REF!</f>
        <v>#REF!</v>
      </c>
      <c r="Z37" s="494" t="e">
        <f>BALANCE!#REF!+BALANCE!#REF!+BALANCE!#REF!</f>
        <v>#REF!</v>
      </c>
      <c r="AA37" s="494" t="e">
        <f>BALANCE!#REF!+BALANCE!#REF!+BALANCE!#REF!</f>
        <v>#REF!</v>
      </c>
      <c r="AB37" s="494" t="e">
        <f>BALANCE!#REF!+BALANCE!#REF!+BALANCE!#REF!</f>
        <v>#REF!</v>
      </c>
      <c r="AC37" s="494" t="e">
        <f>BALANCE!#REF!+BALANCE!#REF!+BALANCE!#REF!</f>
        <v>#REF!</v>
      </c>
      <c r="AD37" s="494" t="e">
        <f>BALANCE!#REF!+BALANCE!#REF!+BALANCE!#REF!</f>
        <v>#REF!</v>
      </c>
      <c r="AE37" s="494" t="e">
        <f>BALANCE!#REF!+BALANCE!#REF!+BALANCE!#REF!</f>
        <v>#REF!</v>
      </c>
      <c r="AF37" s="494" t="e">
        <f>BALANCE!#REF!+BALANCE!#REF!+BALANCE!#REF!</f>
        <v>#REF!</v>
      </c>
      <c r="AG37" s="494" t="e">
        <f>BALANCE!#REF!+BALANCE!#REF!+BALANCE!#REF!</f>
        <v>#REF!</v>
      </c>
      <c r="AH37" s="494" t="e">
        <f>BALANCE!#REF!+BALANCE!#REF!+BALANCE!#REF!</f>
        <v>#REF!</v>
      </c>
      <c r="AI37" s="494" t="e">
        <f>BALANCE!#REF!+BALANCE!#REF!+BALANCE!#REF!</f>
        <v>#REF!</v>
      </c>
      <c r="AJ37" s="495" t="e">
        <f>BALANCE!#REF!+BALANCE!#REF!+BALANCE!#REF!</f>
        <v>#REF!</v>
      </c>
    </row>
    <row r="38" spans="2:36" s="496" customFormat="1" hidden="1" x14ac:dyDescent="0.25">
      <c r="B38" s="492" t="s">
        <v>689</v>
      </c>
      <c r="C38" s="493" t="s">
        <v>625</v>
      </c>
      <c r="D38" s="494" t="e">
        <f>BALANCE!#REF!+BALANCE!#REF!+BALANCE!#REF!</f>
        <v>#REF!</v>
      </c>
      <c r="E38" s="494" t="e">
        <f>BALANCE!#REF!+BALANCE!#REF!+BALANCE!#REF!</f>
        <v>#REF!</v>
      </c>
      <c r="F38" s="494" t="e">
        <f>BALANCE!#REF!+BALANCE!#REF!+BALANCE!#REF!</f>
        <v>#REF!</v>
      </c>
      <c r="G38" s="494" t="e">
        <f>BALANCE!#REF!+BALANCE!#REF!+BALANCE!#REF!</f>
        <v>#REF!</v>
      </c>
      <c r="H38" s="494" t="e">
        <f>BALANCE!#REF!+BALANCE!#REF!+BALANCE!#REF!</f>
        <v>#REF!</v>
      </c>
      <c r="I38" s="494" t="e">
        <f>BALANCE!#REF!+BALANCE!#REF!+BALANCE!#REF!</f>
        <v>#REF!</v>
      </c>
      <c r="J38" s="494" t="e">
        <f>BALANCE!#REF!+BALANCE!#REF!+BALANCE!#REF!</f>
        <v>#REF!</v>
      </c>
      <c r="K38" s="494" t="e">
        <f>BALANCE!#REF!+BALANCE!#REF!+BALANCE!#REF!</f>
        <v>#REF!</v>
      </c>
      <c r="L38" s="494" t="e">
        <f>BALANCE!#REF!+BALANCE!#REF!+BALANCE!#REF!</f>
        <v>#REF!</v>
      </c>
      <c r="M38" s="494" t="e">
        <f>BALANCE!#REF!+BALANCE!#REF!+BALANCE!#REF!</f>
        <v>#REF!</v>
      </c>
      <c r="N38" s="494" t="e">
        <f>BALANCE!#REF!+BALANCE!#REF!+BALANCE!#REF!</f>
        <v>#REF!</v>
      </c>
      <c r="O38" s="494" t="e">
        <f>BALANCE!#REF!+BALANCE!#REF!+BALANCE!#REF!</f>
        <v>#REF!</v>
      </c>
      <c r="P38" s="494" t="e">
        <f>BALANCE!#REF!+BALANCE!#REF!+BALANCE!#REF!</f>
        <v>#REF!</v>
      </c>
      <c r="Q38" s="494" t="e">
        <f>BALANCE!#REF!+BALANCE!#REF!+BALANCE!#REF!</f>
        <v>#REF!</v>
      </c>
      <c r="R38" s="494" t="e">
        <f>BALANCE!#REF!+BALANCE!#REF!+BALANCE!#REF!</f>
        <v>#REF!</v>
      </c>
      <c r="S38" s="494" t="e">
        <f>BALANCE!#REF!+BALANCE!#REF!+BALANCE!#REF!</f>
        <v>#REF!</v>
      </c>
      <c r="T38" s="494" t="e">
        <f>BALANCE!#REF!+BALANCE!#REF!+BALANCE!#REF!</f>
        <v>#REF!</v>
      </c>
      <c r="U38" s="494" t="e">
        <f>BALANCE!#REF!+BALANCE!#REF!+BALANCE!#REF!</f>
        <v>#REF!</v>
      </c>
      <c r="V38" s="494" t="e">
        <f>BALANCE!#REF!+BALANCE!#REF!+BALANCE!#REF!</f>
        <v>#REF!</v>
      </c>
      <c r="W38" s="494" t="e">
        <f>BALANCE!#REF!+BALANCE!#REF!+BALANCE!#REF!</f>
        <v>#REF!</v>
      </c>
      <c r="X38" s="494" t="e">
        <f>BALANCE!#REF!+BALANCE!#REF!+BALANCE!#REF!</f>
        <v>#REF!</v>
      </c>
      <c r="Y38" s="494" t="e">
        <f>BALANCE!#REF!+BALANCE!#REF!+BALANCE!#REF!</f>
        <v>#REF!</v>
      </c>
      <c r="Z38" s="494" t="e">
        <f>BALANCE!#REF!+BALANCE!#REF!+BALANCE!#REF!</f>
        <v>#REF!</v>
      </c>
      <c r="AA38" s="494" t="e">
        <f>BALANCE!#REF!+BALANCE!#REF!+BALANCE!#REF!</f>
        <v>#REF!</v>
      </c>
      <c r="AB38" s="494" t="e">
        <f>BALANCE!#REF!+BALANCE!#REF!+BALANCE!#REF!</f>
        <v>#REF!</v>
      </c>
      <c r="AC38" s="494" t="e">
        <f>BALANCE!#REF!+BALANCE!#REF!+BALANCE!#REF!</f>
        <v>#REF!</v>
      </c>
      <c r="AD38" s="494" t="e">
        <f>BALANCE!#REF!+BALANCE!#REF!+BALANCE!#REF!</f>
        <v>#REF!</v>
      </c>
      <c r="AE38" s="494" t="e">
        <f>BALANCE!#REF!+BALANCE!#REF!+BALANCE!#REF!</f>
        <v>#REF!</v>
      </c>
      <c r="AF38" s="494" t="e">
        <f>BALANCE!#REF!+BALANCE!#REF!+BALANCE!#REF!</f>
        <v>#REF!</v>
      </c>
      <c r="AG38" s="494" t="e">
        <f>BALANCE!#REF!+BALANCE!#REF!+BALANCE!#REF!</f>
        <v>#REF!</v>
      </c>
      <c r="AH38" s="494" t="e">
        <f>BALANCE!#REF!+BALANCE!#REF!+BALANCE!#REF!</f>
        <v>#REF!</v>
      </c>
      <c r="AI38" s="494" t="e">
        <f>BALANCE!#REF!+BALANCE!#REF!+BALANCE!#REF!</f>
        <v>#REF!</v>
      </c>
      <c r="AJ38" s="495" t="e">
        <f>BALANCE!#REF!+BALANCE!#REF!+BALANCE!#REF!</f>
        <v>#REF!</v>
      </c>
    </row>
    <row r="39" spans="2:36" s="496" customFormat="1" hidden="1" x14ac:dyDescent="0.25">
      <c r="B39" s="492" t="s">
        <v>690</v>
      </c>
      <c r="C39" s="493" t="s">
        <v>627</v>
      </c>
      <c r="D39" s="494" t="e">
        <f>BALANCE!#REF!+BALANCE!#REF!+BALANCE!#REF!</f>
        <v>#REF!</v>
      </c>
      <c r="E39" s="494" t="e">
        <f>BALANCE!#REF!+BALANCE!#REF!+BALANCE!#REF!</f>
        <v>#REF!</v>
      </c>
      <c r="F39" s="494" t="e">
        <f>BALANCE!#REF!+BALANCE!#REF!+BALANCE!#REF!</f>
        <v>#REF!</v>
      </c>
      <c r="G39" s="494" t="e">
        <f>BALANCE!#REF!+BALANCE!#REF!+BALANCE!#REF!</f>
        <v>#REF!</v>
      </c>
      <c r="H39" s="494" t="e">
        <f>BALANCE!#REF!+BALANCE!#REF!+BALANCE!#REF!</f>
        <v>#REF!</v>
      </c>
      <c r="I39" s="494" t="e">
        <f>BALANCE!#REF!+BALANCE!#REF!+BALANCE!#REF!</f>
        <v>#REF!</v>
      </c>
      <c r="J39" s="494" t="e">
        <f>BALANCE!#REF!+BALANCE!#REF!+BALANCE!#REF!</f>
        <v>#REF!</v>
      </c>
      <c r="K39" s="494" t="e">
        <f>BALANCE!#REF!+BALANCE!#REF!+BALANCE!#REF!</f>
        <v>#REF!</v>
      </c>
      <c r="L39" s="494" t="e">
        <f>BALANCE!#REF!+BALANCE!#REF!+BALANCE!#REF!</f>
        <v>#REF!</v>
      </c>
      <c r="M39" s="494" t="e">
        <f>BALANCE!#REF!+BALANCE!#REF!+BALANCE!#REF!</f>
        <v>#REF!</v>
      </c>
      <c r="N39" s="494" t="e">
        <f>BALANCE!#REF!+BALANCE!#REF!+BALANCE!#REF!</f>
        <v>#REF!</v>
      </c>
      <c r="O39" s="494" t="e">
        <f>BALANCE!#REF!+BALANCE!#REF!+BALANCE!#REF!</f>
        <v>#REF!</v>
      </c>
      <c r="P39" s="494" t="e">
        <f>BALANCE!#REF!+BALANCE!#REF!+BALANCE!#REF!</f>
        <v>#REF!</v>
      </c>
      <c r="Q39" s="494" t="e">
        <f>BALANCE!#REF!+BALANCE!#REF!+BALANCE!#REF!</f>
        <v>#REF!</v>
      </c>
      <c r="R39" s="494" t="e">
        <f>BALANCE!#REF!+BALANCE!#REF!+BALANCE!#REF!</f>
        <v>#REF!</v>
      </c>
      <c r="S39" s="494" t="e">
        <f>BALANCE!#REF!+BALANCE!#REF!+BALANCE!#REF!</f>
        <v>#REF!</v>
      </c>
      <c r="T39" s="494" t="e">
        <f>BALANCE!#REF!+BALANCE!#REF!+BALANCE!#REF!</f>
        <v>#REF!</v>
      </c>
      <c r="U39" s="494" t="e">
        <f>BALANCE!#REF!+BALANCE!#REF!+BALANCE!#REF!</f>
        <v>#REF!</v>
      </c>
      <c r="V39" s="494" t="e">
        <f>BALANCE!#REF!+BALANCE!#REF!+BALANCE!#REF!</f>
        <v>#REF!</v>
      </c>
      <c r="W39" s="494" t="e">
        <f>BALANCE!#REF!+BALANCE!#REF!+BALANCE!#REF!</f>
        <v>#REF!</v>
      </c>
      <c r="X39" s="494" t="e">
        <f>BALANCE!#REF!+BALANCE!#REF!+BALANCE!#REF!</f>
        <v>#REF!</v>
      </c>
      <c r="Y39" s="494" t="e">
        <f>BALANCE!#REF!+BALANCE!#REF!+BALANCE!#REF!</f>
        <v>#REF!</v>
      </c>
      <c r="Z39" s="494" t="e">
        <f>BALANCE!#REF!+BALANCE!#REF!+BALANCE!#REF!</f>
        <v>#REF!</v>
      </c>
      <c r="AA39" s="494" t="e">
        <f>BALANCE!#REF!+BALANCE!#REF!+BALANCE!#REF!</f>
        <v>#REF!</v>
      </c>
      <c r="AB39" s="494" t="e">
        <f>BALANCE!#REF!+BALANCE!#REF!+BALANCE!#REF!</f>
        <v>#REF!</v>
      </c>
      <c r="AC39" s="494" t="e">
        <f>BALANCE!#REF!+BALANCE!#REF!+BALANCE!#REF!</f>
        <v>#REF!</v>
      </c>
      <c r="AD39" s="494" t="e">
        <f>BALANCE!#REF!+BALANCE!#REF!+BALANCE!#REF!</f>
        <v>#REF!</v>
      </c>
      <c r="AE39" s="494" t="e">
        <f>BALANCE!#REF!+BALANCE!#REF!+BALANCE!#REF!</f>
        <v>#REF!</v>
      </c>
      <c r="AF39" s="494" t="e">
        <f>BALANCE!#REF!+BALANCE!#REF!+BALANCE!#REF!</f>
        <v>#REF!</v>
      </c>
      <c r="AG39" s="494" t="e">
        <f>BALANCE!#REF!+BALANCE!#REF!+BALANCE!#REF!</f>
        <v>#REF!</v>
      </c>
      <c r="AH39" s="494" t="e">
        <f>BALANCE!#REF!+BALANCE!#REF!+BALANCE!#REF!</f>
        <v>#REF!</v>
      </c>
      <c r="AI39" s="494" t="e">
        <f>BALANCE!#REF!+BALANCE!#REF!+BALANCE!#REF!</f>
        <v>#REF!</v>
      </c>
      <c r="AJ39" s="495" t="e">
        <f>BALANCE!#REF!+BALANCE!#REF!+BALANCE!#REF!</f>
        <v>#REF!</v>
      </c>
    </row>
    <row r="40" spans="2:36" s="496" customFormat="1" hidden="1" x14ac:dyDescent="0.25">
      <c r="B40" s="492" t="s">
        <v>691</v>
      </c>
      <c r="C40" s="493" t="s">
        <v>629</v>
      </c>
      <c r="D40" s="494" t="e">
        <f>BALANCE!#REF!+BALANCE!#REF!+BALANCE!#REF!</f>
        <v>#REF!</v>
      </c>
      <c r="E40" s="494" t="e">
        <f>BALANCE!#REF!+BALANCE!#REF!+BALANCE!#REF!</f>
        <v>#REF!</v>
      </c>
      <c r="F40" s="494" t="e">
        <f>BALANCE!#REF!+BALANCE!#REF!+BALANCE!#REF!</f>
        <v>#REF!</v>
      </c>
      <c r="G40" s="494" t="e">
        <f>BALANCE!#REF!+BALANCE!#REF!+BALANCE!#REF!</f>
        <v>#REF!</v>
      </c>
      <c r="H40" s="494" t="e">
        <f>BALANCE!#REF!+BALANCE!#REF!+BALANCE!#REF!</f>
        <v>#REF!</v>
      </c>
      <c r="I40" s="494" t="e">
        <f>BALANCE!#REF!+BALANCE!#REF!+BALANCE!#REF!</f>
        <v>#REF!</v>
      </c>
      <c r="J40" s="494" t="e">
        <f>BALANCE!#REF!+BALANCE!#REF!+BALANCE!#REF!</f>
        <v>#REF!</v>
      </c>
      <c r="K40" s="494" t="e">
        <f>BALANCE!#REF!+BALANCE!#REF!+BALANCE!#REF!</f>
        <v>#REF!</v>
      </c>
      <c r="L40" s="494" t="e">
        <f>BALANCE!#REF!+BALANCE!#REF!+BALANCE!#REF!</f>
        <v>#REF!</v>
      </c>
      <c r="M40" s="494" t="e">
        <f>BALANCE!#REF!+BALANCE!#REF!+BALANCE!#REF!</f>
        <v>#REF!</v>
      </c>
      <c r="N40" s="494" t="e">
        <f>BALANCE!#REF!+BALANCE!#REF!+BALANCE!#REF!</f>
        <v>#REF!</v>
      </c>
      <c r="O40" s="494" t="e">
        <f>BALANCE!#REF!+BALANCE!#REF!+BALANCE!#REF!</f>
        <v>#REF!</v>
      </c>
      <c r="P40" s="494" t="e">
        <f>BALANCE!#REF!+BALANCE!#REF!+BALANCE!#REF!</f>
        <v>#REF!</v>
      </c>
      <c r="Q40" s="494" t="e">
        <f>BALANCE!#REF!+BALANCE!#REF!+BALANCE!#REF!</f>
        <v>#REF!</v>
      </c>
      <c r="R40" s="494" t="e">
        <f>BALANCE!#REF!+BALANCE!#REF!+BALANCE!#REF!</f>
        <v>#REF!</v>
      </c>
      <c r="S40" s="494" t="e">
        <f>BALANCE!#REF!+BALANCE!#REF!+BALANCE!#REF!</f>
        <v>#REF!</v>
      </c>
      <c r="T40" s="494" t="e">
        <f>BALANCE!#REF!+BALANCE!#REF!+BALANCE!#REF!</f>
        <v>#REF!</v>
      </c>
      <c r="U40" s="494" t="e">
        <f>BALANCE!#REF!+BALANCE!#REF!+BALANCE!#REF!</f>
        <v>#REF!</v>
      </c>
      <c r="V40" s="494" t="e">
        <f>BALANCE!#REF!+BALANCE!#REF!+BALANCE!#REF!</f>
        <v>#REF!</v>
      </c>
      <c r="W40" s="494" t="e">
        <f>BALANCE!#REF!+BALANCE!#REF!+BALANCE!#REF!</f>
        <v>#REF!</v>
      </c>
      <c r="X40" s="494" t="e">
        <f>BALANCE!#REF!+BALANCE!#REF!+BALANCE!#REF!</f>
        <v>#REF!</v>
      </c>
      <c r="Y40" s="494" t="e">
        <f>BALANCE!#REF!+BALANCE!#REF!+BALANCE!#REF!</f>
        <v>#REF!</v>
      </c>
      <c r="Z40" s="494" t="e">
        <f>BALANCE!#REF!+BALANCE!#REF!+BALANCE!#REF!</f>
        <v>#REF!</v>
      </c>
      <c r="AA40" s="494" t="e">
        <f>BALANCE!#REF!+BALANCE!#REF!+BALANCE!#REF!</f>
        <v>#REF!</v>
      </c>
      <c r="AB40" s="494" t="e">
        <f>BALANCE!#REF!+BALANCE!#REF!+BALANCE!#REF!</f>
        <v>#REF!</v>
      </c>
      <c r="AC40" s="494" t="e">
        <f>BALANCE!#REF!+BALANCE!#REF!+BALANCE!#REF!</f>
        <v>#REF!</v>
      </c>
      <c r="AD40" s="494" t="e">
        <f>BALANCE!#REF!+BALANCE!#REF!+BALANCE!#REF!</f>
        <v>#REF!</v>
      </c>
      <c r="AE40" s="494" t="e">
        <f>BALANCE!#REF!+BALANCE!#REF!+BALANCE!#REF!</f>
        <v>#REF!</v>
      </c>
      <c r="AF40" s="494" t="e">
        <f>BALANCE!#REF!+BALANCE!#REF!+BALANCE!#REF!</f>
        <v>#REF!</v>
      </c>
      <c r="AG40" s="494" t="e">
        <f>BALANCE!#REF!+BALANCE!#REF!+BALANCE!#REF!</f>
        <v>#REF!</v>
      </c>
      <c r="AH40" s="494" t="e">
        <f>BALANCE!#REF!+BALANCE!#REF!+BALANCE!#REF!</f>
        <v>#REF!</v>
      </c>
      <c r="AI40" s="494" t="e">
        <f>BALANCE!#REF!+BALANCE!#REF!+BALANCE!#REF!</f>
        <v>#REF!</v>
      </c>
      <c r="AJ40" s="495" t="e">
        <f>BALANCE!#REF!+BALANCE!#REF!+BALANCE!#REF!</f>
        <v>#REF!</v>
      </c>
    </row>
    <row r="41" spans="2:36" s="496" customFormat="1" hidden="1" x14ac:dyDescent="0.25">
      <c r="B41" s="492" t="s">
        <v>692</v>
      </c>
      <c r="C41" s="493" t="s">
        <v>631</v>
      </c>
      <c r="D41" s="494" t="e">
        <f>BALANCE!#REF!+BALANCE!#REF!+BALANCE!#REF!</f>
        <v>#REF!</v>
      </c>
      <c r="E41" s="494" t="e">
        <f>BALANCE!#REF!+BALANCE!#REF!+BALANCE!#REF!</f>
        <v>#REF!</v>
      </c>
      <c r="F41" s="494" t="e">
        <f>BALANCE!#REF!+BALANCE!#REF!+BALANCE!#REF!</f>
        <v>#REF!</v>
      </c>
      <c r="G41" s="494" t="e">
        <f>BALANCE!#REF!+BALANCE!#REF!+BALANCE!#REF!</f>
        <v>#REF!</v>
      </c>
      <c r="H41" s="494" t="e">
        <f>BALANCE!#REF!+BALANCE!#REF!+BALANCE!#REF!</f>
        <v>#REF!</v>
      </c>
      <c r="I41" s="494" t="e">
        <f>BALANCE!#REF!+BALANCE!#REF!+BALANCE!#REF!</f>
        <v>#REF!</v>
      </c>
      <c r="J41" s="494" t="e">
        <f>BALANCE!#REF!+BALANCE!#REF!+BALANCE!#REF!</f>
        <v>#REF!</v>
      </c>
      <c r="K41" s="494" t="e">
        <f>BALANCE!#REF!+BALANCE!#REF!+BALANCE!#REF!</f>
        <v>#REF!</v>
      </c>
      <c r="L41" s="494" t="e">
        <f>BALANCE!#REF!+BALANCE!#REF!+BALANCE!#REF!</f>
        <v>#REF!</v>
      </c>
      <c r="M41" s="494" t="e">
        <f>BALANCE!#REF!+BALANCE!#REF!+BALANCE!#REF!</f>
        <v>#REF!</v>
      </c>
      <c r="N41" s="494" t="e">
        <f>BALANCE!#REF!+BALANCE!#REF!+BALANCE!#REF!</f>
        <v>#REF!</v>
      </c>
      <c r="O41" s="494" t="e">
        <f>BALANCE!#REF!+BALANCE!#REF!+BALANCE!#REF!</f>
        <v>#REF!</v>
      </c>
      <c r="P41" s="494" t="e">
        <f>BALANCE!#REF!+BALANCE!#REF!+BALANCE!#REF!</f>
        <v>#REF!</v>
      </c>
      <c r="Q41" s="494" t="e">
        <f>BALANCE!#REF!+BALANCE!#REF!+BALANCE!#REF!</f>
        <v>#REF!</v>
      </c>
      <c r="R41" s="494" t="e">
        <f>BALANCE!#REF!+BALANCE!#REF!+BALANCE!#REF!</f>
        <v>#REF!</v>
      </c>
      <c r="S41" s="494" t="e">
        <f>BALANCE!#REF!+BALANCE!#REF!+BALANCE!#REF!</f>
        <v>#REF!</v>
      </c>
      <c r="T41" s="494" t="e">
        <f>BALANCE!#REF!+BALANCE!#REF!+BALANCE!#REF!</f>
        <v>#REF!</v>
      </c>
      <c r="U41" s="494" t="e">
        <f>BALANCE!#REF!+BALANCE!#REF!+BALANCE!#REF!</f>
        <v>#REF!</v>
      </c>
      <c r="V41" s="494" t="e">
        <f>BALANCE!#REF!+BALANCE!#REF!+BALANCE!#REF!</f>
        <v>#REF!</v>
      </c>
      <c r="W41" s="494" t="e">
        <f>BALANCE!#REF!+BALANCE!#REF!+BALANCE!#REF!</f>
        <v>#REF!</v>
      </c>
      <c r="X41" s="494" t="e">
        <f>BALANCE!#REF!+BALANCE!#REF!+BALANCE!#REF!</f>
        <v>#REF!</v>
      </c>
      <c r="Y41" s="494" t="e">
        <f>BALANCE!#REF!+BALANCE!#REF!+BALANCE!#REF!</f>
        <v>#REF!</v>
      </c>
      <c r="Z41" s="494" t="e">
        <f>BALANCE!#REF!+BALANCE!#REF!+BALANCE!#REF!</f>
        <v>#REF!</v>
      </c>
      <c r="AA41" s="494" t="e">
        <f>BALANCE!#REF!+BALANCE!#REF!+BALANCE!#REF!</f>
        <v>#REF!</v>
      </c>
      <c r="AB41" s="494" t="e">
        <f>BALANCE!#REF!+BALANCE!#REF!+BALANCE!#REF!</f>
        <v>#REF!</v>
      </c>
      <c r="AC41" s="494" t="e">
        <f>BALANCE!#REF!+BALANCE!#REF!+BALANCE!#REF!</f>
        <v>#REF!</v>
      </c>
      <c r="AD41" s="494" t="e">
        <f>BALANCE!#REF!+BALANCE!#REF!+BALANCE!#REF!</f>
        <v>#REF!</v>
      </c>
      <c r="AE41" s="494" t="e">
        <f>BALANCE!#REF!+BALANCE!#REF!+BALANCE!#REF!</f>
        <v>#REF!</v>
      </c>
      <c r="AF41" s="494" t="e">
        <f>BALANCE!#REF!+BALANCE!#REF!+BALANCE!#REF!</f>
        <v>#REF!</v>
      </c>
      <c r="AG41" s="494" t="e">
        <f>BALANCE!#REF!+BALANCE!#REF!+BALANCE!#REF!</f>
        <v>#REF!</v>
      </c>
      <c r="AH41" s="494" t="e">
        <f>BALANCE!#REF!+BALANCE!#REF!+BALANCE!#REF!</f>
        <v>#REF!</v>
      </c>
      <c r="AI41" s="494" t="e">
        <f>BALANCE!#REF!+BALANCE!#REF!+BALANCE!#REF!</f>
        <v>#REF!</v>
      </c>
      <c r="AJ41" s="495" t="e">
        <f>BALANCE!#REF!+BALANCE!#REF!+BALANCE!#REF!</f>
        <v>#REF!</v>
      </c>
    </row>
    <row r="42" spans="2:36" hidden="1" x14ac:dyDescent="0.25">
      <c r="B42" s="15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373"/>
    </row>
    <row r="43" spans="2:36" s="466" customFormat="1" hidden="1" x14ac:dyDescent="0.25">
      <c r="B43" s="463" t="s">
        <v>1028</v>
      </c>
      <c r="C43" s="463" t="s">
        <v>1332</v>
      </c>
      <c r="D43" s="464" t="e">
        <f>SUM(D44:D48)</f>
        <v>#REF!</v>
      </c>
      <c r="E43" s="464" t="e">
        <f t="shared" ref="E43:AI43" si="5">SUM(E44:E48)</f>
        <v>#REF!</v>
      </c>
      <c r="F43" s="464" t="e">
        <f t="shared" si="5"/>
        <v>#REF!</v>
      </c>
      <c r="G43" s="464" t="e">
        <f t="shared" si="5"/>
        <v>#REF!</v>
      </c>
      <c r="H43" s="464" t="e">
        <f t="shared" si="5"/>
        <v>#REF!</v>
      </c>
      <c r="I43" s="464" t="e">
        <f t="shared" si="5"/>
        <v>#REF!</v>
      </c>
      <c r="J43" s="464" t="e">
        <f t="shared" si="5"/>
        <v>#REF!</v>
      </c>
      <c r="K43" s="464" t="e">
        <f t="shared" si="5"/>
        <v>#REF!</v>
      </c>
      <c r="L43" s="464" t="e">
        <f>SUM(L44:L48)</f>
        <v>#REF!</v>
      </c>
      <c r="M43" s="464" t="e">
        <f t="shared" si="5"/>
        <v>#REF!</v>
      </c>
      <c r="N43" s="464" t="e">
        <f t="shared" si="5"/>
        <v>#REF!</v>
      </c>
      <c r="O43" s="464" t="e">
        <f t="shared" si="5"/>
        <v>#REF!</v>
      </c>
      <c r="P43" s="464" t="e">
        <f t="shared" si="5"/>
        <v>#REF!</v>
      </c>
      <c r="Q43" s="464" t="e">
        <f t="shared" si="5"/>
        <v>#REF!</v>
      </c>
      <c r="R43" s="464" t="e">
        <f t="shared" si="5"/>
        <v>#REF!</v>
      </c>
      <c r="S43" s="464" t="e">
        <f>SUM(S44:S48)</f>
        <v>#REF!</v>
      </c>
      <c r="T43" s="464" t="e">
        <f t="shared" si="5"/>
        <v>#REF!</v>
      </c>
      <c r="U43" s="464" t="e">
        <f t="shared" si="5"/>
        <v>#REF!</v>
      </c>
      <c r="V43" s="464" t="e">
        <f t="shared" si="5"/>
        <v>#REF!</v>
      </c>
      <c r="W43" s="464" t="e">
        <f t="shared" si="5"/>
        <v>#REF!</v>
      </c>
      <c r="X43" s="464" t="e">
        <f t="shared" si="5"/>
        <v>#REF!</v>
      </c>
      <c r="Y43" s="464" t="e">
        <f t="shared" si="5"/>
        <v>#REF!</v>
      </c>
      <c r="Z43" s="464" t="e">
        <f t="shared" si="5"/>
        <v>#REF!</v>
      </c>
      <c r="AA43" s="464" t="e">
        <f t="shared" si="5"/>
        <v>#REF!</v>
      </c>
      <c r="AB43" s="464" t="e">
        <f t="shared" si="5"/>
        <v>#REF!</v>
      </c>
      <c r="AC43" s="464" t="e">
        <f>SUM(AC44:AC48)</f>
        <v>#REF!</v>
      </c>
      <c r="AD43" s="464" t="e">
        <f t="shared" si="5"/>
        <v>#REF!</v>
      </c>
      <c r="AE43" s="464" t="e">
        <f t="shared" si="5"/>
        <v>#REF!</v>
      </c>
      <c r="AF43" s="464" t="e">
        <f t="shared" si="5"/>
        <v>#REF!</v>
      </c>
      <c r="AG43" s="464" t="e">
        <f t="shared" si="5"/>
        <v>#REF!</v>
      </c>
      <c r="AH43" s="464" t="e">
        <f t="shared" si="5"/>
        <v>#REF!</v>
      </c>
      <c r="AI43" s="464" t="e">
        <f t="shared" si="5"/>
        <v>#REF!</v>
      </c>
      <c r="AJ43" s="465" t="e">
        <f>SUM(AJ44:AJ48)</f>
        <v>#REF!</v>
      </c>
    </row>
    <row r="44" spans="2:36" s="496" customFormat="1" hidden="1" x14ac:dyDescent="0.25">
      <c r="B44" s="492" t="s">
        <v>704</v>
      </c>
      <c r="C44" s="493" t="s">
        <v>623</v>
      </c>
      <c r="D44" s="494" t="e">
        <f>BALANCE!#REF!+BALANCE!#REF!+BALANCE!#REF!</f>
        <v>#REF!</v>
      </c>
      <c r="E44" s="494" t="e">
        <f>BALANCE!#REF!+BALANCE!#REF!+BALANCE!#REF!</f>
        <v>#REF!</v>
      </c>
      <c r="F44" s="494" t="e">
        <f>BALANCE!#REF!+BALANCE!#REF!+BALANCE!#REF!</f>
        <v>#REF!</v>
      </c>
      <c r="G44" s="494" t="e">
        <f>BALANCE!#REF!+BALANCE!#REF!+BALANCE!#REF!</f>
        <v>#REF!</v>
      </c>
      <c r="H44" s="494" t="e">
        <f>BALANCE!#REF!+BALANCE!#REF!+BALANCE!#REF!</f>
        <v>#REF!</v>
      </c>
      <c r="I44" s="494" t="e">
        <f>BALANCE!#REF!+BALANCE!#REF!+BALANCE!#REF!</f>
        <v>#REF!</v>
      </c>
      <c r="J44" s="494" t="e">
        <f>BALANCE!#REF!+BALANCE!#REF!+BALANCE!#REF!</f>
        <v>#REF!</v>
      </c>
      <c r="K44" s="494" t="e">
        <f>BALANCE!#REF!+BALANCE!#REF!+BALANCE!#REF!</f>
        <v>#REF!</v>
      </c>
      <c r="L44" s="494" t="e">
        <f>BALANCE!#REF!+BALANCE!#REF!+BALANCE!#REF!</f>
        <v>#REF!</v>
      </c>
      <c r="M44" s="494" t="e">
        <f>BALANCE!#REF!+BALANCE!#REF!+BALANCE!#REF!</f>
        <v>#REF!</v>
      </c>
      <c r="N44" s="494" t="e">
        <f>BALANCE!#REF!+BALANCE!#REF!+BALANCE!#REF!</f>
        <v>#REF!</v>
      </c>
      <c r="O44" s="494" t="e">
        <f>BALANCE!#REF!+BALANCE!#REF!+BALANCE!#REF!</f>
        <v>#REF!</v>
      </c>
      <c r="P44" s="494" t="e">
        <f>BALANCE!#REF!+BALANCE!#REF!+BALANCE!#REF!</f>
        <v>#REF!</v>
      </c>
      <c r="Q44" s="494" t="e">
        <f>BALANCE!#REF!+BALANCE!#REF!+BALANCE!#REF!</f>
        <v>#REF!</v>
      </c>
      <c r="R44" s="494" t="e">
        <f>BALANCE!#REF!+BALANCE!#REF!+BALANCE!#REF!</f>
        <v>#REF!</v>
      </c>
      <c r="S44" s="494" t="e">
        <f>BALANCE!#REF!+BALANCE!#REF!+BALANCE!#REF!</f>
        <v>#REF!</v>
      </c>
      <c r="T44" s="494" t="e">
        <f>BALANCE!#REF!+BALANCE!#REF!+BALANCE!#REF!</f>
        <v>#REF!</v>
      </c>
      <c r="U44" s="494" t="e">
        <f>BALANCE!#REF!+BALANCE!#REF!+BALANCE!#REF!</f>
        <v>#REF!</v>
      </c>
      <c r="V44" s="494" t="e">
        <f>BALANCE!#REF!+BALANCE!#REF!+BALANCE!#REF!</f>
        <v>#REF!</v>
      </c>
      <c r="W44" s="494" t="e">
        <f>BALANCE!#REF!+BALANCE!#REF!+BALANCE!#REF!</f>
        <v>#REF!</v>
      </c>
      <c r="X44" s="494" t="e">
        <f>BALANCE!#REF!+BALANCE!#REF!+BALANCE!#REF!</f>
        <v>#REF!</v>
      </c>
      <c r="Y44" s="494" t="e">
        <f>BALANCE!#REF!+BALANCE!#REF!+BALANCE!#REF!</f>
        <v>#REF!</v>
      </c>
      <c r="Z44" s="494" t="e">
        <f>BALANCE!#REF!+BALANCE!#REF!+BALANCE!#REF!</f>
        <v>#REF!</v>
      </c>
      <c r="AA44" s="494" t="e">
        <f>BALANCE!#REF!+BALANCE!#REF!+BALANCE!#REF!</f>
        <v>#REF!</v>
      </c>
      <c r="AB44" s="494" t="e">
        <f>BALANCE!#REF!+BALANCE!#REF!+BALANCE!#REF!</f>
        <v>#REF!</v>
      </c>
      <c r="AC44" s="494" t="e">
        <f>BALANCE!#REF!+BALANCE!#REF!+BALANCE!#REF!</f>
        <v>#REF!</v>
      </c>
      <c r="AD44" s="494" t="e">
        <f>BALANCE!#REF!+BALANCE!#REF!+BALANCE!#REF!</f>
        <v>#REF!</v>
      </c>
      <c r="AE44" s="494" t="e">
        <f>BALANCE!#REF!+BALANCE!#REF!+BALANCE!#REF!</f>
        <v>#REF!</v>
      </c>
      <c r="AF44" s="494" t="e">
        <f>BALANCE!#REF!+BALANCE!#REF!+BALANCE!#REF!</f>
        <v>#REF!</v>
      </c>
      <c r="AG44" s="494" t="e">
        <f>BALANCE!#REF!+BALANCE!#REF!+BALANCE!#REF!</f>
        <v>#REF!</v>
      </c>
      <c r="AH44" s="494" t="e">
        <f>BALANCE!#REF!+BALANCE!#REF!+BALANCE!#REF!</f>
        <v>#REF!</v>
      </c>
      <c r="AI44" s="494" t="e">
        <f>BALANCE!#REF!+BALANCE!#REF!+BALANCE!#REF!</f>
        <v>#REF!</v>
      </c>
      <c r="AJ44" s="495" t="e">
        <f>BALANCE!#REF!+BALANCE!#REF!+BALANCE!#REF!</f>
        <v>#REF!</v>
      </c>
    </row>
    <row r="45" spans="2:36" s="496" customFormat="1" hidden="1" x14ac:dyDescent="0.25">
      <c r="B45" s="492" t="s">
        <v>705</v>
      </c>
      <c r="C45" s="493" t="s">
        <v>625</v>
      </c>
      <c r="D45" s="494" t="e">
        <f>BALANCE!#REF!+BALANCE!#REF!+BALANCE!#REF!</f>
        <v>#REF!</v>
      </c>
      <c r="E45" s="494" t="e">
        <f>BALANCE!#REF!+BALANCE!#REF!+BALANCE!#REF!</f>
        <v>#REF!</v>
      </c>
      <c r="F45" s="494" t="e">
        <f>BALANCE!#REF!+BALANCE!#REF!+BALANCE!#REF!</f>
        <v>#REF!</v>
      </c>
      <c r="G45" s="494" t="e">
        <f>BALANCE!#REF!+BALANCE!#REF!+BALANCE!#REF!</f>
        <v>#REF!</v>
      </c>
      <c r="H45" s="494" t="e">
        <f>BALANCE!#REF!+BALANCE!#REF!+BALANCE!#REF!</f>
        <v>#REF!</v>
      </c>
      <c r="I45" s="494" t="e">
        <f>BALANCE!#REF!+BALANCE!#REF!+BALANCE!#REF!</f>
        <v>#REF!</v>
      </c>
      <c r="J45" s="494" t="e">
        <f>BALANCE!#REF!+BALANCE!#REF!+BALANCE!#REF!</f>
        <v>#REF!</v>
      </c>
      <c r="K45" s="494" t="e">
        <f>BALANCE!#REF!+BALANCE!#REF!+BALANCE!#REF!</f>
        <v>#REF!</v>
      </c>
      <c r="L45" s="494" t="e">
        <f>BALANCE!#REF!+BALANCE!#REF!+BALANCE!#REF!</f>
        <v>#REF!</v>
      </c>
      <c r="M45" s="494" t="e">
        <f>BALANCE!#REF!+BALANCE!#REF!+BALANCE!#REF!</f>
        <v>#REF!</v>
      </c>
      <c r="N45" s="494" t="e">
        <f>BALANCE!#REF!+BALANCE!#REF!+BALANCE!#REF!</f>
        <v>#REF!</v>
      </c>
      <c r="O45" s="494" t="e">
        <f>BALANCE!#REF!+BALANCE!#REF!+BALANCE!#REF!</f>
        <v>#REF!</v>
      </c>
      <c r="P45" s="494" t="e">
        <f>BALANCE!#REF!+BALANCE!#REF!+BALANCE!#REF!</f>
        <v>#REF!</v>
      </c>
      <c r="Q45" s="494" t="e">
        <f>BALANCE!#REF!+BALANCE!#REF!+BALANCE!#REF!</f>
        <v>#REF!</v>
      </c>
      <c r="R45" s="494" t="e">
        <f>BALANCE!#REF!+BALANCE!#REF!+BALANCE!#REF!</f>
        <v>#REF!</v>
      </c>
      <c r="S45" s="494" t="e">
        <f>BALANCE!#REF!+BALANCE!#REF!+BALANCE!#REF!</f>
        <v>#REF!</v>
      </c>
      <c r="T45" s="494" t="e">
        <f>BALANCE!#REF!+BALANCE!#REF!+BALANCE!#REF!</f>
        <v>#REF!</v>
      </c>
      <c r="U45" s="494" t="e">
        <f>BALANCE!#REF!+BALANCE!#REF!+BALANCE!#REF!</f>
        <v>#REF!</v>
      </c>
      <c r="V45" s="494" t="e">
        <f>BALANCE!#REF!+BALANCE!#REF!+BALANCE!#REF!</f>
        <v>#REF!</v>
      </c>
      <c r="W45" s="494" t="e">
        <f>BALANCE!#REF!+BALANCE!#REF!+BALANCE!#REF!</f>
        <v>#REF!</v>
      </c>
      <c r="X45" s="494" t="e">
        <f>BALANCE!#REF!+BALANCE!#REF!+BALANCE!#REF!</f>
        <v>#REF!</v>
      </c>
      <c r="Y45" s="494" t="e">
        <f>BALANCE!#REF!+BALANCE!#REF!+BALANCE!#REF!</f>
        <v>#REF!</v>
      </c>
      <c r="Z45" s="494" t="e">
        <f>BALANCE!#REF!+BALANCE!#REF!+BALANCE!#REF!</f>
        <v>#REF!</v>
      </c>
      <c r="AA45" s="494" t="e">
        <f>BALANCE!#REF!+BALANCE!#REF!+BALANCE!#REF!</f>
        <v>#REF!</v>
      </c>
      <c r="AB45" s="494" t="e">
        <f>BALANCE!#REF!+BALANCE!#REF!+BALANCE!#REF!</f>
        <v>#REF!</v>
      </c>
      <c r="AC45" s="494" t="e">
        <f>BALANCE!#REF!+BALANCE!#REF!+BALANCE!#REF!</f>
        <v>#REF!</v>
      </c>
      <c r="AD45" s="494" t="e">
        <f>BALANCE!#REF!+BALANCE!#REF!+BALANCE!#REF!</f>
        <v>#REF!</v>
      </c>
      <c r="AE45" s="494" t="e">
        <f>BALANCE!#REF!+BALANCE!#REF!+BALANCE!#REF!</f>
        <v>#REF!</v>
      </c>
      <c r="AF45" s="494" t="e">
        <f>BALANCE!#REF!+BALANCE!#REF!+BALANCE!#REF!</f>
        <v>#REF!</v>
      </c>
      <c r="AG45" s="494" t="e">
        <f>BALANCE!#REF!+BALANCE!#REF!+BALANCE!#REF!</f>
        <v>#REF!</v>
      </c>
      <c r="AH45" s="494" t="e">
        <f>BALANCE!#REF!+BALANCE!#REF!+BALANCE!#REF!</f>
        <v>#REF!</v>
      </c>
      <c r="AI45" s="494" t="e">
        <f>BALANCE!#REF!+BALANCE!#REF!+BALANCE!#REF!</f>
        <v>#REF!</v>
      </c>
      <c r="AJ45" s="495" t="e">
        <f>BALANCE!#REF!+BALANCE!#REF!+BALANCE!#REF!</f>
        <v>#REF!</v>
      </c>
    </row>
    <row r="46" spans="2:36" s="496" customFormat="1" hidden="1" x14ac:dyDescent="0.25">
      <c r="B46" s="492" t="s">
        <v>706</v>
      </c>
      <c r="C46" s="493" t="s">
        <v>627</v>
      </c>
      <c r="D46" s="494" t="e">
        <f>BALANCE!#REF!+BALANCE!#REF!+BALANCE!#REF!</f>
        <v>#REF!</v>
      </c>
      <c r="E46" s="494" t="e">
        <f>BALANCE!#REF!+BALANCE!#REF!+BALANCE!#REF!</f>
        <v>#REF!</v>
      </c>
      <c r="F46" s="494" t="e">
        <f>BALANCE!#REF!+BALANCE!#REF!+BALANCE!#REF!</f>
        <v>#REF!</v>
      </c>
      <c r="G46" s="494" t="e">
        <f>BALANCE!#REF!+BALANCE!#REF!+BALANCE!#REF!</f>
        <v>#REF!</v>
      </c>
      <c r="H46" s="494" t="e">
        <f>BALANCE!#REF!+BALANCE!#REF!+BALANCE!#REF!</f>
        <v>#REF!</v>
      </c>
      <c r="I46" s="494" t="e">
        <f>BALANCE!#REF!+BALANCE!#REF!+BALANCE!#REF!</f>
        <v>#REF!</v>
      </c>
      <c r="J46" s="494" t="e">
        <f>BALANCE!#REF!+BALANCE!#REF!+BALANCE!#REF!</f>
        <v>#REF!</v>
      </c>
      <c r="K46" s="494" t="e">
        <f>BALANCE!#REF!+BALANCE!#REF!+BALANCE!#REF!</f>
        <v>#REF!</v>
      </c>
      <c r="L46" s="494" t="e">
        <f>BALANCE!#REF!+BALANCE!#REF!+BALANCE!#REF!</f>
        <v>#REF!</v>
      </c>
      <c r="M46" s="494" t="e">
        <f>BALANCE!#REF!+BALANCE!#REF!+BALANCE!#REF!</f>
        <v>#REF!</v>
      </c>
      <c r="N46" s="494" t="e">
        <f>BALANCE!#REF!+BALANCE!#REF!+BALANCE!#REF!</f>
        <v>#REF!</v>
      </c>
      <c r="O46" s="494" t="e">
        <f>BALANCE!#REF!+BALANCE!#REF!+BALANCE!#REF!</f>
        <v>#REF!</v>
      </c>
      <c r="P46" s="494" t="e">
        <f>BALANCE!#REF!+BALANCE!#REF!+BALANCE!#REF!</f>
        <v>#REF!</v>
      </c>
      <c r="Q46" s="494" t="e">
        <f>BALANCE!#REF!+BALANCE!#REF!+BALANCE!#REF!</f>
        <v>#REF!</v>
      </c>
      <c r="R46" s="494" t="e">
        <f>BALANCE!#REF!+BALANCE!#REF!+BALANCE!#REF!</f>
        <v>#REF!</v>
      </c>
      <c r="S46" s="494" t="e">
        <f>BALANCE!#REF!+BALANCE!#REF!+BALANCE!#REF!</f>
        <v>#REF!</v>
      </c>
      <c r="T46" s="494" t="e">
        <f>BALANCE!#REF!+BALANCE!#REF!+BALANCE!#REF!</f>
        <v>#REF!</v>
      </c>
      <c r="U46" s="494" t="e">
        <f>BALANCE!#REF!+BALANCE!#REF!+BALANCE!#REF!</f>
        <v>#REF!</v>
      </c>
      <c r="V46" s="494" t="e">
        <f>BALANCE!#REF!+BALANCE!#REF!+BALANCE!#REF!</f>
        <v>#REF!</v>
      </c>
      <c r="W46" s="494" t="e">
        <f>BALANCE!#REF!+BALANCE!#REF!+BALANCE!#REF!</f>
        <v>#REF!</v>
      </c>
      <c r="X46" s="494" t="e">
        <f>BALANCE!#REF!+BALANCE!#REF!+BALANCE!#REF!</f>
        <v>#REF!</v>
      </c>
      <c r="Y46" s="494" t="e">
        <f>BALANCE!#REF!+BALANCE!#REF!+BALANCE!#REF!</f>
        <v>#REF!</v>
      </c>
      <c r="Z46" s="494" t="e">
        <f>BALANCE!#REF!+BALANCE!#REF!+BALANCE!#REF!</f>
        <v>#REF!</v>
      </c>
      <c r="AA46" s="494" t="e">
        <f>BALANCE!#REF!+BALANCE!#REF!+BALANCE!#REF!</f>
        <v>#REF!</v>
      </c>
      <c r="AB46" s="494" t="e">
        <f>BALANCE!#REF!+BALANCE!#REF!+BALANCE!#REF!</f>
        <v>#REF!</v>
      </c>
      <c r="AC46" s="494" t="e">
        <f>BALANCE!#REF!+BALANCE!#REF!+BALANCE!#REF!</f>
        <v>#REF!</v>
      </c>
      <c r="AD46" s="494" t="e">
        <f>BALANCE!#REF!+BALANCE!#REF!+BALANCE!#REF!</f>
        <v>#REF!</v>
      </c>
      <c r="AE46" s="494" t="e">
        <f>BALANCE!#REF!+BALANCE!#REF!+BALANCE!#REF!</f>
        <v>#REF!</v>
      </c>
      <c r="AF46" s="494" t="e">
        <f>BALANCE!#REF!+BALANCE!#REF!+BALANCE!#REF!</f>
        <v>#REF!</v>
      </c>
      <c r="AG46" s="494" t="e">
        <f>BALANCE!#REF!+BALANCE!#REF!+BALANCE!#REF!</f>
        <v>#REF!</v>
      </c>
      <c r="AH46" s="494" t="e">
        <f>BALANCE!#REF!+BALANCE!#REF!+BALANCE!#REF!</f>
        <v>#REF!</v>
      </c>
      <c r="AI46" s="494" t="e">
        <f>BALANCE!#REF!+BALANCE!#REF!+BALANCE!#REF!</f>
        <v>#REF!</v>
      </c>
      <c r="AJ46" s="495" t="e">
        <f>BALANCE!#REF!+BALANCE!#REF!+BALANCE!#REF!</f>
        <v>#REF!</v>
      </c>
    </row>
    <row r="47" spans="2:36" s="496" customFormat="1" hidden="1" x14ac:dyDescent="0.25">
      <c r="B47" s="492" t="s">
        <v>707</v>
      </c>
      <c r="C47" s="493" t="s">
        <v>629</v>
      </c>
      <c r="D47" s="494" t="e">
        <f>BALANCE!#REF!+BALANCE!#REF!+BALANCE!#REF!</f>
        <v>#REF!</v>
      </c>
      <c r="E47" s="494" t="e">
        <f>BALANCE!#REF!+BALANCE!#REF!+BALANCE!#REF!</f>
        <v>#REF!</v>
      </c>
      <c r="F47" s="494" t="e">
        <f>BALANCE!#REF!+BALANCE!#REF!+BALANCE!#REF!</f>
        <v>#REF!</v>
      </c>
      <c r="G47" s="494" t="e">
        <f>BALANCE!#REF!+BALANCE!#REF!+BALANCE!#REF!</f>
        <v>#REF!</v>
      </c>
      <c r="H47" s="494" t="e">
        <f>BALANCE!#REF!+BALANCE!#REF!+BALANCE!#REF!</f>
        <v>#REF!</v>
      </c>
      <c r="I47" s="494" t="e">
        <f>BALANCE!#REF!+BALANCE!#REF!+BALANCE!#REF!</f>
        <v>#REF!</v>
      </c>
      <c r="J47" s="494" t="e">
        <f>BALANCE!#REF!+BALANCE!#REF!+BALANCE!#REF!</f>
        <v>#REF!</v>
      </c>
      <c r="K47" s="494" t="e">
        <f>BALANCE!#REF!+BALANCE!#REF!+BALANCE!#REF!</f>
        <v>#REF!</v>
      </c>
      <c r="L47" s="494" t="e">
        <f>BALANCE!#REF!+BALANCE!#REF!+BALANCE!#REF!</f>
        <v>#REF!</v>
      </c>
      <c r="M47" s="494" t="e">
        <f>BALANCE!#REF!+BALANCE!#REF!+BALANCE!#REF!</f>
        <v>#REF!</v>
      </c>
      <c r="N47" s="494" t="e">
        <f>BALANCE!#REF!+BALANCE!#REF!+BALANCE!#REF!</f>
        <v>#REF!</v>
      </c>
      <c r="O47" s="494" t="e">
        <f>BALANCE!#REF!+BALANCE!#REF!+BALANCE!#REF!</f>
        <v>#REF!</v>
      </c>
      <c r="P47" s="494" t="e">
        <f>BALANCE!#REF!+BALANCE!#REF!+BALANCE!#REF!</f>
        <v>#REF!</v>
      </c>
      <c r="Q47" s="494" t="e">
        <f>BALANCE!#REF!+BALANCE!#REF!+BALANCE!#REF!</f>
        <v>#REF!</v>
      </c>
      <c r="R47" s="494" t="e">
        <f>BALANCE!#REF!+BALANCE!#REF!+BALANCE!#REF!</f>
        <v>#REF!</v>
      </c>
      <c r="S47" s="494" t="e">
        <f>BALANCE!#REF!+BALANCE!#REF!+BALANCE!#REF!</f>
        <v>#REF!</v>
      </c>
      <c r="T47" s="494" t="e">
        <f>BALANCE!#REF!+BALANCE!#REF!+BALANCE!#REF!</f>
        <v>#REF!</v>
      </c>
      <c r="U47" s="494" t="e">
        <f>BALANCE!#REF!+BALANCE!#REF!+BALANCE!#REF!</f>
        <v>#REF!</v>
      </c>
      <c r="V47" s="494" t="e">
        <f>BALANCE!#REF!+BALANCE!#REF!+BALANCE!#REF!</f>
        <v>#REF!</v>
      </c>
      <c r="W47" s="494" t="e">
        <f>BALANCE!#REF!+BALANCE!#REF!+BALANCE!#REF!</f>
        <v>#REF!</v>
      </c>
      <c r="X47" s="494" t="e">
        <f>BALANCE!#REF!+BALANCE!#REF!+BALANCE!#REF!</f>
        <v>#REF!</v>
      </c>
      <c r="Y47" s="494" t="e">
        <f>BALANCE!#REF!+BALANCE!#REF!+BALANCE!#REF!</f>
        <v>#REF!</v>
      </c>
      <c r="Z47" s="494" t="e">
        <f>BALANCE!#REF!+BALANCE!#REF!+BALANCE!#REF!</f>
        <v>#REF!</v>
      </c>
      <c r="AA47" s="494" t="e">
        <f>BALANCE!#REF!+BALANCE!#REF!+BALANCE!#REF!</f>
        <v>#REF!</v>
      </c>
      <c r="AB47" s="494" t="e">
        <f>BALANCE!#REF!+BALANCE!#REF!+BALANCE!#REF!</f>
        <v>#REF!</v>
      </c>
      <c r="AC47" s="494" t="e">
        <f>BALANCE!#REF!+BALANCE!#REF!+BALANCE!#REF!</f>
        <v>#REF!</v>
      </c>
      <c r="AD47" s="494" t="e">
        <f>BALANCE!#REF!+BALANCE!#REF!+BALANCE!#REF!</f>
        <v>#REF!</v>
      </c>
      <c r="AE47" s="494" t="e">
        <f>BALANCE!#REF!+BALANCE!#REF!+BALANCE!#REF!</f>
        <v>#REF!</v>
      </c>
      <c r="AF47" s="494" t="e">
        <f>BALANCE!#REF!+BALANCE!#REF!+BALANCE!#REF!</f>
        <v>#REF!</v>
      </c>
      <c r="AG47" s="494" t="e">
        <f>BALANCE!#REF!+BALANCE!#REF!+BALANCE!#REF!</f>
        <v>#REF!</v>
      </c>
      <c r="AH47" s="494" t="e">
        <f>BALANCE!#REF!+BALANCE!#REF!+BALANCE!#REF!</f>
        <v>#REF!</v>
      </c>
      <c r="AI47" s="494" t="e">
        <f>BALANCE!#REF!+BALANCE!#REF!+BALANCE!#REF!</f>
        <v>#REF!</v>
      </c>
      <c r="AJ47" s="495" t="e">
        <f>BALANCE!#REF!+BALANCE!#REF!+BALANCE!#REF!</f>
        <v>#REF!</v>
      </c>
    </row>
    <row r="48" spans="2:36" s="496" customFormat="1" hidden="1" x14ac:dyDescent="0.25">
      <c r="B48" s="492" t="s">
        <v>708</v>
      </c>
      <c r="C48" s="493" t="s">
        <v>631</v>
      </c>
      <c r="D48" s="494" t="e">
        <f>BALANCE!#REF!+BALANCE!#REF!+BALANCE!#REF!</f>
        <v>#REF!</v>
      </c>
      <c r="E48" s="494" t="e">
        <f>BALANCE!#REF!+BALANCE!#REF!+BALANCE!#REF!</f>
        <v>#REF!</v>
      </c>
      <c r="F48" s="494" t="e">
        <f>BALANCE!#REF!+BALANCE!#REF!+BALANCE!#REF!</f>
        <v>#REF!</v>
      </c>
      <c r="G48" s="494" t="e">
        <f>BALANCE!#REF!+BALANCE!#REF!+BALANCE!#REF!</f>
        <v>#REF!</v>
      </c>
      <c r="H48" s="494" t="e">
        <f>BALANCE!#REF!+BALANCE!#REF!+BALANCE!#REF!</f>
        <v>#REF!</v>
      </c>
      <c r="I48" s="494" t="e">
        <f>BALANCE!#REF!+BALANCE!#REF!+BALANCE!#REF!</f>
        <v>#REF!</v>
      </c>
      <c r="J48" s="494" t="e">
        <f>BALANCE!#REF!+BALANCE!#REF!+BALANCE!#REF!</f>
        <v>#REF!</v>
      </c>
      <c r="K48" s="494" t="e">
        <f>BALANCE!#REF!+BALANCE!#REF!+BALANCE!#REF!</f>
        <v>#REF!</v>
      </c>
      <c r="L48" s="494" t="e">
        <f>BALANCE!#REF!+BALANCE!#REF!+BALANCE!#REF!</f>
        <v>#REF!</v>
      </c>
      <c r="M48" s="494" t="e">
        <f>BALANCE!#REF!+BALANCE!#REF!+BALANCE!#REF!</f>
        <v>#REF!</v>
      </c>
      <c r="N48" s="494" t="e">
        <f>BALANCE!#REF!+BALANCE!#REF!+BALANCE!#REF!</f>
        <v>#REF!</v>
      </c>
      <c r="O48" s="494" t="e">
        <f>BALANCE!#REF!+BALANCE!#REF!+BALANCE!#REF!</f>
        <v>#REF!</v>
      </c>
      <c r="P48" s="494" t="e">
        <f>BALANCE!#REF!+BALANCE!#REF!+BALANCE!#REF!</f>
        <v>#REF!</v>
      </c>
      <c r="Q48" s="494" t="e">
        <f>BALANCE!#REF!+BALANCE!#REF!+BALANCE!#REF!</f>
        <v>#REF!</v>
      </c>
      <c r="R48" s="494" t="e">
        <f>BALANCE!#REF!+BALANCE!#REF!+BALANCE!#REF!</f>
        <v>#REF!</v>
      </c>
      <c r="S48" s="494" t="e">
        <f>BALANCE!#REF!+BALANCE!#REF!+BALANCE!#REF!</f>
        <v>#REF!</v>
      </c>
      <c r="T48" s="494" t="e">
        <f>BALANCE!#REF!+BALANCE!#REF!+BALANCE!#REF!</f>
        <v>#REF!</v>
      </c>
      <c r="U48" s="494" t="e">
        <f>BALANCE!#REF!+BALANCE!#REF!+BALANCE!#REF!</f>
        <v>#REF!</v>
      </c>
      <c r="V48" s="494" t="e">
        <f>BALANCE!#REF!+BALANCE!#REF!+BALANCE!#REF!</f>
        <v>#REF!</v>
      </c>
      <c r="W48" s="494" t="e">
        <f>BALANCE!#REF!+BALANCE!#REF!+BALANCE!#REF!</f>
        <v>#REF!</v>
      </c>
      <c r="X48" s="494" t="e">
        <f>BALANCE!#REF!+BALANCE!#REF!+BALANCE!#REF!</f>
        <v>#REF!</v>
      </c>
      <c r="Y48" s="494" t="e">
        <f>BALANCE!#REF!+BALANCE!#REF!+BALANCE!#REF!</f>
        <v>#REF!</v>
      </c>
      <c r="Z48" s="494" t="e">
        <f>BALANCE!#REF!+BALANCE!#REF!+BALANCE!#REF!</f>
        <v>#REF!</v>
      </c>
      <c r="AA48" s="494" t="e">
        <f>BALANCE!#REF!+BALANCE!#REF!+BALANCE!#REF!</f>
        <v>#REF!</v>
      </c>
      <c r="AB48" s="494" t="e">
        <f>BALANCE!#REF!+BALANCE!#REF!+BALANCE!#REF!</f>
        <v>#REF!</v>
      </c>
      <c r="AC48" s="494" t="e">
        <f>BALANCE!#REF!+BALANCE!#REF!+BALANCE!#REF!</f>
        <v>#REF!</v>
      </c>
      <c r="AD48" s="494" t="e">
        <f>BALANCE!#REF!+BALANCE!#REF!+BALANCE!#REF!</f>
        <v>#REF!</v>
      </c>
      <c r="AE48" s="494" t="e">
        <f>BALANCE!#REF!+BALANCE!#REF!+BALANCE!#REF!</f>
        <v>#REF!</v>
      </c>
      <c r="AF48" s="494" t="e">
        <f>BALANCE!#REF!+BALANCE!#REF!+BALANCE!#REF!</f>
        <v>#REF!</v>
      </c>
      <c r="AG48" s="494" t="e">
        <f>BALANCE!#REF!+BALANCE!#REF!+BALANCE!#REF!</f>
        <v>#REF!</v>
      </c>
      <c r="AH48" s="494" t="e">
        <f>BALANCE!#REF!+BALANCE!#REF!+BALANCE!#REF!</f>
        <v>#REF!</v>
      </c>
      <c r="AI48" s="494" t="e">
        <f>BALANCE!#REF!+BALANCE!#REF!+BALANCE!#REF!</f>
        <v>#REF!</v>
      </c>
      <c r="AJ48" s="495" t="e">
        <f>BALANCE!#REF!+BALANCE!#REF!+BALANCE!#REF!</f>
        <v>#REF!</v>
      </c>
    </row>
    <row r="49" spans="2:36" hidden="1" x14ac:dyDescent="0.25">
      <c r="B49" s="1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373"/>
    </row>
    <row r="50" spans="2:36" s="466" customFormat="1" hidden="1" x14ac:dyDescent="0.25">
      <c r="B50" s="463" t="s">
        <v>1029</v>
      </c>
      <c r="C50" s="463" t="s">
        <v>1332</v>
      </c>
      <c r="D50" s="464" t="e">
        <f>SUM(D51:D55)</f>
        <v>#REF!</v>
      </c>
      <c r="E50" s="464" t="e">
        <f t="shared" ref="E50:AI50" si="6">SUM(E51:E55)</f>
        <v>#REF!</v>
      </c>
      <c r="F50" s="464" t="e">
        <f t="shared" si="6"/>
        <v>#REF!</v>
      </c>
      <c r="G50" s="464" t="e">
        <f t="shared" si="6"/>
        <v>#REF!</v>
      </c>
      <c r="H50" s="464" t="e">
        <f t="shared" si="6"/>
        <v>#REF!</v>
      </c>
      <c r="I50" s="464" t="e">
        <f t="shared" si="6"/>
        <v>#REF!</v>
      </c>
      <c r="J50" s="464" t="e">
        <f t="shared" si="6"/>
        <v>#REF!</v>
      </c>
      <c r="K50" s="464" t="e">
        <f t="shared" si="6"/>
        <v>#REF!</v>
      </c>
      <c r="L50" s="464" t="e">
        <f>SUM(L51:L55)</f>
        <v>#REF!</v>
      </c>
      <c r="M50" s="464" t="e">
        <f t="shared" si="6"/>
        <v>#REF!</v>
      </c>
      <c r="N50" s="464" t="e">
        <f t="shared" si="6"/>
        <v>#REF!</v>
      </c>
      <c r="O50" s="464" t="e">
        <f t="shared" si="6"/>
        <v>#REF!</v>
      </c>
      <c r="P50" s="464" t="e">
        <f t="shared" si="6"/>
        <v>#REF!</v>
      </c>
      <c r="Q50" s="464" t="e">
        <f t="shared" si="6"/>
        <v>#REF!</v>
      </c>
      <c r="R50" s="464" t="e">
        <f t="shared" si="6"/>
        <v>#REF!</v>
      </c>
      <c r="S50" s="464" t="e">
        <f>SUM(S51:S55)</f>
        <v>#REF!</v>
      </c>
      <c r="T50" s="464" t="e">
        <f t="shared" si="6"/>
        <v>#REF!</v>
      </c>
      <c r="U50" s="464" t="e">
        <f t="shared" si="6"/>
        <v>#REF!</v>
      </c>
      <c r="V50" s="464" t="e">
        <f t="shared" si="6"/>
        <v>#REF!</v>
      </c>
      <c r="W50" s="464" t="e">
        <f t="shared" si="6"/>
        <v>#REF!</v>
      </c>
      <c r="X50" s="464" t="e">
        <f t="shared" si="6"/>
        <v>#REF!</v>
      </c>
      <c r="Y50" s="464" t="e">
        <f t="shared" si="6"/>
        <v>#REF!</v>
      </c>
      <c r="Z50" s="464" t="e">
        <f t="shared" si="6"/>
        <v>#REF!</v>
      </c>
      <c r="AA50" s="464" t="e">
        <f t="shared" si="6"/>
        <v>#REF!</v>
      </c>
      <c r="AB50" s="464" t="e">
        <f t="shared" si="6"/>
        <v>#REF!</v>
      </c>
      <c r="AC50" s="464" t="e">
        <f>SUM(AC51:AC55)</f>
        <v>#REF!</v>
      </c>
      <c r="AD50" s="464" t="e">
        <f t="shared" si="6"/>
        <v>#REF!</v>
      </c>
      <c r="AE50" s="464" t="e">
        <f t="shared" si="6"/>
        <v>#REF!</v>
      </c>
      <c r="AF50" s="464" t="e">
        <f t="shared" si="6"/>
        <v>#REF!</v>
      </c>
      <c r="AG50" s="464" t="e">
        <f t="shared" si="6"/>
        <v>#REF!</v>
      </c>
      <c r="AH50" s="464" t="e">
        <f t="shared" si="6"/>
        <v>#REF!</v>
      </c>
      <c r="AI50" s="464" t="e">
        <f t="shared" si="6"/>
        <v>#REF!</v>
      </c>
      <c r="AJ50" s="465" t="e">
        <f>SUM(AJ51:AJ55)</f>
        <v>#REF!</v>
      </c>
    </row>
    <row r="51" spans="2:36" s="496" customFormat="1" hidden="1" x14ac:dyDescent="0.25">
      <c r="B51" s="492" t="s">
        <v>1048</v>
      </c>
      <c r="C51" s="493" t="s">
        <v>623</v>
      </c>
      <c r="D51" s="494" t="e">
        <f>BALANCE!#REF!+BALANCE!#REF!+BALANCE!#REF!</f>
        <v>#REF!</v>
      </c>
      <c r="E51" s="494" t="e">
        <f>BALANCE!#REF!+BALANCE!#REF!+BALANCE!#REF!</f>
        <v>#REF!</v>
      </c>
      <c r="F51" s="494" t="e">
        <f>BALANCE!#REF!+BALANCE!#REF!+BALANCE!#REF!</f>
        <v>#REF!</v>
      </c>
      <c r="G51" s="494" t="e">
        <f>BALANCE!#REF!+BALANCE!#REF!+BALANCE!#REF!</f>
        <v>#REF!</v>
      </c>
      <c r="H51" s="494" t="e">
        <f>BALANCE!#REF!+BALANCE!#REF!+BALANCE!#REF!</f>
        <v>#REF!</v>
      </c>
      <c r="I51" s="494" t="e">
        <f>BALANCE!#REF!+BALANCE!#REF!+BALANCE!#REF!</f>
        <v>#REF!</v>
      </c>
      <c r="J51" s="494" t="e">
        <f>BALANCE!#REF!+BALANCE!#REF!+BALANCE!#REF!</f>
        <v>#REF!</v>
      </c>
      <c r="K51" s="494" t="e">
        <f>BALANCE!#REF!+BALANCE!#REF!+BALANCE!#REF!</f>
        <v>#REF!</v>
      </c>
      <c r="L51" s="494" t="e">
        <f>BALANCE!#REF!+BALANCE!#REF!+BALANCE!#REF!</f>
        <v>#REF!</v>
      </c>
      <c r="M51" s="494" t="e">
        <f>BALANCE!#REF!+BALANCE!#REF!+BALANCE!#REF!</f>
        <v>#REF!</v>
      </c>
      <c r="N51" s="494" t="e">
        <f>BALANCE!#REF!+BALANCE!#REF!+BALANCE!#REF!</f>
        <v>#REF!</v>
      </c>
      <c r="O51" s="494" t="e">
        <f>BALANCE!#REF!+BALANCE!#REF!+BALANCE!#REF!</f>
        <v>#REF!</v>
      </c>
      <c r="P51" s="494" t="e">
        <f>BALANCE!#REF!+BALANCE!#REF!+BALANCE!#REF!</f>
        <v>#REF!</v>
      </c>
      <c r="Q51" s="494" t="e">
        <f>BALANCE!#REF!+BALANCE!#REF!+BALANCE!#REF!</f>
        <v>#REF!</v>
      </c>
      <c r="R51" s="494" t="e">
        <f>BALANCE!#REF!+BALANCE!#REF!+BALANCE!#REF!</f>
        <v>#REF!</v>
      </c>
      <c r="S51" s="494" t="e">
        <f>BALANCE!#REF!+BALANCE!#REF!+BALANCE!#REF!</f>
        <v>#REF!</v>
      </c>
      <c r="T51" s="494" t="e">
        <f>BALANCE!#REF!+BALANCE!#REF!+BALANCE!#REF!</f>
        <v>#REF!</v>
      </c>
      <c r="U51" s="494" t="e">
        <f>BALANCE!#REF!+BALANCE!#REF!+BALANCE!#REF!</f>
        <v>#REF!</v>
      </c>
      <c r="V51" s="494" t="e">
        <f>BALANCE!#REF!+BALANCE!#REF!+BALANCE!#REF!</f>
        <v>#REF!</v>
      </c>
      <c r="W51" s="494" t="e">
        <f>BALANCE!#REF!+BALANCE!#REF!+BALANCE!#REF!</f>
        <v>#REF!</v>
      </c>
      <c r="X51" s="494" t="e">
        <f>BALANCE!#REF!+BALANCE!#REF!+BALANCE!#REF!</f>
        <v>#REF!</v>
      </c>
      <c r="Y51" s="494" t="e">
        <f>BALANCE!#REF!+BALANCE!#REF!+BALANCE!#REF!</f>
        <v>#REF!</v>
      </c>
      <c r="Z51" s="494" t="e">
        <f>BALANCE!#REF!+BALANCE!#REF!+BALANCE!#REF!</f>
        <v>#REF!</v>
      </c>
      <c r="AA51" s="494" t="e">
        <f>BALANCE!#REF!+BALANCE!#REF!+BALANCE!#REF!</f>
        <v>#REF!</v>
      </c>
      <c r="AB51" s="494" t="e">
        <f>BALANCE!#REF!+BALANCE!#REF!+BALANCE!#REF!</f>
        <v>#REF!</v>
      </c>
      <c r="AC51" s="494" t="e">
        <f>BALANCE!#REF!+BALANCE!#REF!+BALANCE!#REF!</f>
        <v>#REF!</v>
      </c>
      <c r="AD51" s="494" t="e">
        <f>BALANCE!#REF!+BALANCE!#REF!+BALANCE!#REF!</f>
        <v>#REF!</v>
      </c>
      <c r="AE51" s="494" t="e">
        <f>BALANCE!#REF!+BALANCE!#REF!+BALANCE!#REF!</f>
        <v>#REF!</v>
      </c>
      <c r="AF51" s="494" t="e">
        <f>BALANCE!#REF!+BALANCE!#REF!+BALANCE!#REF!</f>
        <v>#REF!</v>
      </c>
      <c r="AG51" s="494" t="e">
        <f>BALANCE!#REF!+BALANCE!#REF!+BALANCE!#REF!</f>
        <v>#REF!</v>
      </c>
      <c r="AH51" s="494" t="e">
        <f>BALANCE!#REF!+BALANCE!#REF!+BALANCE!#REF!</f>
        <v>#REF!</v>
      </c>
      <c r="AI51" s="494" t="e">
        <f>BALANCE!#REF!+BALANCE!#REF!+BALANCE!#REF!</f>
        <v>#REF!</v>
      </c>
      <c r="AJ51" s="495" t="e">
        <f>BALANCE!#REF!+BALANCE!#REF!+BALANCE!#REF!</f>
        <v>#REF!</v>
      </c>
    </row>
    <row r="52" spans="2:36" s="496" customFormat="1" hidden="1" x14ac:dyDescent="0.25">
      <c r="B52" s="492" t="s">
        <v>1049</v>
      </c>
      <c r="C52" s="493" t="s">
        <v>625</v>
      </c>
      <c r="D52" s="494" t="e">
        <f>BALANCE!#REF!+BALANCE!#REF!+BALANCE!#REF!</f>
        <v>#REF!</v>
      </c>
      <c r="E52" s="494" t="e">
        <f>BALANCE!#REF!+BALANCE!#REF!+BALANCE!#REF!</f>
        <v>#REF!</v>
      </c>
      <c r="F52" s="494" t="e">
        <f>BALANCE!#REF!+BALANCE!#REF!+BALANCE!#REF!</f>
        <v>#REF!</v>
      </c>
      <c r="G52" s="494" t="e">
        <f>BALANCE!#REF!+BALANCE!#REF!+BALANCE!#REF!</f>
        <v>#REF!</v>
      </c>
      <c r="H52" s="494" t="e">
        <f>BALANCE!#REF!+BALANCE!#REF!+BALANCE!#REF!</f>
        <v>#REF!</v>
      </c>
      <c r="I52" s="494" t="e">
        <f>BALANCE!#REF!+BALANCE!#REF!+BALANCE!#REF!</f>
        <v>#REF!</v>
      </c>
      <c r="J52" s="494" t="e">
        <f>BALANCE!#REF!+BALANCE!#REF!+BALANCE!#REF!</f>
        <v>#REF!</v>
      </c>
      <c r="K52" s="494" t="e">
        <f>BALANCE!#REF!+BALANCE!#REF!+BALANCE!#REF!</f>
        <v>#REF!</v>
      </c>
      <c r="L52" s="494" t="e">
        <f>BALANCE!#REF!+BALANCE!#REF!+BALANCE!#REF!</f>
        <v>#REF!</v>
      </c>
      <c r="M52" s="494" t="e">
        <f>BALANCE!#REF!+BALANCE!#REF!+BALANCE!#REF!</f>
        <v>#REF!</v>
      </c>
      <c r="N52" s="494" t="e">
        <f>BALANCE!#REF!+BALANCE!#REF!+BALANCE!#REF!</f>
        <v>#REF!</v>
      </c>
      <c r="O52" s="494" t="e">
        <f>BALANCE!#REF!+BALANCE!#REF!+BALANCE!#REF!</f>
        <v>#REF!</v>
      </c>
      <c r="P52" s="494" t="e">
        <f>BALANCE!#REF!+BALANCE!#REF!+BALANCE!#REF!</f>
        <v>#REF!</v>
      </c>
      <c r="Q52" s="494" t="e">
        <f>BALANCE!#REF!+BALANCE!#REF!+BALANCE!#REF!</f>
        <v>#REF!</v>
      </c>
      <c r="R52" s="494" t="e">
        <f>BALANCE!#REF!+BALANCE!#REF!+BALANCE!#REF!</f>
        <v>#REF!</v>
      </c>
      <c r="S52" s="494" t="e">
        <f>BALANCE!#REF!+BALANCE!#REF!+BALANCE!#REF!</f>
        <v>#REF!</v>
      </c>
      <c r="T52" s="494" t="e">
        <f>BALANCE!#REF!+BALANCE!#REF!+BALANCE!#REF!</f>
        <v>#REF!</v>
      </c>
      <c r="U52" s="494" t="e">
        <f>BALANCE!#REF!+BALANCE!#REF!+BALANCE!#REF!</f>
        <v>#REF!</v>
      </c>
      <c r="V52" s="494" t="e">
        <f>BALANCE!#REF!+BALANCE!#REF!+BALANCE!#REF!</f>
        <v>#REF!</v>
      </c>
      <c r="W52" s="494" t="e">
        <f>BALANCE!#REF!+BALANCE!#REF!+BALANCE!#REF!</f>
        <v>#REF!</v>
      </c>
      <c r="X52" s="494" t="e">
        <f>BALANCE!#REF!+BALANCE!#REF!+BALANCE!#REF!</f>
        <v>#REF!</v>
      </c>
      <c r="Y52" s="494" t="e">
        <f>BALANCE!#REF!+BALANCE!#REF!+BALANCE!#REF!</f>
        <v>#REF!</v>
      </c>
      <c r="Z52" s="494" t="e">
        <f>BALANCE!#REF!+BALANCE!#REF!+BALANCE!#REF!</f>
        <v>#REF!</v>
      </c>
      <c r="AA52" s="494" t="e">
        <f>BALANCE!#REF!+BALANCE!#REF!+BALANCE!#REF!</f>
        <v>#REF!</v>
      </c>
      <c r="AB52" s="494" t="e">
        <f>BALANCE!#REF!+BALANCE!#REF!+BALANCE!#REF!</f>
        <v>#REF!</v>
      </c>
      <c r="AC52" s="494" t="e">
        <f>BALANCE!#REF!+BALANCE!#REF!+BALANCE!#REF!</f>
        <v>#REF!</v>
      </c>
      <c r="AD52" s="494" t="e">
        <f>BALANCE!#REF!+BALANCE!#REF!+BALANCE!#REF!</f>
        <v>#REF!</v>
      </c>
      <c r="AE52" s="494" t="e">
        <f>BALANCE!#REF!+BALANCE!#REF!+BALANCE!#REF!</f>
        <v>#REF!</v>
      </c>
      <c r="AF52" s="494" t="e">
        <f>BALANCE!#REF!+BALANCE!#REF!+BALANCE!#REF!</f>
        <v>#REF!</v>
      </c>
      <c r="AG52" s="494" t="e">
        <f>BALANCE!#REF!+BALANCE!#REF!+BALANCE!#REF!</f>
        <v>#REF!</v>
      </c>
      <c r="AH52" s="494" t="e">
        <f>BALANCE!#REF!+BALANCE!#REF!+BALANCE!#REF!</f>
        <v>#REF!</v>
      </c>
      <c r="AI52" s="494" t="e">
        <f>BALANCE!#REF!+BALANCE!#REF!+BALANCE!#REF!</f>
        <v>#REF!</v>
      </c>
      <c r="AJ52" s="495" t="e">
        <f>BALANCE!#REF!+BALANCE!#REF!+BALANCE!#REF!</f>
        <v>#REF!</v>
      </c>
    </row>
    <row r="53" spans="2:36" s="496" customFormat="1" hidden="1" x14ac:dyDescent="0.25">
      <c r="B53" s="492" t="s">
        <v>1050</v>
      </c>
      <c r="C53" s="493" t="s">
        <v>627</v>
      </c>
      <c r="D53" s="494" t="e">
        <f>BALANCE!#REF!+BALANCE!#REF!+BALANCE!#REF!</f>
        <v>#REF!</v>
      </c>
      <c r="E53" s="494" t="e">
        <f>BALANCE!#REF!+BALANCE!#REF!+BALANCE!#REF!</f>
        <v>#REF!</v>
      </c>
      <c r="F53" s="494" t="e">
        <f>BALANCE!#REF!+BALANCE!#REF!+BALANCE!#REF!</f>
        <v>#REF!</v>
      </c>
      <c r="G53" s="494" t="e">
        <f>BALANCE!#REF!+BALANCE!#REF!+BALANCE!#REF!</f>
        <v>#REF!</v>
      </c>
      <c r="H53" s="494" t="e">
        <f>BALANCE!#REF!+BALANCE!#REF!+BALANCE!#REF!</f>
        <v>#REF!</v>
      </c>
      <c r="I53" s="494" t="e">
        <f>BALANCE!#REF!+BALANCE!#REF!+BALANCE!#REF!</f>
        <v>#REF!</v>
      </c>
      <c r="J53" s="494" t="e">
        <f>BALANCE!#REF!+BALANCE!#REF!+BALANCE!#REF!</f>
        <v>#REF!</v>
      </c>
      <c r="K53" s="494" t="e">
        <f>BALANCE!#REF!+BALANCE!#REF!+BALANCE!#REF!</f>
        <v>#REF!</v>
      </c>
      <c r="L53" s="494" t="e">
        <f>BALANCE!#REF!+BALANCE!#REF!+BALANCE!#REF!</f>
        <v>#REF!</v>
      </c>
      <c r="M53" s="494" t="e">
        <f>BALANCE!#REF!+BALANCE!#REF!+BALANCE!#REF!</f>
        <v>#REF!</v>
      </c>
      <c r="N53" s="494" t="e">
        <f>BALANCE!#REF!+BALANCE!#REF!+BALANCE!#REF!</f>
        <v>#REF!</v>
      </c>
      <c r="O53" s="494" t="e">
        <f>BALANCE!#REF!+BALANCE!#REF!+BALANCE!#REF!</f>
        <v>#REF!</v>
      </c>
      <c r="P53" s="494" t="e">
        <f>BALANCE!#REF!+BALANCE!#REF!+BALANCE!#REF!</f>
        <v>#REF!</v>
      </c>
      <c r="Q53" s="494" t="e">
        <f>BALANCE!#REF!+BALANCE!#REF!+BALANCE!#REF!</f>
        <v>#REF!</v>
      </c>
      <c r="R53" s="494" t="e">
        <f>BALANCE!#REF!+BALANCE!#REF!+BALANCE!#REF!</f>
        <v>#REF!</v>
      </c>
      <c r="S53" s="494" t="e">
        <f>BALANCE!#REF!+BALANCE!#REF!+BALANCE!#REF!</f>
        <v>#REF!</v>
      </c>
      <c r="T53" s="494" t="e">
        <f>BALANCE!#REF!+BALANCE!#REF!+BALANCE!#REF!</f>
        <v>#REF!</v>
      </c>
      <c r="U53" s="494" t="e">
        <f>BALANCE!#REF!+BALANCE!#REF!+BALANCE!#REF!</f>
        <v>#REF!</v>
      </c>
      <c r="V53" s="494" t="e">
        <f>BALANCE!#REF!+BALANCE!#REF!+BALANCE!#REF!</f>
        <v>#REF!</v>
      </c>
      <c r="W53" s="494" t="e">
        <f>BALANCE!#REF!+BALANCE!#REF!+BALANCE!#REF!</f>
        <v>#REF!</v>
      </c>
      <c r="X53" s="494" t="e">
        <f>BALANCE!#REF!+BALANCE!#REF!+BALANCE!#REF!</f>
        <v>#REF!</v>
      </c>
      <c r="Y53" s="494" t="e">
        <f>BALANCE!#REF!+BALANCE!#REF!+BALANCE!#REF!</f>
        <v>#REF!</v>
      </c>
      <c r="Z53" s="494" t="e">
        <f>BALANCE!#REF!+BALANCE!#REF!+BALANCE!#REF!</f>
        <v>#REF!</v>
      </c>
      <c r="AA53" s="494" t="e">
        <f>BALANCE!#REF!+BALANCE!#REF!+BALANCE!#REF!</f>
        <v>#REF!</v>
      </c>
      <c r="AB53" s="494" t="e">
        <f>BALANCE!#REF!+BALANCE!#REF!+BALANCE!#REF!</f>
        <v>#REF!</v>
      </c>
      <c r="AC53" s="494" t="e">
        <f>BALANCE!#REF!+BALANCE!#REF!+BALANCE!#REF!</f>
        <v>#REF!</v>
      </c>
      <c r="AD53" s="494" t="e">
        <f>BALANCE!#REF!+BALANCE!#REF!+BALANCE!#REF!</f>
        <v>#REF!</v>
      </c>
      <c r="AE53" s="494" t="e">
        <f>BALANCE!#REF!+BALANCE!#REF!+BALANCE!#REF!</f>
        <v>#REF!</v>
      </c>
      <c r="AF53" s="494" t="e">
        <f>BALANCE!#REF!+BALANCE!#REF!+BALANCE!#REF!</f>
        <v>#REF!</v>
      </c>
      <c r="AG53" s="494" t="e">
        <f>BALANCE!#REF!+BALANCE!#REF!+BALANCE!#REF!</f>
        <v>#REF!</v>
      </c>
      <c r="AH53" s="494" t="e">
        <f>BALANCE!#REF!+BALANCE!#REF!+BALANCE!#REF!</f>
        <v>#REF!</v>
      </c>
      <c r="AI53" s="494" t="e">
        <f>BALANCE!#REF!+BALANCE!#REF!+BALANCE!#REF!</f>
        <v>#REF!</v>
      </c>
      <c r="AJ53" s="495" t="e">
        <f>BALANCE!#REF!+BALANCE!#REF!+BALANCE!#REF!</f>
        <v>#REF!</v>
      </c>
    </row>
    <row r="54" spans="2:36" s="496" customFormat="1" hidden="1" x14ac:dyDescent="0.25">
      <c r="B54" s="492" t="s">
        <v>1051</v>
      </c>
      <c r="C54" s="493" t="s">
        <v>629</v>
      </c>
      <c r="D54" s="494" t="e">
        <f>BALANCE!#REF!+BALANCE!#REF!+BALANCE!#REF!</f>
        <v>#REF!</v>
      </c>
      <c r="E54" s="494" t="e">
        <f>BALANCE!#REF!+BALANCE!#REF!+BALANCE!#REF!</f>
        <v>#REF!</v>
      </c>
      <c r="F54" s="494" t="e">
        <f>BALANCE!#REF!+BALANCE!#REF!+BALANCE!#REF!</f>
        <v>#REF!</v>
      </c>
      <c r="G54" s="494" t="e">
        <f>BALANCE!#REF!+BALANCE!#REF!+BALANCE!#REF!</f>
        <v>#REF!</v>
      </c>
      <c r="H54" s="494" t="e">
        <f>BALANCE!#REF!+BALANCE!#REF!+BALANCE!#REF!</f>
        <v>#REF!</v>
      </c>
      <c r="I54" s="494" t="e">
        <f>BALANCE!#REF!+BALANCE!#REF!+BALANCE!#REF!</f>
        <v>#REF!</v>
      </c>
      <c r="J54" s="494" t="e">
        <f>BALANCE!#REF!+BALANCE!#REF!+BALANCE!#REF!</f>
        <v>#REF!</v>
      </c>
      <c r="K54" s="494" t="e">
        <f>BALANCE!#REF!+BALANCE!#REF!+BALANCE!#REF!</f>
        <v>#REF!</v>
      </c>
      <c r="L54" s="494" t="e">
        <f>BALANCE!#REF!+BALANCE!#REF!+BALANCE!#REF!</f>
        <v>#REF!</v>
      </c>
      <c r="M54" s="494" t="e">
        <f>BALANCE!#REF!+BALANCE!#REF!+BALANCE!#REF!</f>
        <v>#REF!</v>
      </c>
      <c r="N54" s="494" t="e">
        <f>BALANCE!#REF!+BALANCE!#REF!+BALANCE!#REF!</f>
        <v>#REF!</v>
      </c>
      <c r="O54" s="494" t="e">
        <f>BALANCE!#REF!+BALANCE!#REF!+BALANCE!#REF!</f>
        <v>#REF!</v>
      </c>
      <c r="P54" s="494" t="e">
        <f>BALANCE!#REF!+BALANCE!#REF!+BALANCE!#REF!</f>
        <v>#REF!</v>
      </c>
      <c r="Q54" s="494" t="e">
        <f>BALANCE!#REF!+BALANCE!#REF!+BALANCE!#REF!</f>
        <v>#REF!</v>
      </c>
      <c r="R54" s="494" t="e">
        <f>BALANCE!#REF!+BALANCE!#REF!+BALANCE!#REF!</f>
        <v>#REF!</v>
      </c>
      <c r="S54" s="494" t="e">
        <f>BALANCE!#REF!+BALANCE!#REF!+BALANCE!#REF!</f>
        <v>#REF!</v>
      </c>
      <c r="T54" s="494" t="e">
        <f>BALANCE!#REF!+BALANCE!#REF!+BALANCE!#REF!</f>
        <v>#REF!</v>
      </c>
      <c r="U54" s="494" t="e">
        <f>BALANCE!#REF!+BALANCE!#REF!+BALANCE!#REF!</f>
        <v>#REF!</v>
      </c>
      <c r="V54" s="494" t="e">
        <f>BALANCE!#REF!+BALANCE!#REF!+BALANCE!#REF!</f>
        <v>#REF!</v>
      </c>
      <c r="W54" s="494" t="e">
        <f>BALANCE!#REF!+BALANCE!#REF!+BALANCE!#REF!</f>
        <v>#REF!</v>
      </c>
      <c r="X54" s="494" t="e">
        <f>BALANCE!#REF!+BALANCE!#REF!+BALANCE!#REF!</f>
        <v>#REF!</v>
      </c>
      <c r="Y54" s="494" t="e">
        <f>BALANCE!#REF!+BALANCE!#REF!+BALANCE!#REF!</f>
        <v>#REF!</v>
      </c>
      <c r="Z54" s="494" t="e">
        <f>BALANCE!#REF!+BALANCE!#REF!+BALANCE!#REF!</f>
        <v>#REF!</v>
      </c>
      <c r="AA54" s="494" t="e">
        <f>BALANCE!#REF!+BALANCE!#REF!+BALANCE!#REF!</f>
        <v>#REF!</v>
      </c>
      <c r="AB54" s="494" t="e">
        <f>BALANCE!#REF!+BALANCE!#REF!+BALANCE!#REF!</f>
        <v>#REF!</v>
      </c>
      <c r="AC54" s="494" t="e">
        <f>BALANCE!#REF!+BALANCE!#REF!+BALANCE!#REF!</f>
        <v>#REF!</v>
      </c>
      <c r="AD54" s="494" t="e">
        <f>BALANCE!#REF!+BALANCE!#REF!+BALANCE!#REF!</f>
        <v>#REF!</v>
      </c>
      <c r="AE54" s="494" t="e">
        <f>BALANCE!#REF!+BALANCE!#REF!+BALANCE!#REF!</f>
        <v>#REF!</v>
      </c>
      <c r="AF54" s="494" t="e">
        <f>BALANCE!#REF!+BALANCE!#REF!+BALANCE!#REF!</f>
        <v>#REF!</v>
      </c>
      <c r="AG54" s="494" t="e">
        <f>BALANCE!#REF!+BALANCE!#REF!+BALANCE!#REF!</f>
        <v>#REF!</v>
      </c>
      <c r="AH54" s="494" t="e">
        <f>BALANCE!#REF!+BALANCE!#REF!+BALANCE!#REF!</f>
        <v>#REF!</v>
      </c>
      <c r="AI54" s="494" t="e">
        <f>BALANCE!#REF!+BALANCE!#REF!+BALANCE!#REF!</f>
        <v>#REF!</v>
      </c>
      <c r="AJ54" s="495" t="e">
        <f>BALANCE!#REF!+BALANCE!#REF!+BALANCE!#REF!</f>
        <v>#REF!</v>
      </c>
    </row>
    <row r="55" spans="2:36" s="496" customFormat="1" hidden="1" x14ac:dyDescent="0.25">
      <c r="B55" s="492" t="s">
        <v>1052</v>
      </c>
      <c r="C55" s="493" t="s">
        <v>631</v>
      </c>
      <c r="D55" s="494" t="e">
        <f>BALANCE!#REF!+BALANCE!#REF!+BALANCE!#REF!</f>
        <v>#REF!</v>
      </c>
      <c r="E55" s="494" t="e">
        <f>BALANCE!#REF!+BALANCE!#REF!+BALANCE!#REF!</f>
        <v>#REF!</v>
      </c>
      <c r="F55" s="494" t="e">
        <f>BALANCE!#REF!+BALANCE!#REF!+BALANCE!#REF!</f>
        <v>#REF!</v>
      </c>
      <c r="G55" s="494" t="e">
        <f>BALANCE!#REF!+BALANCE!#REF!+BALANCE!#REF!</f>
        <v>#REF!</v>
      </c>
      <c r="H55" s="494" t="e">
        <f>BALANCE!#REF!+BALANCE!#REF!+BALANCE!#REF!</f>
        <v>#REF!</v>
      </c>
      <c r="I55" s="494" t="e">
        <f>BALANCE!#REF!+BALANCE!#REF!+BALANCE!#REF!</f>
        <v>#REF!</v>
      </c>
      <c r="J55" s="494" t="e">
        <f>BALANCE!#REF!+BALANCE!#REF!+BALANCE!#REF!</f>
        <v>#REF!</v>
      </c>
      <c r="K55" s="494" t="e">
        <f>BALANCE!#REF!+BALANCE!#REF!+BALANCE!#REF!</f>
        <v>#REF!</v>
      </c>
      <c r="L55" s="494" t="e">
        <f>BALANCE!#REF!+BALANCE!#REF!+BALANCE!#REF!</f>
        <v>#REF!</v>
      </c>
      <c r="M55" s="494" t="e">
        <f>BALANCE!#REF!+BALANCE!#REF!+BALANCE!#REF!</f>
        <v>#REF!</v>
      </c>
      <c r="N55" s="494" t="e">
        <f>BALANCE!#REF!+BALANCE!#REF!+BALANCE!#REF!</f>
        <v>#REF!</v>
      </c>
      <c r="O55" s="494" t="e">
        <f>BALANCE!#REF!+BALANCE!#REF!+BALANCE!#REF!</f>
        <v>#REF!</v>
      </c>
      <c r="P55" s="494" t="e">
        <f>BALANCE!#REF!+BALANCE!#REF!+BALANCE!#REF!</f>
        <v>#REF!</v>
      </c>
      <c r="Q55" s="494" t="e">
        <f>BALANCE!#REF!+BALANCE!#REF!+BALANCE!#REF!</f>
        <v>#REF!</v>
      </c>
      <c r="R55" s="494" t="e">
        <f>BALANCE!#REF!+BALANCE!#REF!+BALANCE!#REF!</f>
        <v>#REF!</v>
      </c>
      <c r="S55" s="494" t="e">
        <f>BALANCE!#REF!+BALANCE!#REF!+BALANCE!#REF!</f>
        <v>#REF!</v>
      </c>
      <c r="T55" s="494" t="e">
        <f>BALANCE!#REF!+BALANCE!#REF!+BALANCE!#REF!</f>
        <v>#REF!</v>
      </c>
      <c r="U55" s="494" t="e">
        <f>BALANCE!#REF!+BALANCE!#REF!+BALANCE!#REF!</f>
        <v>#REF!</v>
      </c>
      <c r="V55" s="494" t="e">
        <f>BALANCE!#REF!+BALANCE!#REF!+BALANCE!#REF!</f>
        <v>#REF!</v>
      </c>
      <c r="W55" s="494" t="e">
        <f>BALANCE!#REF!+BALANCE!#REF!+BALANCE!#REF!</f>
        <v>#REF!</v>
      </c>
      <c r="X55" s="494" t="e">
        <f>BALANCE!#REF!+BALANCE!#REF!+BALANCE!#REF!</f>
        <v>#REF!</v>
      </c>
      <c r="Y55" s="494" t="e">
        <f>BALANCE!#REF!+BALANCE!#REF!+BALANCE!#REF!</f>
        <v>#REF!</v>
      </c>
      <c r="Z55" s="494" t="e">
        <f>BALANCE!#REF!+BALANCE!#REF!+BALANCE!#REF!</f>
        <v>#REF!</v>
      </c>
      <c r="AA55" s="494" t="e">
        <f>BALANCE!#REF!+BALANCE!#REF!+BALANCE!#REF!</f>
        <v>#REF!</v>
      </c>
      <c r="AB55" s="494" t="e">
        <f>BALANCE!#REF!+BALANCE!#REF!+BALANCE!#REF!</f>
        <v>#REF!</v>
      </c>
      <c r="AC55" s="494" t="e">
        <f>BALANCE!#REF!+BALANCE!#REF!+BALANCE!#REF!</f>
        <v>#REF!</v>
      </c>
      <c r="AD55" s="494" t="e">
        <f>BALANCE!#REF!+BALANCE!#REF!+BALANCE!#REF!</f>
        <v>#REF!</v>
      </c>
      <c r="AE55" s="494" t="e">
        <f>BALANCE!#REF!+BALANCE!#REF!+BALANCE!#REF!</f>
        <v>#REF!</v>
      </c>
      <c r="AF55" s="494" t="e">
        <f>BALANCE!#REF!+BALANCE!#REF!+BALANCE!#REF!</f>
        <v>#REF!</v>
      </c>
      <c r="AG55" s="494" t="e">
        <f>BALANCE!#REF!+BALANCE!#REF!+BALANCE!#REF!</f>
        <v>#REF!</v>
      </c>
      <c r="AH55" s="494" t="e">
        <f>BALANCE!#REF!+BALANCE!#REF!+BALANCE!#REF!</f>
        <v>#REF!</v>
      </c>
      <c r="AI55" s="494" t="e">
        <f>BALANCE!#REF!+BALANCE!#REF!+BALANCE!#REF!</f>
        <v>#REF!</v>
      </c>
      <c r="AJ55" s="495" t="e">
        <f>BALANCE!#REF!+BALANCE!#REF!+BALANCE!#REF!</f>
        <v>#REF!</v>
      </c>
    </row>
    <row r="56" spans="2:36" hidden="1" x14ac:dyDescent="0.25">
      <c r="B56" s="1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373"/>
    </row>
    <row r="57" spans="2:36" x14ac:dyDescent="0.25">
      <c r="B57" s="31"/>
      <c r="C57" s="6" t="s">
        <v>1839</v>
      </c>
      <c r="D57" s="21">
        <f>SUM(D58:D62)</f>
        <v>0</v>
      </c>
      <c r="E57" s="21">
        <f t="shared" ref="E57:AI57" si="7">SUM(E58:E62)</f>
        <v>51908.800309999999</v>
      </c>
      <c r="F57" s="21">
        <f t="shared" si="7"/>
        <v>13002.764439999999</v>
      </c>
      <c r="G57" s="21">
        <f t="shared" si="7"/>
        <v>0</v>
      </c>
      <c r="H57" s="21">
        <f t="shared" si="7"/>
        <v>64911.564749999998</v>
      </c>
      <c r="I57" s="21">
        <f t="shared" si="7"/>
        <v>0</v>
      </c>
      <c r="J57" s="21">
        <f t="shared" si="7"/>
        <v>0</v>
      </c>
      <c r="K57" s="21">
        <f t="shared" si="7"/>
        <v>0</v>
      </c>
      <c r="L57" s="21">
        <f>SUM(L58:L62)</f>
        <v>0</v>
      </c>
      <c r="M57" s="21">
        <f t="shared" si="7"/>
        <v>2880.8494999999998</v>
      </c>
      <c r="N57" s="21">
        <f t="shared" si="7"/>
        <v>409.92381999999998</v>
      </c>
      <c r="O57" s="21">
        <f t="shared" si="7"/>
        <v>0</v>
      </c>
      <c r="P57" s="21">
        <f t="shared" si="7"/>
        <v>0</v>
      </c>
      <c r="Q57" s="21">
        <f t="shared" si="7"/>
        <v>0</v>
      </c>
      <c r="R57" s="21">
        <f t="shared" si="7"/>
        <v>3290.7733200000002</v>
      </c>
      <c r="S57" s="21">
        <f>SUM(S58:S62)</f>
        <v>0</v>
      </c>
      <c r="T57" s="21">
        <f t="shared" si="7"/>
        <v>0</v>
      </c>
      <c r="U57" s="21">
        <f t="shared" si="7"/>
        <v>0</v>
      </c>
      <c r="V57" s="21">
        <f t="shared" si="7"/>
        <v>0</v>
      </c>
      <c r="W57" s="21">
        <f t="shared" si="7"/>
        <v>0</v>
      </c>
      <c r="X57" s="21">
        <f t="shared" si="7"/>
        <v>0</v>
      </c>
      <c r="Y57" s="21">
        <f t="shared" si="7"/>
        <v>0</v>
      </c>
      <c r="Z57" s="21">
        <f t="shared" si="7"/>
        <v>0</v>
      </c>
      <c r="AA57" s="21">
        <f t="shared" si="7"/>
        <v>0</v>
      </c>
      <c r="AB57" s="21">
        <f t="shared" si="7"/>
        <v>0</v>
      </c>
      <c r="AC57" s="21">
        <f>SUM(AC58:AC62)</f>
        <v>0</v>
      </c>
      <c r="AD57" s="21">
        <f t="shared" si="7"/>
        <v>0</v>
      </c>
      <c r="AE57" s="21">
        <f t="shared" si="7"/>
        <v>68202.338069999998</v>
      </c>
      <c r="AF57" s="21">
        <f t="shared" si="7"/>
        <v>409.92381999999998</v>
      </c>
      <c r="AG57" s="21">
        <f t="shared" si="7"/>
        <v>2880.8494999999998</v>
      </c>
      <c r="AH57" s="21">
        <f t="shared" si="7"/>
        <v>0</v>
      </c>
      <c r="AI57" s="21">
        <f t="shared" si="7"/>
        <v>0</v>
      </c>
      <c r="AJ57" s="372">
        <f>SUM(AJ58:AJ62)</f>
        <v>64911.564749999998</v>
      </c>
    </row>
    <row r="58" spans="2:36" x14ac:dyDescent="0.25">
      <c r="B58" s="37" t="s">
        <v>1053</v>
      </c>
      <c r="C58" s="9" t="s">
        <v>623</v>
      </c>
      <c r="D58" s="22">
        <f>BALANCE!D117+BALANCE!D147+BALANCE!D177</f>
        <v>0</v>
      </c>
      <c r="E58" s="22">
        <f>BALANCE!E117+BALANCE!E147+BALANCE!E177</f>
        <v>115.76796000000002</v>
      </c>
      <c r="F58" s="22">
        <f>BALANCE!F117+BALANCE!F147+BALANCE!F177</f>
        <v>21.588509999999999</v>
      </c>
      <c r="G58" s="22">
        <f>BALANCE!G117+BALANCE!G147+BALANCE!G177</f>
        <v>0</v>
      </c>
      <c r="H58" s="22">
        <f>BALANCE!H117+BALANCE!H147+BALANCE!H177</f>
        <v>137.35647</v>
      </c>
      <c r="I58" s="22">
        <f>BALANCE!I117+BALANCE!I147+BALANCE!I177</f>
        <v>0</v>
      </c>
      <c r="J58" s="22">
        <f>BALANCE!J117+BALANCE!J147+BALANCE!J177</f>
        <v>0</v>
      </c>
      <c r="K58" s="22">
        <f>BALANCE!K117+BALANCE!K147+BALANCE!K177</f>
        <v>0</v>
      </c>
      <c r="L58" s="22">
        <f>BALANCE!L117+BALANCE!L147+BALANCE!L177</f>
        <v>0</v>
      </c>
      <c r="M58" s="22">
        <f>BALANCE!M117+BALANCE!M147+BALANCE!M177</f>
        <v>11.13439</v>
      </c>
      <c r="N58" s="22">
        <f>BALANCE!N117+BALANCE!N147+BALANCE!N177</f>
        <v>2.1841599999999999</v>
      </c>
      <c r="O58" s="22">
        <f>BALANCE!O117+BALANCE!O147+BALANCE!O177</f>
        <v>0</v>
      </c>
      <c r="P58" s="22">
        <f>BALANCE!P117+BALANCE!P147+BALANCE!P177</f>
        <v>0</v>
      </c>
      <c r="Q58" s="22">
        <f>BALANCE!Q117+BALANCE!Q147+BALANCE!Q177</f>
        <v>0</v>
      </c>
      <c r="R58" s="22">
        <f>BALANCE!R117+BALANCE!R147+BALANCE!R177</f>
        <v>13.31855</v>
      </c>
      <c r="S58" s="22">
        <f>BALANCE!S117+BALANCE!S147+BALANCE!S177</f>
        <v>0</v>
      </c>
      <c r="T58" s="22">
        <f>BALANCE!T117+BALANCE!T147+BALANCE!T177</f>
        <v>0</v>
      </c>
      <c r="U58" s="22">
        <f>BALANCE!U117+BALANCE!U147+BALANCE!U177</f>
        <v>0</v>
      </c>
      <c r="V58" s="22">
        <f>BALANCE!V117+BALANCE!V147+BALANCE!V177</f>
        <v>0</v>
      </c>
      <c r="W58" s="22">
        <f>BALANCE!W117+BALANCE!W147+BALANCE!W177</f>
        <v>0</v>
      </c>
      <c r="X58" s="22">
        <f>BALANCE!X117+BALANCE!X147+BALANCE!X177</f>
        <v>0</v>
      </c>
      <c r="Y58" s="22">
        <f>BALANCE!Y117+BALANCE!Y147+BALANCE!Y177</f>
        <v>0</v>
      </c>
      <c r="Z58" s="22">
        <f>BALANCE!Z117+BALANCE!Z147+BALANCE!Z177</f>
        <v>0</v>
      </c>
      <c r="AA58" s="22">
        <f>BALANCE!AA117+BALANCE!AA147+BALANCE!AA177</f>
        <v>0</v>
      </c>
      <c r="AB58" s="22">
        <f>BALANCE!AB117+BALANCE!AB147+BALANCE!AB177</f>
        <v>0</v>
      </c>
      <c r="AC58" s="22">
        <f>BALANCE!AC117+BALANCE!AC147+BALANCE!AC177</f>
        <v>0</v>
      </c>
      <c r="AD58" s="22">
        <f>BALANCE!AD117+BALANCE!AD147+BALANCE!AD177</f>
        <v>0</v>
      </c>
      <c r="AE58" s="22">
        <f>BALANCE!AE117+BALANCE!AE147+BALANCE!AE177</f>
        <v>150.67501999999999</v>
      </c>
      <c r="AF58" s="22">
        <f>BALANCE!AF117+BALANCE!AF147+BALANCE!AF177</f>
        <v>2.1841599999999999</v>
      </c>
      <c r="AG58" s="22">
        <f>BALANCE!AG117+BALANCE!AG147+BALANCE!AG177</f>
        <v>11.13439</v>
      </c>
      <c r="AH58" s="22">
        <f>BALANCE!AH117+BALANCE!AH147+BALANCE!AH177</f>
        <v>0</v>
      </c>
      <c r="AI58" s="22">
        <f>BALANCE!AI117+BALANCE!AI147+BALANCE!AI177</f>
        <v>0</v>
      </c>
      <c r="AJ58" s="373">
        <f>BALANCE!AJ117+BALANCE!AJ147+BALANCE!AJ177</f>
        <v>137.35647</v>
      </c>
    </row>
    <row r="59" spans="2:36" x14ac:dyDescent="0.25">
      <c r="B59" s="37" t="s">
        <v>1054</v>
      </c>
      <c r="C59" s="9" t="s">
        <v>625</v>
      </c>
      <c r="D59" s="22">
        <f>BALANCE!D118+BALANCE!D148+BALANCE!D178</f>
        <v>0</v>
      </c>
      <c r="E59" s="22">
        <f>BALANCE!E118+BALANCE!E148+BALANCE!E178</f>
        <v>211.85940999999997</v>
      </c>
      <c r="F59" s="22">
        <f>BALANCE!F118+BALANCE!F148+BALANCE!F178</f>
        <v>55.095880000000001</v>
      </c>
      <c r="G59" s="22">
        <f>BALANCE!G118+BALANCE!G148+BALANCE!G178</f>
        <v>0</v>
      </c>
      <c r="H59" s="22">
        <f>BALANCE!H118+BALANCE!H148+BALANCE!H178</f>
        <v>266.95528999999999</v>
      </c>
      <c r="I59" s="22">
        <f>BALANCE!I118+BALANCE!I148+BALANCE!I178</f>
        <v>0</v>
      </c>
      <c r="J59" s="22">
        <f>BALANCE!J118+BALANCE!J148+BALANCE!J178</f>
        <v>0</v>
      </c>
      <c r="K59" s="22">
        <f>BALANCE!K118+BALANCE!K148+BALANCE!K178</f>
        <v>0</v>
      </c>
      <c r="L59" s="22">
        <f>BALANCE!L118+BALANCE!L148+BALANCE!L178</f>
        <v>0</v>
      </c>
      <c r="M59" s="22">
        <f>BALANCE!M118+BALANCE!M148+BALANCE!M178</f>
        <v>21.87088</v>
      </c>
      <c r="N59" s="22">
        <f>BALANCE!N118+BALANCE!N148+BALANCE!N178</f>
        <v>3.5275799999999999</v>
      </c>
      <c r="O59" s="22">
        <f>BALANCE!O118+BALANCE!O148+BALANCE!O178</f>
        <v>0</v>
      </c>
      <c r="P59" s="22">
        <f>BALANCE!P118+BALANCE!P148+BALANCE!P178</f>
        <v>0</v>
      </c>
      <c r="Q59" s="22">
        <f>BALANCE!Q118+BALANCE!Q148+BALANCE!Q178</f>
        <v>0</v>
      </c>
      <c r="R59" s="22">
        <f>BALANCE!R118+BALANCE!R148+BALANCE!R178</f>
        <v>25.39846</v>
      </c>
      <c r="S59" s="22">
        <f>BALANCE!S118+BALANCE!S148+BALANCE!S178</f>
        <v>0</v>
      </c>
      <c r="T59" s="22">
        <f>BALANCE!T118+BALANCE!T148+BALANCE!T178</f>
        <v>0</v>
      </c>
      <c r="U59" s="22">
        <f>BALANCE!U118+BALANCE!U148+BALANCE!U178</f>
        <v>0</v>
      </c>
      <c r="V59" s="22">
        <f>BALANCE!V118+BALANCE!V148+BALANCE!V178</f>
        <v>0</v>
      </c>
      <c r="W59" s="22">
        <f>BALANCE!W118+BALANCE!W148+BALANCE!W178</f>
        <v>0</v>
      </c>
      <c r="X59" s="22">
        <f>BALANCE!X118+BALANCE!X148+BALANCE!X178</f>
        <v>0</v>
      </c>
      <c r="Y59" s="22">
        <f>BALANCE!Y118+BALANCE!Y148+BALANCE!Y178</f>
        <v>0</v>
      </c>
      <c r="Z59" s="22">
        <f>BALANCE!Z118+BALANCE!Z148+BALANCE!Z178</f>
        <v>0</v>
      </c>
      <c r="AA59" s="22">
        <f>BALANCE!AA118+BALANCE!AA148+BALANCE!AA178</f>
        <v>0</v>
      </c>
      <c r="AB59" s="22">
        <f>BALANCE!AB118+BALANCE!AB148+BALANCE!AB178</f>
        <v>0</v>
      </c>
      <c r="AC59" s="22">
        <f>BALANCE!AC118+BALANCE!AC148+BALANCE!AC178</f>
        <v>0</v>
      </c>
      <c r="AD59" s="22">
        <f>BALANCE!AD118+BALANCE!AD148+BALANCE!AD178</f>
        <v>0</v>
      </c>
      <c r="AE59" s="22">
        <f>BALANCE!AE118+BALANCE!AE148+BALANCE!AE178</f>
        <v>292.35374999999999</v>
      </c>
      <c r="AF59" s="22">
        <f>BALANCE!AF118+BALANCE!AF148+BALANCE!AF178</f>
        <v>3.5275799999999999</v>
      </c>
      <c r="AG59" s="22">
        <f>BALANCE!AG118+BALANCE!AG148+BALANCE!AG178</f>
        <v>21.87088</v>
      </c>
      <c r="AH59" s="22">
        <f>BALANCE!AH118+BALANCE!AH148+BALANCE!AH178</f>
        <v>0</v>
      </c>
      <c r="AI59" s="22">
        <f>BALANCE!AI118+BALANCE!AI148+BALANCE!AI178</f>
        <v>0</v>
      </c>
      <c r="AJ59" s="373">
        <f>BALANCE!AJ118+BALANCE!AJ148+BALANCE!AJ178</f>
        <v>266.95528999999999</v>
      </c>
    </row>
    <row r="60" spans="2:36" x14ac:dyDescent="0.25">
      <c r="B60" s="37" t="s">
        <v>1055</v>
      </c>
      <c r="C60" s="9" t="s">
        <v>627</v>
      </c>
      <c r="D60" s="22">
        <f>BALANCE!D119+BALANCE!D149+BALANCE!D179</f>
        <v>0</v>
      </c>
      <c r="E60" s="22">
        <f>BALANCE!E119+BALANCE!E149+BALANCE!E179</f>
        <v>323.86659000000003</v>
      </c>
      <c r="F60" s="22">
        <f>BALANCE!F119+BALANCE!F149+BALANCE!F179</f>
        <v>90.896199999999993</v>
      </c>
      <c r="G60" s="22">
        <f>BALANCE!G119+BALANCE!G149+BALANCE!G179</f>
        <v>0</v>
      </c>
      <c r="H60" s="22">
        <f>BALANCE!H119+BALANCE!H149+BALANCE!H179</f>
        <v>414.76279</v>
      </c>
      <c r="I60" s="22">
        <f>BALANCE!I119+BALANCE!I149+BALANCE!I179</f>
        <v>0</v>
      </c>
      <c r="J60" s="22">
        <f>BALANCE!J119+BALANCE!J149+BALANCE!J179</f>
        <v>0</v>
      </c>
      <c r="K60" s="22">
        <f>BALANCE!K119+BALANCE!K149+BALANCE!K179</f>
        <v>0</v>
      </c>
      <c r="L60" s="22">
        <f>BALANCE!L119+BALANCE!L149+BALANCE!L179</f>
        <v>0</v>
      </c>
      <c r="M60" s="22">
        <f>BALANCE!M119+BALANCE!M149+BALANCE!M179</f>
        <v>33.165410000000001</v>
      </c>
      <c r="N60" s="22">
        <f>BALANCE!N119+BALANCE!N149+BALANCE!N179</f>
        <v>5.1251300000000004</v>
      </c>
      <c r="O60" s="22">
        <f>BALANCE!O119+BALANCE!O149+BALANCE!O179</f>
        <v>0</v>
      </c>
      <c r="P60" s="22">
        <f>BALANCE!P119+BALANCE!P149+BALANCE!P179</f>
        <v>0</v>
      </c>
      <c r="Q60" s="22">
        <f>BALANCE!Q119+BALANCE!Q149+BALANCE!Q179</f>
        <v>0</v>
      </c>
      <c r="R60" s="22">
        <f>BALANCE!R119+BALANCE!R149+BALANCE!R179</f>
        <v>38.29054</v>
      </c>
      <c r="S60" s="22">
        <f>BALANCE!S119+BALANCE!S149+BALANCE!S179</f>
        <v>0</v>
      </c>
      <c r="T60" s="22">
        <f>BALANCE!T119+BALANCE!T149+BALANCE!T179</f>
        <v>0</v>
      </c>
      <c r="U60" s="22">
        <f>BALANCE!U119+BALANCE!U149+BALANCE!U179</f>
        <v>0</v>
      </c>
      <c r="V60" s="22">
        <f>BALANCE!V119+BALANCE!V149+BALANCE!V179</f>
        <v>0</v>
      </c>
      <c r="W60" s="22">
        <f>BALANCE!W119+BALANCE!W149+BALANCE!W179</f>
        <v>0</v>
      </c>
      <c r="X60" s="22">
        <f>BALANCE!X119+BALANCE!X149+BALANCE!X179</f>
        <v>0</v>
      </c>
      <c r="Y60" s="22">
        <f>BALANCE!Y119+BALANCE!Y149+BALANCE!Y179</f>
        <v>0</v>
      </c>
      <c r="Z60" s="22">
        <f>BALANCE!Z119+BALANCE!Z149+BALANCE!Z179</f>
        <v>0</v>
      </c>
      <c r="AA60" s="22">
        <f>BALANCE!AA119+BALANCE!AA149+BALANCE!AA179</f>
        <v>0</v>
      </c>
      <c r="AB60" s="22">
        <f>BALANCE!AB119+BALANCE!AB149+BALANCE!AB179</f>
        <v>0</v>
      </c>
      <c r="AC60" s="22">
        <f>BALANCE!AC119+BALANCE!AC149+BALANCE!AC179</f>
        <v>0</v>
      </c>
      <c r="AD60" s="22">
        <f>BALANCE!AD119+BALANCE!AD149+BALANCE!AD179</f>
        <v>0</v>
      </c>
      <c r="AE60" s="22">
        <f>BALANCE!AE119+BALANCE!AE149+BALANCE!AE179</f>
        <v>453.05333000000002</v>
      </c>
      <c r="AF60" s="22">
        <f>BALANCE!AF119+BALANCE!AF149+BALANCE!AF179</f>
        <v>5.1251300000000004</v>
      </c>
      <c r="AG60" s="22">
        <f>BALANCE!AG119+BALANCE!AG149+BALANCE!AG179</f>
        <v>33.165410000000001</v>
      </c>
      <c r="AH60" s="22">
        <f>BALANCE!AH119+BALANCE!AH149+BALANCE!AH179</f>
        <v>0</v>
      </c>
      <c r="AI60" s="22">
        <f>BALANCE!AI119+BALANCE!AI149+BALANCE!AI179</f>
        <v>0</v>
      </c>
      <c r="AJ60" s="373">
        <f>BALANCE!AJ119+BALANCE!AJ149+BALANCE!AJ179</f>
        <v>414.76279</v>
      </c>
    </row>
    <row r="61" spans="2:36" x14ac:dyDescent="0.25">
      <c r="B61" s="37" t="s">
        <v>1056</v>
      </c>
      <c r="C61" s="9" t="s">
        <v>629</v>
      </c>
      <c r="D61" s="22">
        <f>BALANCE!D120+BALANCE!D150+BALANCE!D180</f>
        <v>0</v>
      </c>
      <c r="E61" s="22">
        <f>BALANCE!E120+BALANCE!E150+BALANCE!E180</f>
        <v>660.35357999999997</v>
      </c>
      <c r="F61" s="22">
        <f>BALANCE!F120+BALANCE!F150+BALANCE!F180</f>
        <v>177.77851999999999</v>
      </c>
      <c r="G61" s="22">
        <f>BALANCE!G120+BALANCE!G150+BALANCE!G180</f>
        <v>0</v>
      </c>
      <c r="H61" s="22">
        <f>BALANCE!H120+BALANCE!H150+BALANCE!H180</f>
        <v>838.13209999999992</v>
      </c>
      <c r="I61" s="22">
        <f>BALANCE!I120+BALANCE!I150+BALANCE!I180</f>
        <v>0</v>
      </c>
      <c r="J61" s="22">
        <f>BALANCE!J120+BALANCE!J150+BALANCE!J180</f>
        <v>0</v>
      </c>
      <c r="K61" s="22">
        <f>BALANCE!K120+BALANCE!K150+BALANCE!K180</f>
        <v>0</v>
      </c>
      <c r="L61" s="22">
        <f>BALANCE!L120+BALANCE!L150+BALANCE!L180</f>
        <v>0</v>
      </c>
      <c r="M61" s="22">
        <f>BALANCE!M120+BALANCE!M150+BALANCE!M180</f>
        <v>66.588399999999993</v>
      </c>
      <c r="N61" s="22">
        <f>BALANCE!N120+BALANCE!N150+BALANCE!N180</f>
        <v>10.435040000000001</v>
      </c>
      <c r="O61" s="22">
        <f>BALANCE!O120+BALANCE!O150+BALANCE!O180</f>
        <v>0</v>
      </c>
      <c r="P61" s="22">
        <f>BALANCE!P120+BALANCE!P150+BALANCE!P180</f>
        <v>0</v>
      </c>
      <c r="Q61" s="22">
        <f>BALANCE!Q120+BALANCE!Q150+BALANCE!Q180</f>
        <v>0</v>
      </c>
      <c r="R61" s="22">
        <f>BALANCE!R120+BALANCE!R150+BALANCE!R180</f>
        <v>77.023439999999994</v>
      </c>
      <c r="S61" s="22">
        <f>BALANCE!S120+BALANCE!S150+BALANCE!S180</f>
        <v>0</v>
      </c>
      <c r="T61" s="22">
        <f>BALANCE!T120+BALANCE!T150+BALANCE!T180</f>
        <v>0</v>
      </c>
      <c r="U61" s="22">
        <f>BALANCE!U120+BALANCE!U150+BALANCE!U180</f>
        <v>0</v>
      </c>
      <c r="V61" s="22">
        <f>BALANCE!V120+BALANCE!V150+BALANCE!V180</f>
        <v>0</v>
      </c>
      <c r="W61" s="22">
        <f>BALANCE!W120+BALANCE!W150+BALANCE!W180</f>
        <v>0</v>
      </c>
      <c r="X61" s="22">
        <f>BALANCE!X120+BALANCE!X150+BALANCE!X180</f>
        <v>0</v>
      </c>
      <c r="Y61" s="22">
        <f>BALANCE!Y120+BALANCE!Y150+BALANCE!Y180</f>
        <v>0</v>
      </c>
      <c r="Z61" s="22">
        <f>BALANCE!Z120+BALANCE!Z150+BALANCE!Z180</f>
        <v>0</v>
      </c>
      <c r="AA61" s="22">
        <f>BALANCE!AA120+BALANCE!AA150+BALANCE!AA180</f>
        <v>0</v>
      </c>
      <c r="AB61" s="22">
        <f>BALANCE!AB120+BALANCE!AB150+BALANCE!AB180</f>
        <v>0</v>
      </c>
      <c r="AC61" s="22">
        <f>BALANCE!AC120+BALANCE!AC150+BALANCE!AC180</f>
        <v>0</v>
      </c>
      <c r="AD61" s="22">
        <f>BALANCE!AD120+BALANCE!AD150+BALANCE!AD180</f>
        <v>0</v>
      </c>
      <c r="AE61" s="22">
        <f>BALANCE!AE120+BALANCE!AE150+BALANCE!AE180</f>
        <v>915.15553999999986</v>
      </c>
      <c r="AF61" s="22">
        <f>BALANCE!AF120+BALANCE!AF150+BALANCE!AF180</f>
        <v>10.435040000000001</v>
      </c>
      <c r="AG61" s="22">
        <f>BALANCE!AG120+BALANCE!AG150+BALANCE!AG180</f>
        <v>66.588399999999993</v>
      </c>
      <c r="AH61" s="22">
        <f>BALANCE!AH120+BALANCE!AH150+BALANCE!AH180</f>
        <v>0</v>
      </c>
      <c r="AI61" s="22">
        <f>BALANCE!AI120+BALANCE!AI150+BALANCE!AI180</f>
        <v>0</v>
      </c>
      <c r="AJ61" s="373">
        <f>BALANCE!AJ120+BALANCE!AJ150+BALANCE!AJ180</f>
        <v>838.13209999999992</v>
      </c>
    </row>
    <row r="62" spans="2:36" x14ac:dyDescent="0.25">
      <c r="B62" s="37" t="s">
        <v>1057</v>
      </c>
      <c r="C62" s="9" t="s">
        <v>631</v>
      </c>
      <c r="D62" s="22">
        <f>BALANCE!D121+BALANCE!D151+BALANCE!D181</f>
        <v>0</v>
      </c>
      <c r="E62" s="22">
        <f>BALANCE!E121+BALANCE!E151+BALANCE!E181</f>
        <v>50596.952769999996</v>
      </c>
      <c r="F62" s="22">
        <f>BALANCE!F121+BALANCE!F151+BALANCE!F181</f>
        <v>12657.40533</v>
      </c>
      <c r="G62" s="22">
        <f>BALANCE!G121+BALANCE!G151+BALANCE!G181</f>
        <v>0</v>
      </c>
      <c r="H62" s="22">
        <f>BALANCE!H121+BALANCE!H151+BALANCE!H181</f>
        <v>63254.358099999998</v>
      </c>
      <c r="I62" s="22">
        <f>BALANCE!I121+BALANCE!I151+BALANCE!I181</f>
        <v>0</v>
      </c>
      <c r="J62" s="22">
        <f>BALANCE!J121+BALANCE!J151+BALANCE!J181</f>
        <v>0</v>
      </c>
      <c r="K62" s="22">
        <f>BALANCE!K121+BALANCE!K151+BALANCE!K181</f>
        <v>0</v>
      </c>
      <c r="L62" s="22">
        <f>BALANCE!L121+BALANCE!L151+BALANCE!L181</f>
        <v>0</v>
      </c>
      <c r="M62" s="22">
        <f>BALANCE!M121+BALANCE!M151+BALANCE!M181</f>
        <v>2748.09042</v>
      </c>
      <c r="N62" s="22">
        <f>BALANCE!N121+BALANCE!N151+BALANCE!N181</f>
        <v>388.65190999999999</v>
      </c>
      <c r="O62" s="22">
        <f>BALANCE!O121+BALANCE!O151+BALANCE!O181</f>
        <v>0</v>
      </c>
      <c r="P62" s="22">
        <f>BALANCE!P121+BALANCE!P151+BALANCE!P181</f>
        <v>0</v>
      </c>
      <c r="Q62" s="22">
        <f>BALANCE!Q121+BALANCE!Q151+BALANCE!Q181</f>
        <v>0</v>
      </c>
      <c r="R62" s="22">
        <f>BALANCE!R121+BALANCE!R151+BALANCE!R181</f>
        <v>3136.74233</v>
      </c>
      <c r="S62" s="22">
        <f>BALANCE!S121+BALANCE!S151+BALANCE!S181</f>
        <v>0</v>
      </c>
      <c r="T62" s="22">
        <f>BALANCE!T121+BALANCE!T151+BALANCE!T181</f>
        <v>0</v>
      </c>
      <c r="U62" s="22">
        <f>BALANCE!U121+BALANCE!U151+BALANCE!U181</f>
        <v>0</v>
      </c>
      <c r="V62" s="22">
        <f>BALANCE!V121+BALANCE!V151+BALANCE!V181</f>
        <v>0</v>
      </c>
      <c r="W62" s="22">
        <f>BALANCE!W121+BALANCE!W151+BALANCE!W181</f>
        <v>0</v>
      </c>
      <c r="X62" s="22">
        <f>BALANCE!X121+BALANCE!X151+BALANCE!X181</f>
        <v>0</v>
      </c>
      <c r="Y62" s="22">
        <f>BALANCE!Y121+BALANCE!Y151+BALANCE!Y181</f>
        <v>0</v>
      </c>
      <c r="Z62" s="22">
        <f>BALANCE!Z121+BALANCE!Z151+BALANCE!Z181</f>
        <v>0</v>
      </c>
      <c r="AA62" s="22">
        <f>BALANCE!AA121+BALANCE!AA151+BALANCE!AA181</f>
        <v>0</v>
      </c>
      <c r="AB62" s="22">
        <f>BALANCE!AB121+BALANCE!AB151+BALANCE!AB181</f>
        <v>0</v>
      </c>
      <c r="AC62" s="22">
        <f>BALANCE!AC121+BALANCE!AC151+BALANCE!AC181</f>
        <v>0</v>
      </c>
      <c r="AD62" s="22">
        <f>BALANCE!AD121+BALANCE!AD151+BALANCE!AD181</f>
        <v>0</v>
      </c>
      <c r="AE62" s="22">
        <f>BALANCE!AE121+BALANCE!AE151+BALANCE!AE181</f>
        <v>66391.100429999991</v>
      </c>
      <c r="AF62" s="22">
        <f>BALANCE!AF121+BALANCE!AF151+BALANCE!AF181</f>
        <v>388.65190999999999</v>
      </c>
      <c r="AG62" s="22">
        <f>BALANCE!AG121+BALANCE!AG151+BALANCE!AG181</f>
        <v>2748.09042</v>
      </c>
      <c r="AH62" s="22">
        <f>BALANCE!AH121+BALANCE!AH151+BALANCE!AH181</f>
        <v>0</v>
      </c>
      <c r="AI62" s="22">
        <f>BALANCE!AI121+BALANCE!AI151+BALANCE!AI181</f>
        <v>0</v>
      </c>
      <c r="AJ62" s="373">
        <f>BALANCE!AJ121+BALANCE!AJ151+BALANCE!AJ181</f>
        <v>63254.358099999998</v>
      </c>
    </row>
    <row r="63" spans="2:36" x14ac:dyDescent="0.25">
      <c r="B63" s="37"/>
      <c r="C63" s="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373"/>
    </row>
    <row r="64" spans="2:36" x14ac:dyDescent="0.25">
      <c r="B64" s="31"/>
      <c r="C64" s="183" t="s">
        <v>1038</v>
      </c>
      <c r="D64" s="21">
        <f>SUM(D65:D69)</f>
        <v>2435.1954599999999</v>
      </c>
      <c r="E64" s="21">
        <f t="shared" ref="E64:AI64" si="8">SUM(E65:E69)</f>
        <v>313298.48947000003</v>
      </c>
      <c r="F64" s="21">
        <f t="shared" si="8"/>
        <v>17982.222379999999</v>
      </c>
      <c r="G64" s="21">
        <f t="shared" si="8"/>
        <v>1467.1740500000001</v>
      </c>
      <c r="H64" s="21">
        <f t="shared" si="8"/>
        <v>335183.08136000007</v>
      </c>
      <c r="I64" s="21">
        <f t="shared" si="8"/>
        <v>0</v>
      </c>
      <c r="J64" s="21">
        <f t="shared" si="8"/>
        <v>3239.91302</v>
      </c>
      <c r="K64" s="21">
        <f t="shared" si="8"/>
        <v>0</v>
      </c>
      <c r="L64" s="21">
        <f>SUM(L65:L69)</f>
        <v>0</v>
      </c>
      <c r="M64" s="21">
        <f t="shared" si="8"/>
        <v>0</v>
      </c>
      <c r="N64" s="21">
        <f t="shared" si="8"/>
        <v>0</v>
      </c>
      <c r="O64" s="21">
        <f t="shared" si="8"/>
        <v>293.42218000000003</v>
      </c>
      <c r="P64" s="21">
        <f t="shared" si="8"/>
        <v>2886.2588299999998</v>
      </c>
      <c r="Q64" s="21">
        <f t="shared" si="8"/>
        <v>0</v>
      </c>
      <c r="R64" s="21">
        <f t="shared" si="8"/>
        <v>6419.5940300000002</v>
      </c>
      <c r="S64" s="21">
        <f>SUM(S65:S69)</f>
        <v>201.57384000000002</v>
      </c>
      <c r="T64" s="21">
        <f t="shared" si="8"/>
        <v>0</v>
      </c>
      <c r="U64" s="21">
        <f t="shared" si="8"/>
        <v>0</v>
      </c>
      <c r="V64" s="21">
        <f t="shared" si="8"/>
        <v>0</v>
      </c>
      <c r="W64" s="21">
        <f t="shared" si="8"/>
        <v>0</v>
      </c>
      <c r="X64" s="21">
        <f t="shared" si="8"/>
        <v>0</v>
      </c>
      <c r="Y64" s="21">
        <f t="shared" si="8"/>
        <v>0</v>
      </c>
      <c r="Z64" s="21">
        <f t="shared" si="8"/>
        <v>0</v>
      </c>
      <c r="AA64" s="21">
        <f t="shared" si="8"/>
        <v>0</v>
      </c>
      <c r="AB64" s="21">
        <f t="shared" si="8"/>
        <v>0</v>
      </c>
      <c r="AC64" s="21">
        <f>SUM(AC65:AC69)</f>
        <v>0</v>
      </c>
      <c r="AD64" s="21">
        <f t="shared" si="8"/>
        <v>201.57384000000002</v>
      </c>
      <c r="AE64" s="21">
        <f t="shared" si="8"/>
        <v>341804.24923000002</v>
      </c>
      <c r="AF64" s="21">
        <f t="shared" si="8"/>
        <v>0</v>
      </c>
      <c r="AG64" s="21">
        <f t="shared" si="8"/>
        <v>0</v>
      </c>
      <c r="AH64" s="21">
        <f t="shared" si="8"/>
        <v>0</v>
      </c>
      <c r="AI64" s="21">
        <f t="shared" si="8"/>
        <v>0</v>
      </c>
      <c r="AJ64" s="372">
        <f>SUM(AJ65:AJ69)</f>
        <v>341804.24923000002</v>
      </c>
    </row>
    <row r="65" spans="2:36" x14ac:dyDescent="0.25">
      <c r="B65" s="38" t="s">
        <v>1078</v>
      </c>
      <c r="C65" s="9" t="s">
        <v>623</v>
      </c>
      <c r="D65" s="22">
        <f>BALANCE!D369+BALANCE!D381+BALANCE!D393</f>
        <v>131.87851000000001</v>
      </c>
      <c r="E65" s="22">
        <f>BALANCE!E369+BALANCE!E381+BALANCE!E393</f>
        <v>3405.8551899999998</v>
      </c>
      <c r="F65" s="22">
        <f>BALANCE!F369+BALANCE!F381+BALANCE!F393</f>
        <v>92.327830000000006</v>
      </c>
      <c r="G65" s="22">
        <f>BALANCE!G369+BALANCE!G381+BALANCE!G393</f>
        <v>191.90476000000001</v>
      </c>
      <c r="H65" s="22">
        <f>BALANCE!H369+BALANCE!H381+BALANCE!H393</f>
        <v>3821.9662899999998</v>
      </c>
      <c r="I65" s="22">
        <f>BALANCE!I369+BALANCE!I381+BALANCE!I393</f>
        <v>0</v>
      </c>
      <c r="J65" s="22">
        <f>BALANCE!J369+BALANCE!J381+BALANCE!J393</f>
        <v>117.68497000000001</v>
      </c>
      <c r="K65" s="22">
        <f>BALANCE!K369+BALANCE!K381+BALANCE!K393</f>
        <v>0</v>
      </c>
      <c r="L65" s="22">
        <f>BALANCE!L369+BALANCE!L381+BALANCE!L393</f>
        <v>0</v>
      </c>
      <c r="M65" s="22">
        <f>BALANCE!M369+BALANCE!M381+BALANCE!M393</f>
        <v>0</v>
      </c>
      <c r="N65" s="22">
        <f>BALANCE!N369+BALANCE!N381+BALANCE!N393</f>
        <v>0</v>
      </c>
      <c r="O65" s="22">
        <f>BALANCE!O369+BALANCE!O381+BALANCE!O393</f>
        <v>6.3011400000000002</v>
      </c>
      <c r="P65" s="22">
        <f>BALANCE!P369+BALANCE!P381+BALANCE!P393</f>
        <v>79.382419999999996</v>
      </c>
      <c r="Q65" s="22">
        <f>BALANCE!Q369+BALANCE!Q381+BALANCE!Q393</f>
        <v>0</v>
      </c>
      <c r="R65" s="22">
        <f>BALANCE!R369+BALANCE!R381+BALANCE!R393</f>
        <v>203.36853000000002</v>
      </c>
      <c r="S65" s="22">
        <f>BALANCE!S369+BALANCE!S381+BALANCE!S393</f>
        <v>5.8684099999999999</v>
      </c>
      <c r="T65" s="22">
        <f>BALANCE!T369+BALANCE!T381+BALANCE!T393</f>
        <v>0</v>
      </c>
      <c r="U65" s="22">
        <f>BALANCE!U369+BALANCE!U381+BALANCE!U393</f>
        <v>0</v>
      </c>
      <c r="V65" s="22">
        <f>BALANCE!V369+BALANCE!V381+BALANCE!V393</f>
        <v>0</v>
      </c>
      <c r="W65" s="22">
        <f>BALANCE!W369+BALANCE!W381+BALANCE!W393</f>
        <v>0</v>
      </c>
      <c r="X65" s="22">
        <f>BALANCE!X369+BALANCE!X381+BALANCE!X393</f>
        <v>0</v>
      </c>
      <c r="Y65" s="22">
        <f>BALANCE!Y369+BALANCE!Y381+BALANCE!Y393</f>
        <v>0</v>
      </c>
      <c r="Z65" s="22">
        <f>BALANCE!Z369+BALANCE!Z381+BALANCE!Z393</f>
        <v>0</v>
      </c>
      <c r="AA65" s="22">
        <f>BALANCE!AA369+BALANCE!AA381+BALANCE!AA393</f>
        <v>0</v>
      </c>
      <c r="AB65" s="22">
        <f>BALANCE!AB369+BALANCE!AB381+BALANCE!AB393</f>
        <v>0</v>
      </c>
      <c r="AC65" s="22">
        <f>BALANCE!AC369+BALANCE!AC381+BALANCE!AC393</f>
        <v>0</v>
      </c>
      <c r="AD65" s="22">
        <f>BALANCE!AD369+BALANCE!AD381+BALANCE!AD393</f>
        <v>5.8684099999999999</v>
      </c>
      <c r="AE65" s="22">
        <f>BALANCE!AE369+BALANCE!AE381+BALANCE!AE393</f>
        <v>4031.2032300000001</v>
      </c>
      <c r="AF65" s="22">
        <f>BALANCE!AF369+BALANCE!AF381+BALANCE!AF393</f>
        <v>0</v>
      </c>
      <c r="AG65" s="22">
        <f>BALANCE!AG369+BALANCE!AG381+BALANCE!AG393</f>
        <v>0</v>
      </c>
      <c r="AH65" s="22">
        <f>BALANCE!AH369+BALANCE!AH381+BALANCE!AH393</f>
        <v>0</v>
      </c>
      <c r="AI65" s="22">
        <f>BALANCE!AI369+BALANCE!AI381+BALANCE!AI393</f>
        <v>0</v>
      </c>
      <c r="AJ65" s="373">
        <f>BALANCE!AJ369+BALANCE!AJ381+BALANCE!AJ393</f>
        <v>4031.2032299999996</v>
      </c>
    </row>
    <row r="66" spans="2:36" x14ac:dyDescent="0.25">
      <c r="B66" s="38" t="s">
        <v>1079</v>
      </c>
      <c r="C66" s="9" t="s">
        <v>625</v>
      </c>
      <c r="D66" s="22">
        <f>BALANCE!D370+BALANCE!D382+BALANCE!D394</f>
        <v>231.63738000000001</v>
      </c>
      <c r="E66" s="22">
        <f>BALANCE!E370+BALANCE!E382+BALANCE!E394</f>
        <v>5653.7799500000001</v>
      </c>
      <c r="F66" s="22">
        <f>BALANCE!F370+BALANCE!F382+BALANCE!F394</f>
        <v>210.85741999999999</v>
      </c>
      <c r="G66" s="22">
        <f>BALANCE!G370+BALANCE!G382+BALANCE!G394</f>
        <v>460.94880999999998</v>
      </c>
      <c r="H66" s="22">
        <f>BALANCE!H370+BALANCE!H382+BALANCE!H394</f>
        <v>6557.2235600000004</v>
      </c>
      <c r="I66" s="22">
        <f>BALANCE!I370+BALANCE!I382+BALANCE!I394</f>
        <v>0</v>
      </c>
      <c r="J66" s="22">
        <f>BALANCE!J370+BALANCE!J382+BALANCE!J394</f>
        <v>228.96298999999999</v>
      </c>
      <c r="K66" s="22">
        <f>BALANCE!K370+BALANCE!K382+BALANCE!K394</f>
        <v>0</v>
      </c>
      <c r="L66" s="22">
        <f>BALANCE!L370+BALANCE!L382+BALANCE!L394</f>
        <v>0</v>
      </c>
      <c r="M66" s="22">
        <f>BALANCE!M370+BALANCE!M382+BALANCE!M394</f>
        <v>0</v>
      </c>
      <c r="N66" s="22">
        <f>BALANCE!N370+BALANCE!N382+BALANCE!N394</f>
        <v>0</v>
      </c>
      <c r="O66" s="22">
        <f>BALANCE!O370+BALANCE!O382+BALANCE!O394</f>
        <v>12.557919999999999</v>
      </c>
      <c r="P66" s="22">
        <f>BALANCE!P370+BALANCE!P382+BALANCE!P394</f>
        <v>146.70147</v>
      </c>
      <c r="Q66" s="22">
        <f>BALANCE!Q370+BALANCE!Q382+BALANCE!Q394</f>
        <v>0</v>
      </c>
      <c r="R66" s="22">
        <f>BALANCE!R370+BALANCE!R382+BALANCE!R394</f>
        <v>388.22238000000004</v>
      </c>
      <c r="S66" s="22">
        <f>BALANCE!S370+BALANCE!S382+BALANCE!S394</f>
        <v>12.175240000000001</v>
      </c>
      <c r="T66" s="22">
        <f>BALANCE!T370+BALANCE!T382+BALANCE!T394</f>
        <v>0</v>
      </c>
      <c r="U66" s="22">
        <f>BALANCE!U370+BALANCE!U382+BALANCE!U394</f>
        <v>0</v>
      </c>
      <c r="V66" s="22">
        <f>BALANCE!V370+BALANCE!V382+BALANCE!V394</f>
        <v>0</v>
      </c>
      <c r="W66" s="22">
        <f>BALANCE!W370+BALANCE!W382+BALANCE!W394</f>
        <v>0</v>
      </c>
      <c r="X66" s="22">
        <f>BALANCE!X370+BALANCE!X382+BALANCE!X394</f>
        <v>0</v>
      </c>
      <c r="Y66" s="22">
        <f>BALANCE!Y370+BALANCE!Y382+BALANCE!Y394</f>
        <v>0</v>
      </c>
      <c r="Z66" s="22">
        <f>BALANCE!Z370+BALANCE!Z382+BALANCE!Z394</f>
        <v>0</v>
      </c>
      <c r="AA66" s="22">
        <f>BALANCE!AA370+BALANCE!AA382+BALANCE!AA394</f>
        <v>0</v>
      </c>
      <c r="AB66" s="22">
        <f>BALANCE!AB370+BALANCE!AB382+BALANCE!AB394</f>
        <v>0</v>
      </c>
      <c r="AC66" s="22">
        <f>BALANCE!AC370+BALANCE!AC382+BALANCE!AC394</f>
        <v>0</v>
      </c>
      <c r="AD66" s="22">
        <f>BALANCE!AD370+BALANCE!AD382+BALANCE!AD394</f>
        <v>12.175240000000001</v>
      </c>
      <c r="AE66" s="22">
        <f>BALANCE!AE370+BALANCE!AE382+BALANCE!AE394</f>
        <v>6957.6211800000001</v>
      </c>
      <c r="AF66" s="22">
        <f>BALANCE!AF370+BALANCE!AF382+BALANCE!AF394</f>
        <v>0</v>
      </c>
      <c r="AG66" s="22">
        <f>BALANCE!AG370+BALANCE!AG382+BALANCE!AG394</f>
        <v>0</v>
      </c>
      <c r="AH66" s="22">
        <f>BALANCE!AH370+BALANCE!AH382+BALANCE!AH394</f>
        <v>0</v>
      </c>
      <c r="AI66" s="22">
        <f>BALANCE!AI370+BALANCE!AI382+BALANCE!AI394</f>
        <v>0</v>
      </c>
      <c r="AJ66" s="373">
        <f>BALANCE!AJ370+BALANCE!AJ382+BALANCE!AJ394</f>
        <v>6957.6211800000001</v>
      </c>
    </row>
    <row r="67" spans="2:36" x14ac:dyDescent="0.25">
      <c r="B67" s="38" t="s">
        <v>1080</v>
      </c>
      <c r="C67" s="9" t="s">
        <v>627</v>
      </c>
      <c r="D67" s="22">
        <f>BALANCE!D371+BALANCE!D383+BALANCE!D395</f>
        <v>392.79964000000001</v>
      </c>
      <c r="E67" s="22">
        <f>BALANCE!E371+BALANCE!E383+BALANCE!E395</f>
        <v>8820.5945800000009</v>
      </c>
      <c r="F67" s="22">
        <f>BALANCE!F371+BALANCE!F383+BALANCE!F395</f>
        <v>384.74209000000002</v>
      </c>
      <c r="G67" s="22">
        <f>BALANCE!G371+BALANCE!G383+BALANCE!G395</f>
        <v>495.56961000000001</v>
      </c>
      <c r="H67" s="22">
        <f>BALANCE!H371+BALANCE!H383+BALANCE!H395</f>
        <v>10093.70592</v>
      </c>
      <c r="I67" s="22">
        <f>BALANCE!I371+BALANCE!I383+BALANCE!I395</f>
        <v>0</v>
      </c>
      <c r="J67" s="22">
        <f>BALANCE!J371+BALANCE!J383+BALANCE!J395</f>
        <v>353.47394000000003</v>
      </c>
      <c r="K67" s="22">
        <f>BALANCE!K371+BALANCE!K383+BALANCE!K395</f>
        <v>0</v>
      </c>
      <c r="L67" s="22">
        <f>BALANCE!L371+BALANCE!L383+BALANCE!L395</f>
        <v>0</v>
      </c>
      <c r="M67" s="22">
        <f>BALANCE!M371+BALANCE!M383+BALANCE!M395</f>
        <v>0</v>
      </c>
      <c r="N67" s="22">
        <f>BALANCE!N371+BALANCE!N383+BALANCE!N395</f>
        <v>0</v>
      </c>
      <c r="O67" s="22">
        <f>BALANCE!O371+BALANCE!O383+BALANCE!O395</f>
        <v>20.968729999999997</v>
      </c>
      <c r="P67" s="22">
        <f>BALANCE!P371+BALANCE!P383+BALANCE!P395</f>
        <v>231.36735999999999</v>
      </c>
      <c r="Q67" s="22">
        <f>BALANCE!Q371+BALANCE!Q383+BALANCE!Q395</f>
        <v>0</v>
      </c>
      <c r="R67" s="22">
        <f>BALANCE!R371+BALANCE!R383+BALANCE!R395</f>
        <v>605.81002999999998</v>
      </c>
      <c r="S67" s="22">
        <f>BALANCE!S371+BALANCE!S383+BALANCE!S395</f>
        <v>18.291650000000001</v>
      </c>
      <c r="T67" s="22">
        <f>BALANCE!T371+BALANCE!T383+BALANCE!T395</f>
        <v>0</v>
      </c>
      <c r="U67" s="22">
        <f>BALANCE!U371+BALANCE!U383+BALANCE!U395</f>
        <v>0</v>
      </c>
      <c r="V67" s="22">
        <f>BALANCE!V371+BALANCE!V383+BALANCE!V395</f>
        <v>0</v>
      </c>
      <c r="W67" s="22">
        <f>BALANCE!W371+BALANCE!W383+BALANCE!W395</f>
        <v>0</v>
      </c>
      <c r="X67" s="22">
        <f>BALANCE!X371+BALANCE!X383+BALANCE!X395</f>
        <v>0</v>
      </c>
      <c r="Y67" s="22">
        <f>BALANCE!Y371+BALANCE!Y383+BALANCE!Y395</f>
        <v>0</v>
      </c>
      <c r="Z67" s="22">
        <f>BALANCE!Z371+BALANCE!Z383+BALANCE!Z395</f>
        <v>0</v>
      </c>
      <c r="AA67" s="22">
        <f>BALANCE!AA371+BALANCE!AA383+BALANCE!AA395</f>
        <v>0</v>
      </c>
      <c r="AB67" s="22">
        <f>BALANCE!AB371+BALANCE!AB383+BALANCE!AB395</f>
        <v>0</v>
      </c>
      <c r="AC67" s="22">
        <f>BALANCE!AC371+BALANCE!AC383+BALANCE!AC395</f>
        <v>0</v>
      </c>
      <c r="AD67" s="22">
        <f>BALANCE!AD371+BALANCE!AD383+BALANCE!AD395</f>
        <v>18.291650000000001</v>
      </c>
      <c r="AE67" s="22">
        <f>BALANCE!AE371+BALANCE!AE383+BALANCE!AE395</f>
        <v>10717.8076</v>
      </c>
      <c r="AF67" s="22">
        <f>BALANCE!AF371+BALANCE!AF383+BALANCE!AF395</f>
        <v>0</v>
      </c>
      <c r="AG67" s="22">
        <f>BALANCE!AG371+BALANCE!AG383+BALANCE!AG395</f>
        <v>0</v>
      </c>
      <c r="AH67" s="22">
        <f>BALANCE!AH371+BALANCE!AH383+BALANCE!AH395</f>
        <v>0</v>
      </c>
      <c r="AI67" s="22">
        <f>BALANCE!AI371+BALANCE!AI383+BALANCE!AI395</f>
        <v>0</v>
      </c>
      <c r="AJ67" s="373">
        <f>BALANCE!AJ371+BALANCE!AJ383+BALANCE!AJ395</f>
        <v>10717.8076</v>
      </c>
    </row>
    <row r="68" spans="2:36" x14ac:dyDescent="0.25">
      <c r="B68" s="38" t="s">
        <v>1081</v>
      </c>
      <c r="C68" s="9" t="s">
        <v>629</v>
      </c>
      <c r="D68" s="22">
        <f>BALANCE!D372+BALANCE!D384+BALANCE!D396</f>
        <v>819.83112000000006</v>
      </c>
      <c r="E68" s="22">
        <f>BALANCE!E372+BALANCE!E384+BALANCE!E396</f>
        <v>18425.460749999998</v>
      </c>
      <c r="F68" s="22">
        <f>BALANCE!F372+BALANCE!F384+BALANCE!F396</f>
        <v>987.21337000000005</v>
      </c>
      <c r="G68" s="22">
        <f>BALANCE!G372+BALANCE!G384+BALANCE!G396</f>
        <v>56.019440000000003</v>
      </c>
      <c r="H68" s="22">
        <f>BALANCE!H372+BALANCE!H384+BALANCE!H396</f>
        <v>20288.524679999999</v>
      </c>
      <c r="I68" s="22">
        <f>BALANCE!I372+BALANCE!I384+BALANCE!I396</f>
        <v>0</v>
      </c>
      <c r="J68" s="22">
        <f>BALANCE!J372+BALANCE!J384+BALANCE!J396</f>
        <v>665.21447000000001</v>
      </c>
      <c r="K68" s="22">
        <f>BALANCE!K372+BALANCE!K384+BALANCE!K396</f>
        <v>0</v>
      </c>
      <c r="L68" s="22">
        <f>BALANCE!L372+BALANCE!L384+BALANCE!L396</f>
        <v>0</v>
      </c>
      <c r="M68" s="22">
        <f>BALANCE!M372+BALANCE!M384+BALANCE!M396</f>
        <v>0</v>
      </c>
      <c r="N68" s="22">
        <f>BALANCE!N372+BALANCE!N384+BALANCE!N396</f>
        <v>0</v>
      </c>
      <c r="O68" s="22">
        <f>BALANCE!O372+BALANCE!O384+BALANCE!O396</f>
        <v>46.048549999999999</v>
      </c>
      <c r="P68" s="22">
        <f>BALANCE!P372+BALANCE!P384+BALANCE!P396</f>
        <v>472.7543</v>
      </c>
      <c r="Q68" s="22">
        <f>BALANCE!Q372+BALANCE!Q384+BALANCE!Q396</f>
        <v>0</v>
      </c>
      <c r="R68" s="22">
        <f>BALANCE!R372+BALANCE!R384+BALANCE!R396</f>
        <v>1184.0173200000002</v>
      </c>
      <c r="S68" s="22">
        <f>BALANCE!S372+BALANCE!S384+BALANCE!S396</f>
        <v>37.672130000000003</v>
      </c>
      <c r="T68" s="22">
        <f>BALANCE!T372+BALANCE!T384+BALANCE!T396</f>
        <v>0</v>
      </c>
      <c r="U68" s="22">
        <f>BALANCE!U372+BALANCE!U384+BALANCE!U396</f>
        <v>0</v>
      </c>
      <c r="V68" s="22">
        <f>BALANCE!V372+BALANCE!V384+BALANCE!V396</f>
        <v>0</v>
      </c>
      <c r="W68" s="22">
        <f>BALANCE!W372+BALANCE!W384+BALANCE!W396</f>
        <v>0</v>
      </c>
      <c r="X68" s="22">
        <f>BALANCE!X372+BALANCE!X384+BALANCE!X396</f>
        <v>0</v>
      </c>
      <c r="Y68" s="22">
        <f>BALANCE!Y372+BALANCE!Y384+BALANCE!Y396</f>
        <v>0</v>
      </c>
      <c r="Z68" s="22">
        <f>BALANCE!Z372+BALANCE!Z384+BALANCE!Z396</f>
        <v>0</v>
      </c>
      <c r="AA68" s="22">
        <f>BALANCE!AA372+BALANCE!AA384+BALANCE!AA396</f>
        <v>0</v>
      </c>
      <c r="AB68" s="22">
        <f>BALANCE!AB372+BALANCE!AB384+BALANCE!AB396</f>
        <v>0</v>
      </c>
      <c r="AC68" s="22">
        <f>BALANCE!AC372+BALANCE!AC384+BALANCE!AC396</f>
        <v>0</v>
      </c>
      <c r="AD68" s="22">
        <f>BALANCE!AD372+BALANCE!AD384+BALANCE!AD396</f>
        <v>37.672130000000003</v>
      </c>
      <c r="AE68" s="22">
        <f>BALANCE!AE372+BALANCE!AE384+BALANCE!AE396</f>
        <v>21510.214129999997</v>
      </c>
      <c r="AF68" s="22">
        <f>BALANCE!AF372+BALANCE!AF384+BALANCE!AF396</f>
        <v>0</v>
      </c>
      <c r="AG68" s="22">
        <f>BALANCE!AG372+BALANCE!AG384+BALANCE!AG396</f>
        <v>0</v>
      </c>
      <c r="AH68" s="22">
        <f>BALANCE!AH372+BALANCE!AH384+BALANCE!AH396</f>
        <v>0</v>
      </c>
      <c r="AI68" s="22">
        <f>BALANCE!AI372+BALANCE!AI384+BALANCE!AI396</f>
        <v>0</v>
      </c>
      <c r="AJ68" s="373">
        <f>BALANCE!AJ372+BALANCE!AJ384+BALANCE!AJ396</f>
        <v>21510.214129999997</v>
      </c>
    </row>
    <row r="69" spans="2:36" x14ac:dyDescent="0.25">
      <c r="B69" s="38" t="s">
        <v>1082</v>
      </c>
      <c r="C69" s="9" t="s">
        <v>631</v>
      </c>
      <c r="D69" s="22">
        <f>BALANCE!D373+BALANCE!D385+BALANCE!D397</f>
        <v>859.04881</v>
      </c>
      <c r="E69" s="22">
        <f>BALANCE!E373+BALANCE!E385+BALANCE!E397</f>
        <v>276992.79900000006</v>
      </c>
      <c r="F69" s="22">
        <f>BALANCE!F373+BALANCE!F385+BALANCE!F397</f>
        <v>16307.08167</v>
      </c>
      <c r="G69" s="22">
        <f>BALANCE!G373+BALANCE!G385+BALANCE!G397</f>
        <v>262.73142999999999</v>
      </c>
      <c r="H69" s="22">
        <f>BALANCE!H373+BALANCE!H385+BALANCE!H397</f>
        <v>294421.66091000004</v>
      </c>
      <c r="I69" s="22">
        <f>BALANCE!I373+BALANCE!I385+BALANCE!I397</f>
        <v>0</v>
      </c>
      <c r="J69" s="22">
        <f>BALANCE!J373+BALANCE!J385+BALANCE!J397</f>
        <v>1874.57665</v>
      </c>
      <c r="K69" s="22">
        <f>BALANCE!K373+BALANCE!K385+BALANCE!K397</f>
        <v>0</v>
      </c>
      <c r="L69" s="22">
        <f>BALANCE!L373+BALANCE!L385+BALANCE!L397</f>
        <v>0</v>
      </c>
      <c r="M69" s="22">
        <f>BALANCE!M373+BALANCE!M385+BALANCE!M397</f>
        <v>0</v>
      </c>
      <c r="N69" s="22">
        <f>BALANCE!N373+BALANCE!N385+BALANCE!N397</f>
        <v>0</v>
      </c>
      <c r="O69" s="22">
        <f>BALANCE!O373+BALANCE!O385+BALANCE!O397</f>
        <v>207.54584</v>
      </c>
      <c r="P69" s="22">
        <f>BALANCE!P373+BALANCE!P385+BALANCE!P397</f>
        <v>1956.0532800000001</v>
      </c>
      <c r="Q69" s="22">
        <f>BALANCE!Q373+BALANCE!Q385+BALANCE!Q397</f>
        <v>0</v>
      </c>
      <c r="R69" s="22">
        <f>BALANCE!R373+BALANCE!R385+BALANCE!R397</f>
        <v>4038.1757700000003</v>
      </c>
      <c r="S69" s="22">
        <f>BALANCE!S373+BALANCE!S385+BALANCE!S397</f>
        <v>127.56641</v>
      </c>
      <c r="T69" s="22">
        <f>BALANCE!T373+BALANCE!T385+BALANCE!T397</f>
        <v>0</v>
      </c>
      <c r="U69" s="22">
        <f>BALANCE!U373+BALANCE!U385+BALANCE!U397</f>
        <v>0</v>
      </c>
      <c r="V69" s="22">
        <f>BALANCE!V373+BALANCE!V385+BALANCE!V397</f>
        <v>0</v>
      </c>
      <c r="W69" s="22">
        <f>BALANCE!W373+BALANCE!W385+BALANCE!W397</f>
        <v>0</v>
      </c>
      <c r="X69" s="22">
        <f>BALANCE!X373+BALANCE!X385+BALANCE!X397</f>
        <v>0</v>
      </c>
      <c r="Y69" s="22">
        <f>BALANCE!Y373+BALANCE!Y385+BALANCE!Y397</f>
        <v>0</v>
      </c>
      <c r="Z69" s="22">
        <f>BALANCE!Z373+BALANCE!Z385+BALANCE!Z397</f>
        <v>0</v>
      </c>
      <c r="AA69" s="22">
        <f>BALANCE!AA373+BALANCE!AA385+BALANCE!AA397</f>
        <v>0</v>
      </c>
      <c r="AB69" s="22">
        <f>BALANCE!AB373+BALANCE!AB385+BALANCE!AB397</f>
        <v>0</v>
      </c>
      <c r="AC69" s="22">
        <f>BALANCE!AC373+BALANCE!AC385+BALANCE!AC397</f>
        <v>0</v>
      </c>
      <c r="AD69" s="22">
        <f>BALANCE!AD373+BALANCE!AD385+BALANCE!AD397</f>
        <v>127.56641</v>
      </c>
      <c r="AE69" s="22">
        <f>BALANCE!AE373+BALANCE!AE385+BALANCE!AE397</f>
        <v>298587.40309000004</v>
      </c>
      <c r="AF69" s="22">
        <f>BALANCE!AF373+BALANCE!AF385+BALANCE!AF397</f>
        <v>0</v>
      </c>
      <c r="AG69" s="22">
        <f>BALANCE!AG373+BALANCE!AG385+BALANCE!AG397</f>
        <v>0</v>
      </c>
      <c r="AH69" s="22">
        <f>BALANCE!AH373+BALANCE!AH385+BALANCE!AH397</f>
        <v>0</v>
      </c>
      <c r="AI69" s="22">
        <f>BALANCE!AI373+BALANCE!AI385+BALANCE!AI397</f>
        <v>0</v>
      </c>
      <c r="AJ69" s="373">
        <f>BALANCE!AJ373+BALANCE!AJ385+BALANCE!AJ397</f>
        <v>298587.40309000004</v>
      </c>
    </row>
    <row r="70" spans="2:36" x14ac:dyDescent="0.25">
      <c r="B70" s="15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373"/>
    </row>
    <row r="71" spans="2:36" x14ac:dyDescent="0.25">
      <c r="B71" s="31"/>
      <c r="C71" s="183" t="s">
        <v>1039</v>
      </c>
      <c r="D71" s="21">
        <f>SUM(D72:D76)</f>
        <v>0</v>
      </c>
      <c r="E71" s="21">
        <f t="shared" ref="E71:AI71" si="9">SUM(E72:E76)</f>
        <v>0</v>
      </c>
      <c r="F71" s="21">
        <f t="shared" si="9"/>
        <v>0</v>
      </c>
      <c r="G71" s="21">
        <f t="shared" si="9"/>
        <v>0</v>
      </c>
      <c r="H71" s="21">
        <f t="shared" si="9"/>
        <v>0</v>
      </c>
      <c r="I71" s="21">
        <f t="shared" si="9"/>
        <v>0</v>
      </c>
      <c r="J71" s="21">
        <f t="shared" si="9"/>
        <v>0</v>
      </c>
      <c r="K71" s="21">
        <f t="shared" si="9"/>
        <v>0</v>
      </c>
      <c r="L71" s="21">
        <f>SUM(L72:L76)</f>
        <v>0</v>
      </c>
      <c r="M71" s="21">
        <f t="shared" si="9"/>
        <v>0</v>
      </c>
      <c r="N71" s="21">
        <f t="shared" si="9"/>
        <v>0</v>
      </c>
      <c r="O71" s="21">
        <f t="shared" si="9"/>
        <v>0</v>
      </c>
      <c r="P71" s="21">
        <f t="shared" si="9"/>
        <v>0</v>
      </c>
      <c r="Q71" s="21">
        <f t="shared" si="9"/>
        <v>0</v>
      </c>
      <c r="R71" s="21">
        <f t="shared" si="9"/>
        <v>0</v>
      </c>
      <c r="S71" s="21">
        <f>SUM(S72:S76)</f>
        <v>0</v>
      </c>
      <c r="T71" s="21">
        <f t="shared" si="9"/>
        <v>0</v>
      </c>
      <c r="U71" s="21">
        <f t="shared" si="9"/>
        <v>0</v>
      </c>
      <c r="V71" s="21">
        <f t="shared" si="9"/>
        <v>0</v>
      </c>
      <c r="W71" s="21">
        <f t="shared" si="9"/>
        <v>0</v>
      </c>
      <c r="X71" s="21">
        <f t="shared" si="9"/>
        <v>0</v>
      </c>
      <c r="Y71" s="21">
        <f t="shared" si="9"/>
        <v>0</v>
      </c>
      <c r="Z71" s="21">
        <f t="shared" si="9"/>
        <v>0</v>
      </c>
      <c r="AA71" s="21">
        <f t="shared" si="9"/>
        <v>0</v>
      </c>
      <c r="AB71" s="21">
        <f t="shared" si="9"/>
        <v>0</v>
      </c>
      <c r="AC71" s="21">
        <f>SUM(AC72:AC76)</f>
        <v>0</v>
      </c>
      <c r="AD71" s="21">
        <f t="shared" si="9"/>
        <v>0</v>
      </c>
      <c r="AE71" s="21">
        <f t="shared" si="9"/>
        <v>0</v>
      </c>
      <c r="AF71" s="21">
        <f t="shared" si="9"/>
        <v>0</v>
      </c>
      <c r="AG71" s="21">
        <f t="shared" si="9"/>
        <v>0</v>
      </c>
      <c r="AH71" s="21">
        <f t="shared" si="9"/>
        <v>0</v>
      </c>
      <c r="AI71" s="21">
        <f t="shared" si="9"/>
        <v>0</v>
      </c>
      <c r="AJ71" s="372">
        <f>SUM(AJ72:AJ76)</f>
        <v>0</v>
      </c>
    </row>
    <row r="72" spans="2:36" x14ac:dyDescent="0.25">
      <c r="B72" s="38" t="s">
        <v>1083</v>
      </c>
      <c r="C72" s="9" t="s">
        <v>623</v>
      </c>
      <c r="D72" s="22">
        <f>BALANCE!D375+BALANCE!D387+BALANCE!D399</f>
        <v>0</v>
      </c>
      <c r="E72" s="22">
        <f>BALANCE!E375+BALANCE!E387+BALANCE!E399</f>
        <v>0</v>
      </c>
      <c r="F72" s="22">
        <f>BALANCE!F375+BALANCE!F387+BALANCE!F399</f>
        <v>0</v>
      </c>
      <c r="G72" s="22">
        <f>BALANCE!G375+BALANCE!G387+BALANCE!G399</f>
        <v>0</v>
      </c>
      <c r="H72" s="22">
        <f>BALANCE!H375+BALANCE!H387+BALANCE!H399</f>
        <v>0</v>
      </c>
      <c r="I72" s="22">
        <f>BALANCE!I375+BALANCE!I387+BALANCE!I399</f>
        <v>0</v>
      </c>
      <c r="J72" s="22">
        <f>BALANCE!J375+BALANCE!J387+BALANCE!J399</f>
        <v>0</v>
      </c>
      <c r="K72" s="22">
        <f>BALANCE!K375+BALANCE!K387+BALANCE!K399</f>
        <v>0</v>
      </c>
      <c r="L72" s="22">
        <f>BALANCE!L375+BALANCE!L387+BALANCE!L399</f>
        <v>0</v>
      </c>
      <c r="M72" s="22">
        <f>BALANCE!M375+BALANCE!M387+BALANCE!M399</f>
        <v>0</v>
      </c>
      <c r="N72" s="22">
        <f>BALANCE!N375+BALANCE!N387+BALANCE!N399</f>
        <v>0</v>
      </c>
      <c r="O72" s="22">
        <f>BALANCE!O375+BALANCE!O387+BALANCE!O399</f>
        <v>0</v>
      </c>
      <c r="P72" s="22">
        <f>BALANCE!P375+BALANCE!P387+BALANCE!P399</f>
        <v>0</v>
      </c>
      <c r="Q72" s="22">
        <f>BALANCE!Q375+BALANCE!Q387+BALANCE!Q399</f>
        <v>0</v>
      </c>
      <c r="R72" s="22">
        <f>BALANCE!R375+BALANCE!R387+BALANCE!R399</f>
        <v>0</v>
      </c>
      <c r="S72" s="22">
        <f>BALANCE!S375+BALANCE!S387+BALANCE!S399</f>
        <v>0</v>
      </c>
      <c r="T72" s="22">
        <f>BALANCE!T375+BALANCE!T387+BALANCE!T399</f>
        <v>0</v>
      </c>
      <c r="U72" s="22">
        <f>BALANCE!U375+BALANCE!U387+BALANCE!U399</f>
        <v>0</v>
      </c>
      <c r="V72" s="22">
        <f>BALANCE!V375+BALANCE!V387+BALANCE!V399</f>
        <v>0</v>
      </c>
      <c r="W72" s="22">
        <f>BALANCE!W375+BALANCE!W387+BALANCE!W399</f>
        <v>0</v>
      </c>
      <c r="X72" s="22">
        <f>BALANCE!X375+BALANCE!X387+BALANCE!X399</f>
        <v>0</v>
      </c>
      <c r="Y72" s="22">
        <f>BALANCE!Y375+BALANCE!Y387+BALANCE!Y399</f>
        <v>0</v>
      </c>
      <c r="Z72" s="22">
        <f>BALANCE!Z375+BALANCE!Z387+BALANCE!Z399</f>
        <v>0</v>
      </c>
      <c r="AA72" s="22">
        <f>BALANCE!AA375+BALANCE!AA387+BALANCE!AA399</f>
        <v>0</v>
      </c>
      <c r="AB72" s="22">
        <f>BALANCE!AB375+BALANCE!AB387+BALANCE!AB399</f>
        <v>0</v>
      </c>
      <c r="AC72" s="22">
        <f>BALANCE!AC375+BALANCE!AC387+BALANCE!AC399</f>
        <v>0</v>
      </c>
      <c r="AD72" s="22">
        <f>BALANCE!AD375+BALANCE!AD387+BALANCE!AD399</f>
        <v>0</v>
      </c>
      <c r="AE72" s="22">
        <f>BALANCE!AE375+BALANCE!AE387+BALANCE!AE399</f>
        <v>0</v>
      </c>
      <c r="AF72" s="22">
        <f>BALANCE!AF375+BALANCE!AF387+BALANCE!AF399</f>
        <v>0</v>
      </c>
      <c r="AG72" s="22">
        <f>BALANCE!AG375+BALANCE!AG387+BALANCE!AG399</f>
        <v>0</v>
      </c>
      <c r="AH72" s="22">
        <f>BALANCE!AH375+BALANCE!AH387+BALANCE!AH399</f>
        <v>0</v>
      </c>
      <c r="AI72" s="22">
        <f>BALANCE!AI375+BALANCE!AI387+BALANCE!AI399</f>
        <v>0</v>
      </c>
      <c r="AJ72" s="373">
        <f>BALANCE!AJ375+BALANCE!AJ387+BALANCE!AJ399</f>
        <v>0</v>
      </c>
    </row>
    <row r="73" spans="2:36" x14ac:dyDescent="0.25">
      <c r="B73" s="38" t="s">
        <v>1084</v>
      </c>
      <c r="C73" s="9" t="s">
        <v>625</v>
      </c>
      <c r="D73" s="22">
        <f>BALANCE!D376+BALANCE!D388+BALANCE!D400</f>
        <v>0</v>
      </c>
      <c r="E73" s="22">
        <f>BALANCE!E376+BALANCE!E388+BALANCE!E400</f>
        <v>0</v>
      </c>
      <c r="F73" s="22">
        <f>BALANCE!F376+BALANCE!F388+BALANCE!F400</f>
        <v>0</v>
      </c>
      <c r="G73" s="22">
        <f>BALANCE!G376+BALANCE!G388+BALANCE!G400</f>
        <v>0</v>
      </c>
      <c r="H73" s="22">
        <f>BALANCE!H376+BALANCE!H388+BALANCE!H400</f>
        <v>0</v>
      </c>
      <c r="I73" s="22">
        <f>BALANCE!I376+BALANCE!I388+BALANCE!I400</f>
        <v>0</v>
      </c>
      <c r="J73" s="22">
        <f>BALANCE!J376+BALANCE!J388+BALANCE!J400</f>
        <v>0</v>
      </c>
      <c r="K73" s="22">
        <f>BALANCE!K376+BALANCE!K388+BALANCE!K400</f>
        <v>0</v>
      </c>
      <c r="L73" s="22">
        <f>BALANCE!L376+BALANCE!L388+BALANCE!L400</f>
        <v>0</v>
      </c>
      <c r="M73" s="22">
        <f>BALANCE!M376+BALANCE!M388+BALANCE!M400</f>
        <v>0</v>
      </c>
      <c r="N73" s="22">
        <f>BALANCE!N376+BALANCE!N388+BALANCE!N400</f>
        <v>0</v>
      </c>
      <c r="O73" s="22">
        <f>BALANCE!O376+BALANCE!O388+BALANCE!O400</f>
        <v>0</v>
      </c>
      <c r="P73" s="22">
        <f>BALANCE!P376+BALANCE!P388+BALANCE!P400</f>
        <v>0</v>
      </c>
      <c r="Q73" s="22">
        <f>BALANCE!Q376+BALANCE!Q388+BALANCE!Q400</f>
        <v>0</v>
      </c>
      <c r="R73" s="22">
        <f>BALANCE!R376+BALANCE!R388+BALANCE!R400</f>
        <v>0</v>
      </c>
      <c r="S73" s="22">
        <f>BALANCE!S376+BALANCE!S388+BALANCE!S400</f>
        <v>0</v>
      </c>
      <c r="T73" s="22">
        <f>BALANCE!T376+BALANCE!T388+BALANCE!T400</f>
        <v>0</v>
      </c>
      <c r="U73" s="22">
        <f>BALANCE!U376+BALANCE!U388+BALANCE!U400</f>
        <v>0</v>
      </c>
      <c r="V73" s="22">
        <f>BALANCE!V376+BALANCE!V388+BALANCE!V400</f>
        <v>0</v>
      </c>
      <c r="W73" s="22">
        <f>BALANCE!W376+BALANCE!W388+BALANCE!W400</f>
        <v>0</v>
      </c>
      <c r="X73" s="22">
        <f>BALANCE!X376+BALANCE!X388+BALANCE!X400</f>
        <v>0</v>
      </c>
      <c r="Y73" s="22">
        <f>BALANCE!Y376+BALANCE!Y388+BALANCE!Y400</f>
        <v>0</v>
      </c>
      <c r="Z73" s="22">
        <f>BALANCE!Z376+BALANCE!Z388+BALANCE!Z400</f>
        <v>0</v>
      </c>
      <c r="AA73" s="22">
        <f>BALANCE!AA376+BALANCE!AA388+BALANCE!AA400</f>
        <v>0</v>
      </c>
      <c r="AB73" s="22">
        <f>BALANCE!AB376+BALANCE!AB388+BALANCE!AB400</f>
        <v>0</v>
      </c>
      <c r="AC73" s="22">
        <f>BALANCE!AC376+BALANCE!AC388+BALANCE!AC400</f>
        <v>0</v>
      </c>
      <c r="AD73" s="22">
        <f>BALANCE!AD376+BALANCE!AD388+BALANCE!AD400</f>
        <v>0</v>
      </c>
      <c r="AE73" s="22">
        <f>BALANCE!AE376+BALANCE!AE388+BALANCE!AE400</f>
        <v>0</v>
      </c>
      <c r="AF73" s="22">
        <f>BALANCE!AF376+BALANCE!AF388+BALANCE!AF400</f>
        <v>0</v>
      </c>
      <c r="AG73" s="22">
        <f>BALANCE!AG376+BALANCE!AG388+BALANCE!AG400</f>
        <v>0</v>
      </c>
      <c r="AH73" s="22">
        <f>BALANCE!AH376+BALANCE!AH388+BALANCE!AH400</f>
        <v>0</v>
      </c>
      <c r="AI73" s="22">
        <f>BALANCE!AI376+BALANCE!AI388+BALANCE!AI400</f>
        <v>0</v>
      </c>
      <c r="AJ73" s="373">
        <f>BALANCE!AJ376+BALANCE!AJ388+BALANCE!AJ400</f>
        <v>0</v>
      </c>
    </row>
    <row r="74" spans="2:36" x14ac:dyDescent="0.25">
      <c r="B74" s="38" t="s">
        <v>1085</v>
      </c>
      <c r="C74" s="9" t="s">
        <v>627</v>
      </c>
      <c r="D74" s="22">
        <f>BALANCE!D377+BALANCE!D389+BALANCE!D401</f>
        <v>0</v>
      </c>
      <c r="E74" s="22">
        <f>BALANCE!E377+BALANCE!E389+BALANCE!E401</f>
        <v>0</v>
      </c>
      <c r="F74" s="22">
        <f>BALANCE!F377+BALANCE!F389+BALANCE!F401</f>
        <v>0</v>
      </c>
      <c r="G74" s="22">
        <f>BALANCE!G377+BALANCE!G389+BALANCE!G401</f>
        <v>0</v>
      </c>
      <c r="H74" s="22">
        <f>BALANCE!H377+BALANCE!H389+BALANCE!H401</f>
        <v>0</v>
      </c>
      <c r="I74" s="22">
        <f>BALANCE!I377+BALANCE!I389+BALANCE!I401</f>
        <v>0</v>
      </c>
      <c r="J74" s="22">
        <f>BALANCE!J377+BALANCE!J389+BALANCE!J401</f>
        <v>0</v>
      </c>
      <c r="K74" s="22">
        <f>BALANCE!K377+BALANCE!K389+BALANCE!K401</f>
        <v>0</v>
      </c>
      <c r="L74" s="22">
        <f>BALANCE!L377+BALANCE!L389+BALANCE!L401</f>
        <v>0</v>
      </c>
      <c r="M74" s="22">
        <f>BALANCE!M377+BALANCE!M389+BALANCE!M401</f>
        <v>0</v>
      </c>
      <c r="N74" s="22">
        <f>BALANCE!N377+BALANCE!N389+BALANCE!N401</f>
        <v>0</v>
      </c>
      <c r="O74" s="22">
        <f>BALANCE!O377+BALANCE!O389+BALANCE!O401</f>
        <v>0</v>
      </c>
      <c r="P74" s="22">
        <f>BALANCE!P377+BALANCE!P389+BALANCE!P401</f>
        <v>0</v>
      </c>
      <c r="Q74" s="22">
        <f>BALANCE!Q377+BALANCE!Q389+BALANCE!Q401</f>
        <v>0</v>
      </c>
      <c r="R74" s="22">
        <f>BALANCE!R377+BALANCE!R389+BALANCE!R401</f>
        <v>0</v>
      </c>
      <c r="S74" s="22">
        <f>BALANCE!S377+BALANCE!S389+BALANCE!S401</f>
        <v>0</v>
      </c>
      <c r="T74" s="22">
        <f>BALANCE!T377+BALANCE!T389+BALANCE!T401</f>
        <v>0</v>
      </c>
      <c r="U74" s="22">
        <f>BALANCE!U377+BALANCE!U389+BALANCE!U401</f>
        <v>0</v>
      </c>
      <c r="V74" s="22">
        <f>BALANCE!V377+BALANCE!V389+BALANCE!V401</f>
        <v>0</v>
      </c>
      <c r="W74" s="22">
        <f>BALANCE!W377+BALANCE!W389+BALANCE!W401</f>
        <v>0</v>
      </c>
      <c r="X74" s="22">
        <f>BALANCE!X377+BALANCE!X389+BALANCE!X401</f>
        <v>0</v>
      </c>
      <c r="Y74" s="22">
        <f>BALANCE!Y377+BALANCE!Y389+BALANCE!Y401</f>
        <v>0</v>
      </c>
      <c r="Z74" s="22">
        <f>BALANCE!Z377+BALANCE!Z389+BALANCE!Z401</f>
        <v>0</v>
      </c>
      <c r="AA74" s="22">
        <f>BALANCE!AA377+BALANCE!AA389+BALANCE!AA401</f>
        <v>0</v>
      </c>
      <c r="AB74" s="22">
        <f>BALANCE!AB377+BALANCE!AB389+BALANCE!AB401</f>
        <v>0</v>
      </c>
      <c r="AC74" s="22">
        <f>BALANCE!AC377+BALANCE!AC389+BALANCE!AC401</f>
        <v>0</v>
      </c>
      <c r="AD74" s="22">
        <f>BALANCE!AD377+BALANCE!AD389+BALANCE!AD401</f>
        <v>0</v>
      </c>
      <c r="AE74" s="22">
        <f>BALANCE!AE377+BALANCE!AE389+BALANCE!AE401</f>
        <v>0</v>
      </c>
      <c r="AF74" s="22">
        <f>BALANCE!AF377+BALANCE!AF389+BALANCE!AF401</f>
        <v>0</v>
      </c>
      <c r="AG74" s="22">
        <f>BALANCE!AG377+BALANCE!AG389+BALANCE!AG401</f>
        <v>0</v>
      </c>
      <c r="AH74" s="22">
        <f>BALANCE!AH377+BALANCE!AH389+BALANCE!AH401</f>
        <v>0</v>
      </c>
      <c r="AI74" s="22">
        <f>BALANCE!AI377+BALANCE!AI389+BALANCE!AI401</f>
        <v>0</v>
      </c>
      <c r="AJ74" s="373">
        <f>BALANCE!AJ377+BALANCE!AJ389+BALANCE!AJ401</f>
        <v>0</v>
      </c>
    </row>
    <row r="75" spans="2:36" x14ac:dyDescent="0.25">
      <c r="B75" s="38" t="s">
        <v>1086</v>
      </c>
      <c r="C75" s="9" t="s">
        <v>629</v>
      </c>
      <c r="D75" s="22">
        <f>BALANCE!D378+BALANCE!D390+BALANCE!D402</f>
        <v>0</v>
      </c>
      <c r="E75" s="22">
        <f>BALANCE!E378+BALANCE!E390+BALANCE!E402</f>
        <v>0</v>
      </c>
      <c r="F75" s="22">
        <f>BALANCE!F378+BALANCE!F390+BALANCE!F402</f>
        <v>0</v>
      </c>
      <c r="G75" s="22">
        <f>BALANCE!G378+BALANCE!G390+BALANCE!G402</f>
        <v>0</v>
      </c>
      <c r="H75" s="22">
        <f>BALANCE!H378+BALANCE!H390+BALANCE!H402</f>
        <v>0</v>
      </c>
      <c r="I75" s="22">
        <f>BALANCE!I378+BALANCE!I390+BALANCE!I402</f>
        <v>0</v>
      </c>
      <c r="J75" s="22">
        <f>BALANCE!J378+BALANCE!J390+BALANCE!J402</f>
        <v>0</v>
      </c>
      <c r="K75" s="22">
        <f>BALANCE!K378+BALANCE!K390+BALANCE!K402</f>
        <v>0</v>
      </c>
      <c r="L75" s="22">
        <f>BALANCE!L378+BALANCE!L390+BALANCE!L402</f>
        <v>0</v>
      </c>
      <c r="M75" s="22">
        <f>BALANCE!M378+BALANCE!M390+BALANCE!M402</f>
        <v>0</v>
      </c>
      <c r="N75" s="22">
        <f>BALANCE!N378+BALANCE!N390+BALANCE!N402</f>
        <v>0</v>
      </c>
      <c r="O75" s="22">
        <f>BALANCE!O378+BALANCE!O390+BALANCE!O402</f>
        <v>0</v>
      </c>
      <c r="P75" s="22">
        <f>BALANCE!P378+BALANCE!P390+BALANCE!P402</f>
        <v>0</v>
      </c>
      <c r="Q75" s="22">
        <f>BALANCE!Q378+BALANCE!Q390+BALANCE!Q402</f>
        <v>0</v>
      </c>
      <c r="R75" s="22">
        <f>BALANCE!R378+BALANCE!R390+BALANCE!R402</f>
        <v>0</v>
      </c>
      <c r="S75" s="22">
        <f>BALANCE!S378+BALANCE!S390+BALANCE!S402</f>
        <v>0</v>
      </c>
      <c r="T75" s="22">
        <f>BALANCE!T378+BALANCE!T390+BALANCE!T402</f>
        <v>0</v>
      </c>
      <c r="U75" s="22">
        <f>BALANCE!U378+BALANCE!U390+BALANCE!U402</f>
        <v>0</v>
      </c>
      <c r="V75" s="22">
        <f>BALANCE!V378+BALANCE!V390+BALANCE!V402</f>
        <v>0</v>
      </c>
      <c r="W75" s="22">
        <f>BALANCE!W378+BALANCE!W390+BALANCE!W402</f>
        <v>0</v>
      </c>
      <c r="X75" s="22">
        <f>BALANCE!X378+BALANCE!X390+BALANCE!X402</f>
        <v>0</v>
      </c>
      <c r="Y75" s="22">
        <f>BALANCE!Y378+BALANCE!Y390+BALANCE!Y402</f>
        <v>0</v>
      </c>
      <c r="Z75" s="22">
        <f>BALANCE!Z378+BALANCE!Z390+BALANCE!Z402</f>
        <v>0</v>
      </c>
      <c r="AA75" s="22">
        <f>BALANCE!AA378+BALANCE!AA390+BALANCE!AA402</f>
        <v>0</v>
      </c>
      <c r="AB75" s="22">
        <f>BALANCE!AB378+BALANCE!AB390+BALANCE!AB402</f>
        <v>0</v>
      </c>
      <c r="AC75" s="22">
        <f>BALANCE!AC378+BALANCE!AC390+BALANCE!AC402</f>
        <v>0</v>
      </c>
      <c r="AD75" s="22">
        <f>BALANCE!AD378+BALANCE!AD390+BALANCE!AD402</f>
        <v>0</v>
      </c>
      <c r="AE75" s="22">
        <f>BALANCE!AE378+BALANCE!AE390+BALANCE!AE402</f>
        <v>0</v>
      </c>
      <c r="AF75" s="22">
        <f>BALANCE!AF378+BALANCE!AF390+BALANCE!AF402</f>
        <v>0</v>
      </c>
      <c r="AG75" s="22">
        <f>BALANCE!AG378+BALANCE!AG390+BALANCE!AG402</f>
        <v>0</v>
      </c>
      <c r="AH75" s="22">
        <f>BALANCE!AH378+BALANCE!AH390+BALANCE!AH402</f>
        <v>0</v>
      </c>
      <c r="AI75" s="22">
        <f>BALANCE!AI378+BALANCE!AI390+BALANCE!AI402</f>
        <v>0</v>
      </c>
      <c r="AJ75" s="373">
        <f>BALANCE!AJ378+BALANCE!AJ390+BALANCE!AJ402</f>
        <v>0</v>
      </c>
    </row>
    <row r="76" spans="2:36" x14ac:dyDescent="0.25">
      <c r="B76" s="38" t="s">
        <v>1087</v>
      </c>
      <c r="C76" s="9" t="s">
        <v>631</v>
      </c>
      <c r="D76" s="22">
        <f>BALANCE!D379+BALANCE!D391+BALANCE!D403</f>
        <v>0</v>
      </c>
      <c r="E76" s="22">
        <f>BALANCE!E379+BALANCE!E391+BALANCE!E403</f>
        <v>0</v>
      </c>
      <c r="F76" s="22">
        <f>BALANCE!F379+BALANCE!F391+BALANCE!F403</f>
        <v>0</v>
      </c>
      <c r="G76" s="22">
        <f>BALANCE!G379+BALANCE!G391+BALANCE!G403</f>
        <v>0</v>
      </c>
      <c r="H76" s="22">
        <f>BALANCE!H379+BALANCE!H391+BALANCE!H403</f>
        <v>0</v>
      </c>
      <c r="I76" s="22">
        <f>BALANCE!I379+BALANCE!I391+BALANCE!I403</f>
        <v>0</v>
      </c>
      <c r="J76" s="22">
        <f>BALANCE!J379+BALANCE!J391+BALANCE!J403</f>
        <v>0</v>
      </c>
      <c r="K76" s="22">
        <f>BALANCE!K379+BALANCE!K391+BALANCE!K403</f>
        <v>0</v>
      </c>
      <c r="L76" s="22">
        <f>BALANCE!L379+BALANCE!L391+BALANCE!L403</f>
        <v>0</v>
      </c>
      <c r="M76" s="22">
        <f>BALANCE!M379+BALANCE!M391+BALANCE!M403</f>
        <v>0</v>
      </c>
      <c r="N76" s="22">
        <f>BALANCE!N379+BALANCE!N391+BALANCE!N403</f>
        <v>0</v>
      </c>
      <c r="O76" s="22">
        <f>BALANCE!O379+BALANCE!O391+BALANCE!O403</f>
        <v>0</v>
      </c>
      <c r="P76" s="22">
        <f>BALANCE!P379+BALANCE!P391+BALANCE!P403</f>
        <v>0</v>
      </c>
      <c r="Q76" s="22">
        <f>BALANCE!Q379+BALANCE!Q391+BALANCE!Q403</f>
        <v>0</v>
      </c>
      <c r="R76" s="22">
        <f>BALANCE!R379+BALANCE!R391+BALANCE!R403</f>
        <v>0</v>
      </c>
      <c r="S76" s="22">
        <f>BALANCE!S379+BALANCE!S391+BALANCE!S403</f>
        <v>0</v>
      </c>
      <c r="T76" s="22">
        <f>BALANCE!T379+BALANCE!T391+BALANCE!T403</f>
        <v>0</v>
      </c>
      <c r="U76" s="22">
        <f>BALANCE!U379+BALANCE!U391+BALANCE!U403</f>
        <v>0</v>
      </c>
      <c r="V76" s="22">
        <f>BALANCE!V379+BALANCE!V391+BALANCE!V403</f>
        <v>0</v>
      </c>
      <c r="W76" s="22">
        <f>BALANCE!W379+BALANCE!W391+BALANCE!W403</f>
        <v>0</v>
      </c>
      <c r="X76" s="22">
        <f>BALANCE!X379+BALANCE!X391+BALANCE!X403</f>
        <v>0</v>
      </c>
      <c r="Y76" s="22">
        <f>BALANCE!Y379+BALANCE!Y391+BALANCE!Y403</f>
        <v>0</v>
      </c>
      <c r="Z76" s="22">
        <f>BALANCE!Z379+BALANCE!Z391+BALANCE!Z403</f>
        <v>0</v>
      </c>
      <c r="AA76" s="22">
        <f>BALANCE!AA379+BALANCE!AA391+BALANCE!AA403</f>
        <v>0</v>
      </c>
      <c r="AB76" s="22">
        <f>BALANCE!AB379+BALANCE!AB391+BALANCE!AB403</f>
        <v>0</v>
      </c>
      <c r="AC76" s="22">
        <f>BALANCE!AC379+BALANCE!AC391+BALANCE!AC403</f>
        <v>0</v>
      </c>
      <c r="AD76" s="22">
        <f>BALANCE!AD379+BALANCE!AD391+BALANCE!AD403</f>
        <v>0</v>
      </c>
      <c r="AE76" s="22">
        <f>BALANCE!AE379+BALANCE!AE391+BALANCE!AE403</f>
        <v>0</v>
      </c>
      <c r="AF76" s="22">
        <f>BALANCE!AF379+BALANCE!AF391+BALANCE!AF403</f>
        <v>0</v>
      </c>
      <c r="AG76" s="22">
        <f>BALANCE!AG379+BALANCE!AG391+BALANCE!AG403</f>
        <v>0</v>
      </c>
      <c r="AH76" s="22">
        <f>BALANCE!AH379+BALANCE!AH391+BALANCE!AH403</f>
        <v>0</v>
      </c>
      <c r="AI76" s="22">
        <f>BALANCE!AI379+BALANCE!AI391+BALANCE!AI403</f>
        <v>0</v>
      </c>
      <c r="AJ76" s="373">
        <f>BALANCE!AJ379+BALANCE!AJ391+BALANCE!AJ403</f>
        <v>0</v>
      </c>
    </row>
    <row r="77" spans="2:36" x14ac:dyDescent="0.25">
      <c r="B77" s="15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373"/>
    </row>
    <row r="78" spans="2:36" s="28" customFormat="1" x14ac:dyDescent="0.25">
      <c r="B78" s="459"/>
      <c r="C78" s="460" t="s">
        <v>1842</v>
      </c>
      <c r="D78" s="461">
        <f>SUM(D79:D83)</f>
        <v>6194.2975999999999</v>
      </c>
      <c r="E78" s="461">
        <f t="shared" ref="E78:AI78" si="10">SUM(E79:E83)</f>
        <v>5953.9862899999998</v>
      </c>
      <c r="F78" s="461">
        <f t="shared" si="10"/>
        <v>21162.191630000001</v>
      </c>
      <c r="G78" s="461">
        <f t="shared" si="10"/>
        <v>4566.69427</v>
      </c>
      <c r="H78" s="461">
        <f t="shared" si="10"/>
        <v>37877.16979</v>
      </c>
      <c r="I78" s="461">
        <f t="shared" si="10"/>
        <v>3790.6105700000003</v>
      </c>
      <c r="J78" s="461">
        <f t="shared" si="10"/>
        <v>467.19588999999996</v>
      </c>
      <c r="K78" s="461">
        <f t="shared" si="10"/>
        <v>0</v>
      </c>
      <c r="L78" s="461">
        <f>SUM(L79:L83)</f>
        <v>1528.0579499999999</v>
      </c>
      <c r="M78" s="461">
        <f t="shared" si="10"/>
        <v>450.18579999999997</v>
      </c>
      <c r="N78" s="461">
        <f t="shared" si="10"/>
        <v>1044.84337</v>
      </c>
      <c r="O78" s="461">
        <f t="shared" si="10"/>
        <v>1414.6156000000001</v>
      </c>
      <c r="P78" s="461">
        <f t="shared" si="10"/>
        <v>1106.4655900000002</v>
      </c>
      <c r="Q78" s="461">
        <f t="shared" si="10"/>
        <v>0</v>
      </c>
      <c r="R78" s="461">
        <f t="shared" si="10"/>
        <v>9801.9747700000007</v>
      </c>
      <c r="S78" s="461">
        <f>SUM(S79:S83)</f>
        <v>2339.1245899999999</v>
      </c>
      <c r="T78" s="461">
        <f t="shared" si="10"/>
        <v>366.45185000000004</v>
      </c>
      <c r="U78" s="461">
        <f t="shared" si="10"/>
        <v>46.21378</v>
      </c>
      <c r="V78" s="461">
        <f t="shared" si="10"/>
        <v>7.65944</v>
      </c>
      <c r="W78" s="461">
        <f t="shared" si="10"/>
        <v>0</v>
      </c>
      <c r="X78" s="461">
        <f t="shared" si="10"/>
        <v>63.361319999999992</v>
      </c>
      <c r="Y78" s="461">
        <f t="shared" si="10"/>
        <v>0</v>
      </c>
      <c r="Z78" s="461">
        <f t="shared" si="10"/>
        <v>74.641270000000006</v>
      </c>
      <c r="AA78" s="461">
        <f t="shared" si="10"/>
        <v>0</v>
      </c>
      <c r="AB78" s="461">
        <f t="shared" si="10"/>
        <v>109.83498</v>
      </c>
      <c r="AC78" s="461">
        <f>SUM(AC79:AC83)</f>
        <v>0</v>
      </c>
      <c r="AD78" s="461">
        <f t="shared" si="10"/>
        <v>3007.2872299999999</v>
      </c>
      <c r="AE78" s="461">
        <f t="shared" si="10"/>
        <v>50686.431790000002</v>
      </c>
      <c r="AF78" s="461">
        <f t="shared" si="10"/>
        <v>1044.84337</v>
      </c>
      <c r="AG78" s="461">
        <f t="shared" si="10"/>
        <v>1985.90319</v>
      </c>
      <c r="AH78" s="461">
        <f t="shared" si="10"/>
        <v>0</v>
      </c>
      <c r="AI78" s="461">
        <f t="shared" si="10"/>
        <v>0</v>
      </c>
      <c r="AJ78" s="462">
        <f>SUM(AJ79:AJ83)</f>
        <v>47655.685230000003</v>
      </c>
    </row>
    <row r="79" spans="2:36" x14ac:dyDescent="0.25">
      <c r="B79" s="38" t="s">
        <v>632</v>
      </c>
      <c r="C79" s="9" t="s">
        <v>623</v>
      </c>
      <c r="D79" s="22">
        <f>BALANCE!D183+BALANCE!D213+BALANCE!D243</f>
        <v>223.31249</v>
      </c>
      <c r="E79" s="22">
        <f>BALANCE!E183+BALANCE!E213+BALANCE!E243</f>
        <v>339.43356</v>
      </c>
      <c r="F79" s="22">
        <f>BALANCE!F183+BALANCE!F213+BALANCE!F243</f>
        <v>2360.0673400000001</v>
      </c>
      <c r="G79" s="22">
        <f>BALANCE!G183+BALANCE!G213+BALANCE!G243</f>
        <v>460.63928999999996</v>
      </c>
      <c r="H79" s="22">
        <f>BALANCE!H183+BALANCE!H213+BALANCE!H243</f>
        <v>3383.4526799999999</v>
      </c>
      <c r="I79" s="22">
        <f>BALANCE!I183+BALANCE!I213+BALANCE!I243</f>
        <v>357.3347</v>
      </c>
      <c r="J79" s="22">
        <f>BALANCE!J183+BALANCE!J213+BALANCE!J243</f>
        <v>61.00712</v>
      </c>
      <c r="K79" s="22">
        <f>BALANCE!K183+BALANCE!K213+BALANCE!K243</f>
        <v>0</v>
      </c>
      <c r="L79" s="22">
        <f>BALANCE!L183+BALANCE!L213+BALANCE!L243</f>
        <v>543.24743999999998</v>
      </c>
      <c r="M79" s="22">
        <f>BALANCE!M183+BALANCE!M213+BALANCE!M243</f>
        <v>58.946600000000004</v>
      </c>
      <c r="N79" s="22">
        <f>BALANCE!N183+BALANCE!N213+BALANCE!N243</f>
        <v>128.96476999999999</v>
      </c>
      <c r="O79" s="22">
        <f>BALANCE!O183+BALANCE!O213+BALANCE!O243</f>
        <v>43.714640000000003</v>
      </c>
      <c r="P79" s="22">
        <f>BALANCE!P183+BALANCE!P213+BALANCE!P243</f>
        <v>205.39836</v>
      </c>
      <c r="Q79" s="22">
        <f>BALANCE!Q183+BALANCE!Q213+BALANCE!Q243</f>
        <v>0</v>
      </c>
      <c r="R79" s="22">
        <f>BALANCE!R183+BALANCE!R213+BALANCE!R243</f>
        <v>1398.6136299999998</v>
      </c>
      <c r="S79" s="22">
        <f>BALANCE!S183+BALANCE!S213+BALANCE!S243</f>
        <v>164.56594000000001</v>
      </c>
      <c r="T79" s="22">
        <f>BALANCE!T183+BALANCE!T213+BALANCE!T243</f>
        <v>32.294690000000003</v>
      </c>
      <c r="U79" s="22">
        <f>BALANCE!U183+BALANCE!U213+BALANCE!U243</f>
        <v>5.6912200000000004</v>
      </c>
      <c r="V79" s="22">
        <f>BALANCE!V183+BALANCE!V213+BALANCE!V243</f>
        <v>2.2996300000000001</v>
      </c>
      <c r="W79" s="22">
        <f>BALANCE!W183+BALANCE!W213+BALANCE!W243</f>
        <v>0</v>
      </c>
      <c r="X79" s="22">
        <f>BALANCE!X183+BALANCE!X213+BALANCE!X243</f>
        <v>3.1779199999999999</v>
      </c>
      <c r="Y79" s="22">
        <f>BALANCE!Y183+BALANCE!Y213+BALANCE!Y243</f>
        <v>0</v>
      </c>
      <c r="Z79" s="22">
        <f>BALANCE!Z183+BALANCE!Z213+BALANCE!Z243</f>
        <v>6.29068</v>
      </c>
      <c r="AA79" s="22">
        <f>BALANCE!AA183+BALANCE!AA213+BALANCE!AA243</f>
        <v>0</v>
      </c>
      <c r="AB79" s="22">
        <f>BALANCE!AB183+BALANCE!AB213+BALANCE!AB243</f>
        <v>11.87435</v>
      </c>
      <c r="AC79" s="22">
        <f>BALANCE!AC183+BALANCE!AC213+BALANCE!AC243</f>
        <v>0</v>
      </c>
      <c r="AD79" s="22">
        <f>BALANCE!AD183+BALANCE!AD213+BALANCE!AD243</f>
        <v>226.19442999999995</v>
      </c>
      <c r="AE79" s="22">
        <f>BALANCE!AE183+BALANCE!AE213+BALANCE!AE243</f>
        <v>5008.2607399999997</v>
      </c>
      <c r="AF79" s="22">
        <f>BALANCE!AF183+BALANCE!AF213+BALANCE!AF243</f>
        <v>128.96476999999999</v>
      </c>
      <c r="AG79" s="22">
        <f>BALANCE!AG183+BALANCE!AG213+BALANCE!AG243</f>
        <v>604.49366999999995</v>
      </c>
      <c r="AH79" s="22">
        <f>BALANCE!AH183+BALANCE!AH213+BALANCE!AH243</f>
        <v>0</v>
      </c>
      <c r="AI79" s="22">
        <f>BALANCE!AI183+BALANCE!AI213+BALANCE!AI243</f>
        <v>0</v>
      </c>
      <c r="AJ79" s="373">
        <f>BALANCE!AJ183+BALANCE!AJ213+BALANCE!AJ243</f>
        <v>4274.8022999999994</v>
      </c>
    </row>
    <row r="80" spans="2:36" x14ac:dyDescent="0.25">
      <c r="B80" s="38" t="s">
        <v>633</v>
      </c>
      <c r="C80" s="9" t="s">
        <v>625</v>
      </c>
      <c r="D80" s="22">
        <f>BALANCE!D184+BALANCE!D214+BALANCE!D244</f>
        <v>506.67928000000001</v>
      </c>
      <c r="E80" s="22">
        <f>BALANCE!E184+BALANCE!E214+BALANCE!E244</f>
        <v>239.98746</v>
      </c>
      <c r="F80" s="22">
        <f>BALANCE!F184+BALANCE!F214+BALANCE!F244</f>
        <v>1207.8455899999999</v>
      </c>
      <c r="G80" s="22">
        <f>BALANCE!G184+BALANCE!G214+BALANCE!G244</f>
        <v>361.17779999999999</v>
      </c>
      <c r="H80" s="22">
        <f>BALANCE!H184+BALANCE!H214+BALANCE!H244</f>
        <v>2315.69013</v>
      </c>
      <c r="I80" s="22">
        <f>BALANCE!I184+BALANCE!I214+BALANCE!I244</f>
        <v>272.88524000000001</v>
      </c>
      <c r="J80" s="22">
        <f>BALANCE!J184+BALANCE!J214+BALANCE!J244</f>
        <v>30.575869999999998</v>
      </c>
      <c r="K80" s="22">
        <f>BALANCE!K184+BALANCE!K214+BALANCE!K244</f>
        <v>0</v>
      </c>
      <c r="L80" s="22">
        <f>BALANCE!L184+BALANCE!L214+BALANCE!L244</f>
        <v>49.567230000000002</v>
      </c>
      <c r="M80" s="22">
        <f>BALANCE!M184+BALANCE!M214+BALANCE!M244</f>
        <v>38.170960000000001</v>
      </c>
      <c r="N80" s="22">
        <f>BALANCE!N184+BALANCE!N214+BALANCE!N244</f>
        <v>132.91768999999999</v>
      </c>
      <c r="O80" s="22">
        <f>BALANCE!O184+BALANCE!O214+BALANCE!O244</f>
        <v>63.354659999999996</v>
      </c>
      <c r="P80" s="22">
        <f>BALANCE!P184+BALANCE!P214+BALANCE!P244</f>
        <v>47.985240000000005</v>
      </c>
      <c r="Q80" s="22">
        <f>BALANCE!Q184+BALANCE!Q214+BALANCE!Q244</f>
        <v>0</v>
      </c>
      <c r="R80" s="22">
        <f>BALANCE!R184+BALANCE!R214+BALANCE!R244</f>
        <v>635.45688999999993</v>
      </c>
      <c r="S80" s="22">
        <f>BALANCE!S184+BALANCE!S214+BALANCE!S244</f>
        <v>97.426470000000009</v>
      </c>
      <c r="T80" s="22">
        <f>BALANCE!T184+BALANCE!T214+BALANCE!T244</f>
        <v>26.141159999999999</v>
      </c>
      <c r="U80" s="22">
        <f>BALANCE!U184+BALANCE!U214+BALANCE!U244</f>
        <v>12.27922</v>
      </c>
      <c r="V80" s="22">
        <f>BALANCE!V184+BALANCE!V214+BALANCE!V244</f>
        <v>0.42107</v>
      </c>
      <c r="W80" s="22">
        <f>BALANCE!W184+BALANCE!W214+BALANCE!W244</f>
        <v>0</v>
      </c>
      <c r="X80" s="22">
        <f>BALANCE!X184+BALANCE!X214+BALANCE!X244</f>
        <v>2.16852</v>
      </c>
      <c r="Y80" s="22">
        <f>BALANCE!Y184+BALANCE!Y214+BALANCE!Y244</f>
        <v>0</v>
      </c>
      <c r="Z80" s="22">
        <f>BALANCE!Z184+BALANCE!Z214+BALANCE!Z244</f>
        <v>12.25839</v>
      </c>
      <c r="AA80" s="22">
        <f>BALANCE!AA184+BALANCE!AA214+BALANCE!AA244</f>
        <v>0</v>
      </c>
      <c r="AB80" s="22">
        <f>BALANCE!AB184+BALANCE!AB214+BALANCE!AB244</f>
        <v>19.087150000000001</v>
      </c>
      <c r="AC80" s="22">
        <f>BALANCE!AC184+BALANCE!AC214+BALANCE!AC244</f>
        <v>0</v>
      </c>
      <c r="AD80" s="22">
        <f>BALANCE!AD184+BALANCE!AD214+BALANCE!AD244</f>
        <v>169.78198000000003</v>
      </c>
      <c r="AE80" s="22">
        <f>BALANCE!AE184+BALANCE!AE214+BALANCE!AE244</f>
        <v>3120.9289999999996</v>
      </c>
      <c r="AF80" s="22">
        <f>BALANCE!AF184+BALANCE!AF214+BALANCE!AF244</f>
        <v>132.91768999999999</v>
      </c>
      <c r="AG80" s="22">
        <f>BALANCE!AG184+BALANCE!AG214+BALANCE!AG244</f>
        <v>88.159260000000017</v>
      </c>
      <c r="AH80" s="22">
        <f>BALANCE!AH184+BALANCE!AH214+BALANCE!AH244</f>
        <v>0</v>
      </c>
      <c r="AI80" s="22">
        <f>BALANCE!AI184+BALANCE!AI214+BALANCE!AI244</f>
        <v>0</v>
      </c>
      <c r="AJ80" s="373">
        <f>BALANCE!AJ184+BALANCE!AJ214+BALANCE!AJ244</f>
        <v>2899.8520499999995</v>
      </c>
    </row>
    <row r="81" spans="2:36" x14ac:dyDescent="0.25">
      <c r="B81" s="38" t="s">
        <v>634</v>
      </c>
      <c r="C81" s="9" t="s">
        <v>627</v>
      </c>
      <c r="D81" s="22">
        <f>BALANCE!D185+BALANCE!D215+BALANCE!D245</f>
        <v>702.61356000000001</v>
      </c>
      <c r="E81" s="22">
        <f>BALANCE!E185+BALANCE!E215+BALANCE!E245</f>
        <v>376.44800000000004</v>
      </c>
      <c r="F81" s="22">
        <f>BALANCE!F185+BALANCE!F215+BALANCE!F245</f>
        <v>3203.99784</v>
      </c>
      <c r="G81" s="22">
        <f>BALANCE!G185+BALANCE!G215+BALANCE!G245</f>
        <v>596.68264000000011</v>
      </c>
      <c r="H81" s="22">
        <f>BALANCE!H185+BALANCE!H215+BALANCE!H245</f>
        <v>4879.7420400000001</v>
      </c>
      <c r="I81" s="22">
        <f>BALANCE!I185+BALANCE!I215+BALANCE!I245</f>
        <v>329.82562999999999</v>
      </c>
      <c r="J81" s="22">
        <f>BALANCE!J185+BALANCE!J215+BALANCE!J245</f>
        <v>42.215299999999999</v>
      </c>
      <c r="K81" s="22">
        <f>BALANCE!K185+BALANCE!K215+BALANCE!K245</f>
        <v>0</v>
      </c>
      <c r="L81" s="22">
        <f>BALANCE!L185+BALANCE!L215+BALANCE!L245</f>
        <v>73.393330000000006</v>
      </c>
      <c r="M81" s="22">
        <f>BALANCE!M185+BALANCE!M215+BALANCE!M245</f>
        <v>67.583460000000002</v>
      </c>
      <c r="N81" s="22">
        <f>BALANCE!N185+BALANCE!N215+BALANCE!N245</f>
        <v>131.47774000000001</v>
      </c>
      <c r="O81" s="22">
        <f>BALANCE!O185+BALANCE!O215+BALANCE!O245</f>
        <v>99.865639999999999</v>
      </c>
      <c r="P81" s="22">
        <f>BALANCE!P185+BALANCE!P215+BALANCE!P245</f>
        <v>113.60477</v>
      </c>
      <c r="Q81" s="22">
        <f>BALANCE!Q185+BALANCE!Q215+BALANCE!Q245</f>
        <v>0</v>
      </c>
      <c r="R81" s="22">
        <f>BALANCE!R185+BALANCE!R215+BALANCE!R245</f>
        <v>857.96587</v>
      </c>
      <c r="S81" s="22">
        <f>BALANCE!S185+BALANCE!S215+BALANCE!S245</f>
        <v>156.63848999999999</v>
      </c>
      <c r="T81" s="22">
        <f>BALANCE!T185+BALANCE!T215+BALANCE!T245</f>
        <v>24.86186</v>
      </c>
      <c r="U81" s="22">
        <f>BALANCE!U185+BALANCE!U215+BALANCE!U245</f>
        <v>4.7789299999999999</v>
      </c>
      <c r="V81" s="22">
        <f>BALANCE!V185+BALANCE!V215+BALANCE!V245</f>
        <v>0.64868000000000003</v>
      </c>
      <c r="W81" s="22">
        <f>BALANCE!W185+BALANCE!W215+BALANCE!W245</f>
        <v>0</v>
      </c>
      <c r="X81" s="22">
        <f>BALANCE!X185+BALANCE!X215+BALANCE!X245</f>
        <v>3.3435199999999998</v>
      </c>
      <c r="Y81" s="22">
        <f>BALANCE!Y185+BALANCE!Y215+BALANCE!Y245</f>
        <v>0</v>
      </c>
      <c r="Z81" s="22">
        <f>BALANCE!Z185+BALANCE!Z215+BALANCE!Z245</f>
        <v>19.096499999999999</v>
      </c>
      <c r="AA81" s="22">
        <f>BALANCE!AA185+BALANCE!AA215+BALANCE!AA245</f>
        <v>0</v>
      </c>
      <c r="AB81" s="22">
        <f>BALANCE!AB185+BALANCE!AB215+BALANCE!AB245</f>
        <v>9.1378199999999996</v>
      </c>
      <c r="AC81" s="22">
        <f>BALANCE!AC185+BALANCE!AC215+BALANCE!AC245</f>
        <v>0</v>
      </c>
      <c r="AD81" s="22">
        <f>BALANCE!AD185+BALANCE!AD215+BALANCE!AD245</f>
        <v>218.50580000000002</v>
      </c>
      <c r="AE81" s="22">
        <f>BALANCE!AE185+BALANCE!AE215+BALANCE!AE245</f>
        <v>5956.21371</v>
      </c>
      <c r="AF81" s="22">
        <f>BALANCE!AF185+BALANCE!AF215+BALANCE!AF245</f>
        <v>131.47774000000001</v>
      </c>
      <c r="AG81" s="22">
        <f>BALANCE!AG185+BALANCE!AG215+BALANCE!AG245</f>
        <v>141.62547000000001</v>
      </c>
      <c r="AH81" s="22">
        <f>BALANCE!AH185+BALANCE!AH215+BALANCE!AH245</f>
        <v>0</v>
      </c>
      <c r="AI81" s="22">
        <f>BALANCE!AI185+BALANCE!AI215+BALANCE!AI245</f>
        <v>0</v>
      </c>
      <c r="AJ81" s="373">
        <f>BALANCE!AJ185+BALANCE!AJ215+BALANCE!AJ245</f>
        <v>5683.1104999999998</v>
      </c>
    </row>
    <row r="82" spans="2:36" x14ac:dyDescent="0.25">
      <c r="B82" s="38" t="s">
        <v>635</v>
      </c>
      <c r="C82" s="9" t="s">
        <v>629</v>
      </c>
      <c r="D82" s="22">
        <f>BALANCE!D186+BALANCE!D216+BALANCE!D246</f>
        <v>1162.52908</v>
      </c>
      <c r="E82" s="22">
        <f>BALANCE!E186+BALANCE!E216+BALANCE!E246</f>
        <v>1394.25865</v>
      </c>
      <c r="F82" s="22">
        <f>BALANCE!F186+BALANCE!F216+BALANCE!F246</f>
        <v>3360.9972699999998</v>
      </c>
      <c r="G82" s="22">
        <f>BALANCE!G186+BALANCE!G216+BALANCE!G246</f>
        <v>1018.64711</v>
      </c>
      <c r="H82" s="22">
        <f>BALANCE!H186+BALANCE!H216+BALANCE!H246</f>
        <v>6936.4321099999997</v>
      </c>
      <c r="I82" s="22">
        <f>BALANCE!I186+BALANCE!I216+BALANCE!I246</f>
        <v>614.48500999999999</v>
      </c>
      <c r="J82" s="22">
        <f>BALANCE!J186+BALANCE!J216+BALANCE!J246</f>
        <v>80.651730000000001</v>
      </c>
      <c r="K82" s="22">
        <f>BALANCE!K186+BALANCE!K216+BALANCE!K246</f>
        <v>0</v>
      </c>
      <c r="L82" s="22">
        <f>BALANCE!L186+BALANCE!L216+BALANCE!L246</f>
        <v>131.96484999999998</v>
      </c>
      <c r="M82" s="22">
        <f>BALANCE!M186+BALANCE!M216+BALANCE!M246</f>
        <v>99.247469999999993</v>
      </c>
      <c r="N82" s="22">
        <f>BALANCE!N186+BALANCE!N216+BALANCE!N246</f>
        <v>197.21389000000002</v>
      </c>
      <c r="O82" s="22">
        <f>BALANCE!O186+BALANCE!O216+BALANCE!O246</f>
        <v>172.2355</v>
      </c>
      <c r="P82" s="22">
        <f>BALANCE!P186+BALANCE!P216+BALANCE!P246</f>
        <v>155.68510000000001</v>
      </c>
      <c r="Q82" s="22">
        <f>BALANCE!Q186+BALANCE!Q216+BALANCE!Q246</f>
        <v>0</v>
      </c>
      <c r="R82" s="22">
        <f>BALANCE!R186+BALANCE!R216+BALANCE!R246</f>
        <v>1451.4835499999999</v>
      </c>
      <c r="S82" s="22">
        <f>BALANCE!S186+BALANCE!S216+BALANCE!S246</f>
        <v>271.00076000000001</v>
      </c>
      <c r="T82" s="22">
        <f>BALANCE!T186+BALANCE!T216+BALANCE!T246</f>
        <v>43.228700000000003</v>
      </c>
      <c r="U82" s="22">
        <f>BALANCE!U186+BALANCE!U216+BALANCE!U246</f>
        <v>9.5953800000000005</v>
      </c>
      <c r="V82" s="22">
        <f>BALANCE!V186+BALANCE!V216+BALANCE!V246</f>
        <v>1.3495900000000001</v>
      </c>
      <c r="W82" s="22">
        <f>BALANCE!W186+BALANCE!W216+BALANCE!W246</f>
        <v>0</v>
      </c>
      <c r="X82" s="22">
        <f>BALANCE!X186+BALANCE!X216+BALANCE!X246</f>
        <v>5.7138099999999996</v>
      </c>
      <c r="Y82" s="22">
        <f>BALANCE!Y186+BALANCE!Y216+BALANCE!Y246</f>
        <v>0</v>
      </c>
      <c r="Z82" s="22">
        <f>BALANCE!Z186+BALANCE!Z216+BALANCE!Z246</f>
        <v>22.153600000000001</v>
      </c>
      <c r="AA82" s="22">
        <f>BALANCE!AA186+BALANCE!AA216+BALANCE!AA246</f>
        <v>0</v>
      </c>
      <c r="AB82" s="22">
        <f>BALANCE!AB186+BALANCE!AB216+BALANCE!AB246</f>
        <v>18.998109999999997</v>
      </c>
      <c r="AC82" s="22">
        <f>BALANCE!AC186+BALANCE!AC216+BALANCE!AC246</f>
        <v>0</v>
      </c>
      <c r="AD82" s="22">
        <f>BALANCE!AD186+BALANCE!AD216+BALANCE!AD246</f>
        <v>372.03995000000003</v>
      </c>
      <c r="AE82" s="22">
        <f>BALANCE!AE186+BALANCE!AE216+BALANCE!AE246</f>
        <v>8759.9556099999991</v>
      </c>
      <c r="AF82" s="22">
        <f>BALANCE!AF186+BALANCE!AF216+BALANCE!AF246</f>
        <v>197.21389000000002</v>
      </c>
      <c r="AG82" s="22">
        <f>BALANCE!AG186+BALANCE!AG216+BALANCE!AG246</f>
        <v>232.56191000000001</v>
      </c>
      <c r="AH82" s="22">
        <f>BALANCE!AH186+BALANCE!AH216+BALANCE!AH246</f>
        <v>0</v>
      </c>
      <c r="AI82" s="22">
        <f>BALANCE!AI186+BALANCE!AI216+BALANCE!AI246</f>
        <v>0</v>
      </c>
      <c r="AJ82" s="373">
        <f>BALANCE!AJ186+BALANCE!AJ216+BALANCE!AJ246</f>
        <v>8330.1798099999996</v>
      </c>
    </row>
    <row r="83" spans="2:36" x14ac:dyDescent="0.25">
      <c r="B83" s="38" t="s">
        <v>636</v>
      </c>
      <c r="C83" s="9" t="s">
        <v>631</v>
      </c>
      <c r="D83" s="22">
        <f>BALANCE!D187+BALANCE!D217+BALANCE!D247</f>
        <v>3599.1631900000002</v>
      </c>
      <c r="E83" s="22">
        <f>BALANCE!E187+BALANCE!E217+BALANCE!E247</f>
        <v>3603.85862</v>
      </c>
      <c r="F83" s="22">
        <f>BALANCE!F187+BALANCE!F217+BALANCE!F247</f>
        <v>11029.283589999999</v>
      </c>
      <c r="G83" s="22">
        <f>BALANCE!G187+BALANCE!G217+BALANCE!G247</f>
        <v>2129.5474300000001</v>
      </c>
      <c r="H83" s="22">
        <f>BALANCE!H187+BALANCE!H217+BALANCE!H247</f>
        <v>20361.85283</v>
      </c>
      <c r="I83" s="22">
        <f>BALANCE!I187+BALANCE!I217+BALANCE!I247</f>
        <v>2216.0799900000002</v>
      </c>
      <c r="J83" s="22">
        <f>BALANCE!J187+BALANCE!J217+BALANCE!J247</f>
        <v>252.74587</v>
      </c>
      <c r="K83" s="22">
        <f>BALANCE!K187+BALANCE!K217+BALANCE!K247</f>
        <v>0</v>
      </c>
      <c r="L83" s="22">
        <f>BALANCE!L187+BALANCE!L217+BALANCE!L247</f>
        <v>729.88509999999997</v>
      </c>
      <c r="M83" s="22">
        <f>BALANCE!M187+BALANCE!M217+BALANCE!M247</f>
        <v>186.23730999999998</v>
      </c>
      <c r="N83" s="22">
        <f>BALANCE!N187+BALANCE!N217+BALANCE!N247</f>
        <v>454.26927999999998</v>
      </c>
      <c r="O83" s="22">
        <f>BALANCE!O187+BALANCE!O217+BALANCE!O247</f>
        <v>1035.44516</v>
      </c>
      <c r="P83" s="22">
        <f>BALANCE!P187+BALANCE!P217+BALANCE!P247</f>
        <v>583.79212000000007</v>
      </c>
      <c r="Q83" s="22">
        <f>BALANCE!Q187+BALANCE!Q217+BALANCE!Q247</f>
        <v>0</v>
      </c>
      <c r="R83" s="22">
        <f>BALANCE!R187+BALANCE!R217+BALANCE!R247</f>
        <v>5458.4548299999997</v>
      </c>
      <c r="S83" s="22">
        <f>BALANCE!S187+BALANCE!S217+BALANCE!S247</f>
        <v>1649.4929299999999</v>
      </c>
      <c r="T83" s="22">
        <f>BALANCE!T187+BALANCE!T217+BALANCE!T247</f>
        <v>239.92544000000001</v>
      </c>
      <c r="U83" s="22">
        <f>BALANCE!U187+BALANCE!U217+BALANCE!U247</f>
        <v>13.86903</v>
      </c>
      <c r="V83" s="22">
        <f>BALANCE!V187+BALANCE!V217+BALANCE!V247</f>
        <v>2.9404699999999999</v>
      </c>
      <c r="W83" s="22">
        <f>BALANCE!W187+BALANCE!W217+BALANCE!W247</f>
        <v>0</v>
      </c>
      <c r="X83" s="22">
        <f>BALANCE!X187+BALANCE!X217+BALANCE!X247</f>
        <v>48.957549999999998</v>
      </c>
      <c r="Y83" s="22">
        <f>BALANCE!Y187+BALANCE!Y217+BALANCE!Y247</f>
        <v>0</v>
      </c>
      <c r="Z83" s="22">
        <f>BALANCE!Z187+BALANCE!Z217+BALANCE!Z247</f>
        <v>14.8421</v>
      </c>
      <c r="AA83" s="22">
        <f>BALANCE!AA187+BALANCE!AA217+BALANCE!AA247</f>
        <v>0</v>
      </c>
      <c r="AB83" s="22">
        <f>BALANCE!AB187+BALANCE!AB217+BALANCE!AB247</f>
        <v>50.737549999999999</v>
      </c>
      <c r="AC83" s="22">
        <f>BALANCE!AC187+BALANCE!AC217+BALANCE!AC247</f>
        <v>0</v>
      </c>
      <c r="AD83" s="22">
        <f>BALANCE!AD187+BALANCE!AD217+BALANCE!AD247</f>
        <v>2020.7650699999999</v>
      </c>
      <c r="AE83" s="22">
        <f>BALANCE!AE187+BALANCE!AE217+BALANCE!AE247</f>
        <v>27841.07273</v>
      </c>
      <c r="AF83" s="22">
        <f>BALANCE!AF187+BALANCE!AF217+BALANCE!AF247</f>
        <v>454.26927999999998</v>
      </c>
      <c r="AG83" s="22">
        <f>BALANCE!AG187+BALANCE!AG217+BALANCE!AG247</f>
        <v>919.06287999999995</v>
      </c>
      <c r="AH83" s="22">
        <f>BALANCE!AH187+BALANCE!AH217+BALANCE!AH247</f>
        <v>0</v>
      </c>
      <c r="AI83" s="22">
        <f>BALANCE!AI187+BALANCE!AI217+BALANCE!AI247</f>
        <v>0</v>
      </c>
      <c r="AJ83" s="373">
        <f>BALANCE!AJ187+BALANCE!AJ217+BALANCE!AJ247</f>
        <v>26467.740570000002</v>
      </c>
    </row>
    <row r="84" spans="2:36" x14ac:dyDescent="0.25">
      <c r="B84" s="15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373"/>
    </row>
    <row r="85" spans="2:36" s="42" customFormat="1" x14ac:dyDescent="0.25">
      <c r="B85" s="31"/>
      <c r="C85" s="183" t="s">
        <v>1843</v>
      </c>
      <c r="D85" s="135">
        <f>SUM(D86:D90)</f>
        <v>11694.08813</v>
      </c>
      <c r="E85" s="135">
        <f t="shared" ref="E85:AI85" si="11">SUM(E86:E90)</f>
        <v>31544.181309999996</v>
      </c>
      <c r="F85" s="135">
        <f t="shared" si="11"/>
        <v>70501.618450000009</v>
      </c>
      <c r="G85" s="135">
        <f t="shared" si="11"/>
        <v>29225.823329999999</v>
      </c>
      <c r="H85" s="135">
        <f t="shared" si="11"/>
        <v>142965.71122</v>
      </c>
      <c r="I85" s="135">
        <f t="shared" si="11"/>
        <v>23259.025139999998</v>
      </c>
      <c r="J85" s="135">
        <f t="shared" si="11"/>
        <v>13156.050719999999</v>
      </c>
      <c r="K85" s="135">
        <f t="shared" si="11"/>
        <v>0</v>
      </c>
      <c r="L85" s="135">
        <f>SUM(L86:L90)</f>
        <v>65176.621029999995</v>
      </c>
      <c r="M85" s="135">
        <f t="shared" si="11"/>
        <v>9120.9823800000013</v>
      </c>
      <c r="N85" s="135">
        <f t="shared" si="11"/>
        <v>10570.17884</v>
      </c>
      <c r="O85" s="135">
        <f t="shared" si="11"/>
        <v>1568.0272399999999</v>
      </c>
      <c r="P85" s="135">
        <f t="shared" si="11"/>
        <v>2660.5005199999996</v>
      </c>
      <c r="Q85" s="135">
        <f t="shared" si="11"/>
        <v>8669.5426000000007</v>
      </c>
      <c r="R85" s="135">
        <f t="shared" si="11"/>
        <v>134180.92847000001</v>
      </c>
      <c r="S85" s="135">
        <f>SUM(S86:S90)</f>
        <v>11.624980000000001</v>
      </c>
      <c r="T85" s="135">
        <f t="shared" si="11"/>
        <v>2171.0070500000002</v>
      </c>
      <c r="U85" s="135">
        <f t="shared" si="11"/>
        <v>359.88432</v>
      </c>
      <c r="V85" s="135">
        <f t="shared" si="11"/>
        <v>563.87990000000002</v>
      </c>
      <c r="W85" s="135">
        <f t="shared" si="11"/>
        <v>0</v>
      </c>
      <c r="X85" s="135">
        <f t="shared" si="11"/>
        <v>227.3193</v>
      </c>
      <c r="Y85" s="135">
        <f t="shared" si="11"/>
        <v>342.26157999999998</v>
      </c>
      <c r="Z85" s="135">
        <f t="shared" si="11"/>
        <v>151.78716</v>
      </c>
      <c r="AA85" s="135">
        <f t="shared" si="11"/>
        <v>0</v>
      </c>
      <c r="AB85" s="135">
        <f t="shared" si="11"/>
        <v>493.14065999999997</v>
      </c>
      <c r="AC85" s="135">
        <f>SUM(AC86:AC90)</f>
        <v>0</v>
      </c>
      <c r="AD85" s="135">
        <f t="shared" si="11"/>
        <v>4320.9049500000001</v>
      </c>
      <c r="AE85" s="135">
        <f t="shared" si="11"/>
        <v>281467.54464000004</v>
      </c>
      <c r="AF85" s="135">
        <f t="shared" si="11"/>
        <v>10570.17884</v>
      </c>
      <c r="AG85" s="135">
        <f t="shared" si="11"/>
        <v>74861.483309999996</v>
      </c>
      <c r="AH85" s="135">
        <f t="shared" si="11"/>
        <v>0</v>
      </c>
      <c r="AI85" s="135">
        <f t="shared" si="11"/>
        <v>342.26157999999998</v>
      </c>
      <c r="AJ85" s="374">
        <f>SUM(AJ86:AJ90)</f>
        <v>195693.62091</v>
      </c>
    </row>
    <row r="86" spans="2:36" x14ac:dyDescent="0.25">
      <c r="B86" s="37" t="s">
        <v>647</v>
      </c>
      <c r="C86" s="9" t="s">
        <v>623</v>
      </c>
      <c r="D86" s="22">
        <f>BALANCE!D189+BALANCE!D219+BALANCE!D249</f>
        <v>237.54065</v>
      </c>
      <c r="E86" s="22">
        <f>BALANCE!E189+BALANCE!E219+BALANCE!E249</f>
        <v>1639.4206100000001</v>
      </c>
      <c r="F86" s="22">
        <f>BALANCE!F189+BALANCE!F219+BALANCE!F249</f>
        <v>11916.93456</v>
      </c>
      <c r="G86" s="22">
        <f>BALANCE!G189+BALANCE!G219+BALANCE!G249</f>
        <v>2011.9545699999999</v>
      </c>
      <c r="H86" s="22">
        <f>BALANCE!H189+BALANCE!H219+BALANCE!H249</f>
        <v>15805.850390000001</v>
      </c>
      <c r="I86" s="22">
        <f>BALANCE!I189+BALANCE!I219+BALANCE!I249</f>
        <v>1592.8892899999998</v>
      </c>
      <c r="J86" s="22">
        <f>BALANCE!J189+BALANCE!J219+BALANCE!J249</f>
        <v>2228.8841700000003</v>
      </c>
      <c r="K86" s="22">
        <f>BALANCE!K189+BALANCE!K219+BALANCE!K249</f>
        <v>0</v>
      </c>
      <c r="L86" s="22">
        <f>BALANCE!L189+BALANCE!L219+BALANCE!L249</f>
        <v>21732.755799999999</v>
      </c>
      <c r="M86" s="22">
        <f>BALANCE!M189+BALANCE!M219+BALANCE!M249</f>
        <v>1432.1040599999999</v>
      </c>
      <c r="N86" s="22">
        <f>BALANCE!N189+BALANCE!N219+BALANCE!N249</f>
        <v>741.57790000000011</v>
      </c>
      <c r="O86" s="22">
        <f>BALANCE!O189+BALANCE!O219+BALANCE!O249</f>
        <v>189.40501</v>
      </c>
      <c r="P86" s="22">
        <f>BALANCE!P189+BALANCE!P219+BALANCE!P249</f>
        <v>168.04776999999999</v>
      </c>
      <c r="Q86" s="22">
        <f>BALANCE!Q189+BALANCE!Q219+BALANCE!Q249</f>
        <v>1338.8552500000001</v>
      </c>
      <c r="R86" s="22">
        <f>BALANCE!R189+BALANCE!R219+BALANCE!R249</f>
        <v>29424.519250000001</v>
      </c>
      <c r="S86" s="22">
        <f>BALANCE!S189+BALANCE!S219+BALANCE!S249</f>
        <v>3.5422699999999998</v>
      </c>
      <c r="T86" s="22">
        <f>BALANCE!T189+BALANCE!T219+BALANCE!T249</f>
        <v>259.43472000000003</v>
      </c>
      <c r="U86" s="22">
        <f>BALANCE!U189+BALANCE!U219+BALANCE!U249</f>
        <v>29.403009999999998</v>
      </c>
      <c r="V86" s="22">
        <f>BALANCE!V189+BALANCE!V219+BALANCE!V249</f>
        <v>79.191850000000002</v>
      </c>
      <c r="W86" s="22">
        <f>BALANCE!W189+BALANCE!W219+BALANCE!W249</f>
        <v>0</v>
      </c>
      <c r="X86" s="22">
        <f>BALANCE!X189+BALANCE!X219+BALANCE!X249</f>
        <v>39.625790000000002</v>
      </c>
      <c r="Y86" s="22">
        <f>BALANCE!Y189+BALANCE!Y219+BALANCE!Y249</f>
        <v>45.56156</v>
      </c>
      <c r="Z86" s="22">
        <f>BALANCE!Z189+BALANCE!Z219+BALANCE!Z249</f>
        <v>9.7596299999999996</v>
      </c>
      <c r="AA86" s="22">
        <f>BALANCE!AA189+BALANCE!AA219+BALANCE!AA249</f>
        <v>0</v>
      </c>
      <c r="AB86" s="22">
        <f>BALANCE!AB189+BALANCE!AB219+BALANCE!AB249</f>
        <v>38.510770000000001</v>
      </c>
      <c r="AC86" s="22">
        <f>BALANCE!AC189+BALANCE!AC219+BALANCE!AC249</f>
        <v>0</v>
      </c>
      <c r="AD86" s="22">
        <f>BALANCE!AD189+BALANCE!AD219+BALANCE!AD249</f>
        <v>505.02960000000007</v>
      </c>
      <c r="AE86" s="22">
        <f>BALANCE!AE189+BALANCE!AE219+BALANCE!AE249</f>
        <v>45735.399240000006</v>
      </c>
      <c r="AF86" s="22">
        <f>BALANCE!AF189+BALANCE!AF219+BALANCE!AF249</f>
        <v>741.57790000000011</v>
      </c>
      <c r="AG86" s="22">
        <f>BALANCE!AG189+BALANCE!AG219+BALANCE!AG249</f>
        <v>23244.05171</v>
      </c>
      <c r="AH86" s="22">
        <f>BALANCE!AH189+BALANCE!AH219+BALANCE!AH249</f>
        <v>0</v>
      </c>
      <c r="AI86" s="22">
        <f>BALANCE!AI189+BALANCE!AI219+BALANCE!AI249</f>
        <v>45.56156</v>
      </c>
      <c r="AJ86" s="373">
        <f>BALANCE!AJ189+BALANCE!AJ219+BALANCE!AJ249</f>
        <v>21704.208069999993</v>
      </c>
    </row>
    <row r="87" spans="2:36" x14ac:dyDescent="0.25">
      <c r="B87" s="37" t="s">
        <v>648</v>
      </c>
      <c r="C87" s="9" t="s">
        <v>625</v>
      </c>
      <c r="D87" s="22">
        <f>BALANCE!D190+BALANCE!D220+BALANCE!D250</f>
        <v>1192.1221400000002</v>
      </c>
      <c r="E87" s="22">
        <f>BALANCE!E190+BALANCE!E220+BALANCE!E250</f>
        <v>1705.1191600000002</v>
      </c>
      <c r="F87" s="22">
        <f>BALANCE!F190+BALANCE!F220+BALANCE!F250</f>
        <v>5424.0555599999998</v>
      </c>
      <c r="G87" s="22">
        <f>BALANCE!G190+BALANCE!G220+BALANCE!G250</f>
        <v>2825.1242199999997</v>
      </c>
      <c r="H87" s="22">
        <f>BALANCE!H190+BALANCE!H220+BALANCE!H250</f>
        <v>11146.42108</v>
      </c>
      <c r="I87" s="22">
        <f>BALANCE!I190+BALANCE!I220+BALANCE!I250</f>
        <v>2192.4393500000001</v>
      </c>
      <c r="J87" s="22">
        <f>BALANCE!J190+BALANCE!J220+BALANCE!J250</f>
        <v>668.25841000000003</v>
      </c>
      <c r="K87" s="22">
        <f>BALANCE!K190+BALANCE!K220+BALANCE!K250</f>
        <v>0</v>
      </c>
      <c r="L87" s="22">
        <f>BALANCE!L190+BALANCE!L220+BALANCE!L250</f>
        <v>1421.07736</v>
      </c>
      <c r="M87" s="22">
        <f>BALANCE!M190+BALANCE!M220+BALANCE!M250</f>
        <v>418.46136999999999</v>
      </c>
      <c r="N87" s="22">
        <f>BALANCE!N190+BALANCE!N220+BALANCE!N250</f>
        <v>814.33044999999993</v>
      </c>
      <c r="O87" s="22">
        <f>BALANCE!O190+BALANCE!O220+BALANCE!O250</f>
        <v>78.123040000000003</v>
      </c>
      <c r="P87" s="22">
        <f>BALANCE!P190+BALANCE!P220+BALANCE!P250</f>
        <v>166.11489999999998</v>
      </c>
      <c r="Q87" s="22">
        <f>BALANCE!Q190+BALANCE!Q220+BALANCE!Q250</f>
        <v>778.90822000000003</v>
      </c>
      <c r="R87" s="22">
        <f>BALANCE!R190+BALANCE!R220+BALANCE!R250</f>
        <v>6537.7131000000008</v>
      </c>
      <c r="S87" s="22">
        <f>BALANCE!S190+BALANCE!S220+BALANCE!S250</f>
        <v>0.71269000000000005</v>
      </c>
      <c r="T87" s="22">
        <f>BALANCE!T190+BALANCE!T220+BALANCE!T250</f>
        <v>227.92770999999999</v>
      </c>
      <c r="U87" s="22">
        <f>BALANCE!U190+BALANCE!U220+BALANCE!U250</f>
        <v>23.85219</v>
      </c>
      <c r="V87" s="22">
        <f>BALANCE!V190+BALANCE!V220+BALANCE!V250</f>
        <v>42.003779999999999</v>
      </c>
      <c r="W87" s="22">
        <f>BALANCE!W190+BALANCE!W220+BALANCE!W250</f>
        <v>0</v>
      </c>
      <c r="X87" s="22">
        <f>BALANCE!X190+BALANCE!X220+BALANCE!X250</f>
        <v>23.583220000000001</v>
      </c>
      <c r="Y87" s="22">
        <f>BALANCE!Y190+BALANCE!Y220+BALANCE!Y250</f>
        <v>28.2531</v>
      </c>
      <c r="Z87" s="22">
        <f>BALANCE!Z190+BALANCE!Z220+BALANCE!Z250</f>
        <v>18.758800000000001</v>
      </c>
      <c r="AA87" s="22">
        <f>BALANCE!AA190+BALANCE!AA220+BALANCE!AA250</f>
        <v>0</v>
      </c>
      <c r="AB87" s="22">
        <f>BALANCE!AB190+BALANCE!AB220+BALANCE!AB250</f>
        <v>56.803129999999996</v>
      </c>
      <c r="AC87" s="22">
        <f>BALANCE!AC190+BALANCE!AC220+BALANCE!AC250</f>
        <v>0</v>
      </c>
      <c r="AD87" s="22">
        <f>BALANCE!AD190+BALANCE!AD220+BALANCE!AD250</f>
        <v>421.89462000000003</v>
      </c>
      <c r="AE87" s="22">
        <f>BALANCE!AE190+BALANCE!AE220+BALANCE!AE250</f>
        <v>18106.0288</v>
      </c>
      <c r="AF87" s="22">
        <f>BALANCE!AF190+BALANCE!AF220+BALANCE!AF250</f>
        <v>814.33044999999993</v>
      </c>
      <c r="AG87" s="22">
        <f>BALANCE!AG190+BALANCE!AG220+BALANCE!AG250</f>
        <v>1881.5425100000002</v>
      </c>
      <c r="AH87" s="22">
        <f>BALANCE!AH190+BALANCE!AH220+BALANCE!AH250</f>
        <v>0</v>
      </c>
      <c r="AI87" s="22">
        <f>BALANCE!AI190+BALANCE!AI220+BALANCE!AI250</f>
        <v>28.2531</v>
      </c>
      <c r="AJ87" s="373">
        <f>BALANCE!AJ190+BALANCE!AJ220+BALANCE!AJ250</f>
        <v>15381.902740000001</v>
      </c>
    </row>
    <row r="88" spans="2:36" x14ac:dyDescent="0.25">
      <c r="B88" s="37" t="s">
        <v>649</v>
      </c>
      <c r="C88" s="9" t="s">
        <v>627</v>
      </c>
      <c r="D88" s="22">
        <f>BALANCE!D191+BALANCE!D221+BALANCE!D251</f>
        <v>701.22390000000007</v>
      </c>
      <c r="E88" s="22">
        <f>BALANCE!E191+BALANCE!E221+BALANCE!E251</f>
        <v>2439.6563200000001</v>
      </c>
      <c r="F88" s="22">
        <f>BALANCE!F191+BALANCE!F221+BALANCE!F251</f>
        <v>7019.7569800000001</v>
      </c>
      <c r="G88" s="22">
        <f>BALANCE!G191+BALANCE!G221+BALANCE!G251</f>
        <v>4876.5732899999994</v>
      </c>
      <c r="H88" s="22">
        <f>BALANCE!H191+BALANCE!H221+BALANCE!H251</f>
        <v>15037.210489999999</v>
      </c>
      <c r="I88" s="22">
        <f>BALANCE!I191+BALANCE!I221+BALANCE!I251</f>
        <v>2059.15823</v>
      </c>
      <c r="J88" s="22">
        <f>BALANCE!J191+BALANCE!J221+BALANCE!J251</f>
        <v>938.51134000000002</v>
      </c>
      <c r="K88" s="22">
        <f>BALANCE!K191+BALANCE!K221+BALANCE!K251</f>
        <v>0</v>
      </c>
      <c r="L88" s="22">
        <f>BALANCE!L191+BALANCE!L221+BALANCE!L251</f>
        <v>2066.5338299999999</v>
      </c>
      <c r="M88" s="22">
        <f>BALANCE!M191+BALANCE!M221+BALANCE!M251</f>
        <v>615.18428000000006</v>
      </c>
      <c r="N88" s="22">
        <f>BALANCE!N191+BALANCE!N221+BALANCE!N251</f>
        <v>1075.3937100000001</v>
      </c>
      <c r="O88" s="22">
        <f>BALANCE!O191+BALANCE!O221+BALANCE!O251</f>
        <v>116.88858</v>
      </c>
      <c r="P88" s="22">
        <f>BALANCE!P191+BALANCE!P221+BALANCE!P251</f>
        <v>194.45141000000001</v>
      </c>
      <c r="Q88" s="22">
        <f>BALANCE!Q191+BALANCE!Q221+BALANCE!Q251</f>
        <v>1055.7625599999999</v>
      </c>
      <c r="R88" s="22">
        <f>BALANCE!R191+BALANCE!R221+BALANCE!R251</f>
        <v>8121.8839399999997</v>
      </c>
      <c r="S88" s="22">
        <f>BALANCE!S191+BALANCE!S221+BALANCE!S251</f>
        <v>1.34799</v>
      </c>
      <c r="T88" s="22">
        <f>BALANCE!T191+BALANCE!T221+BALANCE!T251</f>
        <v>200.13974999999999</v>
      </c>
      <c r="U88" s="22">
        <f>BALANCE!U191+BALANCE!U221+BALANCE!U251</f>
        <v>42.325299999999999</v>
      </c>
      <c r="V88" s="22">
        <f>BALANCE!V191+BALANCE!V221+BALANCE!V251</f>
        <v>58.230429999999998</v>
      </c>
      <c r="W88" s="22">
        <f>BALANCE!W191+BALANCE!W221+BALANCE!W251</f>
        <v>0</v>
      </c>
      <c r="X88" s="22">
        <f>BALANCE!X191+BALANCE!X221+BALANCE!X251</f>
        <v>33.46031</v>
      </c>
      <c r="Y88" s="22">
        <f>BALANCE!Y191+BALANCE!Y221+BALANCE!Y251</f>
        <v>38.99982</v>
      </c>
      <c r="Z88" s="22">
        <f>BALANCE!Z191+BALANCE!Z221+BALANCE!Z251</f>
        <v>26.514219999999998</v>
      </c>
      <c r="AA88" s="22">
        <f>BALANCE!AA191+BALANCE!AA221+BALANCE!AA251</f>
        <v>0</v>
      </c>
      <c r="AB88" s="22">
        <f>BALANCE!AB191+BALANCE!AB221+BALANCE!AB251</f>
        <v>55.446249999999999</v>
      </c>
      <c r="AC88" s="22">
        <f>BALANCE!AC191+BALANCE!AC221+BALANCE!AC251</f>
        <v>0</v>
      </c>
      <c r="AD88" s="22">
        <f>BALANCE!AD191+BALANCE!AD221+BALANCE!AD251</f>
        <v>456.46406999999994</v>
      </c>
      <c r="AE88" s="22">
        <f>BALANCE!AE191+BALANCE!AE221+BALANCE!AE251</f>
        <v>23615.558500000003</v>
      </c>
      <c r="AF88" s="22">
        <f>BALANCE!AF191+BALANCE!AF221+BALANCE!AF251</f>
        <v>1075.3937100000001</v>
      </c>
      <c r="AG88" s="22">
        <f>BALANCE!AG191+BALANCE!AG221+BALANCE!AG251</f>
        <v>2739.9485399999999</v>
      </c>
      <c r="AH88" s="22">
        <f>BALANCE!AH191+BALANCE!AH221+BALANCE!AH251</f>
        <v>0</v>
      </c>
      <c r="AI88" s="22">
        <f>BALANCE!AI191+BALANCE!AI221+BALANCE!AI251</f>
        <v>38.99982</v>
      </c>
      <c r="AJ88" s="373">
        <f>BALANCE!AJ191+BALANCE!AJ221+BALANCE!AJ251</f>
        <v>19761.21643</v>
      </c>
    </row>
    <row r="89" spans="2:36" x14ac:dyDescent="0.25">
      <c r="B89" s="37" t="s">
        <v>650</v>
      </c>
      <c r="C89" s="9" t="s">
        <v>629</v>
      </c>
      <c r="D89" s="22">
        <f>BALANCE!D192+BALANCE!D222+BALANCE!D252</f>
        <v>1281.03197</v>
      </c>
      <c r="E89" s="22">
        <f>BALANCE!E192+BALANCE!E222+BALANCE!E252</f>
        <v>4437.1647099999991</v>
      </c>
      <c r="F89" s="22">
        <f>BALANCE!F192+BALANCE!F222+BALANCE!F252</f>
        <v>11869.91322</v>
      </c>
      <c r="G89" s="22">
        <f>BALANCE!G192+BALANCE!G222+BALANCE!G252</f>
        <v>4358.1520200000004</v>
      </c>
      <c r="H89" s="22">
        <f>BALANCE!H192+BALANCE!H222+BALANCE!H252</f>
        <v>21946.261919999997</v>
      </c>
      <c r="I89" s="22">
        <f>BALANCE!I192+BALANCE!I222+BALANCE!I252</f>
        <v>3694.4846900000002</v>
      </c>
      <c r="J89" s="22">
        <f>BALANCE!J192+BALANCE!J222+BALANCE!J252</f>
        <v>1697.9494200000001</v>
      </c>
      <c r="K89" s="22">
        <f>BALANCE!K192+BALANCE!K222+BALANCE!K252</f>
        <v>0</v>
      </c>
      <c r="L89" s="22">
        <f>BALANCE!L192+BALANCE!L222+BALANCE!L252</f>
        <v>4142.7105099999999</v>
      </c>
      <c r="M89" s="22">
        <f>BALANCE!M192+BALANCE!M222+BALANCE!M252</f>
        <v>1014.3364499999999</v>
      </c>
      <c r="N89" s="22">
        <f>BALANCE!N192+BALANCE!N222+BALANCE!N252</f>
        <v>1985.97091</v>
      </c>
      <c r="O89" s="22">
        <f>BALANCE!O192+BALANCE!O222+BALANCE!O252</f>
        <v>217.71923000000001</v>
      </c>
      <c r="P89" s="22">
        <f>BALANCE!P192+BALANCE!P222+BALANCE!P252</f>
        <v>369.97494</v>
      </c>
      <c r="Q89" s="22">
        <f>BALANCE!Q192+BALANCE!Q222+BALANCE!Q252</f>
        <v>1621.72721</v>
      </c>
      <c r="R89" s="22">
        <f>BALANCE!R192+BALANCE!R222+BALANCE!R252</f>
        <v>14744.873360000001</v>
      </c>
      <c r="S89" s="22">
        <f>BALANCE!S192+BALANCE!S222+BALANCE!S252</f>
        <v>2.7992599999999999</v>
      </c>
      <c r="T89" s="22">
        <f>BALANCE!T192+BALANCE!T222+BALANCE!T252</f>
        <v>328.53197</v>
      </c>
      <c r="U89" s="22">
        <f>BALANCE!U192+BALANCE!U222+BALANCE!U252</f>
        <v>64.082149999999999</v>
      </c>
      <c r="V89" s="22">
        <f>BALANCE!V192+BALANCE!V222+BALANCE!V252</f>
        <v>97.275480000000002</v>
      </c>
      <c r="W89" s="22">
        <f>BALANCE!W192+BALANCE!W222+BALANCE!W252</f>
        <v>0</v>
      </c>
      <c r="X89" s="22">
        <f>BALANCE!X192+BALANCE!X222+BALANCE!X252</f>
        <v>28.382919999999999</v>
      </c>
      <c r="Y89" s="22">
        <f>BALANCE!Y192+BALANCE!Y222+BALANCE!Y252</f>
        <v>74.799340000000001</v>
      </c>
      <c r="Z89" s="22">
        <f>BALANCE!Z192+BALANCE!Z222+BALANCE!Z252</f>
        <v>41.608639999999994</v>
      </c>
      <c r="AA89" s="22">
        <f>BALANCE!AA192+BALANCE!AA222+BALANCE!AA252</f>
        <v>0</v>
      </c>
      <c r="AB89" s="22">
        <f>BALANCE!AB192+BALANCE!AB222+BALANCE!AB252</f>
        <v>95.526219999999995</v>
      </c>
      <c r="AC89" s="22">
        <f>BALANCE!AC192+BALANCE!AC222+BALANCE!AC252</f>
        <v>0</v>
      </c>
      <c r="AD89" s="22">
        <f>BALANCE!AD192+BALANCE!AD222+BALANCE!AD252</f>
        <v>733.00598000000002</v>
      </c>
      <c r="AE89" s="22">
        <f>BALANCE!AE192+BALANCE!AE222+BALANCE!AE252</f>
        <v>37424.141260000004</v>
      </c>
      <c r="AF89" s="22">
        <f>BALANCE!AF192+BALANCE!AF222+BALANCE!AF252</f>
        <v>1985.97091</v>
      </c>
      <c r="AG89" s="22">
        <f>BALANCE!AG192+BALANCE!AG222+BALANCE!AG252</f>
        <v>5254.3224399999999</v>
      </c>
      <c r="AH89" s="22">
        <f>BALANCE!AH192+BALANCE!AH222+BALANCE!AH252</f>
        <v>0</v>
      </c>
      <c r="AI89" s="22">
        <f>BALANCE!AI192+BALANCE!AI222+BALANCE!AI252</f>
        <v>74.799340000000001</v>
      </c>
      <c r="AJ89" s="373">
        <f>BALANCE!AJ192+BALANCE!AJ222+BALANCE!AJ252</f>
        <v>30109.048569999999</v>
      </c>
    </row>
    <row r="90" spans="2:36" x14ac:dyDescent="0.25">
      <c r="B90" s="37" t="s">
        <v>651</v>
      </c>
      <c r="C90" s="9" t="s">
        <v>631</v>
      </c>
      <c r="D90" s="22">
        <f>BALANCE!D193+BALANCE!D223+BALANCE!D253</f>
        <v>8282.1694699999989</v>
      </c>
      <c r="E90" s="22">
        <f>BALANCE!E193+BALANCE!E223+BALANCE!E253</f>
        <v>21322.820509999998</v>
      </c>
      <c r="F90" s="22">
        <f>BALANCE!F193+BALANCE!F223+BALANCE!F253</f>
        <v>34270.958129999999</v>
      </c>
      <c r="G90" s="22">
        <f>BALANCE!G193+BALANCE!G223+BALANCE!G253</f>
        <v>15154.01923</v>
      </c>
      <c r="H90" s="22">
        <f>BALANCE!H193+BALANCE!H223+BALANCE!H253</f>
        <v>79029.967340000003</v>
      </c>
      <c r="I90" s="22">
        <f>BALANCE!I193+BALANCE!I223+BALANCE!I253</f>
        <v>13720.05358</v>
      </c>
      <c r="J90" s="22">
        <f>BALANCE!J193+BALANCE!J223+BALANCE!J253</f>
        <v>7622.4473799999996</v>
      </c>
      <c r="K90" s="22">
        <f>BALANCE!K193+BALANCE!K223+BALANCE!K253</f>
        <v>0</v>
      </c>
      <c r="L90" s="22">
        <f>BALANCE!L193+BALANCE!L223+BALANCE!L253</f>
        <v>35813.543529999995</v>
      </c>
      <c r="M90" s="22">
        <f>BALANCE!M193+BALANCE!M223+BALANCE!M253</f>
        <v>5640.8962200000005</v>
      </c>
      <c r="N90" s="22">
        <f>BALANCE!N193+BALANCE!N223+BALANCE!N253</f>
        <v>5952.9058699999996</v>
      </c>
      <c r="O90" s="22">
        <f>BALANCE!O193+BALANCE!O223+BALANCE!O253</f>
        <v>965.89138000000003</v>
      </c>
      <c r="P90" s="22">
        <f>BALANCE!P193+BALANCE!P223+BALANCE!P253</f>
        <v>1761.9114999999999</v>
      </c>
      <c r="Q90" s="22">
        <f>BALANCE!Q193+BALANCE!Q223+BALANCE!Q253</f>
        <v>3874.2893600000002</v>
      </c>
      <c r="R90" s="22">
        <f>BALANCE!R193+BALANCE!R223+BALANCE!R253</f>
        <v>75351.93882000001</v>
      </c>
      <c r="S90" s="22">
        <f>BALANCE!S193+BALANCE!S223+BALANCE!S253</f>
        <v>3.2227700000000001</v>
      </c>
      <c r="T90" s="22">
        <f>BALANCE!T193+BALANCE!T223+BALANCE!T253</f>
        <v>1154.9729000000002</v>
      </c>
      <c r="U90" s="22">
        <f>BALANCE!U193+BALANCE!U223+BALANCE!U253</f>
        <v>200.22166999999999</v>
      </c>
      <c r="V90" s="22">
        <f>BALANCE!V193+BALANCE!V223+BALANCE!V253</f>
        <v>287.17836</v>
      </c>
      <c r="W90" s="22">
        <f>BALANCE!W193+BALANCE!W223+BALANCE!W253</f>
        <v>0</v>
      </c>
      <c r="X90" s="22">
        <f>BALANCE!X193+BALANCE!X223+BALANCE!X253</f>
        <v>102.26706</v>
      </c>
      <c r="Y90" s="22">
        <f>BALANCE!Y193+BALANCE!Y223+BALANCE!Y253</f>
        <v>154.64776000000001</v>
      </c>
      <c r="Z90" s="22">
        <f>BALANCE!Z193+BALANCE!Z223+BALANCE!Z253</f>
        <v>55.145870000000002</v>
      </c>
      <c r="AA90" s="22">
        <f>BALANCE!AA193+BALANCE!AA223+BALANCE!AA253</f>
        <v>0</v>
      </c>
      <c r="AB90" s="22">
        <f>BALANCE!AB193+BALANCE!AB223+BALANCE!AB253</f>
        <v>246.85428999999999</v>
      </c>
      <c r="AC90" s="22">
        <f>BALANCE!AC193+BALANCE!AC223+BALANCE!AC253</f>
        <v>0</v>
      </c>
      <c r="AD90" s="22">
        <f>BALANCE!AD193+BALANCE!AD223+BALANCE!AD253</f>
        <v>2204.5106799999999</v>
      </c>
      <c r="AE90" s="22">
        <f>BALANCE!AE193+BALANCE!AE223+BALANCE!AE253</f>
        <v>156586.41684000002</v>
      </c>
      <c r="AF90" s="22">
        <f>BALANCE!AF193+BALANCE!AF223+BALANCE!AF253</f>
        <v>5952.9058699999996</v>
      </c>
      <c r="AG90" s="22">
        <f>BALANCE!AG193+BALANCE!AG223+BALANCE!AG253</f>
        <v>41741.618109999996</v>
      </c>
      <c r="AH90" s="22">
        <f>BALANCE!AH193+BALANCE!AH223+BALANCE!AH253</f>
        <v>0</v>
      </c>
      <c r="AI90" s="22">
        <f>BALANCE!AI193+BALANCE!AI223+BALANCE!AI253</f>
        <v>154.64776000000001</v>
      </c>
      <c r="AJ90" s="373">
        <f>BALANCE!AJ193+BALANCE!AJ223+BALANCE!AJ253</f>
        <v>108737.2451</v>
      </c>
    </row>
    <row r="91" spans="2:36" x14ac:dyDescent="0.25">
      <c r="B91" s="1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373"/>
    </row>
    <row r="92" spans="2:36" x14ac:dyDescent="0.25">
      <c r="B92" s="31"/>
      <c r="C92" s="183" t="s">
        <v>1030</v>
      </c>
      <c r="D92" s="21">
        <f>SUM(D93:D97)</f>
        <v>4533.5738000000001</v>
      </c>
      <c r="E92" s="21">
        <f>SUM(E93:E97)</f>
        <v>6845.8655399999998</v>
      </c>
      <c r="F92" s="21">
        <f t="shared" ref="F92:AI92" si="12">SUM(F93:F97)</f>
        <v>29772.94414</v>
      </c>
      <c r="G92" s="21">
        <f t="shared" si="12"/>
        <v>5404.4878799999997</v>
      </c>
      <c r="H92" s="21">
        <f t="shared" si="12"/>
        <v>46556.871360000005</v>
      </c>
      <c r="I92" s="21">
        <f t="shared" si="12"/>
        <v>629.56951000000004</v>
      </c>
      <c r="J92" s="21">
        <f t="shared" si="12"/>
        <v>1779.52934</v>
      </c>
      <c r="K92" s="21">
        <f t="shared" si="12"/>
        <v>0</v>
      </c>
      <c r="L92" s="21">
        <f>SUM(L93:L97)</f>
        <v>0</v>
      </c>
      <c r="M92" s="21">
        <f t="shared" si="12"/>
        <v>2622.7597999999998</v>
      </c>
      <c r="N92" s="21">
        <f t="shared" si="12"/>
        <v>2384.6526600000002</v>
      </c>
      <c r="O92" s="21">
        <f t="shared" si="12"/>
        <v>219.52002000000002</v>
      </c>
      <c r="P92" s="21">
        <f t="shared" si="12"/>
        <v>266.60487999999998</v>
      </c>
      <c r="Q92" s="21">
        <f t="shared" si="12"/>
        <v>13.54448</v>
      </c>
      <c r="R92" s="21">
        <f t="shared" si="12"/>
        <v>7916.1806900000001</v>
      </c>
      <c r="S92" s="21">
        <f>SUM(S93:S97)</f>
        <v>762.34114</v>
      </c>
      <c r="T92" s="21">
        <f t="shared" si="12"/>
        <v>0</v>
      </c>
      <c r="U92" s="21">
        <f t="shared" si="12"/>
        <v>0</v>
      </c>
      <c r="V92" s="21">
        <f t="shared" si="12"/>
        <v>0</v>
      </c>
      <c r="W92" s="21">
        <f t="shared" si="12"/>
        <v>0</v>
      </c>
      <c r="X92" s="21">
        <f t="shared" si="12"/>
        <v>0</v>
      </c>
      <c r="Y92" s="21">
        <f t="shared" si="12"/>
        <v>0</v>
      </c>
      <c r="Z92" s="21">
        <f t="shared" si="12"/>
        <v>43.984369999999998</v>
      </c>
      <c r="AA92" s="21">
        <f t="shared" si="12"/>
        <v>0</v>
      </c>
      <c r="AB92" s="21">
        <f t="shared" si="12"/>
        <v>174.29356999999999</v>
      </c>
      <c r="AC92" s="21">
        <f>SUM(AC93:AC97)</f>
        <v>0</v>
      </c>
      <c r="AD92" s="21">
        <f t="shared" si="12"/>
        <v>980.61908000000005</v>
      </c>
      <c r="AE92" s="21">
        <f t="shared" si="12"/>
        <v>55453.671130000002</v>
      </c>
      <c r="AF92" s="21">
        <f t="shared" si="12"/>
        <v>2384.6526600000002</v>
      </c>
      <c r="AG92" s="21">
        <f t="shared" si="12"/>
        <v>2622.7597999999998</v>
      </c>
      <c r="AH92" s="21">
        <f t="shared" si="12"/>
        <v>0</v>
      </c>
      <c r="AI92" s="21">
        <f t="shared" si="12"/>
        <v>0</v>
      </c>
      <c r="AJ92" s="372">
        <f>SUM(AJ93:AJ97)</f>
        <v>50446.258669999996</v>
      </c>
    </row>
    <row r="93" spans="2:36" x14ac:dyDescent="0.25">
      <c r="B93" s="38" t="s">
        <v>662</v>
      </c>
      <c r="C93" s="9" t="s">
        <v>623</v>
      </c>
      <c r="D93" s="22">
        <f>BALANCE!D195+BALANCE!D225+BALANCE!D255</f>
        <v>57.313000000000002</v>
      </c>
      <c r="E93" s="22">
        <f>BALANCE!E195+BALANCE!E225+BALANCE!E255</f>
        <v>112.48051</v>
      </c>
      <c r="F93" s="22">
        <f>BALANCE!F195+BALANCE!F225+BALANCE!F255</f>
        <v>583.27397999999994</v>
      </c>
      <c r="G93" s="22">
        <f>BALANCE!G195+BALANCE!G225+BALANCE!G255</f>
        <v>138.4511</v>
      </c>
      <c r="H93" s="22">
        <f>BALANCE!H195+BALANCE!H225+BALANCE!H255</f>
        <v>891.5185899999999</v>
      </c>
      <c r="I93" s="22">
        <f>BALANCE!I195+BALANCE!I225+BALANCE!I255</f>
        <v>27.75854</v>
      </c>
      <c r="J93" s="22">
        <f>BALANCE!J195+BALANCE!J225+BALANCE!J255</f>
        <v>71.528289999999998</v>
      </c>
      <c r="K93" s="22">
        <f>BALANCE!K195+BALANCE!K225+BALANCE!K255</f>
        <v>0</v>
      </c>
      <c r="L93" s="22">
        <f>BALANCE!L195+BALANCE!L225+BALANCE!L255</f>
        <v>0</v>
      </c>
      <c r="M93" s="22">
        <f>BALANCE!M195+BALANCE!M225+BALANCE!M255</f>
        <v>72.719279999999998</v>
      </c>
      <c r="N93" s="22">
        <f>BALANCE!N195+BALANCE!N225+BALANCE!N255</f>
        <v>65.258759999999995</v>
      </c>
      <c r="O93" s="22">
        <f>BALANCE!O195+BALANCE!O225+BALANCE!O255</f>
        <v>3.6873700000000005</v>
      </c>
      <c r="P93" s="22">
        <f>BALANCE!P195+BALANCE!P225+BALANCE!P255</f>
        <v>12.14324</v>
      </c>
      <c r="Q93" s="22">
        <f>BALANCE!Q195+BALANCE!Q225+BALANCE!Q255</f>
        <v>3.3467699999999998</v>
      </c>
      <c r="R93" s="22">
        <f>BALANCE!R195+BALANCE!R225+BALANCE!R255</f>
        <v>256.44224999999994</v>
      </c>
      <c r="S93" s="22">
        <f>BALANCE!S195+BALANCE!S225+BALANCE!S255</f>
        <v>25.898140000000001</v>
      </c>
      <c r="T93" s="22">
        <f>BALANCE!T195+BALANCE!T225+BALANCE!T255</f>
        <v>0</v>
      </c>
      <c r="U93" s="22">
        <f>BALANCE!U195+BALANCE!U225+BALANCE!U255</f>
        <v>0</v>
      </c>
      <c r="V93" s="22">
        <f>BALANCE!V195+BALANCE!V225+BALANCE!V255</f>
        <v>0</v>
      </c>
      <c r="W93" s="22">
        <f>BALANCE!W195+BALANCE!W225+BALANCE!W255</f>
        <v>0</v>
      </c>
      <c r="X93" s="22">
        <f>BALANCE!X195+BALANCE!X225+BALANCE!X255</f>
        <v>0</v>
      </c>
      <c r="Y93" s="22">
        <f>BALANCE!Y195+BALANCE!Y225+BALANCE!Y255</f>
        <v>0</v>
      </c>
      <c r="Z93" s="22">
        <f>BALANCE!Z195+BALANCE!Z225+BALANCE!Z255</f>
        <v>3.86219</v>
      </c>
      <c r="AA93" s="22">
        <f>BALANCE!AA195+BALANCE!AA225+BALANCE!AA255</f>
        <v>0</v>
      </c>
      <c r="AB93" s="22">
        <f>BALANCE!AB195+BALANCE!AB225+BALANCE!AB255</f>
        <v>10.058629999999999</v>
      </c>
      <c r="AC93" s="22">
        <f>BALANCE!AC195+BALANCE!AC225+BALANCE!AC255</f>
        <v>0</v>
      </c>
      <c r="AD93" s="22">
        <f>BALANCE!AD195+BALANCE!AD225+BALANCE!AD255</f>
        <v>39.818960000000004</v>
      </c>
      <c r="AE93" s="22">
        <f>BALANCE!AE195+BALANCE!AE225+BALANCE!AE255</f>
        <v>1187.7797999999998</v>
      </c>
      <c r="AF93" s="22">
        <f>BALANCE!AF195+BALANCE!AF225+BALANCE!AF255</f>
        <v>65.258759999999995</v>
      </c>
      <c r="AG93" s="22">
        <f>BALANCE!AG195+BALANCE!AG225+BALANCE!AG255</f>
        <v>72.719279999999998</v>
      </c>
      <c r="AH93" s="22">
        <f>BALANCE!AH195+BALANCE!AH225+BALANCE!AH255</f>
        <v>0</v>
      </c>
      <c r="AI93" s="22">
        <f>BALANCE!AI195+BALANCE!AI225+BALANCE!AI255</f>
        <v>0</v>
      </c>
      <c r="AJ93" s="373">
        <f>BALANCE!AJ195+BALANCE!AJ225+BALANCE!AJ255</f>
        <v>1049.8017599999998</v>
      </c>
    </row>
    <row r="94" spans="2:36" x14ac:dyDescent="0.25">
      <c r="B94" s="38" t="s">
        <v>663</v>
      </c>
      <c r="C94" s="9" t="s">
        <v>625</v>
      </c>
      <c r="D94" s="22">
        <f>BALANCE!D196+BALANCE!D226+BALANCE!D256</f>
        <v>107.04689999999999</v>
      </c>
      <c r="E94" s="22">
        <f>BALANCE!E196+BALANCE!E226+BALANCE!E256</f>
        <v>81.937330000000003</v>
      </c>
      <c r="F94" s="22">
        <f>BALANCE!F196+BALANCE!F226+BALANCE!F256</f>
        <v>532.97399000000007</v>
      </c>
      <c r="G94" s="22">
        <f>BALANCE!G196+BALANCE!G226+BALANCE!G256</f>
        <v>93.936060000000012</v>
      </c>
      <c r="H94" s="22">
        <f>BALANCE!H196+BALANCE!H226+BALANCE!H256</f>
        <v>815.89427999999998</v>
      </c>
      <c r="I94" s="22">
        <f>BALANCE!I196+BALANCE!I226+BALANCE!I256</f>
        <v>17.632919999999999</v>
      </c>
      <c r="J94" s="22">
        <f>BALANCE!J196+BALANCE!J226+BALANCE!J256</f>
        <v>46.536650000000002</v>
      </c>
      <c r="K94" s="22">
        <f>BALANCE!K196+BALANCE!K226+BALANCE!K256</f>
        <v>0</v>
      </c>
      <c r="L94" s="22">
        <f>BALANCE!L196+BALANCE!L226+BALANCE!L256</f>
        <v>0</v>
      </c>
      <c r="M94" s="22">
        <f>BALANCE!M196+BALANCE!M226+BALANCE!M256</f>
        <v>45.207949999999997</v>
      </c>
      <c r="N94" s="22">
        <f>BALANCE!N196+BALANCE!N226+BALANCE!N256</f>
        <v>94.737470000000002</v>
      </c>
      <c r="O94" s="22">
        <f>BALANCE!O196+BALANCE!O226+BALANCE!O256</f>
        <v>7.4787499999999998</v>
      </c>
      <c r="P94" s="22">
        <f>BALANCE!P196+BALANCE!P226+BALANCE!P256</f>
        <v>8.3051100000000009</v>
      </c>
      <c r="Q94" s="22">
        <f>BALANCE!Q196+BALANCE!Q226+BALANCE!Q256</f>
        <v>2.1962100000000002</v>
      </c>
      <c r="R94" s="22">
        <f>BALANCE!R196+BALANCE!R226+BALANCE!R256</f>
        <v>222.09506000000005</v>
      </c>
      <c r="S94" s="22">
        <f>BALANCE!S196+BALANCE!S226+BALANCE!S256</f>
        <v>17.603999999999999</v>
      </c>
      <c r="T94" s="22">
        <f>BALANCE!T196+BALANCE!T226+BALANCE!T256</f>
        <v>0</v>
      </c>
      <c r="U94" s="22">
        <f>BALANCE!U196+BALANCE!U226+BALANCE!U256</f>
        <v>0</v>
      </c>
      <c r="V94" s="22">
        <f>BALANCE!V196+BALANCE!V226+BALANCE!V256</f>
        <v>0</v>
      </c>
      <c r="W94" s="22">
        <f>BALANCE!W196+BALANCE!W226+BALANCE!W256</f>
        <v>0</v>
      </c>
      <c r="X94" s="22">
        <f>BALANCE!X196+BALANCE!X226+BALANCE!X256</f>
        <v>0</v>
      </c>
      <c r="Y94" s="22">
        <f>BALANCE!Y196+BALANCE!Y226+BALANCE!Y256</f>
        <v>0</v>
      </c>
      <c r="Z94" s="22">
        <f>BALANCE!Z196+BALANCE!Z226+BALANCE!Z256</f>
        <v>4.1890799999999997</v>
      </c>
      <c r="AA94" s="22">
        <f>BALANCE!AA196+BALANCE!AA226+BALANCE!AA256</f>
        <v>0</v>
      </c>
      <c r="AB94" s="22">
        <f>BALANCE!AB196+BALANCE!AB226+BALANCE!AB256</f>
        <v>14.337470000000001</v>
      </c>
      <c r="AC94" s="22">
        <f>BALANCE!AC196+BALANCE!AC226+BALANCE!AC256</f>
        <v>0</v>
      </c>
      <c r="AD94" s="22">
        <f>BALANCE!AD196+BALANCE!AD226+BALANCE!AD256</f>
        <v>36.130549999999999</v>
      </c>
      <c r="AE94" s="22">
        <f>BALANCE!AE196+BALANCE!AE226+BALANCE!AE256</f>
        <v>1074.1198900000002</v>
      </c>
      <c r="AF94" s="22">
        <f>BALANCE!AF196+BALANCE!AF226+BALANCE!AF256</f>
        <v>94.737470000000002</v>
      </c>
      <c r="AG94" s="22">
        <f>BALANCE!AG196+BALANCE!AG226+BALANCE!AG256</f>
        <v>45.207949999999997</v>
      </c>
      <c r="AH94" s="22">
        <f>BALANCE!AH196+BALANCE!AH226+BALANCE!AH256</f>
        <v>0</v>
      </c>
      <c r="AI94" s="22">
        <f>BALANCE!AI196+BALANCE!AI226+BALANCE!AI256</f>
        <v>0</v>
      </c>
      <c r="AJ94" s="373">
        <f>BALANCE!AJ196+BALANCE!AJ226+BALANCE!AJ256</f>
        <v>934.17446999999993</v>
      </c>
    </row>
    <row r="95" spans="2:36" x14ac:dyDescent="0.25">
      <c r="B95" s="38" t="s">
        <v>664</v>
      </c>
      <c r="C95" s="9" t="s">
        <v>627</v>
      </c>
      <c r="D95" s="22">
        <f>BALANCE!D197+BALANCE!D227+BALANCE!D257</f>
        <v>145.81918000000002</v>
      </c>
      <c r="E95" s="22">
        <f>BALANCE!E197+BALANCE!E227+BALANCE!E257</f>
        <v>125.40253</v>
      </c>
      <c r="F95" s="22">
        <f>BALANCE!F197+BALANCE!F227+BALANCE!F257</f>
        <v>689.16924000000006</v>
      </c>
      <c r="G95" s="22">
        <f>BALANCE!G197+BALANCE!G227+BALANCE!G257</f>
        <v>140.73211000000001</v>
      </c>
      <c r="H95" s="22">
        <f>BALANCE!H197+BALANCE!H227+BALANCE!H257</f>
        <v>1101.1230599999999</v>
      </c>
      <c r="I95" s="22">
        <f>BALANCE!I197+BALANCE!I227+BALANCE!I257</f>
        <v>29.352370000000001</v>
      </c>
      <c r="J95" s="22">
        <f>BALANCE!J197+BALANCE!J227+BALANCE!J257</f>
        <v>71.82902</v>
      </c>
      <c r="K95" s="22">
        <f>BALANCE!K197+BALANCE!K227+BALANCE!K257</f>
        <v>0</v>
      </c>
      <c r="L95" s="22">
        <f>BALANCE!L197+BALANCE!L227+BALANCE!L257</f>
        <v>0</v>
      </c>
      <c r="M95" s="22">
        <f>BALANCE!M197+BALANCE!M227+BALANCE!M257</f>
        <v>66.798640000000006</v>
      </c>
      <c r="N95" s="22">
        <f>BALANCE!N197+BALANCE!N227+BALANCE!N257</f>
        <v>95.074839999999995</v>
      </c>
      <c r="O95" s="22">
        <f>BALANCE!O197+BALANCE!O227+BALANCE!O257</f>
        <v>11.47125</v>
      </c>
      <c r="P95" s="22">
        <f>BALANCE!P197+BALANCE!P227+BALANCE!P257</f>
        <v>12.1518</v>
      </c>
      <c r="Q95" s="22">
        <f>BALANCE!Q197+BALANCE!Q227+BALANCE!Q257</f>
        <v>3.0565199999999999</v>
      </c>
      <c r="R95" s="22">
        <f>BALANCE!R197+BALANCE!R227+BALANCE!R257</f>
        <v>289.73443999999995</v>
      </c>
      <c r="S95" s="22">
        <f>BALANCE!S197+BALANCE!S227+BALANCE!S257</f>
        <v>26.184809999999999</v>
      </c>
      <c r="T95" s="22">
        <f>BALANCE!T197+BALANCE!T227+BALANCE!T257</f>
        <v>0</v>
      </c>
      <c r="U95" s="22">
        <f>BALANCE!U197+BALANCE!U227+BALANCE!U257</f>
        <v>0</v>
      </c>
      <c r="V95" s="22">
        <f>BALANCE!V197+BALANCE!V227+BALANCE!V257</f>
        <v>0</v>
      </c>
      <c r="W95" s="22">
        <f>BALANCE!W197+BALANCE!W227+BALANCE!W257</f>
        <v>0</v>
      </c>
      <c r="X95" s="22">
        <f>BALANCE!X197+BALANCE!X227+BALANCE!X257</f>
        <v>0</v>
      </c>
      <c r="Y95" s="22">
        <f>BALANCE!Y197+BALANCE!Y227+BALANCE!Y257</f>
        <v>0</v>
      </c>
      <c r="Z95" s="22">
        <f>BALANCE!Z197+BALANCE!Z227+BALANCE!Z257</f>
        <v>5.6506299999999996</v>
      </c>
      <c r="AA95" s="22">
        <f>BALANCE!AA197+BALANCE!AA227+BALANCE!AA257</f>
        <v>0</v>
      </c>
      <c r="AB95" s="22">
        <f>BALANCE!AB197+BALANCE!AB227+BALANCE!AB257</f>
        <v>14.1221</v>
      </c>
      <c r="AC95" s="22">
        <f>BALANCE!AC197+BALANCE!AC227+BALANCE!AC257</f>
        <v>0</v>
      </c>
      <c r="AD95" s="22">
        <f>BALANCE!AD197+BALANCE!AD227+BALANCE!AD257</f>
        <v>45.957540000000002</v>
      </c>
      <c r="AE95" s="22">
        <f>BALANCE!AE197+BALANCE!AE227+BALANCE!AE257</f>
        <v>1436.8150400000002</v>
      </c>
      <c r="AF95" s="22">
        <f>BALANCE!AF197+BALANCE!AF227+BALANCE!AF257</f>
        <v>95.074839999999995</v>
      </c>
      <c r="AG95" s="22">
        <f>BALANCE!AG197+BALANCE!AG227+BALANCE!AG257</f>
        <v>66.798640000000006</v>
      </c>
      <c r="AH95" s="22">
        <f>BALANCE!AH197+BALANCE!AH227+BALANCE!AH257</f>
        <v>0</v>
      </c>
      <c r="AI95" s="22">
        <f>BALANCE!AI197+BALANCE!AI227+BALANCE!AI257</f>
        <v>0</v>
      </c>
      <c r="AJ95" s="373">
        <f>BALANCE!AJ197+BALANCE!AJ227+BALANCE!AJ257</f>
        <v>1274.94156</v>
      </c>
    </row>
    <row r="96" spans="2:36" x14ac:dyDescent="0.25">
      <c r="B96" s="38" t="s">
        <v>665</v>
      </c>
      <c r="C96" s="9" t="s">
        <v>629</v>
      </c>
      <c r="D96" s="22">
        <f>BALANCE!D198+BALANCE!D228+BALANCE!D258</f>
        <v>277.58512999999999</v>
      </c>
      <c r="E96" s="22">
        <f>BALANCE!E198+BALANCE!E228+BALANCE!E258</f>
        <v>253.99572999999998</v>
      </c>
      <c r="F96" s="22">
        <f>BALANCE!F198+BALANCE!F228+BALANCE!F258</f>
        <v>1314.66758</v>
      </c>
      <c r="G96" s="22">
        <f>BALANCE!G198+BALANCE!G228+BALANCE!G258</f>
        <v>263.46237000000002</v>
      </c>
      <c r="H96" s="22">
        <f>BALANCE!H198+BALANCE!H228+BALANCE!H258</f>
        <v>2109.71081</v>
      </c>
      <c r="I96" s="22">
        <f>BALANCE!I198+BALANCE!I228+BALANCE!I258</f>
        <v>58.455190000000002</v>
      </c>
      <c r="J96" s="22">
        <f>BALANCE!J198+BALANCE!J228+BALANCE!J258</f>
        <v>140.02768999999998</v>
      </c>
      <c r="K96" s="22">
        <f>BALANCE!K198+BALANCE!K228+BALANCE!K258</f>
        <v>0</v>
      </c>
      <c r="L96" s="22">
        <f>BALANCE!L198+BALANCE!L228+BALANCE!L258</f>
        <v>0</v>
      </c>
      <c r="M96" s="22">
        <f>BALANCE!M198+BALANCE!M228+BALANCE!M258</f>
        <v>122.60807</v>
      </c>
      <c r="N96" s="22">
        <f>BALANCE!N198+BALANCE!N228+BALANCE!N258</f>
        <v>165.50283999999999</v>
      </c>
      <c r="O96" s="22">
        <f>BALANCE!O198+BALANCE!O228+BALANCE!O258</f>
        <v>23.114350000000002</v>
      </c>
      <c r="P96" s="22">
        <f>BALANCE!P198+BALANCE!P228+BALANCE!P258</f>
        <v>21.394850000000002</v>
      </c>
      <c r="Q96" s="22">
        <f>BALANCE!Q198+BALANCE!Q228+BALANCE!Q258</f>
        <v>4.0414599999999998</v>
      </c>
      <c r="R96" s="22">
        <f>BALANCE!R198+BALANCE!R228+BALANCE!R258</f>
        <v>535.14444999999989</v>
      </c>
      <c r="S96" s="22">
        <f>BALANCE!S198+BALANCE!S228+BALANCE!S258</f>
        <v>43.510729999999995</v>
      </c>
      <c r="T96" s="22">
        <f>BALANCE!T198+BALANCE!T228+BALANCE!T258</f>
        <v>0</v>
      </c>
      <c r="U96" s="22">
        <f>BALANCE!U198+BALANCE!U228+BALANCE!U258</f>
        <v>0</v>
      </c>
      <c r="V96" s="22">
        <f>BALANCE!V198+BALANCE!V228+BALANCE!V258</f>
        <v>0</v>
      </c>
      <c r="W96" s="22">
        <f>BALANCE!W198+BALANCE!W228+BALANCE!W258</f>
        <v>0</v>
      </c>
      <c r="X96" s="22">
        <f>BALANCE!X198+BALANCE!X228+BALANCE!X258</f>
        <v>0</v>
      </c>
      <c r="Y96" s="22">
        <f>BALANCE!Y198+BALANCE!Y228+BALANCE!Y258</f>
        <v>0</v>
      </c>
      <c r="Z96" s="22">
        <f>BALANCE!Z198+BALANCE!Z228+BALANCE!Z258</f>
        <v>6.0646800000000001</v>
      </c>
      <c r="AA96" s="22">
        <f>BALANCE!AA198+BALANCE!AA228+BALANCE!AA258</f>
        <v>0</v>
      </c>
      <c r="AB96" s="22">
        <f>BALANCE!AB198+BALANCE!AB228+BALANCE!AB258</f>
        <v>24.870289999999997</v>
      </c>
      <c r="AC96" s="22">
        <f>BALANCE!AC198+BALANCE!AC228+BALANCE!AC258</f>
        <v>0</v>
      </c>
      <c r="AD96" s="22">
        <f>BALANCE!AD198+BALANCE!AD228+BALANCE!AD258</f>
        <v>74.445700000000002</v>
      </c>
      <c r="AE96" s="22">
        <f>BALANCE!AE198+BALANCE!AE228+BALANCE!AE258</f>
        <v>2719.3009599999996</v>
      </c>
      <c r="AF96" s="22">
        <f>BALANCE!AF198+BALANCE!AF228+BALANCE!AF258</f>
        <v>165.50283999999999</v>
      </c>
      <c r="AG96" s="22">
        <f>BALANCE!AG198+BALANCE!AG228+BALANCE!AG258</f>
        <v>122.60807</v>
      </c>
      <c r="AH96" s="22">
        <f>BALANCE!AH198+BALANCE!AH228+BALANCE!AH258</f>
        <v>0</v>
      </c>
      <c r="AI96" s="22">
        <f>BALANCE!AI198+BALANCE!AI228+BALANCE!AI258</f>
        <v>0</v>
      </c>
      <c r="AJ96" s="373">
        <f>BALANCE!AJ198+BALANCE!AJ228+BALANCE!AJ258</f>
        <v>2431.1900499999997</v>
      </c>
    </row>
    <row r="97" spans="2:36" x14ac:dyDescent="0.25">
      <c r="B97" s="38" t="s">
        <v>666</v>
      </c>
      <c r="C97" s="9" t="s">
        <v>631</v>
      </c>
      <c r="D97" s="22">
        <f>BALANCE!D199+BALANCE!D229+BALANCE!D259</f>
        <v>3945.8095899999998</v>
      </c>
      <c r="E97" s="22">
        <f>BALANCE!E199+BALANCE!E229+BALANCE!E259</f>
        <v>6272.0494399999998</v>
      </c>
      <c r="F97" s="22">
        <f>BALANCE!F199+BALANCE!F229+BALANCE!F259</f>
        <v>26652.859349999999</v>
      </c>
      <c r="G97" s="22">
        <f>BALANCE!G199+BALANCE!G229+BALANCE!G259</f>
        <v>4767.9062399999993</v>
      </c>
      <c r="H97" s="22">
        <f>BALANCE!H199+BALANCE!H229+BALANCE!H259</f>
        <v>41638.624620000002</v>
      </c>
      <c r="I97" s="22">
        <f>BALANCE!I199+BALANCE!I229+BALANCE!I259</f>
        <v>496.37049000000002</v>
      </c>
      <c r="J97" s="22">
        <f>BALANCE!J199+BALANCE!J229+BALANCE!J259</f>
        <v>1449.60769</v>
      </c>
      <c r="K97" s="22">
        <f>BALANCE!K199+BALANCE!K229+BALANCE!K259</f>
        <v>0</v>
      </c>
      <c r="L97" s="22">
        <f>BALANCE!L199+BALANCE!L229+BALANCE!L259</f>
        <v>0</v>
      </c>
      <c r="M97" s="22">
        <f>BALANCE!M199+BALANCE!M229+BALANCE!M259</f>
        <v>2315.4258599999998</v>
      </c>
      <c r="N97" s="22">
        <f>BALANCE!N199+BALANCE!N229+BALANCE!N259</f>
        <v>1964.0787500000001</v>
      </c>
      <c r="O97" s="22">
        <f>BALANCE!O199+BALANCE!O229+BALANCE!O259</f>
        <v>173.76830000000001</v>
      </c>
      <c r="P97" s="22">
        <f>BALANCE!P199+BALANCE!P229+BALANCE!P259</f>
        <v>212.60988</v>
      </c>
      <c r="Q97" s="22">
        <f>BALANCE!Q199+BALANCE!Q229+BALANCE!Q259</f>
        <v>0.90351999999999999</v>
      </c>
      <c r="R97" s="22">
        <f>BALANCE!R199+BALANCE!R229+BALANCE!R259</f>
        <v>6612.7644900000005</v>
      </c>
      <c r="S97" s="22">
        <f>BALANCE!S199+BALANCE!S229+BALANCE!S259</f>
        <v>649.14346</v>
      </c>
      <c r="T97" s="22">
        <f>BALANCE!T199+BALANCE!T229+BALANCE!T259</f>
        <v>0</v>
      </c>
      <c r="U97" s="22">
        <f>BALANCE!U199+BALANCE!U229+BALANCE!U259</f>
        <v>0</v>
      </c>
      <c r="V97" s="22">
        <f>BALANCE!V199+BALANCE!V229+BALANCE!V259</f>
        <v>0</v>
      </c>
      <c r="W97" s="22">
        <f>BALANCE!W199+BALANCE!W229+BALANCE!W259</f>
        <v>0</v>
      </c>
      <c r="X97" s="22">
        <f>BALANCE!X199+BALANCE!X229+BALANCE!X259</f>
        <v>0</v>
      </c>
      <c r="Y97" s="22">
        <f>BALANCE!Y199+BALANCE!Y229+BALANCE!Y259</f>
        <v>0</v>
      </c>
      <c r="Z97" s="22">
        <f>BALANCE!Z199+BALANCE!Z229+BALANCE!Z259</f>
        <v>24.217790000000001</v>
      </c>
      <c r="AA97" s="22">
        <f>BALANCE!AA199+BALANCE!AA229+BALANCE!AA259</f>
        <v>0</v>
      </c>
      <c r="AB97" s="22">
        <f>BALANCE!AB199+BALANCE!AB229+BALANCE!AB259</f>
        <v>110.90508</v>
      </c>
      <c r="AC97" s="22">
        <f>BALANCE!AC199+BALANCE!AC229+BALANCE!AC259</f>
        <v>0</v>
      </c>
      <c r="AD97" s="22">
        <f>BALANCE!AD199+BALANCE!AD229+BALANCE!AD259</f>
        <v>784.26633000000004</v>
      </c>
      <c r="AE97" s="22">
        <f>BALANCE!AE199+BALANCE!AE229+BALANCE!AE259</f>
        <v>49035.655440000002</v>
      </c>
      <c r="AF97" s="22">
        <f>BALANCE!AF199+BALANCE!AF229+BALANCE!AF259</f>
        <v>1964.0787500000001</v>
      </c>
      <c r="AG97" s="22">
        <f>BALANCE!AG199+BALANCE!AG229+BALANCE!AG259</f>
        <v>2315.4258599999998</v>
      </c>
      <c r="AH97" s="22">
        <f>BALANCE!AH199+BALANCE!AH229+BALANCE!AH259</f>
        <v>0</v>
      </c>
      <c r="AI97" s="22">
        <f>BALANCE!AI199+BALANCE!AI229+BALANCE!AI259</f>
        <v>0</v>
      </c>
      <c r="AJ97" s="373">
        <f>BALANCE!AJ199+BALANCE!AJ229+BALANCE!AJ259</f>
        <v>44756.150829999999</v>
      </c>
    </row>
    <row r="98" spans="2:36" x14ac:dyDescent="0.25">
      <c r="B98" s="1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373"/>
    </row>
    <row r="99" spans="2:36" x14ac:dyDescent="0.25">
      <c r="B99" s="31"/>
      <c r="C99" s="183" t="s">
        <v>1844</v>
      </c>
      <c r="D99" s="21">
        <f>SUM(D100:D104)</f>
        <v>4677.5922600000004</v>
      </c>
      <c r="E99" s="21">
        <f t="shared" ref="E99:AI99" si="13">SUM(E100:E104)</f>
        <v>1227.3696300000001</v>
      </c>
      <c r="F99" s="21">
        <f t="shared" si="13"/>
        <v>35252.298219999997</v>
      </c>
      <c r="G99" s="21">
        <f t="shared" si="13"/>
        <v>981.53507000000013</v>
      </c>
      <c r="H99" s="21">
        <f t="shared" si="13"/>
        <v>42138.795180000001</v>
      </c>
      <c r="I99" s="21">
        <f t="shared" si="13"/>
        <v>835.94672000000003</v>
      </c>
      <c r="J99" s="21">
        <f t="shared" si="13"/>
        <v>0</v>
      </c>
      <c r="K99" s="21">
        <f t="shared" si="13"/>
        <v>0</v>
      </c>
      <c r="L99" s="21">
        <f>SUM(L100:L104)</f>
        <v>0</v>
      </c>
      <c r="M99" s="21">
        <f t="shared" si="13"/>
        <v>0</v>
      </c>
      <c r="N99" s="21">
        <f t="shared" si="13"/>
        <v>17.425449999999998</v>
      </c>
      <c r="O99" s="21">
        <f t="shared" si="13"/>
        <v>725.93453999999997</v>
      </c>
      <c r="P99" s="21">
        <f t="shared" si="13"/>
        <v>305.14957000000004</v>
      </c>
      <c r="Q99" s="21">
        <f t="shared" si="13"/>
        <v>11013.718219999999</v>
      </c>
      <c r="R99" s="21">
        <f t="shared" si="13"/>
        <v>12898.174500000001</v>
      </c>
      <c r="S99" s="21">
        <f>SUM(S100:S104)</f>
        <v>1153.7926500000001</v>
      </c>
      <c r="T99" s="21">
        <f t="shared" si="13"/>
        <v>23.078240000000001</v>
      </c>
      <c r="U99" s="21">
        <f t="shared" si="13"/>
        <v>679.67371000000003</v>
      </c>
      <c r="V99" s="21">
        <f t="shared" si="13"/>
        <v>28.137630000000001</v>
      </c>
      <c r="W99" s="21">
        <f t="shared" si="13"/>
        <v>13.825249999999999</v>
      </c>
      <c r="X99" s="21">
        <f t="shared" si="13"/>
        <v>38.363140000000001</v>
      </c>
      <c r="Y99" s="21">
        <f t="shared" si="13"/>
        <v>5641.8843200000001</v>
      </c>
      <c r="Z99" s="21">
        <f t="shared" si="13"/>
        <v>0</v>
      </c>
      <c r="AA99" s="21">
        <f t="shared" si="13"/>
        <v>1645.2672600000001</v>
      </c>
      <c r="AB99" s="21">
        <f t="shared" si="13"/>
        <v>2070.0982799999997</v>
      </c>
      <c r="AC99" s="21">
        <f>SUM(AC100:AC104)</f>
        <v>2420.1067399999997</v>
      </c>
      <c r="AD99" s="21">
        <f t="shared" si="13"/>
        <v>13714.227220000001</v>
      </c>
      <c r="AE99" s="21">
        <f t="shared" si="13"/>
        <v>68751.196899999995</v>
      </c>
      <c r="AF99" s="21">
        <f t="shared" si="13"/>
        <v>17.425449999999998</v>
      </c>
      <c r="AG99" s="21">
        <f t="shared" si="13"/>
        <v>28.137630000000001</v>
      </c>
      <c r="AH99" s="21">
        <f t="shared" si="13"/>
        <v>0</v>
      </c>
      <c r="AI99" s="21">
        <f t="shared" si="13"/>
        <v>9707.2583200000008</v>
      </c>
      <c r="AJ99" s="372">
        <f>SUM(AJ100:AJ104)</f>
        <v>58998.375499999995</v>
      </c>
    </row>
    <row r="100" spans="2:36" x14ac:dyDescent="0.25">
      <c r="B100" s="38" t="s">
        <v>678</v>
      </c>
      <c r="C100" s="9" t="s">
        <v>623</v>
      </c>
      <c r="D100" s="22">
        <f>BALANCE!D201+BALANCE!D231+BALANCE!D261</f>
        <v>191.56596000000002</v>
      </c>
      <c r="E100" s="22">
        <f>BALANCE!E201+BALANCE!E231+BALANCE!E261</f>
        <v>164.94513000000001</v>
      </c>
      <c r="F100" s="22">
        <f>BALANCE!F201+BALANCE!F231+BALANCE!F261</f>
        <v>2981.52099</v>
      </c>
      <c r="G100" s="22">
        <f>BALANCE!G201+BALANCE!G231+BALANCE!G261</f>
        <v>131.89311000000001</v>
      </c>
      <c r="H100" s="22">
        <f>BALANCE!H201+BALANCE!H231+BALANCE!H261</f>
        <v>3469.9251899999999</v>
      </c>
      <c r="I100" s="22">
        <f>BALANCE!I201+BALANCE!I231+BALANCE!I261</f>
        <v>76.340429999999998</v>
      </c>
      <c r="J100" s="22">
        <f>BALANCE!J201+BALANCE!J231+BALANCE!J261</f>
        <v>0</v>
      </c>
      <c r="K100" s="22">
        <f>BALANCE!K201+BALANCE!K231+BALANCE!K261</f>
        <v>0</v>
      </c>
      <c r="L100" s="22">
        <f>BALANCE!L201+BALANCE!L231+BALANCE!L261</f>
        <v>0</v>
      </c>
      <c r="M100" s="22">
        <f>BALANCE!M201+BALANCE!M231+BALANCE!M261</f>
        <v>0</v>
      </c>
      <c r="N100" s="22">
        <f>BALANCE!N201+BALANCE!N231+BALANCE!N261</f>
        <v>2.0897299999999999</v>
      </c>
      <c r="O100" s="22">
        <f>BALANCE!O201+BALANCE!O231+BALANCE!O261</f>
        <v>33.408839999999998</v>
      </c>
      <c r="P100" s="22">
        <f>BALANCE!P201+BALANCE!P231+BALANCE!P261</f>
        <v>19.792020000000001</v>
      </c>
      <c r="Q100" s="22">
        <f>BALANCE!Q201+BALANCE!Q231+BALANCE!Q261</f>
        <v>1613.8911599999999</v>
      </c>
      <c r="R100" s="22">
        <f>BALANCE!R201+BALANCE!R231+BALANCE!R261</f>
        <v>1745.5221799999999</v>
      </c>
      <c r="S100" s="22">
        <f>BALANCE!S201+BALANCE!S231+BALANCE!S261</f>
        <v>102.6417</v>
      </c>
      <c r="T100" s="22">
        <f>BALANCE!T201+BALANCE!T231+BALANCE!T261</f>
        <v>1.0606899999999999</v>
      </c>
      <c r="U100" s="22">
        <f>BALANCE!U201+BALANCE!U231+BALANCE!U261</f>
        <v>22.84205</v>
      </c>
      <c r="V100" s="22">
        <f>BALANCE!V201+BALANCE!V231+BALANCE!V261</f>
        <v>3.2664900000000001</v>
      </c>
      <c r="W100" s="22">
        <f>BALANCE!W201+BALANCE!W231+BALANCE!W261</f>
        <v>6.4284499999999998</v>
      </c>
      <c r="X100" s="22">
        <f>BALANCE!X201+BALANCE!X231+BALANCE!X261</f>
        <v>5.5784200000000004</v>
      </c>
      <c r="Y100" s="22">
        <f>BALANCE!Y201+BALANCE!Y231+BALANCE!Y261</f>
        <v>538.75729000000001</v>
      </c>
      <c r="Z100" s="22">
        <f>BALANCE!Z201+BALANCE!Z231+BALANCE!Z261</f>
        <v>0</v>
      </c>
      <c r="AA100" s="22">
        <f>BALANCE!AA201+BALANCE!AA231+BALANCE!AA261</f>
        <v>122.75561</v>
      </c>
      <c r="AB100" s="22">
        <f>BALANCE!AB201+BALANCE!AB231+BALANCE!AB261</f>
        <v>144.93339</v>
      </c>
      <c r="AC100" s="22">
        <f>BALANCE!AC201+BALANCE!AC231+BALANCE!AC261</f>
        <v>436.44220000000001</v>
      </c>
      <c r="AD100" s="22">
        <f>BALANCE!AD201+BALANCE!AD231+BALANCE!AD261</f>
        <v>1384.7062900000003</v>
      </c>
      <c r="AE100" s="22">
        <f>BALANCE!AE201+BALANCE!AE231+BALANCE!AE261</f>
        <v>6600.153659999999</v>
      </c>
      <c r="AF100" s="22">
        <f>BALANCE!AF201+BALANCE!AF231+BALANCE!AF261</f>
        <v>2.0897299999999999</v>
      </c>
      <c r="AG100" s="22">
        <f>BALANCE!AG201+BALANCE!AG231+BALANCE!AG261</f>
        <v>3.2664900000000001</v>
      </c>
      <c r="AH100" s="22">
        <f>BALANCE!AH201+BALANCE!AH231+BALANCE!AH261</f>
        <v>0</v>
      </c>
      <c r="AI100" s="22">
        <f>BALANCE!AI201+BALANCE!AI231+BALANCE!AI261</f>
        <v>1097.9550999999999</v>
      </c>
      <c r="AJ100" s="373">
        <f>BALANCE!AJ201+BALANCE!AJ231+BALANCE!AJ261</f>
        <v>5496.8423399999992</v>
      </c>
    </row>
    <row r="101" spans="2:36" x14ac:dyDescent="0.25">
      <c r="B101" s="38" t="s">
        <v>679</v>
      </c>
      <c r="C101" s="9" t="s">
        <v>625</v>
      </c>
      <c r="D101" s="22">
        <f>BALANCE!D202+BALANCE!D232+BALANCE!D262</f>
        <v>498.78353999999996</v>
      </c>
      <c r="E101" s="22">
        <f>BALANCE!E202+BALANCE!E232+BALANCE!E262</f>
        <v>84.831280000000007</v>
      </c>
      <c r="F101" s="22">
        <f>BALANCE!F202+BALANCE!F232+BALANCE!F262</f>
        <v>2880.0371700000001</v>
      </c>
      <c r="G101" s="22">
        <f>BALANCE!G202+BALANCE!G232+BALANCE!G262</f>
        <v>93.676949999999991</v>
      </c>
      <c r="H101" s="22">
        <f>BALANCE!H202+BALANCE!H232+BALANCE!H262</f>
        <v>3557.3289399999994</v>
      </c>
      <c r="I101" s="22">
        <f>BALANCE!I202+BALANCE!I232+BALANCE!I262</f>
        <v>41.329250000000002</v>
      </c>
      <c r="J101" s="22">
        <f>BALANCE!J202+BALANCE!J232+BALANCE!J262</f>
        <v>0</v>
      </c>
      <c r="K101" s="22">
        <f>BALANCE!K202+BALANCE!K232+BALANCE!K262</f>
        <v>0</v>
      </c>
      <c r="L101" s="22">
        <f>BALANCE!L202+BALANCE!L232+BALANCE!L262</f>
        <v>0</v>
      </c>
      <c r="M101" s="22">
        <f>BALANCE!M202+BALANCE!M232+BALANCE!M262</f>
        <v>0</v>
      </c>
      <c r="N101" s="22">
        <f>BALANCE!N202+BALANCE!N232+BALANCE!N262</f>
        <v>4.6388599999999993</v>
      </c>
      <c r="O101" s="22">
        <f>BALANCE!O202+BALANCE!O232+BALANCE!O262</f>
        <v>58.107750000000003</v>
      </c>
      <c r="P101" s="22">
        <f>BALANCE!P202+BALANCE!P232+BALANCE!P262</f>
        <v>14.24469</v>
      </c>
      <c r="Q101" s="22">
        <f>BALANCE!Q202+BALANCE!Q232+BALANCE!Q262</f>
        <v>959.90885000000003</v>
      </c>
      <c r="R101" s="22">
        <f>BALANCE!R202+BALANCE!R232+BALANCE!R262</f>
        <v>1078.2293999999999</v>
      </c>
      <c r="S101" s="22">
        <f>BALANCE!S202+BALANCE!S232+BALANCE!S262</f>
        <v>76.386120000000005</v>
      </c>
      <c r="T101" s="22">
        <f>BALANCE!T202+BALANCE!T232+BALANCE!T262</f>
        <v>0.76575000000000004</v>
      </c>
      <c r="U101" s="22">
        <f>BALANCE!U202+BALANCE!U232+BALANCE!U262</f>
        <v>41.205799999999996</v>
      </c>
      <c r="V101" s="22">
        <f>BALANCE!V202+BALANCE!V232+BALANCE!V262</f>
        <v>1.86558</v>
      </c>
      <c r="W101" s="22">
        <f>BALANCE!W202+BALANCE!W232+BALANCE!W262</f>
        <v>1.8411299999999999</v>
      </c>
      <c r="X101" s="22">
        <f>BALANCE!X202+BALANCE!X232+BALANCE!X262</f>
        <v>2.76464</v>
      </c>
      <c r="Y101" s="22">
        <f>BALANCE!Y202+BALANCE!Y232+BALANCE!Y262</f>
        <v>361.64866000000001</v>
      </c>
      <c r="Z101" s="22">
        <f>BALANCE!Z202+BALANCE!Z232+BALANCE!Z262</f>
        <v>0</v>
      </c>
      <c r="AA101" s="22">
        <f>BALANCE!AA202+BALANCE!AA232+BALANCE!AA262</f>
        <v>178.94974999999999</v>
      </c>
      <c r="AB101" s="22">
        <f>BALANCE!AB202+BALANCE!AB232+BALANCE!AB262</f>
        <v>202.36367000000001</v>
      </c>
      <c r="AC101" s="22">
        <f>BALANCE!AC202+BALANCE!AC232+BALANCE!AC262</f>
        <v>611.64678000000004</v>
      </c>
      <c r="AD101" s="22">
        <f>BALANCE!AD202+BALANCE!AD232+BALANCE!AD262</f>
        <v>1479.43788</v>
      </c>
      <c r="AE101" s="22">
        <f>BALANCE!AE202+BALANCE!AE232+BALANCE!AE262</f>
        <v>6114.99622</v>
      </c>
      <c r="AF101" s="22">
        <f>BALANCE!AF202+BALANCE!AF232+BALANCE!AF262</f>
        <v>4.6388599999999993</v>
      </c>
      <c r="AG101" s="22">
        <f>BALANCE!AG202+BALANCE!AG232+BALANCE!AG262</f>
        <v>1.86558</v>
      </c>
      <c r="AH101" s="22">
        <f>BALANCE!AH202+BALANCE!AH232+BALANCE!AH262</f>
        <v>0</v>
      </c>
      <c r="AI101" s="22">
        <f>BALANCE!AI202+BALANCE!AI232+BALANCE!AI262</f>
        <v>1152.2451900000001</v>
      </c>
      <c r="AJ101" s="373">
        <f>BALANCE!AJ202+BALANCE!AJ232+BALANCE!AJ262</f>
        <v>4956.2465899999997</v>
      </c>
    </row>
    <row r="102" spans="2:36" x14ac:dyDescent="0.25">
      <c r="B102" s="38" t="s">
        <v>680</v>
      </c>
      <c r="C102" s="9" t="s">
        <v>627</v>
      </c>
      <c r="D102" s="22">
        <f>BALANCE!D203+BALANCE!D233+BALANCE!D263</f>
        <v>512.54612999999995</v>
      </c>
      <c r="E102" s="22">
        <f>BALANCE!E203+BALANCE!E233+BALANCE!E263</f>
        <v>111.50069999999999</v>
      </c>
      <c r="F102" s="22">
        <f>BALANCE!F203+BALANCE!F233+BALANCE!F263</f>
        <v>3190.0344700000001</v>
      </c>
      <c r="G102" s="22">
        <f>BALANCE!G203+BALANCE!G233+BALANCE!G263</f>
        <v>125.66993000000001</v>
      </c>
      <c r="H102" s="22">
        <f>BALANCE!H203+BALANCE!H233+BALANCE!H263</f>
        <v>3939.7512299999999</v>
      </c>
      <c r="I102" s="22">
        <f>BALANCE!I203+BALANCE!I233+BALANCE!I263</f>
        <v>65.313869999999994</v>
      </c>
      <c r="J102" s="22">
        <f>BALANCE!J203+BALANCE!J233+BALANCE!J263</f>
        <v>0</v>
      </c>
      <c r="K102" s="22">
        <f>BALANCE!K203+BALANCE!K233+BALANCE!K263</f>
        <v>0</v>
      </c>
      <c r="L102" s="22">
        <f>BALANCE!L203+BALANCE!L233+BALANCE!L263</f>
        <v>0</v>
      </c>
      <c r="M102" s="22">
        <f>BALANCE!M203+BALANCE!M233+BALANCE!M263</f>
        <v>0</v>
      </c>
      <c r="N102" s="22">
        <f>BALANCE!N203+BALANCE!N233+BALANCE!N263</f>
        <v>2.4436499999999999</v>
      </c>
      <c r="O102" s="22">
        <f>BALANCE!O203+BALANCE!O233+BALANCE!O263</f>
        <v>84.359580000000008</v>
      </c>
      <c r="P102" s="22">
        <f>BALANCE!P203+BALANCE!P233+BALANCE!P263</f>
        <v>21.347180000000002</v>
      </c>
      <c r="Q102" s="22">
        <f>BALANCE!Q203+BALANCE!Q233+BALANCE!Q263</f>
        <v>1345.6314100000002</v>
      </c>
      <c r="R102" s="22">
        <f>BALANCE!R203+BALANCE!R233+BALANCE!R263</f>
        <v>1519.0956900000001</v>
      </c>
      <c r="S102" s="22">
        <f>BALANCE!S203+BALANCE!S233+BALANCE!S263</f>
        <v>113.24522999999999</v>
      </c>
      <c r="T102" s="22">
        <f>BALANCE!T203+BALANCE!T233+BALANCE!T263</f>
        <v>1.1900599999999999</v>
      </c>
      <c r="U102" s="22">
        <f>BALANCE!U203+BALANCE!U233+BALANCE!U263</f>
        <v>56.410489999999996</v>
      </c>
      <c r="V102" s="22">
        <f>BALANCE!V203+BALANCE!V233+BALANCE!V263</f>
        <v>2.9400200000000001</v>
      </c>
      <c r="W102" s="22">
        <f>BALANCE!W203+BALANCE!W233+BALANCE!W263</f>
        <v>1.23315</v>
      </c>
      <c r="X102" s="22">
        <f>BALANCE!X203+BALANCE!X233+BALANCE!X263</f>
        <v>3.3030200000000001</v>
      </c>
      <c r="Y102" s="22">
        <f>BALANCE!Y203+BALANCE!Y233+BALANCE!Y263</f>
        <v>525.70624999999995</v>
      </c>
      <c r="Z102" s="22">
        <f>BALANCE!Z203+BALANCE!Z233+BALANCE!Z263</f>
        <v>0</v>
      </c>
      <c r="AA102" s="22">
        <f>BALANCE!AA203+BALANCE!AA233+BALANCE!AA263</f>
        <v>241.72096999999999</v>
      </c>
      <c r="AB102" s="22">
        <f>BALANCE!AB203+BALANCE!AB233+BALANCE!AB263</f>
        <v>184.4503</v>
      </c>
      <c r="AC102" s="22">
        <f>BALANCE!AC203+BALANCE!AC233+BALANCE!AC263</f>
        <v>388.55126999999999</v>
      </c>
      <c r="AD102" s="22">
        <f>BALANCE!AD203+BALANCE!AD233+BALANCE!AD263</f>
        <v>1518.7507599999999</v>
      </c>
      <c r="AE102" s="22">
        <f>BALANCE!AE203+BALANCE!AE233+BALANCE!AE263</f>
        <v>6977.5976800000008</v>
      </c>
      <c r="AF102" s="22">
        <f>BALANCE!AF203+BALANCE!AF233+BALANCE!AF263</f>
        <v>2.4436499999999999</v>
      </c>
      <c r="AG102" s="22">
        <f>BALANCE!AG203+BALANCE!AG233+BALANCE!AG263</f>
        <v>2.9400200000000001</v>
      </c>
      <c r="AH102" s="22">
        <f>BALANCE!AH203+BALANCE!AH233+BALANCE!AH263</f>
        <v>0</v>
      </c>
      <c r="AI102" s="22">
        <f>BALANCE!AI203+BALANCE!AI233+BALANCE!AI263</f>
        <v>1155.97849</v>
      </c>
      <c r="AJ102" s="373">
        <f>BALANCE!AJ203+BALANCE!AJ233+BALANCE!AJ263</f>
        <v>5816.2355200000002</v>
      </c>
    </row>
    <row r="103" spans="2:36" x14ac:dyDescent="0.25">
      <c r="B103" s="38" t="s">
        <v>681</v>
      </c>
      <c r="C103" s="9" t="s">
        <v>629</v>
      </c>
      <c r="D103" s="22">
        <f>BALANCE!D204+BALANCE!D234+BALANCE!D264</f>
        <v>896.88590000000011</v>
      </c>
      <c r="E103" s="22">
        <f>BALANCE!E204+BALANCE!E234+BALANCE!E264</f>
        <v>184.84203000000002</v>
      </c>
      <c r="F103" s="22">
        <f>BALANCE!F204+BALANCE!F234+BALANCE!F264</f>
        <v>5216.60826</v>
      </c>
      <c r="G103" s="22">
        <f>BALANCE!G204+BALANCE!G234+BALANCE!G264</f>
        <v>209.62769</v>
      </c>
      <c r="H103" s="22">
        <f>BALANCE!H204+BALANCE!H234+BALANCE!H264</f>
        <v>6507.9638799999993</v>
      </c>
      <c r="I103" s="22">
        <f>BALANCE!I204+BALANCE!I234+BALANCE!I264</f>
        <v>107.44301</v>
      </c>
      <c r="J103" s="22">
        <f>BALANCE!J204+BALANCE!J234+BALANCE!J264</f>
        <v>0</v>
      </c>
      <c r="K103" s="22">
        <f>BALANCE!K204+BALANCE!K234+BALANCE!K264</f>
        <v>0</v>
      </c>
      <c r="L103" s="22">
        <f>BALANCE!L204+BALANCE!L234+BALANCE!L264</f>
        <v>0</v>
      </c>
      <c r="M103" s="22">
        <f>BALANCE!M204+BALANCE!M234+BALANCE!M264</f>
        <v>0</v>
      </c>
      <c r="N103" s="22">
        <f>BALANCE!N204+BALANCE!N234+BALANCE!N264</f>
        <v>3.9275199999999999</v>
      </c>
      <c r="O103" s="22">
        <f>BALANCE!O204+BALANCE!O234+BALANCE!O264</f>
        <v>145.78571000000002</v>
      </c>
      <c r="P103" s="22">
        <f>BALANCE!P204+BALANCE!P234+BALANCE!P264</f>
        <v>42.300600000000003</v>
      </c>
      <c r="Q103" s="22">
        <f>BALANCE!Q204+BALANCE!Q234+BALANCE!Q264</f>
        <v>2142.72147</v>
      </c>
      <c r="R103" s="22">
        <f>BALANCE!R204+BALANCE!R234+BALANCE!R264</f>
        <v>2442.1783100000002</v>
      </c>
      <c r="S103" s="22">
        <f>BALANCE!S204+BALANCE!S234+BALANCE!S264</f>
        <v>212.87633</v>
      </c>
      <c r="T103" s="22">
        <f>BALANCE!T204+BALANCE!T234+BALANCE!T264</f>
        <v>2.5505499999999999</v>
      </c>
      <c r="U103" s="22">
        <f>BALANCE!U204+BALANCE!U234+BALANCE!U264</f>
        <v>110.71095</v>
      </c>
      <c r="V103" s="22">
        <f>BALANCE!V204+BALANCE!V234+BALANCE!V264</f>
        <v>6.2785399999999996</v>
      </c>
      <c r="W103" s="22">
        <f>BALANCE!W204+BALANCE!W234+BALANCE!W264</f>
        <v>1.60507</v>
      </c>
      <c r="X103" s="22">
        <f>BALANCE!X204+BALANCE!X234+BALANCE!X264</f>
        <v>5.5124899999999997</v>
      </c>
      <c r="Y103" s="22">
        <f>BALANCE!Y204+BALANCE!Y234+BALANCE!Y264</f>
        <v>990.58814000000007</v>
      </c>
      <c r="Z103" s="22">
        <f>BALANCE!Z204+BALANCE!Z234+BALANCE!Z264</f>
        <v>0</v>
      </c>
      <c r="AA103" s="22">
        <f>BALANCE!AA204+BALANCE!AA234+BALANCE!AA264</f>
        <v>382.59100000000001</v>
      </c>
      <c r="AB103" s="22">
        <f>BALANCE!AB204+BALANCE!AB234+BALANCE!AB264</f>
        <v>310.97946000000002</v>
      </c>
      <c r="AC103" s="22">
        <f>BALANCE!AC204+BALANCE!AC234+BALANCE!AC264</f>
        <v>488.51792999999998</v>
      </c>
      <c r="AD103" s="22">
        <f>BALANCE!AD204+BALANCE!AD234+BALANCE!AD264</f>
        <v>2512.2104599999998</v>
      </c>
      <c r="AE103" s="22">
        <f>BALANCE!AE204+BALANCE!AE234+BALANCE!AE264</f>
        <v>11462.352650000001</v>
      </c>
      <c r="AF103" s="22">
        <f>BALANCE!AF204+BALANCE!AF234+BALANCE!AF264</f>
        <v>3.9275199999999999</v>
      </c>
      <c r="AG103" s="22">
        <f>BALANCE!AG204+BALANCE!AG234+BALANCE!AG264</f>
        <v>6.2785399999999996</v>
      </c>
      <c r="AH103" s="22">
        <f>BALANCE!AH204+BALANCE!AH234+BALANCE!AH264</f>
        <v>0</v>
      </c>
      <c r="AI103" s="22">
        <f>BALANCE!AI204+BALANCE!AI234+BALANCE!AI264</f>
        <v>1861.6970700000002</v>
      </c>
      <c r="AJ103" s="373">
        <f>BALANCE!AJ204+BALANCE!AJ234+BALANCE!AJ264</f>
        <v>9590.4495200000001</v>
      </c>
    </row>
    <row r="104" spans="2:36" x14ac:dyDescent="0.25">
      <c r="B104" s="38" t="s">
        <v>682</v>
      </c>
      <c r="C104" s="9" t="s">
        <v>631</v>
      </c>
      <c r="D104" s="22">
        <f>BALANCE!D205+BALANCE!D235+BALANCE!D265</f>
        <v>2577.8107300000001</v>
      </c>
      <c r="E104" s="22">
        <f>BALANCE!E205+BALANCE!E235+BALANCE!E265</f>
        <v>681.25049000000001</v>
      </c>
      <c r="F104" s="22">
        <f>BALANCE!F205+BALANCE!F235+BALANCE!F265</f>
        <v>20984.097330000001</v>
      </c>
      <c r="G104" s="22">
        <f>BALANCE!G205+BALANCE!G235+BALANCE!G265</f>
        <v>420.66739000000001</v>
      </c>
      <c r="H104" s="22">
        <f>BALANCE!H205+BALANCE!H235+BALANCE!H265</f>
        <v>24663.825939999999</v>
      </c>
      <c r="I104" s="22">
        <f>BALANCE!I205+BALANCE!I235+BALANCE!I265</f>
        <v>545.52016000000003</v>
      </c>
      <c r="J104" s="22">
        <f>BALANCE!J205+BALANCE!J235+BALANCE!J265</f>
        <v>0</v>
      </c>
      <c r="K104" s="22">
        <f>BALANCE!K205+BALANCE!K235+BALANCE!K265</f>
        <v>0</v>
      </c>
      <c r="L104" s="22">
        <f>BALANCE!L205+BALANCE!L235+BALANCE!L265</f>
        <v>0</v>
      </c>
      <c r="M104" s="22">
        <f>BALANCE!M205+BALANCE!M235+BALANCE!M265</f>
        <v>0</v>
      </c>
      <c r="N104" s="22">
        <f>BALANCE!N205+BALANCE!N235+BALANCE!N265</f>
        <v>4.3256899999999998</v>
      </c>
      <c r="O104" s="22">
        <f>BALANCE!O205+BALANCE!O235+BALANCE!O265</f>
        <v>404.27266000000003</v>
      </c>
      <c r="P104" s="22">
        <f>BALANCE!P205+BALANCE!P235+BALANCE!P265</f>
        <v>207.46508</v>
      </c>
      <c r="Q104" s="22">
        <f>BALANCE!Q205+BALANCE!Q235+BALANCE!Q265</f>
        <v>4951.5653300000004</v>
      </c>
      <c r="R104" s="22">
        <f>BALANCE!R205+BALANCE!R235+BALANCE!R265</f>
        <v>6113.1489199999996</v>
      </c>
      <c r="S104" s="22">
        <f>BALANCE!S205+BALANCE!S235+BALANCE!S265</f>
        <v>648.64327000000003</v>
      </c>
      <c r="T104" s="22">
        <f>BALANCE!T205+BALANCE!T235+BALANCE!T265</f>
        <v>17.511189999999999</v>
      </c>
      <c r="U104" s="22">
        <f>BALANCE!U205+BALANCE!U235+BALANCE!U265</f>
        <v>448.50441999999998</v>
      </c>
      <c r="V104" s="22">
        <f>BALANCE!V205+BALANCE!V235+BALANCE!V265</f>
        <v>13.787000000000001</v>
      </c>
      <c r="W104" s="22">
        <f>BALANCE!W205+BALANCE!W235+BALANCE!W265</f>
        <v>2.7174499999999999</v>
      </c>
      <c r="X104" s="22">
        <f>BALANCE!X205+BALANCE!X235+BALANCE!X265</f>
        <v>21.20457</v>
      </c>
      <c r="Y104" s="22">
        <f>BALANCE!Y205+BALANCE!Y235+BALANCE!Y265</f>
        <v>3225.1839799999998</v>
      </c>
      <c r="Z104" s="22">
        <f>BALANCE!Z205+BALANCE!Z235+BALANCE!Z265</f>
        <v>0</v>
      </c>
      <c r="AA104" s="22">
        <f>BALANCE!AA205+BALANCE!AA235+BALANCE!AA265</f>
        <v>719.24993000000006</v>
      </c>
      <c r="AB104" s="22">
        <f>BALANCE!AB205+BALANCE!AB235+BALANCE!AB265</f>
        <v>1227.3714599999998</v>
      </c>
      <c r="AC104" s="22">
        <f>BALANCE!AC205+BALANCE!AC235+BALANCE!AC265</f>
        <v>494.94855999999999</v>
      </c>
      <c r="AD104" s="22">
        <f>BALANCE!AD205+BALANCE!AD235+BALANCE!AD265</f>
        <v>6819.12183</v>
      </c>
      <c r="AE104" s="22">
        <f>BALANCE!AE205+BALANCE!AE235+BALANCE!AE265</f>
        <v>37596.096689999998</v>
      </c>
      <c r="AF104" s="22">
        <f>BALANCE!AF205+BALANCE!AF235+BALANCE!AF265</f>
        <v>4.3256899999999998</v>
      </c>
      <c r="AG104" s="22">
        <f>BALANCE!AG205+BALANCE!AG235+BALANCE!AG265</f>
        <v>13.787000000000001</v>
      </c>
      <c r="AH104" s="22">
        <f>BALANCE!AH205+BALANCE!AH235+BALANCE!AH265</f>
        <v>0</v>
      </c>
      <c r="AI104" s="22">
        <f>BALANCE!AI205+BALANCE!AI235+BALANCE!AI265</f>
        <v>4439.3824700000005</v>
      </c>
      <c r="AJ104" s="373">
        <f>BALANCE!AJ205+BALANCE!AJ235+BALANCE!AJ265</f>
        <v>33138.601529999993</v>
      </c>
    </row>
    <row r="105" spans="2:36" x14ac:dyDescent="0.25">
      <c r="B105" s="3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373"/>
    </row>
    <row r="106" spans="2:36" s="466" customFormat="1" hidden="1" x14ac:dyDescent="0.25">
      <c r="B106" s="463" t="s">
        <v>1031</v>
      </c>
      <c r="C106" s="463" t="s">
        <v>1332</v>
      </c>
      <c r="D106" s="464" t="e">
        <f>SUM(D107:D111)</f>
        <v>#REF!</v>
      </c>
      <c r="E106" s="464" t="e">
        <f t="shared" ref="E106:AI106" si="14">SUM(E107:E111)</f>
        <v>#REF!</v>
      </c>
      <c r="F106" s="464" t="e">
        <f t="shared" si="14"/>
        <v>#REF!</v>
      </c>
      <c r="G106" s="464" t="e">
        <f t="shared" si="14"/>
        <v>#REF!</v>
      </c>
      <c r="H106" s="464" t="e">
        <f t="shared" si="14"/>
        <v>#REF!</v>
      </c>
      <c r="I106" s="464" t="e">
        <f t="shared" si="14"/>
        <v>#REF!</v>
      </c>
      <c r="J106" s="464" t="e">
        <f t="shared" si="14"/>
        <v>#REF!</v>
      </c>
      <c r="K106" s="464" t="e">
        <f t="shared" si="14"/>
        <v>#REF!</v>
      </c>
      <c r="L106" s="464" t="e">
        <f>SUM(L107:L111)</f>
        <v>#REF!</v>
      </c>
      <c r="M106" s="464" t="e">
        <f t="shared" si="14"/>
        <v>#REF!</v>
      </c>
      <c r="N106" s="464" t="e">
        <f t="shared" si="14"/>
        <v>#REF!</v>
      </c>
      <c r="O106" s="464" t="e">
        <f t="shared" si="14"/>
        <v>#REF!</v>
      </c>
      <c r="P106" s="464" t="e">
        <f t="shared" si="14"/>
        <v>#REF!</v>
      </c>
      <c r="Q106" s="464" t="e">
        <f t="shared" si="14"/>
        <v>#REF!</v>
      </c>
      <c r="R106" s="464" t="e">
        <f t="shared" si="14"/>
        <v>#REF!</v>
      </c>
      <c r="S106" s="464" t="e">
        <f>SUM(S107:S111)</f>
        <v>#REF!</v>
      </c>
      <c r="T106" s="464" t="e">
        <f t="shared" si="14"/>
        <v>#REF!</v>
      </c>
      <c r="U106" s="464" t="e">
        <f t="shared" si="14"/>
        <v>#REF!</v>
      </c>
      <c r="V106" s="464" t="e">
        <f t="shared" si="14"/>
        <v>#REF!</v>
      </c>
      <c r="W106" s="464" t="e">
        <f t="shared" si="14"/>
        <v>#REF!</v>
      </c>
      <c r="X106" s="464" t="e">
        <f t="shared" si="14"/>
        <v>#REF!</v>
      </c>
      <c r="Y106" s="464" t="e">
        <f t="shared" si="14"/>
        <v>#REF!</v>
      </c>
      <c r="Z106" s="464" t="e">
        <f t="shared" si="14"/>
        <v>#REF!</v>
      </c>
      <c r="AA106" s="464" t="e">
        <f t="shared" si="14"/>
        <v>#REF!</v>
      </c>
      <c r="AB106" s="464" t="e">
        <f t="shared" si="14"/>
        <v>#REF!</v>
      </c>
      <c r="AC106" s="464" t="e">
        <f>SUM(AC107:AC111)</f>
        <v>#REF!</v>
      </c>
      <c r="AD106" s="464" t="e">
        <f t="shared" si="14"/>
        <v>#REF!</v>
      </c>
      <c r="AE106" s="464" t="e">
        <f t="shared" si="14"/>
        <v>#REF!</v>
      </c>
      <c r="AF106" s="464" t="e">
        <f t="shared" si="14"/>
        <v>#REF!</v>
      </c>
      <c r="AG106" s="464" t="e">
        <f t="shared" si="14"/>
        <v>#REF!</v>
      </c>
      <c r="AH106" s="464" t="e">
        <f t="shared" si="14"/>
        <v>#REF!</v>
      </c>
      <c r="AI106" s="464" t="e">
        <f t="shared" si="14"/>
        <v>#REF!</v>
      </c>
      <c r="AJ106" s="465" t="e">
        <f>SUM(AJ107:AJ111)</f>
        <v>#REF!</v>
      </c>
    </row>
    <row r="107" spans="2:36" s="496" customFormat="1" hidden="1" x14ac:dyDescent="0.25">
      <c r="B107" s="497" t="s">
        <v>694</v>
      </c>
      <c r="C107" s="493" t="s">
        <v>623</v>
      </c>
      <c r="D107" s="494" t="e">
        <f>BALANCE!#REF!+BALANCE!#REF!+BALANCE!#REF!</f>
        <v>#REF!</v>
      </c>
      <c r="E107" s="494" t="e">
        <f>BALANCE!#REF!+BALANCE!#REF!+BALANCE!#REF!</f>
        <v>#REF!</v>
      </c>
      <c r="F107" s="494" t="e">
        <f>BALANCE!#REF!+BALANCE!#REF!+BALANCE!#REF!</f>
        <v>#REF!</v>
      </c>
      <c r="G107" s="494" t="e">
        <f>BALANCE!#REF!+BALANCE!#REF!+BALANCE!#REF!</f>
        <v>#REF!</v>
      </c>
      <c r="H107" s="494" t="e">
        <f>BALANCE!#REF!+BALANCE!#REF!+BALANCE!#REF!</f>
        <v>#REF!</v>
      </c>
      <c r="I107" s="494" t="e">
        <f>BALANCE!#REF!+BALANCE!#REF!+BALANCE!#REF!</f>
        <v>#REF!</v>
      </c>
      <c r="J107" s="494" t="e">
        <f>BALANCE!#REF!+BALANCE!#REF!+BALANCE!#REF!</f>
        <v>#REF!</v>
      </c>
      <c r="K107" s="494" t="e">
        <f>BALANCE!#REF!+BALANCE!#REF!+BALANCE!#REF!</f>
        <v>#REF!</v>
      </c>
      <c r="L107" s="494" t="e">
        <f>BALANCE!#REF!+BALANCE!#REF!+BALANCE!#REF!</f>
        <v>#REF!</v>
      </c>
      <c r="M107" s="494" t="e">
        <f>BALANCE!#REF!+BALANCE!#REF!+BALANCE!#REF!</f>
        <v>#REF!</v>
      </c>
      <c r="N107" s="494" t="e">
        <f>BALANCE!#REF!+BALANCE!#REF!+BALANCE!#REF!</f>
        <v>#REF!</v>
      </c>
      <c r="O107" s="494" t="e">
        <f>BALANCE!#REF!+BALANCE!#REF!+BALANCE!#REF!</f>
        <v>#REF!</v>
      </c>
      <c r="P107" s="494" t="e">
        <f>BALANCE!#REF!+BALANCE!#REF!+BALANCE!#REF!</f>
        <v>#REF!</v>
      </c>
      <c r="Q107" s="494" t="e">
        <f>BALANCE!#REF!+BALANCE!#REF!+BALANCE!#REF!</f>
        <v>#REF!</v>
      </c>
      <c r="R107" s="494" t="e">
        <f>BALANCE!#REF!+BALANCE!#REF!+BALANCE!#REF!</f>
        <v>#REF!</v>
      </c>
      <c r="S107" s="494" t="e">
        <f>BALANCE!#REF!+BALANCE!#REF!+BALANCE!#REF!</f>
        <v>#REF!</v>
      </c>
      <c r="T107" s="494" t="e">
        <f>BALANCE!#REF!+BALANCE!#REF!+BALANCE!#REF!</f>
        <v>#REF!</v>
      </c>
      <c r="U107" s="494" t="e">
        <f>BALANCE!#REF!+BALANCE!#REF!+BALANCE!#REF!</f>
        <v>#REF!</v>
      </c>
      <c r="V107" s="494" t="e">
        <f>BALANCE!#REF!+BALANCE!#REF!+BALANCE!#REF!</f>
        <v>#REF!</v>
      </c>
      <c r="W107" s="494" t="e">
        <f>BALANCE!#REF!+BALANCE!#REF!+BALANCE!#REF!</f>
        <v>#REF!</v>
      </c>
      <c r="X107" s="494" t="e">
        <f>BALANCE!#REF!+BALANCE!#REF!+BALANCE!#REF!</f>
        <v>#REF!</v>
      </c>
      <c r="Y107" s="494" t="e">
        <f>BALANCE!#REF!+BALANCE!#REF!+BALANCE!#REF!</f>
        <v>#REF!</v>
      </c>
      <c r="Z107" s="494" t="e">
        <f>BALANCE!#REF!+BALANCE!#REF!+BALANCE!#REF!</f>
        <v>#REF!</v>
      </c>
      <c r="AA107" s="494" t="e">
        <f>BALANCE!#REF!+BALANCE!#REF!+BALANCE!#REF!</f>
        <v>#REF!</v>
      </c>
      <c r="AB107" s="494" t="e">
        <f>BALANCE!#REF!+BALANCE!#REF!+BALANCE!#REF!</f>
        <v>#REF!</v>
      </c>
      <c r="AC107" s="494" t="e">
        <f>BALANCE!#REF!+BALANCE!#REF!+BALANCE!#REF!</f>
        <v>#REF!</v>
      </c>
      <c r="AD107" s="494" t="e">
        <f>BALANCE!#REF!+BALANCE!#REF!+BALANCE!#REF!</f>
        <v>#REF!</v>
      </c>
      <c r="AE107" s="494" t="e">
        <f>BALANCE!#REF!+BALANCE!#REF!+BALANCE!#REF!</f>
        <v>#REF!</v>
      </c>
      <c r="AF107" s="494" t="e">
        <f>BALANCE!#REF!+BALANCE!#REF!+BALANCE!#REF!</f>
        <v>#REF!</v>
      </c>
      <c r="AG107" s="494" t="e">
        <f>BALANCE!#REF!+BALANCE!#REF!+BALANCE!#REF!</f>
        <v>#REF!</v>
      </c>
      <c r="AH107" s="494" t="e">
        <f>BALANCE!#REF!+BALANCE!#REF!+BALANCE!#REF!</f>
        <v>#REF!</v>
      </c>
      <c r="AI107" s="494" t="e">
        <f>BALANCE!#REF!+BALANCE!#REF!+BALANCE!#REF!</f>
        <v>#REF!</v>
      </c>
      <c r="AJ107" s="495" t="e">
        <f>BALANCE!#REF!+BALANCE!#REF!+BALANCE!#REF!</f>
        <v>#REF!</v>
      </c>
    </row>
    <row r="108" spans="2:36" s="496" customFormat="1" hidden="1" x14ac:dyDescent="0.25">
      <c r="B108" s="497" t="s">
        <v>695</v>
      </c>
      <c r="C108" s="493" t="s">
        <v>625</v>
      </c>
      <c r="D108" s="494" t="e">
        <f>BALANCE!#REF!+BALANCE!#REF!+BALANCE!#REF!</f>
        <v>#REF!</v>
      </c>
      <c r="E108" s="494" t="e">
        <f>BALANCE!#REF!+BALANCE!#REF!+BALANCE!#REF!</f>
        <v>#REF!</v>
      </c>
      <c r="F108" s="494" t="e">
        <f>BALANCE!#REF!+BALANCE!#REF!+BALANCE!#REF!</f>
        <v>#REF!</v>
      </c>
      <c r="G108" s="494" t="e">
        <f>BALANCE!#REF!+BALANCE!#REF!+BALANCE!#REF!</f>
        <v>#REF!</v>
      </c>
      <c r="H108" s="494" t="e">
        <f>BALANCE!#REF!+BALANCE!#REF!+BALANCE!#REF!</f>
        <v>#REF!</v>
      </c>
      <c r="I108" s="494" t="e">
        <f>BALANCE!#REF!+BALANCE!#REF!+BALANCE!#REF!</f>
        <v>#REF!</v>
      </c>
      <c r="J108" s="494" t="e">
        <f>BALANCE!#REF!+BALANCE!#REF!+BALANCE!#REF!</f>
        <v>#REF!</v>
      </c>
      <c r="K108" s="494" t="e">
        <f>BALANCE!#REF!+BALANCE!#REF!+BALANCE!#REF!</f>
        <v>#REF!</v>
      </c>
      <c r="L108" s="494" t="e">
        <f>BALANCE!#REF!+BALANCE!#REF!+BALANCE!#REF!</f>
        <v>#REF!</v>
      </c>
      <c r="M108" s="494" t="e">
        <f>BALANCE!#REF!+BALANCE!#REF!+BALANCE!#REF!</f>
        <v>#REF!</v>
      </c>
      <c r="N108" s="494" t="e">
        <f>BALANCE!#REF!+BALANCE!#REF!+BALANCE!#REF!</f>
        <v>#REF!</v>
      </c>
      <c r="O108" s="494" t="e">
        <f>BALANCE!#REF!+BALANCE!#REF!+BALANCE!#REF!</f>
        <v>#REF!</v>
      </c>
      <c r="P108" s="494" t="e">
        <f>BALANCE!#REF!+BALANCE!#REF!+BALANCE!#REF!</f>
        <v>#REF!</v>
      </c>
      <c r="Q108" s="494" t="e">
        <f>BALANCE!#REF!+BALANCE!#REF!+BALANCE!#REF!</f>
        <v>#REF!</v>
      </c>
      <c r="R108" s="494" t="e">
        <f>BALANCE!#REF!+BALANCE!#REF!+BALANCE!#REF!</f>
        <v>#REF!</v>
      </c>
      <c r="S108" s="494" t="e">
        <f>BALANCE!#REF!+BALANCE!#REF!+BALANCE!#REF!</f>
        <v>#REF!</v>
      </c>
      <c r="T108" s="494" t="e">
        <f>BALANCE!#REF!+BALANCE!#REF!+BALANCE!#REF!</f>
        <v>#REF!</v>
      </c>
      <c r="U108" s="494" t="e">
        <f>BALANCE!#REF!+BALANCE!#REF!+BALANCE!#REF!</f>
        <v>#REF!</v>
      </c>
      <c r="V108" s="494" t="e">
        <f>BALANCE!#REF!+BALANCE!#REF!+BALANCE!#REF!</f>
        <v>#REF!</v>
      </c>
      <c r="W108" s="494" t="e">
        <f>BALANCE!#REF!+BALANCE!#REF!+BALANCE!#REF!</f>
        <v>#REF!</v>
      </c>
      <c r="X108" s="494" t="e">
        <f>BALANCE!#REF!+BALANCE!#REF!+BALANCE!#REF!</f>
        <v>#REF!</v>
      </c>
      <c r="Y108" s="494" t="e">
        <f>BALANCE!#REF!+BALANCE!#REF!+BALANCE!#REF!</f>
        <v>#REF!</v>
      </c>
      <c r="Z108" s="494" t="e">
        <f>BALANCE!#REF!+BALANCE!#REF!+BALANCE!#REF!</f>
        <v>#REF!</v>
      </c>
      <c r="AA108" s="494" t="e">
        <f>BALANCE!#REF!+BALANCE!#REF!+BALANCE!#REF!</f>
        <v>#REF!</v>
      </c>
      <c r="AB108" s="494" t="e">
        <f>BALANCE!#REF!+BALANCE!#REF!+BALANCE!#REF!</f>
        <v>#REF!</v>
      </c>
      <c r="AC108" s="494" t="e">
        <f>BALANCE!#REF!+BALANCE!#REF!+BALANCE!#REF!</f>
        <v>#REF!</v>
      </c>
      <c r="AD108" s="494" t="e">
        <f>BALANCE!#REF!+BALANCE!#REF!+BALANCE!#REF!</f>
        <v>#REF!</v>
      </c>
      <c r="AE108" s="494" t="e">
        <f>BALANCE!#REF!+BALANCE!#REF!+BALANCE!#REF!</f>
        <v>#REF!</v>
      </c>
      <c r="AF108" s="494" t="e">
        <f>BALANCE!#REF!+BALANCE!#REF!+BALANCE!#REF!</f>
        <v>#REF!</v>
      </c>
      <c r="AG108" s="494" t="e">
        <f>BALANCE!#REF!+BALANCE!#REF!+BALANCE!#REF!</f>
        <v>#REF!</v>
      </c>
      <c r="AH108" s="494" t="e">
        <f>BALANCE!#REF!+BALANCE!#REF!+BALANCE!#REF!</f>
        <v>#REF!</v>
      </c>
      <c r="AI108" s="494" t="e">
        <f>BALANCE!#REF!+BALANCE!#REF!+BALANCE!#REF!</f>
        <v>#REF!</v>
      </c>
      <c r="AJ108" s="495" t="e">
        <f>BALANCE!#REF!+BALANCE!#REF!+BALANCE!#REF!</f>
        <v>#REF!</v>
      </c>
    </row>
    <row r="109" spans="2:36" s="496" customFormat="1" hidden="1" x14ac:dyDescent="0.25">
      <c r="B109" s="497" t="s">
        <v>696</v>
      </c>
      <c r="C109" s="493" t="s">
        <v>627</v>
      </c>
      <c r="D109" s="494" t="e">
        <f>BALANCE!#REF!+BALANCE!#REF!+BALANCE!#REF!</f>
        <v>#REF!</v>
      </c>
      <c r="E109" s="494" t="e">
        <f>BALANCE!#REF!+BALANCE!#REF!+BALANCE!#REF!</f>
        <v>#REF!</v>
      </c>
      <c r="F109" s="494" t="e">
        <f>BALANCE!#REF!+BALANCE!#REF!+BALANCE!#REF!</f>
        <v>#REF!</v>
      </c>
      <c r="G109" s="494" t="e">
        <f>BALANCE!#REF!+BALANCE!#REF!+BALANCE!#REF!</f>
        <v>#REF!</v>
      </c>
      <c r="H109" s="494" t="e">
        <f>BALANCE!#REF!+BALANCE!#REF!+BALANCE!#REF!</f>
        <v>#REF!</v>
      </c>
      <c r="I109" s="494" t="e">
        <f>BALANCE!#REF!+BALANCE!#REF!+BALANCE!#REF!</f>
        <v>#REF!</v>
      </c>
      <c r="J109" s="494" t="e">
        <f>BALANCE!#REF!+BALANCE!#REF!+BALANCE!#REF!</f>
        <v>#REF!</v>
      </c>
      <c r="K109" s="494" t="e">
        <f>BALANCE!#REF!+BALANCE!#REF!+BALANCE!#REF!</f>
        <v>#REF!</v>
      </c>
      <c r="L109" s="494" t="e">
        <f>BALANCE!#REF!+BALANCE!#REF!+BALANCE!#REF!</f>
        <v>#REF!</v>
      </c>
      <c r="M109" s="494" t="e">
        <f>BALANCE!#REF!+BALANCE!#REF!+BALANCE!#REF!</f>
        <v>#REF!</v>
      </c>
      <c r="N109" s="494" t="e">
        <f>BALANCE!#REF!+BALANCE!#REF!+BALANCE!#REF!</f>
        <v>#REF!</v>
      </c>
      <c r="O109" s="494" t="e">
        <f>BALANCE!#REF!+BALANCE!#REF!+BALANCE!#REF!</f>
        <v>#REF!</v>
      </c>
      <c r="P109" s="494" t="e">
        <f>BALANCE!#REF!+BALANCE!#REF!+BALANCE!#REF!</f>
        <v>#REF!</v>
      </c>
      <c r="Q109" s="494" t="e">
        <f>BALANCE!#REF!+BALANCE!#REF!+BALANCE!#REF!</f>
        <v>#REF!</v>
      </c>
      <c r="R109" s="494" t="e">
        <f>BALANCE!#REF!+BALANCE!#REF!+BALANCE!#REF!</f>
        <v>#REF!</v>
      </c>
      <c r="S109" s="494" t="e">
        <f>BALANCE!#REF!+BALANCE!#REF!+BALANCE!#REF!</f>
        <v>#REF!</v>
      </c>
      <c r="T109" s="494" t="e">
        <f>BALANCE!#REF!+BALANCE!#REF!+BALANCE!#REF!</f>
        <v>#REF!</v>
      </c>
      <c r="U109" s="494" t="e">
        <f>BALANCE!#REF!+BALANCE!#REF!+BALANCE!#REF!</f>
        <v>#REF!</v>
      </c>
      <c r="V109" s="494" t="e">
        <f>BALANCE!#REF!+BALANCE!#REF!+BALANCE!#REF!</f>
        <v>#REF!</v>
      </c>
      <c r="W109" s="494" t="e">
        <f>BALANCE!#REF!+BALANCE!#REF!+BALANCE!#REF!</f>
        <v>#REF!</v>
      </c>
      <c r="X109" s="494" t="e">
        <f>BALANCE!#REF!+BALANCE!#REF!+BALANCE!#REF!</f>
        <v>#REF!</v>
      </c>
      <c r="Y109" s="494" t="e">
        <f>BALANCE!#REF!+BALANCE!#REF!+BALANCE!#REF!</f>
        <v>#REF!</v>
      </c>
      <c r="Z109" s="494" t="e">
        <f>BALANCE!#REF!+BALANCE!#REF!+BALANCE!#REF!</f>
        <v>#REF!</v>
      </c>
      <c r="AA109" s="494" t="e">
        <f>BALANCE!#REF!+BALANCE!#REF!+BALANCE!#REF!</f>
        <v>#REF!</v>
      </c>
      <c r="AB109" s="494" t="e">
        <f>BALANCE!#REF!+BALANCE!#REF!+BALANCE!#REF!</f>
        <v>#REF!</v>
      </c>
      <c r="AC109" s="494" t="e">
        <f>BALANCE!#REF!+BALANCE!#REF!+BALANCE!#REF!</f>
        <v>#REF!</v>
      </c>
      <c r="AD109" s="494" t="e">
        <f>BALANCE!#REF!+BALANCE!#REF!+BALANCE!#REF!</f>
        <v>#REF!</v>
      </c>
      <c r="AE109" s="494" t="e">
        <f>BALANCE!#REF!+BALANCE!#REF!+BALANCE!#REF!</f>
        <v>#REF!</v>
      </c>
      <c r="AF109" s="494" t="e">
        <f>BALANCE!#REF!+BALANCE!#REF!+BALANCE!#REF!</f>
        <v>#REF!</v>
      </c>
      <c r="AG109" s="494" t="e">
        <f>BALANCE!#REF!+BALANCE!#REF!+BALANCE!#REF!</f>
        <v>#REF!</v>
      </c>
      <c r="AH109" s="494" t="e">
        <f>BALANCE!#REF!+BALANCE!#REF!+BALANCE!#REF!</f>
        <v>#REF!</v>
      </c>
      <c r="AI109" s="494" t="e">
        <f>BALANCE!#REF!+BALANCE!#REF!+BALANCE!#REF!</f>
        <v>#REF!</v>
      </c>
      <c r="AJ109" s="495" t="e">
        <f>BALANCE!#REF!+BALANCE!#REF!+BALANCE!#REF!</f>
        <v>#REF!</v>
      </c>
    </row>
    <row r="110" spans="2:36" s="496" customFormat="1" hidden="1" x14ac:dyDescent="0.25">
      <c r="B110" s="497" t="s">
        <v>697</v>
      </c>
      <c r="C110" s="493" t="s">
        <v>629</v>
      </c>
      <c r="D110" s="494" t="e">
        <f>BALANCE!#REF!+BALANCE!#REF!+BALANCE!#REF!</f>
        <v>#REF!</v>
      </c>
      <c r="E110" s="494" t="e">
        <f>BALANCE!#REF!+BALANCE!#REF!+BALANCE!#REF!</f>
        <v>#REF!</v>
      </c>
      <c r="F110" s="494" t="e">
        <f>BALANCE!#REF!+BALANCE!#REF!+BALANCE!#REF!</f>
        <v>#REF!</v>
      </c>
      <c r="G110" s="494" t="e">
        <f>BALANCE!#REF!+BALANCE!#REF!+BALANCE!#REF!</f>
        <v>#REF!</v>
      </c>
      <c r="H110" s="494" t="e">
        <f>BALANCE!#REF!+BALANCE!#REF!+BALANCE!#REF!</f>
        <v>#REF!</v>
      </c>
      <c r="I110" s="494" t="e">
        <f>BALANCE!#REF!+BALANCE!#REF!+BALANCE!#REF!</f>
        <v>#REF!</v>
      </c>
      <c r="J110" s="494" t="e">
        <f>BALANCE!#REF!+BALANCE!#REF!+BALANCE!#REF!</f>
        <v>#REF!</v>
      </c>
      <c r="K110" s="494" t="e">
        <f>BALANCE!#REF!+BALANCE!#REF!+BALANCE!#REF!</f>
        <v>#REF!</v>
      </c>
      <c r="L110" s="494" t="e">
        <f>BALANCE!#REF!+BALANCE!#REF!+BALANCE!#REF!</f>
        <v>#REF!</v>
      </c>
      <c r="M110" s="494" t="e">
        <f>BALANCE!#REF!+BALANCE!#REF!+BALANCE!#REF!</f>
        <v>#REF!</v>
      </c>
      <c r="N110" s="494" t="e">
        <f>BALANCE!#REF!+BALANCE!#REF!+BALANCE!#REF!</f>
        <v>#REF!</v>
      </c>
      <c r="O110" s="494" t="e">
        <f>BALANCE!#REF!+BALANCE!#REF!+BALANCE!#REF!</f>
        <v>#REF!</v>
      </c>
      <c r="P110" s="494" t="e">
        <f>BALANCE!#REF!+BALANCE!#REF!+BALANCE!#REF!</f>
        <v>#REF!</v>
      </c>
      <c r="Q110" s="494" t="e">
        <f>BALANCE!#REF!+BALANCE!#REF!+BALANCE!#REF!</f>
        <v>#REF!</v>
      </c>
      <c r="R110" s="494" t="e">
        <f>BALANCE!#REF!+BALANCE!#REF!+BALANCE!#REF!</f>
        <v>#REF!</v>
      </c>
      <c r="S110" s="494" t="e">
        <f>BALANCE!#REF!+BALANCE!#REF!+BALANCE!#REF!</f>
        <v>#REF!</v>
      </c>
      <c r="T110" s="494" t="e">
        <f>BALANCE!#REF!+BALANCE!#REF!+BALANCE!#REF!</f>
        <v>#REF!</v>
      </c>
      <c r="U110" s="494" t="e">
        <f>BALANCE!#REF!+BALANCE!#REF!+BALANCE!#REF!</f>
        <v>#REF!</v>
      </c>
      <c r="V110" s="494" t="e">
        <f>BALANCE!#REF!+BALANCE!#REF!+BALANCE!#REF!</f>
        <v>#REF!</v>
      </c>
      <c r="W110" s="494" t="e">
        <f>BALANCE!#REF!+BALANCE!#REF!+BALANCE!#REF!</f>
        <v>#REF!</v>
      </c>
      <c r="X110" s="494" t="e">
        <f>BALANCE!#REF!+BALANCE!#REF!+BALANCE!#REF!</f>
        <v>#REF!</v>
      </c>
      <c r="Y110" s="494" t="e">
        <f>BALANCE!#REF!+BALANCE!#REF!+BALANCE!#REF!</f>
        <v>#REF!</v>
      </c>
      <c r="Z110" s="494" t="e">
        <f>BALANCE!#REF!+BALANCE!#REF!+BALANCE!#REF!</f>
        <v>#REF!</v>
      </c>
      <c r="AA110" s="494" t="e">
        <f>BALANCE!#REF!+BALANCE!#REF!+BALANCE!#REF!</f>
        <v>#REF!</v>
      </c>
      <c r="AB110" s="494" t="e">
        <f>BALANCE!#REF!+BALANCE!#REF!+BALANCE!#REF!</f>
        <v>#REF!</v>
      </c>
      <c r="AC110" s="494" t="e">
        <f>BALANCE!#REF!+BALANCE!#REF!+BALANCE!#REF!</f>
        <v>#REF!</v>
      </c>
      <c r="AD110" s="494" t="e">
        <f>BALANCE!#REF!+BALANCE!#REF!+BALANCE!#REF!</f>
        <v>#REF!</v>
      </c>
      <c r="AE110" s="494" t="e">
        <f>BALANCE!#REF!+BALANCE!#REF!+BALANCE!#REF!</f>
        <v>#REF!</v>
      </c>
      <c r="AF110" s="494" t="e">
        <f>BALANCE!#REF!+BALANCE!#REF!+BALANCE!#REF!</f>
        <v>#REF!</v>
      </c>
      <c r="AG110" s="494" t="e">
        <f>BALANCE!#REF!+BALANCE!#REF!+BALANCE!#REF!</f>
        <v>#REF!</v>
      </c>
      <c r="AH110" s="494" t="e">
        <f>BALANCE!#REF!+BALANCE!#REF!+BALANCE!#REF!</f>
        <v>#REF!</v>
      </c>
      <c r="AI110" s="494" t="e">
        <f>BALANCE!#REF!+BALANCE!#REF!+BALANCE!#REF!</f>
        <v>#REF!</v>
      </c>
      <c r="AJ110" s="495" t="e">
        <f>BALANCE!#REF!+BALANCE!#REF!+BALANCE!#REF!</f>
        <v>#REF!</v>
      </c>
    </row>
    <row r="111" spans="2:36" s="496" customFormat="1" hidden="1" x14ac:dyDescent="0.25">
      <c r="B111" s="497" t="s">
        <v>698</v>
      </c>
      <c r="C111" s="493" t="s">
        <v>631</v>
      </c>
      <c r="D111" s="494" t="e">
        <f>BALANCE!#REF!+BALANCE!#REF!+BALANCE!#REF!</f>
        <v>#REF!</v>
      </c>
      <c r="E111" s="494" t="e">
        <f>BALANCE!#REF!+BALANCE!#REF!+BALANCE!#REF!</f>
        <v>#REF!</v>
      </c>
      <c r="F111" s="494" t="e">
        <f>BALANCE!#REF!+BALANCE!#REF!+BALANCE!#REF!</f>
        <v>#REF!</v>
      </c>
      <c r="G111" s="494" t="e">
        <f>BALANCE!#REF!+BALANCE!#REF!+BALANCE!#REF!</f>
        <v>#REF!</v>
      </c>
      <c r="H111" s="494" t="e">
        <f>BALANCE!#REF!+BALANCE!#REF!+BALANCE!#REF!</f>
        <v>#REF!</v>
      </c>
      <c r="I111" s="494" t="e">
        <f>BALANCE!#REF!+BALANCE!#REF!+BALANCE!#REF!</f>
        <v>#REF!</v>
      </c>
      <c r="J111" s="494" t="e">
        <f>BALANCE!#REF!+BALANCE!#REF!+BALANCE!#REF!</f>
        <v>#REF!</v>
      </c>
      <c r="K111" s="494" t="e">
        <f>BALANCE!#REF!+BALANCE!#REF!+BALANCE!#REF!</f>
        <v>#REF!</v>
      </c>
      <c r="L111" s="494" t="e">
        <f>BALANCE!#REF!+BALANCE!#REF!+BALANCE!#REF!</f>
        <v>#REF!</v>
      </c>
      <c r="M111" s="494" t="e">
        <f>BALANCE!#REF!+BALANCE!#REF!+BALANCE!#REF!</f>
        <v>#REF!</v>
      </c>
      <c r="N111" s="494" t="e">
        <f>BALANCE!#REF!+BALANCE!#REF!+BALANCE!#REF!</f>
        <v>#REF!</v>
      </c>
      <c r="O111" s="494" t="e">
        <f>BALANCE!#REF!+BALANCE!#REF!+BALANCE!#REF!</f>
        <v>#REF!</v>
      </c>
      <c r="P111" s="494" t="e">
        <f>BALANCE!#REF!+BALANCE!#REF!+BALANCE!#REF!</f>
        <v>#REF!</v>
      </c>
      <c r="Q111" s="494" t="e">
        <f>BALANCE!#REF!+BALANCE!#REF!+BALANCE!#REF!</f>
        <v>#REF!</v>
      </c>
      <c r="R111" s="494" t="e">
        <f>BALANCE!#REF!+BALANCE!#REF!+BALANCE!#REF!</f>
        <v>#REF!</v>
      </c>
      <c r="S111" s="494" t="e">
        <f>BALANCE!#REF!+BALANCE!#REF!+BALANCE!#REF!</f>
        <v>#REF!</v>
      </c>
      <c r="T111" s="494" t="e">
        <f>BALANCE!#REF!+BALANCE!#REF!+BALANCE!#REF!</f>
        <v>#REF!</v>
      </c>
      <c r="U111" s="494" t="e">
        <f>BALANCE!#REF!+BALANCE!#REF!+BALANCE!#REF!</f>
        <v>#REF!</v>
      </c>
      <c r="V111" s="494" t="e">
        <f>BALANCE!#REF!+BALANCE!#REF!+BALANCE!#REF!</f>
        <v>#REF!</v>
      </c>
      <c r="W111" s="494" t="e">
        <f>BALANCE!#REF!+BALANCE!#REF!+BALANCE!#REF!</f>
        <v>#REF!</v>
      </c>
      <c r="X111" s="494" t="e">
        <f>BALANCE!#REF!+BALANCE!#REF!+BALANCE!#REF!</f>
        <v>#REF!</v>
      </c>
      <c r="Y111" s="494" t="e">
        <f>BALANCE!#REF!+BALANCE!#REF!+BALANCE!#REF!</f>
        <v>#REF!</v>
      </c>
      <c r="Z111" s="494" t="e">
        <f>BALANCE!#REF!+BALANCE!#REF!+BALANCE!#REF!</f>
        <v>#REF!</v>
      </c>
      <c r="AA111" s="494" t="e">
        <f>BALANCE!#REF!+BALANCE!#REF!+BALANCE!#REF!</f>
        <v>#REF!</v>
      </c>
      <c r="AB111" s="494" t="e">
        <f>BALANCE!#REF!+BALANCE!#REF!+BALANCE!#REF!</f>
        <v>#REF!</v>
      </c>
      <c r="AC111" s="494" t="e">
        <f>BALANCE!#REF!+BALANCE!#REF!+BALANCE!#REF!</f>
        <v>#REF!</v>
      </c>
      <c r="AD111" s="494" t="e">
        <f>BALANCE!#REF!+BALANCE!#REF!+BALANCE!#REF!</f>
        <v>#REF!</v>
      </c>
      <c r="AE111" s="494" t="e">
        <f>BALANCE!#REF!+BALANCE!#REF!+BALANCE!#REF!</f>
        <v>#REF!</v>
      </c>
      <c r="AF111" s="494" t="e">
        <f>BALANCE!#REF!+BALANCE!#REF!+BALANCE!#REF!</f>
        <v>#REF!</v>
      </c>
      <c r="AG111" s="494" t="e">
        <f>BALANCE!#REF!+BALANCE!#REF!+BALANCE!#REF!</f>
        <v>#REF!</v>
      </c>
      <c r="AH111" s="494" t="e">
        <f>BALANCE!#REF!+BALANCE!#REF!+BALANCE!#REF!</f>
        <v>#REF!</v>
      </c>
      <c r="AI111" s="494" t="e">
        <f>BALANCE!#REF!+BALANCE!#REF!+BALANCE!#REF!</f>
        <v>#REF!</v>
      </c>
      <c r="AJ111" s="495" t="e">
        <f>BALANCE!#REF!+BALANCE!#REF!+BALANCE!#REF!</f>
        <v>#REF!</v>
      </c>
    </row>
    <row r="112" spans="2:36" hidden="1" x14ac:dyDescent="0.25">
      <c r="B112" s="1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373"/>
    </row>
    <row r="113" spans="2:36" s="466" customFormat="1" hidden="1" x14ac:dyDescent="0.25">
      <c r="B113" s="463" t="s">
        <v>1032</v>
      </c>
      <c r="C113" s="463" t="s">
        <v>1332</v>
      </c>
      <c r="D113" s="464" t="e">
        <f>SUM(D114:D118)</f>
        <v>#REF!</v>
      </c>
      <c r="E113" s="464" t="e">
        <f t="shared" ref="E113:AI113" si="15">SUM(E114:E118)</f>
        <v>#REF!</v>
      </c>
      <c r="F113" s="464" t="e">
        <f t="shared" si="15"/>
        <v>#REF!</v>
      </c>
      <c r="G113" s="464" t="e">
        <f t="shared" si="15"/>
        <v>#REF!</v>
      </c>
      <c r="H113" s="464" t="e">
        <f t="shared" si="15"/>
        <v>#REF!</v>
      </c>
      <c r="I113" s="464" t="e">
        <f t="shared" si="15"/>
        <v>#REF!</v>
      </c>
      <c r="J113" s="464" t="e">
        <f t="shared" si="15"/>
        <v>#REF!</v>
      </c>
      <c r="K113" s="464" t="e">
        <f t="shared" si="15"/>
        <v>#REF!</v>
      </c>
      <c r="L113" s="464" t="e">
        <f>SUM(L114:L118)</f>
        <v>#REF!</v>
      </c>
      <c r="M113" s="464" t="e">
        <f t="shared" si="15"/>
        <v>#REF!</v>
      </c>
      <c r="N113" s="464" t="e">
        <f t="shared" si="15"/>
        <v>#REF!</v>
      </c>
      <c r="O113" s="464" t="e">
        <f t="shared" si="15"/>
        <v>#REF!</v>
      </c>
      <c r="P113" s="464" t="e">
        <f t="shared" si="15"/>
        <v>#REF!</v>
      </c>
      <c r="Q113" s="464" t="e">
        <f t="shared" si="15"/>
        <v>#REF!</v>
      </c>
      <c r="R113" s="464" t="e">
        <f t="shared" si="15"/>
        <v>#REF!</v>
      </c>
      <c r="S113" s="464" t="e">
        <f>SUM(S114:S118)</f>
        <v>#REF!</v>
      </c>
      <c r="T113" s="464" t="e">
        <f t="shared" si="15"/>
        <v>#REF!</v>
      </c>
      <c r="U113" s="464" t="e">
        <f t="shared" si="15"/>
        <v>#REF!</v>
      </c>
      <c r="V113" s="464" t="e">
        <f t="shared" si="15"/>
        <v>#REF!</v>
      </c>
      <c r="W113" s="464" t="e">
        <f t="shared" si="15"/>
        <v>#REF!</v>
      </c>
      <c r="X113" s="464" t="e">
        <f t="shared" si="15"/>
        <v>#REF!</v>
      </c>
      <c r="Y113" s="464" t="e">
        <f t="shared" si="15"/>
        <v>#REF!</v>
      </c>
      <c r="Z113" s="464" t="e">
        <f t="shared" si="15"/>
        <v>#REF!</v>
      </c>
      <c r="AA113" s="464" t="e">
        <f t="shared" si="15"/>
        <v>#REF!</v>
      </c>
      <c r="AB113" s="464" t="e">
        <f t="shared" si="15"/>
        <v>#REF!</v>
      </c>
      <c r="AC113" s="464" t="e">
        <f>SUM(AC114:AC118)</f>
        <v>#REF!</v>
      </c>
      <c r="AD113" s="464" t="e">
        <f t="shared" si="15"/>
        <v>#REF!</v>
      </c>
      <c r="AE113" s="464" t="e">
        <f t="shared" si="15"/>
        <v>#REF!</v>
      </c>
      <c r="AF113" s="464" t="e">
        <f t="shared" si="15"/>
        <v>#REF!</v>
      </c>
      <c r="AG113" s="464" t="e">
        <f t="shared" si="15"/>
        <v>#REF!</v>
      </c>
      <c r="AH113" s="464" t="e">
        <f t="shared" si="15"/>
        <v>#REF!</v>
      </c>
      <c r="AI113" s="464" t="e">
        <f t="shared" si="15"/>
        <v>#REF!</v>
      </c>
      <c r="AJ113" s="465" t="e">
        <f>SUM(AJ114:AJ118)</f>
        <v>#REF!</v>
      </c>
    </row>
    <row r="114" spans="2:36" s="496" customFormat="1" hidden="1" x14ac:dyDescent="0.25">
      <c r="B114" s="497" t="s">
        <v>709</v>
      </c>
      <c r="C114" s="493" t="s">
        <v>623</v>
      </c>
      <c r="D114" s="494" t="e">
        <f>BALANCE!#REF!+BALANCE!#REF!+BALANCE!#REF!</f>
        <v>#REF!</v>
      </c>
      <c r="E114" s="494" t="e">
        <f>BALANCE!#REF!+BALANCE!#REF!+BALANCE!#REF!</f>
        <v>#REF!</v>
      </c>
      <c r="F114" s="494" t="e">
        <f>BALANCE!#REF!+BALANCE!#REF!+BALANCE!#REF!</f>
        <v>#REF!</v>
      </c>
      <c r="G114" s="494" t="e">
        <f>BALANCE!#REF!+BALANCE!#REF!+BALANCE!#REF!</f>
        <v>#REF!</v>
      </c>
      <c r="H114" s="494" t="e">
        <f>BALANCE!#REF!+BALANCE!#REF!+BALANCE!#REF!</f>
        <v>#REF!</v>
      </c>
      <c r="I114" s="494" t="e">
        <f>BALANCE!#REF!+BALANCE!#REF!+BALANCE!#REF!</f>
        <v>#REF!</v>
      </c>
      <c r="J114" s="494" t="e">
        <f>BALANCE!#REF!+BALANCE!#REF!+BALANCE!#REF!</f>
        <v>#REF!</v>
      </c>
      <c r="K114" s="494" t="e">
        <f>BALANCE!#REF!+BALANCE!#REF!+BALANCE!#REF!</f>
        <v>#REF!</v>
      </c>
      <c r="L114" s="494" t="e">
        <f>BALANCE!#REF!+BALANCE!#REF!+BALANCE!#REF!</f>
        <v>#REF!</v>
      </c>
      <c r="M114" s="494" t="e">
        <f>BALANCE!#REF!+BALANCE!#REF!+BALANCE!#REF!</f>
        <v>#REF!</v>
      </c>
      <c r="N114" s="494" t="e">
        <f>BALANCE!#REF!+BALANCE!#REF!+BALANCE!#REF!</f>
        <v>#REF!</v>
      </c>
      <c r="O114" s="494" t="e">
        <f>BALANCE!#REF!+BALANCE!#REF!+BALANCE!#REF!</f>
        <v>#REF!</v>
      </c>
      <c r="P114" s="494" t="e">
        <f>BALANCE!#REF!+BALANCE!#REF!+BALANCE!#REF!</f>
        <v>#REF!</v>
      </c>
      <c r="Q114" s="494" t="e">
        <f>BALANCE!#REF!+BALANCE!#REF!+BALANCE!#REF!</f>
        <v>#REF!</v>
      </c>
      <c r="R114" s="494" t="e">
        <f>BALANCE!#REF!+BALANCE!#REF!+BALANCE!#REF!</f>
        <v>#REF!</v>
      </c>
      <c r="S114" s="494" t="e">
        <f>BALANCE!#REF!+BALANCE!#REF!+BALANCE!#REF!</f>
        <v>#REF!</v>
      </c>
      <c r="T114" s="494" t="e">
        <f>BALANCE!#REF!+BALANCE!#REF!+BALANCE!#REF!</f>
        <v>#REF!</v>
      </c>
      <c r="U114" s="494" t="e">
        <f>BALANCE!#REF!+BALANCE!#REF!+BALANCE!#REF!</f>
        <v>#REF!</v>
      </c>
      <c r="V114" s="494" t="e">
        <f>BALANCE!#REF!+BALANCE!#REF!+BALANCE!#REF!</f>
        <v>#REF!</v>
      </c>
      <c r="W114" s="494" t="e">
        <f>BALANCE!#REF!+BALANCE!#REF!+BALANCE!#REF!</f>
        <v>#REF!</v>
      </c>
      <c r="X114" s="494" t="e">
        <f>BALANCE!#REF!+BALANCE!#REF!+BALANCE!#REF!</f>
        <v>#REF!</v>
      </c>
      <c r="Y114" s="494" t="e">
        <f>BALANCE!#REF!+BALANCE!#REF!+BALANCE!#REF!</f>
        <v>#REF!</v>
      </c>
      <c r="Z114" s="494" t="e">
        <f>BALANCE!#REF!+BALANCE!#REF!+BALANCE!#REF!</f>
        <v>#REF!</v>
      </c>
      <c r="AA114" s="494" t="e">
        <f>BALANCE!#REF!+BALANCE!#REF!+BALANCE!#REF!</f>
        <v>#REF!</v>
      </c>
      <c r="AB114" s="494" t="e">
        <f>BALANCE!#REF!+BALANCE!#REF!+BALANCE!#REF!</f>
        <v>#REF!</v>
      </c>
      <c r="AC114" s="494" t="e">
        <f>BALANCE!#REF!+BALANCE!#REF!+BALANCE!#REF!</f>
        <v>#REF!</v>
      </c>
      <c r="AD114" s="494" t="e">
        <f>BALANCE!#REF!+BALANCE!#REF!+BALANCE!#REF!</f>
        <v>#REF!</v>
      </c>
      <c r="AE114" s="494" t="e">
        <f>BALANCE!#REF!+BALANCE!#REF!+BALANCE!#REF!</f>
        <v>#REF!</v>
      </c>
      <c r="AF114" s="494" t="e">
        <f>BALANCE!#REF!+BALANCE!#REF!+BALANCE!#REF!</f>
        <v>#REF!</v>
      </c>
      <c r="AG114" s="494" t="e">
        <f>BALANCE!#REF!+BALANCE!#REF!+BALANCE!#REF!</f>
        <v>#REF!</v>
      </c>
      <c r="AH114" s="494" t="e">
        <f>BALANCE!#REF!+BALANCE!#REF!+BALANCE!#REF!</f>
        <v>#REF!</v>
      </c>
      <c r="AI114" s="494" t="e">
        <f>BALANCE!#REF!+BALANCE!#REF!+BALANCE!#REF!</f>
        <v>#REF!</v>
      </c>
      <c r="AJ114" s="495" t="e">
        <f>BALANCE!#REF!+BALANCE!#REF!+BALANCE!#REF!</f>
        <v>#REF!</v>
      </c>
    </row>
    <row r="115" spans="2:36" s="496" customFormat="1" hidden="1" x14ac:dyDescent="0.25">
      <c r="B115" s="497" t="s">
        <v>710</v>
      </c>
      <c r="C115" s="493" t="s">
        <v>625</v>
      </c>
      <c r="D115" s="494" t="e">
        <f>BALANCE!#REF!+BALANCE!#REF!+BALANCE!#REF!</f>
        <v>#REF!</v>
      </c>
      <c r="E115" s="494" t="e">
        <f>BALANCE!#REF!+BALANCE!#REF!+BALANCE!#REF!</f>
        <v>#REF!</v>
      </c>
      <c r="F115" s="494" t="e">
        <f>BALANCE!#REF!+BALANCE!#REF!+BALANCE!#REF!</f>
        <v>#REF!</v>
      </c>
      <c r="G115" s="494" t="e">
        <f>BALANCE!#REF!+BALANCE!#REF!+BALANCE!#REF!</f>
        <v>#REF!</v>
      </c>
      <c r="H115" s="494" t="e">
        <f>BALANCE!#REF!+BALANCE!#REF!+BALANCE!#REF!</f>
        <v>#REF!</v>
      </c>
      <c r="I115" s="494" t="e">
        <f>BALANCE!#REF!+BALANCE!#REF!+BALANCE!#REF!</f>
        <v>#REF!</v>
      </c>
      <c r="J115" s="494" t="e">
        <f>BALANCE!#REF!+BALANCE!#REF!+BALANCE!#REF!</f>
        <v>#REF!</v>
      </c>
      <c r="K115" s="494" t="e">
        <f>BALANCE!#REF!+BALANCE!#REF!+BALANCE!#REF!</f>
        <v>#REF!</v>
      </c>
      <c r="L115" s="494" t="e">
        <f>BALANCE!#REF!+BALANCE!#REF!+BALANCE!#REF!</f>
        <v>#REF!</v>
      </c>
      <c r="M115" s="494" t="e">
        <f>BALANCE!#REF!+BALANCE!#REF!+BALANCE!#REF!</f>
        <v>#REF!</v>
      </c>
      <c r="N115" s="494" t="e">
        <f>BALANCE!#REF!+BALANCE!#REF!+BALANCE!#REF!</f>
        <v>#REF!</v>
      </c>
      <c r="O115" s="494" t="e">
        <f>BALANCE!#REF!+BALANCE!#REF!+BALANCE!#REF!</f>
        <v>#REF!</v>
      </c>
      <c r="P115" s="494" t="e">
        <f>BALANCE!#REF!+BALANCE!#REF!+BALANCE!#REF!</f>
        <v>#REF!</v>
      </c>
      <c r="Q115" s="494" t="e">
        <f>BALANCE!#REF!+BALANCE!#REF!+BALANCE!#REF!</f>
        <v>#REF!</v>
      </c>
      <c r="R115" s="494" t="e">
        <f>BALANCE!#REF!+BALANCE!#REF!+BALANCE!#REF!</f>
        <v>#REF!</v>
      </c>
      <c r="S115" s="494" t="e">
        <f>BALANCE!#REF!+BALANCE!#REF!+BALANCE!#REF!</f>
        <v>#REF!</v>
      </c>
      <c r="T115" s="494" t="e">
        <f>BALANCE!#REF!+BALANCE!#REF!+BALANCE!#REF!</f>
        <v>#REF!</v>
      </c>
      <c r="U115" s="494" t="e">
        <f>BALANCE!#REF!+BALANCE!#REF!+BALANCE!#REF!</f>
        <v>#REF!</v>
      </c>
      <c r="V115" s="494" t="e">
        <f>BALANCE!#REF!+BALANCE!#REF!+BALANCE!#REF!</f>
        <v>#REF!</v>
      </c>
      <c r="W115" s="494" t="e">
        <f>BALANCE!#REF!+BALANCE!#REF!+BALANCE!#REF!</f>
        <v>#REF!</v>
      </c>
      <c r="X115" s="494" t="e">
        <f>BALANCE!#REF!+BALANCE!#REF!+BALANCE!#REF!</f>
        <v>#REF!</v>
      </c>
      <c r="Y115" s="494" t="e">
        <f>BALANCE!#REF!+BALANCE!#REF!+BALANCE!#REF!</f>
        <v>#REF!</v>
      </c>
      <c r="Z115" s="494" t="e">
        <f>BALANCE!#REF!+BALANCE!#REF!+BALANCE!#REF!</f>
        <v>#REF!</v>
      </c>
      <c r="AA115" s="494" t="e">
        <f>BALANCE!#REF!+BALANCE!#REF!+BALANCE!#REF!</f>
        <v>#REF!</v>
      </c>
      <c r="AB115" s="494" t="e">
        <f>BALANCE!#REF!+BALANCE!#REF!+BALANCE!#REF!</f>
        <v>#REF!</v>
      </c>
      <c r="AC115" s="494" t="e">
        <f>BALANCE!#REF!+BALANCE!#REF!+BALANCE!#REF!</f>
        <v>#REF!</v>
      </c>
      <c r="AD115" s="494" t="e">
        <f>BALANCE!#REF!+BALANCE!#REF!+BALANCE!#REF!</f>
        <v>#REF!</v>
      </c>
      <c r="AE115" s="494" t="e">
        <f>BALANCE!#REF!+BALANCE!#REF!+BALANCE!#REF!</f>
        <v>#REF!</v>
      </c>
      <c r="AF115" s="494" t="e">
        <f>BALANCE!#REF!+BALANCE!#REF!+BALANCE!#REF!</f>
        <v>#REF!</v>
      </c>
      <c r="AG115" s="494" t="e">
        <f>BALANCE!#REF!+BALANCE!#REF!+BALANCE!#REF!</f>
        <v>#REF!</v>
      </c>
      <c r="AH115" s="494" t="e">
        <f>BALANCE!#REF!+BALANCE!#REF!+BALANCE!#REF!</f>
        <v>#REF!</v>
      </c>
      <c r="AI115" s="494" t="e">
        <f>BALANCE!#REF!+BALANCE!#REF!+BALANCE!#REF!</f>
        <v>#REF!</v>
      </c>
      <c r="AJ115" s="495" t="e">
        <f>BALANCE!#REF!+BALANCE!#REF!+BALANCE!#REF!</f>
        <v>#REF!</v>
      </c>
    </row>
    <row r="116" spans="2:36" s="496" customFormat="1" hidden="1" x14ac:dyDescent="0.25">
      <c r="B116" s="497" t="s">
        <v>711</v>
      </c>
      <c r="C116" s="493" t="s">
        <v>985</v>
      </c>
      <c r="D116" s="494" t="e">
        <f>BALANCE!#REF!+BALANCE!#REF!+BALANCE!#REF!</f>
        <v>#REF!</v>
      </c>
      <c r="E116" s="494" t="e">
        <f>BALANCE!#REF!+BALANCE!#REF!+BALANCE!#REF!</f>
        <v>#REF!</v>
      </c>
      <c r="F116" s="494" t="e">
        <f>BALANCE!#REF!+BALANCE!#REF!+BALANCE!#REF!</f>
        <v>#REF!</v>
      </c>
      <c r="G116" s="494" t="e">
        <f>BALANCE!#REF!+BALANCE!#REF!+BALANCE!#REF!</f>
        <v>#REF!</v>
      </c>
      <c r="H116" s="494" t="e">
        <f>BALANCE!#REF!+BALANCE!#REF!+BALANCE!#REF!</f>
        <v>#REF!</v>
      </c>
      <c r="I116" s="494" t="e">
        <f>BALANCE!#REF!+BALANCE!#REF!+BALANCE!#REF!</f>
        <v>#REF!</v>
      </c>
      <c r="J116" s="494" t="e">
        <f>BALANCE!#REF!+BALANCE!#REF!+BALANCE!#REF!</f>
        <v>#REF!</v>
      </c>
      <c r="K116" s="494" t="e">
        <f>BALANCE!#REF!+BALANCE!#REF!+BALANCE!#REF!</f>
        <v>#REF!</v>
      </c>
      <c r="L116" s="494" t="e">
        <f>BALANCE!#REF!+BALANCE!#REF!+BALANCE!#REF!</f>
        <v>#REF!</v>
      </c>
      <c r="M116" s="494" t="e">
        <f>BALANCE!#REF!+BALANCE!#REF!+BALANCE!#REF!</f>
        <v>#REF!</v>
      </c>
      <c r="N116" s="494" t="e">
        <f>BALANCE!#REF!+BALANCE!#REF!+BALANCE!#REF!</f>
        <v>#REF!</v>
      </c>
      <c r="O116" s="494" t="e">
        <f>BALANCE!#REF!+BALANCE!#REF!+BALANCE!#REF!</f>
        <v>#REF!</v>
      </c>
      <c r="P116" s="494" t="e">
        <f>BALANCE!#REF!+BALANCE!#REF!+BALANCE!#REF!</f>
        <v>#REF!</v>
      </c>
      <c r="Q116" s="494" t="e">
        <f>BALANCE!#REF!+BALANCE!#REF!+BALANCE!#REF!</f>
        <v>#REF!</v>
      </c>
      <c r="R116" s="494" t="e">
        <f>BALANCE!#REF!+BALANCE!#REF!+BALANCE!#REF!</f>
        <v>#REF!</v>
      </c>
      <c r="S116" s="494" t="e">
        <f>BALANCE!#REF!+BALANCE!#REF!+BALANCE!#REF!</f>
        <v>#REF!</v>
      </c>
      <c r="T116" s="494" t="e">
        <f>BALANCE!#REF!+BALANCE!#REF!+BALANCE!#REF!</f>
        <v>#REF!</v>
      </c>
      <c r="U116" s="494" t="e">
        <f>BALANCE!#REF!+BALANCE!#REF!+BALANCE!#REF!</f>
        <v>#REF!</v>
      </c>
      <c r="V116" s="494" t="e">
        <f>BALANCE!#REF!+BALANCE!#REF!+BALANCE!#REF!</f>
        <v>#REF!</v>
      </c>
      <c r="W116" s="494" t="e">
        <f>BALANCE!#REF!+BALANCE!#REF!+BALANCE!#REF!</f>
        <v>#REF!</v>
      </c>
      <c r="X116" s="494" t="e">
        <f>BALANCE!#REF!+BALANCE!#REF!+BALANCE!#REF!</f>
        <v>#REF!</v>
      </c>
      <c r="Y116" s="494" t="e">
        <f>BALANCE!#REF!+BALANCE!#REF!+BALANCE!#REF!</f>
        <v>#REF!</v>
      </c>
      <c r="Z116" s="494" t="e">
        <f>BALANCE!#REF!+BALANCE!#REF!+BALANCE!#REF!</f>
        <v>#REF!</v>
      </c>
      <c r="AA116" s="494" t="e">
        <f>BALANCE!#REF!+BALANCE!#REF!+BALANCE!#REF!</f>
        <v>#REF!</v>
      </c>
      <c r="AB116" s="494" t="e">
        <f>BALANCE!#REF!+BALANCE!#REF!+BALANCE!#REF!</f>
        <v>#REF!</v>
      </c>
      <c r="AC116" s="494" t="e">
        <f>BALANCE!#REF!+BALANCE!#REF!+BALANCE!#REF!</f>
        <v>#REF!</v>
      </c>
      <c r="AD116" s="494" t="e">
        <f>BALANCE!#REF!+BALANCE!#REF!+BALANCE!#REF!</f>
        <v>#REF!</v>
      </c>
      <c r="AE116" s="494" t="e">
        <f>BALANCE!#REF!+BALANCE!#REF!+BALANCE!#REF!</f>
        <v>#REF!</v>
      </c>
      <c r="AF116" s="494" t="e">
        <f>BALANCE!#REF!+BALANCE!#REF!+BALANCE!#REF!</f>
        <v>#REF!</v>
      </c>
      <c r="AG116" s="494" t="e">
        <f>BALANCE!#REF!+BALANCE!#REF!+BALANCE!#REF!</f>
        <v>#REF!</v>
      </c>
      <c r="AH116" s="494" t="e">
        <f>BALANCE!#REF!+BALANCE!#REF!+BALANCE!#REF!</f>
        <v>#REF!</v>
      </c>
      <c r="AI116" s="494" t="e">
        <f>BALANCE!#REF!+BALANCE!#REF!+BALANCE!#REF!</f>
        <v>#REF!</v>
      </c>
      <c r="AJ116" s="495" t="e">
        <f>BALANCE!#REF!+BALANCE!#REF!+BALANCE!#REF!</f>
        <v>#REF!</v>
      </c>
    </row>
    <row r="117" spans="2:36" s="496" customFormat="1" hidden="1" x14ac:dyDescent="0.25">
      <c r="B117" s="497" t="s">
        <v>712</v>
      </c>
      <c r="C117" s="493" t="s">
        <v>629</v>
      </c>
      <c r="D117" s="494" t="e">
        <f>BALANCE!#REF!+BALANCE!#REF!+BALANCE!#REF!</f>
        <v>#REF!</v>
      </c>
      <c r="E117" s="494" t="e">
        <f>BALANCE!#REF!+BALANCE!#REF!+BALANCE!#REF!</f>
        <v>#REF!</v>
      </c>
      <c r="F117" s="494" t="e">
        <f>BALANCE!#REF!+BALANCE!#REF!+BALANCE!#REF!</f>
        <v>#REF!</v>
      </c>
      <c r="G117" s="494" t="e">
        <f>BALANCE!#REF!+BALANCE!#REF!+BALANCE!#REF!</f>
        <v>#REF!</v>
      </c>
      <c r="H117" s="494" t="e">
        <f>BALANCE!#REF!+BALANCE!#REF!+BALANCE!#REF!</f>
        <v>#REF!</v>
      </c>
      <c r="I117" s="494" t="e">
        <f>BALANCE!#REF!+BALANCE!#REF!+BALANCE!#REF!</f>
        <v>#REF!</v>
      </c>
      <c r="J117" s="494" t="e">
        <f>BALANCE!#REF!+BALANCE!#REF!+BALANCE!#REF!</f>
        <v>#REF!</v>
      </c>
      <c r="K117" s="494" t="e">
        <f>BALANCE!#REF!+BALANCE!#REF!+BALANCE!#REF!</f>
        <v>#REF!</v>
      </c>
      <c r="L117" s="494" t="e">
        <f>BALANCE!#REF!+BALANCE!#REF!+BALANCE!#REF!</f>
        <v>#REF!</v>
      </c>
      <c r="M117" s="494" t="e">
        <f>BALANCE!#REF!+BALANCE!#REF!+BALANCE!#REF!</f>
        <v>#REF!</v>
      </c>
      <c r="N117" s="494" t="e">
        <f>BALANCE!#REF!+BALANCE!#REF!+BALANCE!#REF!</f>
        <v>#REF!</v>
      </c>
      <c r="O117" s="494" t="e">
        <f>BALANCE!#REF!+BALANCE!#REF!+BALANCE!#REF!</f>
        <v>#REF!</v>
      </c>
      <c r="P117" s="494" t="e">
        <f>BALANCE!#REF!+BALANCE!#REF!+BALANCE!#REF!</f>
        <v>#REF!</v>
      </c>
      <c r="Q117" s="494" t="e">
        <f>BALANCE!#REF!+BALANCE!#REF!+BALANCE!#REF!</f>
        <v>#REF!</v>
      </c>
      <c r="R117" s="494" t="e">
        <f>BALANCE!#REF!+BALANCE!#REF!+BALANCE!#REF!</f>
        <v>#REF!</v>
      </c>
      <c r="S117" s="494" t="e">
        <f>BALANCE!#REF!+BALANCE!#REF!+BALANCE!#REF!</f>
        <v>#REF!</v>
      </c>
      <c r="T117" s="494" t="e">
        <f>BALANCE!#REF!+BALANCE!#REF!+BALANCE!#REF!</f>
        <v>#REF!</v>
      </c>
      <c r="U117" s="494" t="e">
        <f>BALANCE!#REF!+BALANCE!#REF!+BALANCE!#REF!</f>
        <v>#REF!</v>
      </c>
      <c r="V117" s="494" t="e">
        <f>BALANCE!#REF!+BALANCE!#REF!+BALANCE!#REF!</f>
        <v>#REF!</v>
      </c>
      <c r="W117" s="494" t="e">
        <f>BALANCE!#REF!+BALANCE!#REF!+BALANCE!#REF!</f>
        <v>#REF!</v>
      </c>
      <c r="X117" s="494" t="e">
        <f>BALANCE!#REF!+BALANCE!#REF!+BALANCE!#REF!</f>
        <v>#REF!</v>
      </c>
      <c r="Y117" s="494" t="e">
        <f>BALANCE!#REF!+BALANCE!#REF!+BALANCE!#REF!</f>
        <v>#REF!</v>
      </c>
      <c r="Z117" s="494" t="e">
        <f>BALANCE!#REF!+BALANCE!#REF!+BALANCE!#REF!</f>
        <v>#REF!</v>
      </c>
      <c r="AA117" s="494" t="e">
        <f>BALANCE!#REF!+BALANCE!#REF!+BALANCE!#REF!</f>
        <v>#REF!</v>
      </c>
      <c r="AB117" s="494" t="e">
        <f>BALANCE!#REF!+BALANCE!#REF!+BALANCE!#REF!</f>
        <v>#REF!</v>
      </c>
      <c r="AC117" s="494" t="e">
        <f>BALANCE!#REF!+BALANCE!#REF!+BALANCE!#REF!</f>
        <v>#REF!</v>
      </c>
      <c r="AD117" s="494" t="e">
        <f>BALANCE!#REF!+BALANCE!#REF!+BALANCE!#REF!</f>
        <v>#REF!</v>
      </c>
      <c r="AE117" s="494" t="e">
        <f>BALANCE!#REF!+BALANCE!#REF!+BALANCE!#REF!</f>
        <v>#REF!</v>
      </c>
      <c r="AF117" s="494" t="e">
        <f>BALANCE!#REF!+BALANCE!#REF!+BALANCE!#REF!</f>
        <v>#REF!</v>
      </c>
      <c r="AG117" s="494" t="e">
        <f>BALANCE!#REF!+BALANCE!#REF!+BALANCE!#REF!</f>
        <v>#REF!</v>
      </c>
      <c r="AH117" s="494" t="e">
        <f>BALANCE!#REF!+BALANCE!#REF!+BALANCE!#REF!</f>
        <v>#REF!</v>
      </c>
      <c r="AI117" s="494" t="e">
        <f>BALANCE!#REF!+BALANCE!#REF!+BALANCE!#REF!</f>
        <v>#REF!</v>
      </c>
      <c r="AJ117" s="495" t="e">
        <f>BALANCE!#REF!+BALANCE!#REF!+BALANCE!#REF!</f>
        <v>#REF!</v>
      </c>
    </row>
    <row r="118" spans="2:36" s="496" customFormat="1" hidden="1" x14ac:dyDescent="0.25">
      <c r="B118" s="497" t="s">
        <v>713</v>
      </c>
      <c r="C118" s="493" t="s">
        <v>631</v>
      </c>
      <c r="D118" s="494" t="e">
        <f>BALANCE!#REF!+BALANCE!#REF!+BALANCE!#REF!</f>
        <v>#REF!</v>
      </c>
      <c r="E118" s="494" t="e">
        <f>BALANCE!#REF!+BALANCE!#REF!+BALANCE!#REF!</f>
        <v>#REF!</v>
      </c>
      <c r="F118" s="494" t="e">
        <f>BALANCE!#REF!+BALANCE!#REF!+BALANCE!#REF!</f>
        <v>#REF!</v>
      </c>
      <c r="G118" s="494" t="e">
        <f>BALANCE!#REF!+BALANCE!#REF!+BALANCE!#REF!</f>
        <v>#REF!</v>
      </c>
      <c r="H118" s="494" t="e">
        <f>BALANCE!#REF!+BALANCE!#REF!+BALANCE!#REF!</f>
        <v>#REF!</v>
      </c>
      <c r="I118" s="494" t="e">
        <f>BALANCE!#REF!+BALANCE!#REF!+BALANCE!#REF!</f>
        <v>#REF!</v>
      </c>
      <c r="J118" s="494" t="e">
        <f>BALANCE!#REF!+BALANCE!#REF!+BALANCE!#REF!</f>
        <v>#REF!</v>
      </c>
      <c r="K118" s="494" t="e">
        <f>BALANCE!#REF!+BALANCE!#REF!+BALANCE!#REF!</f>
        <v>#REF!</v>
      </c>
      <c r="L118" s="494" t="e">
        <f>BALANCE!#REF!+BALANCE!#REF!+BALANCE!#REF!</f>
        <v>#REF!</v>
      </c>
      <c r="M118" s="494" t="e">
        <f>BALANCE!#REF!+BALANCE!#REF!+BALANCE!#REF!</f>
        <v>#REF!</v>
      </c>
      <c r="N118" s="494" t="e">
        <f>BALANCE!#REF!+BALANCE!#REF!+BALANCE!#REF!</f>
        <v>#REF!</v>
      </c>
      <c r="O118" s="494" t="e">
        <f>BALANCE!#REF!+BALANCE!#REF!+BALANCE!#REF!</f>
        <v>#REF!</v>
      </c>
      <c r="P118" s="494" t="e">
        <f>BALANCE!#REF!+BALANCE!#REF!+BALANCE!#REF!</f>
        <v>#REF!</v>
      </c>
      <c r="Q118" s="494" t="e">
        <f>BALANCE!#REF!+BALANCE!#REF!+BALANCE!#REF!</f>
        <v>#REF!</v>
      </c>
      <c r="R118" s="494" t="e">
        <f>BALANCE!#REF!+BALANCE!#REF!+BALANCE!#REF!</f>
        <v>#REF!</v>
      </c>
      <c r="S118" s="494" t="e">
        <f>BALANCE!#REF!+BALANCE!#REF!+BALANCE!#REF!</f>
        <v>#REF!</v>
      </c>
      <c r="T118" s="494" t="e">
        <f>BALANCE!#REF!+BALANCE!#REF!+BALANCE!#REF!</f>
        <v>#REF!</v>
      </c>
      <c r="U118" s="494" t="e">
        <f>BALANCE!#REF!+BALANCE!#REF!+BALANCE!#REF!</f>
        <v>#REF!</v>
      </c>
      <c r="V118" s="494" t="e">
        <f>BALANCE!#REF!+BALANCE!#REF!+BALANCE!#REF!</f>
        <v>#REF!</v>
      </c>
      <c r="W118" s="494" t="e">
        <f>BALANCE!#REF!+BALANCE!#REF!+BALANCE!#REF!</f>
        <v>#REF!</v>
      </c>
      <c r="X118" s="494" t="e">
        <f>BALANCE!#REF!+BALANCE!#REF!+BALANCE!#REF!</f>
        <v>#REF!</v>
      </c>
      <c r="Y118" s="494" t="e">
        <f>BALANCE!#REF!+BALANCE!#REF!+BALANCE!#REF!</f>
        <v>#REF!</v>
      </c>
      <c r="Z118" s="494" t="e">
        <f>BALANCE!#REF!+BALANCE!#REF!+BALANCE!#REF!</f>
        <v>#REF!</v>
      </c>
      <c r="AA118" s="494" t="e">
        <f>BALANCE!#REF!+BALANCE!#REF!+BALANCE!#REF!</f>
        <v>#REF!</v>
      </c>
      <c r="AB118" s="494" t="e">
        <f>BALANCE!#REF!+BALANCE!#REF!+BALANCE!#REF!</f>
        <v>#REF!</v>
      </c>
      <c r="AC118" s="494" t="e">
        <f>BALANCE!#REF!+BALANCE!#REF!+BALANCE!#REF!</f>
        <v>#REF!</v>
      </c>
      <c r="AD118" s="494" t="e">
        <f>BALANCE!#REF!+BALANCE!#REF!+BALANCE!#REF!</f>
        <v>#REF!</v>
      </c>
      <c r="AE118" s="494" t="e">
        <f>BALANCE!#REF!+BALANCE!#REF!+BALANCE!#REF!</f>
        <v>#REF!</v>
      </c>
      <c r="AF118" s="494" t="e">
        <f>BALANCE!#REF!+BALANCE!#REF!+BALANCE!#REF!</f>
        <v>#REF!</v>
      </c>
      <c r="AG118" s="494" t="e">
        <f>BALANCE!#REF!+BALANCE!#REF!+BALANCE!#REF!</f>
        <v>#REF!</v>
      </c>
      <c r="AH118" s="494" t="e">
        <f>BALANCE!#REF!+BALANCE!#REF!+BALANCE!#REF!</f>
        <v>#REF!</v>
      </c>
      <c r="AI118" s="494" t="e">
        <f>BALANCE!#REF!+BALANCE!#REF!+BALANCE!#REF!</f>
        <v>#REF!</v>
      </c>
      <c r="AJ118" s="495" t="e">
        <f>BALANCE!#REF!+BALANCE!#REF!+BALANCE!#REF!</f>
        <v>#REF!</v>
      </c>
    </row>
    <row r="119" spans="2:36" hidden="1" x14ac:dyDescent="0.25">
      <c r="B119" s="1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373"/>
    </row>
    <row r="120" spans="2:36" s="466" customFormat="1" hidden="1" x14ac:dyDescent="0.25">
      <c r="B120" s="463" t="s">
        <v>1033</v>
      </c>
      <c r="C120" s="463" t="s">
        <v>1332</v>
      </c>
      <c r="D120" s="464" t="e">
        <f>SUM(D121:D125)</f>
        <v>#REF!</v>
      </c>
      <c r="E120" s="464" t="e">
        <f t="shared" ref="E120:AI120" si="16">SUM(E121:E125)</f>
        <v>#REF!</v>
      </c>
      <c r="F120" s="464" t="e">
        <f t="shared" si="16"/>
        <v>#REF!</v>
      </c>
      <c r="G120" s="464" t="e">
        <f t="shared" si="16"/>
        <v>#REF!</v>
      </c>
      <c r="H120" s="464" t="e">
        <f t="shared" si="16"/>
        <v>#REF!</v>
      </c>
      <c r="I120" s="464" t="e">
        <f t="shared" si="16"/>
        <v>#REF!</v>
      </c>
      <c r="J120" s="464" t="e">
        <f t="shared" si="16"/>
        <v>#REF!</v>
      </c>
      <c r="K120" s="464" t="e">
        <f t="shared" si="16"/>
        <v>#REF!</v>
      </c>
      <c r="L120" s="464" t="e">
        <f>SUM(L121:L125)</f>
        <v>#REF!</v>
      </c>
      <c r="M120" s="464" t="e">
        <f t="shared" si="16"/>
        <v>#REF!</v>
      </c>
      <c r="N120" s="464" t="e">
        <f t="shared" si="16"/>
        <v>#REF!</v>
      </c>
      <c r="O120" s="464" t="e">
        <f t="shared" si="16"/>
        <v>#REF!</v>
      </c>
      <c r="P120" s="464" t="e">
        <f t="shared" si="16"/>
        <v>#REF!</v>
      </c>
      <c r="Q120" s="464" t="e">
        <f t="shared" si="16"/>
        <v>#REF!</v>
      </c>
      <c r="R120" s="464" t="e">
        <f t="shared" si="16"/>
        <v>#REF!</v>
      </c>
      <c r="S120" s="464" t="e">
        <f>SUM(S121:S125)</f>
        <v>#REF!</v>
      </c>
      <c r="T120" s="464" t="e">
        <f t="shared" si="16"/>
        <v>#REF!</v>
      </c>
      <c r="U120" s="464" t="e">
        <f t="shared" si="16"/>
        <v>#REF!</v>
      </c>
      <c r="V120" s="464" t="e">
        <f t="shared" si="16"/>
        <v>#REF!</v>
      </c>
      <c r="W120" s="464" t="e">
        <f t="shared" si="16"/>
        <v>#REF!</v>
      </c>
      <c r="X120" s="464" t="e">
        <f t="shared" si="16"/>
        <v>#REF!</v>
      </c>
      <c r="Y120" s="464" t="e">
        <f t="shared" si="16"/>
        <v>#REF!</v>
      </c>
      <c r="Z120" s="464" t="e">
        <f t="shared" si="16"/>
        <v>#REF!</v>
      </c>
      <c r="AA120" s="464" t="e">
        <f t="shared" si="16"/>
        <v>#REF!</v>
      </c>
      <c r="AB120" s="464" t="e">
        <f t="shared" si="16"/>
        <v>#REF!</v>
      </c>
      <c r="AC120" s="464" t="e">
        <f>SUM(AC121:AC125)</f>
        <v>#REF!</v>
      </c>
      <c r="AD120" s="464" t="e">
        <f t="shared" si="16"/>
        <v>#REF!</v>
      </c>
      <c r="AE120" s="464" t="e">
        <f t="shared" si="16"/>
        <v>#REF!</v>
      </c>
      <c r="AF120" s="464" t="e">
        <f t="shared" si="16"/>
        <v>#REF!</v>
      </c>
      <c r="AG120" s="464" t="e">
        <f t="shared" si="16"/>
        <v>#REF!</v>
      </c>
      <c r="AH120" s="464" t="e">
        <f t="shared" si="16"/>
        <v>#REF!</v>
      </c>
      <c r="AI120" s="464" t="e">
        <f t="shared" si="16"/>
        <v>#REF!</v>
      </c>
      <c r="AJ120" s="465" t="e">
        <f>SUM(AJ121:AJ125)</f>
        <v>#REF!</v>
      </c>
    </row>
    <row r="121" spans="2:36" s="496" customFormat="1" hidden="1" x14ac:dyDescent="0.25">
      <c r="B121" s="497" t="s">
        <v>1058</v>
      </c>
      <c r="C121" s="493" t="s">
        <v>623</v>
      </c>
      <c r="D121" s="494" t="e">
        <f>BALANCE!#REF!+BALANCE!#REF!+BALANCE!#REF!</f>
        <v>#REF!</v>
      </c>
      <c r="E121" s="494" t="e">
        <f>BALANCE!#REF!+BALANCE!#REF!+BALANCE!#REF!</f>
        <v>#REF!</v>
      </c>
      <c r="F121" s="494" t="e">
        <f>BALANCE!#REF!+BALANCE!#REF!+BALANCE!#REF!</f>
        <v>#REF!</v>
      </c>
      <c r="G121" s="494" t="e">
        <f>BALANCE!#REF!+BALANCE!#REF!+BALANCE!#REF!</f>
        <v>#REF!</v>
      </c>
      <c r="H121" s="494" t="e">
        <f>BALANCE!#REF!+BALANCE!#REF!+BALANCE!#REF!</f>
        <v>#REF!</v>
      </c>
      <c r="I121" s="494" t="e">
        <f>BALANCE!#REF!+BALANCE!#REF!+BALANCE!#REF!</f>
        <v>#REF!</v>
      </c>
      <c r="J121" s="494" t="e">
        <f>BALANCE!#REF!+BALANCE!#REF!+BALANCE!#REF!</f>
        <v>#REF!</v>
      </c>
      <c r="K121" s="494" t="e">
        <f>BALANCE!#REF!+BALANCE!#REF!+BALANCE!#REF!</f>
        <v>#REF!</v>
      </c>
      <c r="L121" s="494" t="e">
        <f>BALANCE!#REF!+BALANCE!#REF!+BALANCE!#REF!</f>
        <v>#REF!</v>
      </c>
      <c r="M121" s="494" t="e">
        <f>BALANCE!#REF!+BALANCE!#REF!+BALANCE!#REF!</f>
        <v>#REF!</v>
      </c>
      <c r="N121" s="494" t="e">
        <f>BALANCE!#REF!+BALANCE!#REF!+BALANCE!#REF!</f>
        <v>#REF!</v>
      </c>
      <c r="O121" s="494" t="e">
        <f>BALANCE!#REF!+BALANCE!#REF!+BALANCE!#REF!</f>
        <v>#REF!</v>
      </c>
      <c r="P121" s="494" t="e">
        <f>BALANCE!#REF!+BALANCE!#REF!+BALANCE!#REF!</f>
        <v>#REF!</v>
      </c>
      <c r="Q121" s="494" t="e">
        <f>BALANCE!#REF!+BALANCE!#REF!+BALANCE!#REF!</f>
        <v>#REF!</v>
      </c>
      <c r="R121" s="494" t="e">
        <f>BALANCE!#REF!+BALANCE!#REF!+BALANCE!#REF!</f>
        <v>#REF!</v>
      </c>
      <c r="S121" s="494" t="e">
        <f>BALANCE!#REF!+BALANCE!#REF!+BALANCE!#REF!</f>
        <v>#REF!</v>
      </c>
      <c r="T121" s="494" t="e">
        <f>BALANCE!#REF!+BALANCE!#REF!+BALANCE!#REF!</f>
        <v>#REF!</v>
      </c>
      <c r="U121" s="494" t="e">
        <f>BALANCE!#REF!+BALANCE!#REF!+BALANCE!#REF!</f>
        <v>#REF!</v>
      </c>
      <c r="V121" s="494" t="e">
        <f>BALANCE!#REF!+BALANCE!#REF!+BALANCE!#REF!</f>
        <v>#REF!</v>
      </c>
      <c r="W121" s="494" t="e">
        <f>BALANCE!#REF!+BALANCE!#REF!+BALANCE!#REF!</f>
        <v>#REF!</v>
      </c>
      <c r="X121" s="494" t="e">
        <f>BALANCE!#REF!+BALANCE!#REF!+BALANCE!#REF!</f>
        <v>#REF!</v>
      </c>
      <c r="Y121" s="494" t="e">
        <f>BALANCE!#REF!+BALANCE!#REF!+BALANCE!#REF!</f>
        <v>#REF!</v>
      </c>
      <c r="Z121" s="494" t="e">
        <f>BALANCE!#REF!+BALANCE!#REF!+BALANCE!#REF!</f>
        <v>#REF!</v>
      </c>
      <c r="AA121" s="494" t="e">
        <f>BALANCE!#REF!+BALANCE!#REF!+BALANCE!#REF!</f>
        <v>#REF!</v>
      </c>
      <c r="AB121" s="494" t="e">
        <f>BALANCE!#REF!+BALANCE!#REF!+BALANCE!#REF!</f>
        <v>#REF!</v>
      </c>
      <c r="AC121" s="494" t="e">
        <f>BALANCE!#REF!+BALANCE!#REF!+BALANCE!#REF!</f>
        <v>#REF!</v>
      </c>
      <c r="AD121" s="494" t="e">
        <f>BALANCE!#REF!+BALANCE!#REF!+BALANCE!#REF!</f>
        <v>#REF!</v>
      </c>
      <c r="AE121" s="494" t="e">
        <f>BALANCE!#REF!+BALANCE!#REF!+BALANCE!#REF!</f>
        <v>#REF!</v>
      </c>
      <c r="AF121" s="494" t="e">
        <f>BALANCE!#REF!+BALANCE!#REF!+BALANCE!#REF!</f>
        <v>#REF!</v>
      </c>
      <c r="AG121" s="494" t="e">
        <f>BALANCE!#REF!+BALANCE!#REF!+BALANCE!#REF!</f>
        <v>#REF!</v>
      </c>
      <c r="AH121" s="494" t="e">
        <f>BALANCE!#REF!+BALANCE!#REF!+BALANCE!#REF!</f>
        <v>#REF!</v>
      </c>
      <c r="AI121" s="494" t="e">
        <f>BALANCE!#REF!+BALANCE!#REF!+BALANCE!#REF!</f>
        <v>#REF!</v>
      </c>
      <c r="AJ121" s="495" t="e">
        <f>BALANCE!#REF!+BALANCE!#REF!+BALANCE!#REF!</f>
        <v>#REF!</v>
      </c>
    </row>
    <row r="122" spans="2:36" s="496" customFormat="1" hidden="1" x14ac:dyDescent="0.25">
      <c r="B122" s="497" t="s">
        <v>1059</v>
      </c>
      <c r="C122" s="493" t="s">
        <v>625</v>
      </c>
      <c r="D122" s="494" t="e">
        <f>BALANCE!#REF!+BALANCE!#REF!+BALANCE!#REF!</f>
        <v>#REF!</v>
      </c>
      <c r="E122" s="494" t="e">
        <f>BALANCE!#REF!+BALANCE!#REF!+BALANCE!#REF!</f>
        <v>#REF!</v>
      </c>
      <c r="F122" s="494" t="e">
        <f>BALANCE!#REF!+BALANCE!#REF!+BALANCE!#REF!</f>
        <v>#REF!</v>
      </c>
      <c r="G122" s="494" t="e">
        <f>BALANCE!#REF!+BALANCE!#REF!+BALANCE!#REF!</f>
        <v>#REF!</v>
      </c>
      <c r="H122" s="494" t="e">
        <f>BALANCE!#REF!+BALANCE!#REF!+BALANCE!#REF!</f>
        <v>#REF!</v>
      </c>
      <c r="I122" s="494" t="e">
        <f>BALANCE!#REF!+BALANCE!#REF!+BALANCE!#REF!</f>
        <v>#REF!</v>
      </c>
      <c r="J122" s="494" t="e">
        <f>BALANCE!#REF!+BALANCE!#REF!+BALANCE!#REF!</f>
        <v>#REF!</v>
      </c>
      <c r="K122" s="494" t="e">
        <f>BALANCE!#REF!+BALANCE!#REF!+BALANCE!#REF!</f>
        <v>#REF!</v>
      </c>
      <c r="L122" s="494" t="e">
        <f>BALANCE!#REF!+BALANCE!#REF!+BALANCE!#REF!</f>
        <v>#REF!</v>
      </c>
      <c r="M122" s="494" t="e">
        <f>BALANCE!#REF!+BALANCE!#REF!+BALANCE!#REF!</f>
        <v>#REF!</v>
      </c>
      <c r="N122" s="494" t="e">
        <f>BALANCE!#REF!+BALANCE!#REF!+BALANCE!#REF!</f>
        <v>#REF!</v>
      </c>
      <c r="O122" s="494" t="e">
        <f>BALANCE!#REF!+BALANCE!#REF!+BALANCE!#REF!</f>
        <v>#REF!</v>
      </c>
      <c r="P122" s="494" t="e">
        <f>BALANCE!#REF!+BALANCE!#REF!+BALANCE!#REF!</f>
        <v>#REF!</v>
      </c>
      <c r="Q122" s="494" t="e">
        <f>BALANCE!#REF!+BALANCE!#REF!+BALANCE!#REF!</f>
        <v>#REF!</v>
      </c>
      <c r="R122" s="494" t="e">
        <f>BALANCE!#REF!+BALANCE!#REF!+BALANCE!#REF!</f>
        <v>#REF!</v>
      </c>
      <c r="S122" s="494" t="e">
        <f>BALANCE!#REF!+BALANCE!#REF!+BALANCE!#REF!</f>
        <v>#REF!</v>
      </c>
      <c r="T122" s="494" t="e">
        <f>BALANCE!#REF!+BALANCE!#REF!+BALANCE!#REF!</f>
        <v>#REF!</v>
      </c>
      <c r="U122" s="494" t="e">
        <f>BALANCE!#REF!+BALANCE!#REF!+BALANCE!#REF!</f>
        <v>#REF!</v>
      </c>
      <c r="V122" s="494" t="e">
        <f>BALANCE!#REF!+BALANCE!#REF!+BALANCE!#REF!</f>
        <v>#REF!</v>
      </c>
      <c r="W122" s="494" t="e">
        <f>BALANCE!#REF!+BALANCE!#REF!+BALANCE!#REF!</f>
        <v>#REF!</v>
      </c>
      <c r="X122" s="494" t="e">
        <f>BALANCE!#REF!+BALANCE!#REF!+BALANCE!#REF!</f>
        <v>#REF!</v>
      </c>
      <c r="Y122" s="494" t="e">
        <f>BALANCE!#REF!+BALANCE!#REF!+BALANCE!#REF!</f>
        <v>#REF!</v>
      </c>
      <c r="Z122" s="494" t="e">
        <f>BALANCE!#REF!+BALANCE!#REF!+BALANCE!#REF!</f>
        <v>#REF!</v>
      </c>
      <c r="AA122" s="494" t="e">
        <f>BALANCE!#REF!+BALANCE!#REF!+BALANCE!#REF!</f>
        <v>#REF!</v>
      </c>
      <c r="AB122" s="494" t="e">
        <f>BALANCE!#REF!+BALANCE!#REF!+BALANCE!#REF!</f>
        <v>#REF!</v>
      </c>
      <c r="AC122" s="494" t="e">
        <f>BALANCE!#REF!+BALANCE!#REF!+BALANCE!#REF!</f>
        <v>#REF!</v>
      </c>
      <c r="AD122" s="494" t="e">
        <f>BALANCE!#REF!+BALANCE!#REF!+BALANCE!#REF!</f>
        <v>#REF!</v>
      </c>
      <c r="AE122" s="494" t="e">
        <f>BALANCE!#REF!+BALANCE!#REF!+BALANCE!#REF!</f>
        <v>#REF!</v>
      </c>
      <c r="AF122" s="494" t="e">
        <f>BALANCE!#REF!+BALANCE!#REF!+BALANCE!#REF!</f>
        <v>#REF!</v>
      </c>
      <c r="AG122" s="494" t="e">
        <f>BALANCE!#REF!+BALANCE!#REF!+BALANCE!#REF!</f>
        <v>#REF!</v>
      </c>
      <c r="AH122" s="494" t="e">
        <f>BALANCE!#REF!+BALANCE!#REF!+BALANCE!#REF!</f>
        <v>#REF!</v>
      </c>
      <c r="AI122" s="494" t="e">
        <f>BALANCE!#REF!+BALANCE!#REF!+BALANCE!#REF!</f>
        <v>#REF!</v>
      </c>
      <c r="AJ122" s="495" t="e">
        <f>BALANCE!#REF!+BALANCE!#REF!+BALANCE!#REF!</f>
        <v>#REF!</v>
      </c>
    </row>
    <row r="123" spans="2:36" s="496" customFormat="1" hidden="1" x14ac:dyDescent="0.25">
      <c r="B123" s="497" t="s">
        <v>1060</v>
      </c>
      <c r="C123" s="493" t="s">
        <v>627</v>
      </c>
      <c r="D123" s="494" t="e">
        <f>BALANCE!#REF!+BALANCE!#REF!+BALANCE!#REF!</f>
        <v>#REF!</v>
      </c>
      <c r="E123" s="494" t="e">
        <f>BALANCE!#REF!+BALANCE!#REF!+BALANCE!#REF!</f>
        <v>#REF!</v>
      </c>
      <c r="F123" s="494" t="e">
        <f>BALANCE!#REF!+BALANCE!#REF!+BALANCE!#REF!</f>
        <v>#REF!</v>
      </c>
      <c r="G123" s="494" t="e">
        <f>BALANCE!#REF!+BALANCE!#REF!+BALANCE!#REF!</f>
        <v>#REF!</v>
      </c>
      <c r="H123" s="494" t="e">
        <f>BALANCE!#REF!+BALANCE!#REF!+BALANCE!#REF!</f>
        <v>#REF!</v>
      </c>
      <c r="I123" s="494" t="e">
        <f>BALANCE!#REF!+BALANCE!#REF!+BALANCE!#REF!</f>
        <v>#REF!</v>
      </c>
      <c r="J123" s="494" t="e">
        <f>BALANCE!#REF!+BALANCE!#REF!+BALANCE!#REF!</f>
        <v>#REF!</v>
      </c>
      <c r="K123" s="494" t="e">
        <f>BALANCE!#REF!+BALANCE!#REF!+BALANCE!#REF!</f>
        <v>#REF!</v>
      </c>
      <c r="L123" s="494" t="e">
        <f>BALANCE!#REF!+BALANCE!#REF!+BALANCE!#REF!</f>
        <v>#REF!</v>
      </c>
      <c r="M123" s="494" t="e">
        <f>BALANCE!#REF!+BALANCE!#REF!+BALANCE!#REF!</f>
        <v>#REF!</v>
      </c>
      <c r="N123" s="494" t="e">
        <f>BALANCE!#REF!+BALANCE!#REF!+BALANCE!#REF!</f>
        <v>#REF!</v>
      </c>
      <c r="O123" s="494" t="e">
        <f>BALANCE!#REF!+BALANCE!#REF!+BALANCE!#REF!</f>
        <v>#REF!</v>
      </c>
      <c r="P123" s="494" t="e">
        <f>BALANCE!#REF!+BALANCE!#REF!+BALANCE!#REF!</f>
        <v>#REF!</v>
      </c>
      <c r="Q123" s="494" t="e">
        <f>BALANCE!#REF!+BALANCE!#REF!+BALANCE!#REF!</f>
        <v>#REF!</v>
      </c>
      <c r="R123" s="494" t="e">
        <f>BALANCE!#REF!+BALANCE!#REF!+BALANCE!#REF!</f>
        <v>#REF!</v>
      </c>
      <c r="S123" s="494" t="e">
        <f>BALANCE!#REF!+BALANCE!#REF!+BALANCE!#REF!</f>
        <v>#REF!</v>
      </c>
      <c r="T123" s="494" t="e">
        <f>BALANCE!#REF!+BALANCE!#REF!+BALANCE!#REF!</f>
        <v>#REF!</v>
      </c>
      <c r="U123" s="494" t="e">
        <f>BALANCE!#REF!+BALANCE!#REF!+BALANCE!#REF!</f>
        <v>#REF!</v>
      </c>
      <c r="V123" s="494" t="e">
        <f>BALANCE!#REF!+BALANCE!#REF!+BALANCE!#REF!</f>
        <v>#REF!</v>
      </c>
      <c r="W123" s="494" t="e">
        <f>BALANCE!#REF!+BALANCE!#REF!+BALANCE!#REF!</f>
        <v>#REF!</v>
      </c>
      <c r="X123" s="494" t="e">
        <f>BALANCE!#REF!+BALANCE!#REF!+BALANCE!#REF!</f>
        <v>#REF!</v>
      </c>
      <c r="Y123" s="494" t="e">
        <f>BALANCE!#REF!+BALANCE!#REF!+BALANCE!#REF!</f>
        <v>#REF!</v>
      </c>
      <c r="Z123" s="494" t="e">
        <f>BALANCE!#REF!+BALANCE!#REF!+BALANCE!#REF!</f>
        <v>#REF!</v>
      </c>
      <c r="AA123" s="494" t="e">
        <f>BALANCE!#REF!+BALANCE!#REF!+BALANCE!#REF!</f>
        <v>#REF!</v>
      </c>
      <c r="AB123" s="494" t="e">
        <f>BALANCE!#REF!+BALANCE!#REF!+BALANCE!#REF!</f>
        <v>#REF!</v>
      </c>
      <c r="AC123" s="494" t="e">
        <f>BALANCE!#REF!+BALANCE!#REF!+BALANCE!#REF!</f>
        <v>#REF!</v>
      </c>
      <c r="AD123" s="494" t="e">
        <f>BALANCE!#REF!+BALANCE!#REF!+BALANCE!#REF!</f>
        <v>#REF!</v>
      </c>
      <c r="AE123" s="494" t="e">
        <f>BALANCE!#REF!+BALANCE!#REF!+BALANCE!#REF!</f>
        <v>#REF!</v>
      </c>
      <c r="AF123" s="494" t="e">
        <f>BALANCE!#REF!+BALANCE!#REF!+BALANCE!#REF!</f>
        <v>#REF!</v>
      </c>
      <c r="AG123" s="494" t="e">
        <f>BALANCE!#REF!+BALANCE!#REF!+BALANCE!#REF!</f>
        <v>#REF!</v>
      </c>
      <c r="AH123" s="494" t="e">
        <f>BALANCE!#REF!+BALANCE!#REF!+BALANCE!#REF!</f>
        <v>#REF!</v>
      </c>
      <c r="AI123" s="494" t="e">
        <f>BALANCE!#REF!+BALANCE!#REF!+BALANCE!#REF!</f>
        <v>#REF!</v>
      </c>
      <c r="AJ123" s="495" t="e">
        <f>BALANCE!#REF!+BALANCE!#REF!+BALANCE!#REF!</f>
        <v>#REF!</v>
      </c>
    </row>
    <row r="124" spans="2:36" s="496" customFormat="1" hidden="1" x14ac:dyDescent="0.25">
      <c r="B124" s="497" t="s">
        <v>1061</v>
      </c>
      <c r="C124" s="493" t="s">
        <v>629</v>
      </c>
      <c r="D124" s="494" t="e">
        <f>BALANCE!#REF!+BALANCE!#REF!+BALANCE!#REF!</f>
        <v>#REF!</v>
      </c>
      <c r="E124" s="494" t="e">
        <f>BALANCE!#REF!+BALANCE!#REF!+BALANCE!#REF!</f>
        <v>#REF!</v>
      </c>
      <c r="F124" s="494" t="e">
        <f>BALANCE!#REF!+BALANCE!#REF!+BALANCE!#REF!</f>
        <v>#REF!</v>
      </c>
      <c r="G124" s="494" t="e">
        <f>BALANCE!#REF!+BALANCE!#REF!+BALANCE!#REF!</f>
        <v>#REF!</v>
      </c>
      <c r="H124" s="494" t="e">
        <f>BALANCE!#REF!+BALANCE!#REF!+BALANCE!#REF!</f>
        <v>#REF!</v>
      </c>
      <c r="I124" s="494" t="e">
        <f>BALANCE!#REF!+BALANCE!#REF!+BALANCE!#REF!</f>
        <v>#REF!</v>
      </c>
      <c r="J124" s="494" t="e">
        <f>BALANCE!#REF!+BALANCE!#REF!+BALANCE!#REF!</f>
        <v>#REF!</v>
      </c>
      <c r="K124" s="494" t="e">
        <f>BALANCE!#REF!+BALANCE!#REF!+BALANCE!#REF!</f>
        <v>#REF!</v>
      </c>
      <c r="L124" s="494" t="e">
        <f>BALANCE!#REF!+BALANCE!#REF!+BALANCE!#REF!</f>
        <v>#REF!</v>
      </c>
      <c r="M124" s="494" t="e">
        <f>BALANCE!#REF!+BALANCE!#REF!+BALANCE!#REF!</f>
        <v>#REF!</v>
      </c>
      <c r="N124" s="494" t="e">
        <f>BALANCE!#REF!+BALANCE!#REF!+BALANCE!#REF!</f>
        <v>#REF!</v>
      </c>
      <c r="O124" s="494" t="e">
        <f>BALANCE!#REF!+BALANCE!#REF!+BALANCE!#REF!</f>
        <v>#REF!</v>
      </c>
      <c r="P124" s="494" t="e">
        <f>BALANCE!#REF!+BALANCE!#REF!+BALANCE!#REF!</f>
        <v>#REF!</v>
      </c>
      <c r="Q124" s="494" t="e">
        <f>BALANCE!#REF!+BALANCE!#REF!+BALANCE!#REF!</f>
        <v>#REF!</v>
      </c>
      <c r="R124" s="494" t="e">
        <f>BALANCE!#REF!+BALANCE!#REF!+BALANCE!#REF!</f>
        <v>#REF!</v>
      </c>
      <c r="S124" s="494" t="e">
        <f>BALANCE!#REF!+BALANCE!#REF!+BALANCE!#REF!</f>
        <v>#REF!</v>
      </c>
      <c r="T124" s="494" t="e">
        <f>BALANCE!#REF!+BALANCE!#REF!+BALANCE!#REF!</f>
        <v>#REF!</v>
      </c>
      <c r="U124" s="494" t="e">
        <f>BALANCE!#REF!+BALANCE!#REF!+BALANCE!#REF!</f>
        <v>#REF!</v>
      </c>
      <c r="V124" s="494" t="e">
        <f>BALANCE!#REF!+BALANCE!#REF!+BALANCE!#REF!</f>
        <v>#REF!</v>
      </c>
      <c r="W124" s="494" t="e">
        <f>BALANCE!#REF!+BALANCE!#REF!+BALANCE!#REF!</f>
        <v>#REF!</v>
      </c>
      <c r="X124" s="494" t="e">
        <f>BALANCE!#REF!+BALANCE!#REF!+BALANCE!#REF!</f>
        <v>#REF!</v>
      </c>
      <c r="Y124" s="494" t="e">
        <f>BALANCE!#REF!+BALANCE!#REF!+BALANCE!#REF!</f>
        <v>#REF!</v>
      </c>
      <c r="Z124" s="494" t="e">
        <f>BALANCE!#REF!+BALANCE!#REF!+BALANCE!#REF!</f>
        <v>#REF!</v>
      </c>
      <c r="AA124" s="494" t="e">
        <f>BALANCE!#REF!+BALANCE!#REF!+BALANCE!#REF!</f>
        <v>#REF!</v>
      </c>
      <c r="AB124" s="494" t="e">
        <f>BALANCE!#REF!+BALANCE!#REF!+BALANCE!#REF!</f>
        <v>#REF!</v>
      </c>
      <c r="AC124" s="494" t="e">
        <f>BALANCE!#REF!+BALANCE!#REF!+BALANCE!#REF!</f>
        <v>#REF!</v>
      </c>
      <c r="AD124" s="494" t="e">
        <f>BALANCE!#REF!+BALANCE!#REF!+BALANCE!#REF!</f>
        <v>#REF!</v>
      </c>
      <c r="AE124" s="494" t="e">
        <f>BALANCE!#REF!+BALANCE!#REF!+BALANCE!#REF!</f>
        <v>#REF!</v>
      </c>
      <c r="AF124" s="494" t="e">
        <f>BALANCE!#REF!+BALANCE!#REF!+BALANCE!#REF!</f>
        <v>#REF!</v>
      </c>
      <c r="AG124" s="494" t="e">
        <f>BALANCE!#REF!+BALANCE!#REF!+BALANCE!#REF!</f>
        <v>#REF!</v>
      </c>
      <c r="AH124" s="494" t="e">
        <f>BALANCE!#REF!+BALANCE!#REF!+BALANCE!#REF!</f>
        <v>#REF!</v>
      </c>
      <c r="AI124" s="494" t="e">
        <f>BALANCE!#REF!+BALANCE!#REF!+BALANCE!#REF!</f>
        <v>#REF!</v>
      </c>
      <c r="AJ124" s="495" t="e">
        <f>BALANCE!#REF!+BALANCE!#REF!+BALANCE!#REF!</f>
        <v>#REF!</v>
      </c>
    </row>
    <row r="125" spans="2:36" s="496" customFormat="1" hidden="1" x14ac:dyDescent="0.25">
      <c r="B125" s="497" t="s">
        <v>1062</v>
      </c>
      <c r="C125" s="493" t="s">
        <v>631</v>
      </c>
      <c r="D125" s="494" t="e">
        <f>BALANCE!#REF!+BALANCE!#REF!+BALANCE!#REF!</f>
        <v>#REF!</v>
      </c>
      <c r="E125" s="494" t="e">
        <f>BALANCE!#REF!+BALANCE!#REF!+BALANCE!#REF!</f>
        <v>#REF!</v>
      </c>
      <c r="F125" s="494" t="e">
        <f>BALANCE!#REF!+BALANCE!#REF!+BALANCE!#REF!</f>
        <v>#REF!</v>
      </c>
      <c r="G125" s="494" t="e">
        <f>BALANCE!#REF!+BALANCE!#REF!+BALANCE!#REF!</f>
        <v>#REF!</v>
      </c>
      <c r="H125" s="494" t="e">
        <f>BALANCE!#REF!+BALANCE!#REF!+BALANCE!#REF!</f>
        <v>#REF!</v>
      </c>
      <c r="I125" s="494" t="e">
        <f>BALANCE!#REF!+BALANCE!#REF!+BALANCE!#REF!</f>
        <v>#REF!</v>
      </c>
      <c r="J125" s="494" t="e">
        <f>BALANCE!#REF!+BALANCE!#REF!+BALANCE!#REF!</f>
        <v>#REF!</v>
      </c>
      <c r="K125" s="494" t="e">
        <f>BALANCE!#REF!+BALANCE!#REF!+BALANCE!#REF!</f>
        <v>#REF!</v>
      </c>
      <c r="L125" s="494" t="e">
        <f>BALANCE!#REF!+BALANCE!#REF!+BALANCE!#REF!</f>
        <v>#REF!</v>
      </c>
      <c r="M125" s="494" t="e">
        <f>BALANCE!#REF!+BALANCE!#REF!+BALANCE!#REF!</f>
        <v>#REF!</v>
      </c>
      <c r="N125" s="494" t="e">
        <f>BALANCE!#REF!+BALANCE!#REF!+BALANCE!#REF!</f>
        <v>#REF!</v>
      </c>
      <c r="O125" s="494" t="e">
        <f>BALANCE!#REF!+BALANCE!#REF!+BALANCE!#REF!</f>
        <v>#REF!</v>
      </c>
      <c r="P125" s="494" t="e">
        <f>BALANCE!#REF!+BALANCE!#REF!+BALANCE!#REF!</f>
        <v>#REF!</v>
      </c>
      <c r="Q125" s="494" t="e">
        <f>BALANCE!#REF!+BALANCE!#REF!+BALANCE!#REF!</f>
        <v>#REF!</v>
      </c>
      <c r="R125" s="494" t="e">
        <f>BALANCE!#REF!+BALANCE!#REF!+BALANCE!#REF!</f>
        <v>#REF!</v>
      </c>
      <c r="S125" s="494" t="e">
        <f>BALANCE!#REF!+BALANCE!#REF!+BALANCE!#REF!</f>
        <v>#REF!</v>
      </c>
      <c r="T125" s="494" t="e">
        <f>BALANCE!#REF!+BALANCE!#REF!+BALANCE!#REF!</f>
        <v>#REF!</v>
      </c>
      <c r="U125" s="494" t="e">
        <f>BALANCE!#REF!+BALANCE!#REF!+BALANCE!#REF!</f>
        <v>#REF!</v>
      </c>
      <c r="V125" s="494" t="e">
        <f>BALANCE!#REF!+BALANCE!#REF!+BALANCE!#REF!</f>
        <v>#REF!</v>
      </c>
      <c r="W125" s="494" t="e">
        <f>BALANCE!#REF!+BALANCE!#REF!+BALANCE!#REF!</f>
        <v>#REF!</v>
      </c>
      <c r="X125" s="494" t="e">
        <f>BALANCE!#REF!+BALANCE!#REF!+BALANCE!#REF!</f>
        <v>#REF!</v>
      </c>
      <c r="Y125" s="494" t="e">
        <f>BALANCE!#REF!+BALANCE!#REF!+BALANCE!#REF!</f>
        <v>#REF!</v>
      </c>
      <c r="Z125" s="494" t="e">
        <f>BALANCE!#REF!+BALANCE!#REF!+BALANCE!#REF!</f>
        <v>#REF!</v>
      </c>
      <c r="AA125" s="494" t="e">
        <f>BALANCE!#REF!+BALANCE!#REF!+BALANCE!#REF!</f>
        <v>#REF!</v>
      </c>
      <c r="AB125" s="494" t="e">
        <f>BALANCE!#REF!+BALANCE!#REF!+BALANCE!#REF!</f>
        <v>#REF!</v>
      </c>
      <c r="AC125" s="494" t="e">
        <f>BALANCE!#REF!+BALANCE!#REF!+BALANCE!#REF!</f>
        <v>#REF!</v>
      </c>
      <c r="AD125" s="494" t="e">
        <f>BALANCE!#REF!+BALANCE!#REF!+BALANCE!#REF!</f>
        <v>#REF!</v>
      </c>
      <c r="AE125" s="494" t="e">
        <f>BALANCE!#REF!+BALANCE!#REF!+BALANCE!#REF!</f>
        <v>#REF!</v>
      </c>
      <c r="AF125" s="494" t="e">
        <f>BALANCE!#REF!+BALANCE!#REF!+BALANCE!#REF!</f>
        <v>#REF!</v>
      </c>
      <c r="AG125" s="494" t="e">
        <f>BALANCE!#REF!+BALANCE!#REF!+BALANCE!#REF!</f>
        <v>#REF!</v>
      </c>
      <c r="AH125" s="494" t="e">
        <f>BALANCE!#REF!+BALANCE!#REF!+BALANCE!#REF!</f>
        <v>#REF!</v>
      </c>
      <c r="AI125" s="494" t="e">
        <f>BALANCE!#REF!+BALANCE!#REF!+BALANCE!#REF!</f>
        <v>#REF!</v>
      </c>
      <c r="AJ125" s="495" t="e">
        <f>BALANCE!#REF!+BALANCE!#REF!+BALANCE!#REF!</f>
        <v>#REF!</v>
      </c>
    </row>
    <row r="126" spans="2:36" hidden="1" x14ac:dyDescent="0.25">
      <c r="B126" s="15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373"/>
    </row>
    <row r="127" spans="2:36" x14ac:dyDescent="0.25">
      <c r="B127" s="31"/>
      <c r="C127" s="6" t="s">
        <v>1845</v>
      </c>
      <c r="D127" s="21">
        <f>SUM(D128:D132)</f>
        <v>0</v>
      </c>
      <c r="E127" s="21">
        <f t="shared" ref="E127:AI127" si="17">SUM(E128:E132)</f>
        <v>2174.4132499999996</v>
      </c>
      <c r="F127" s="21">
        <f t="shared" si="17"/>
        <v>0</v>
      </c>
      <c r="G127" s="21">
        <f t="shared" si="17"/>
        <v>0</v>
      </c>
      <c r="H127" s="21">
        <f t="shared" si="17"/>
        <v>2174.4132499999996</v>
      </c>
      <c r="I127" s="21">
        <f t="shared" si="17"/>
        <v>0</v>
      </c>
      <c r="J127" s="21">
        <f t="shared" si="17"/>
        <v>0</v>
      </c>
      <c r="K127" s="21">
        <f t="shared" si="17"/>
        <v>0</v>
      </c>
      <c r="L127" s="21">
        <f>SUM(L128:L132)</f>
        <v>0</v>
      </c>
      <c r="M127" s="21">
        <f t="shared" si="17"/>
        <v>204.12335000000002</v>
      </c>
      <c r="N127" s="21">
        <f t="shared" si="17"/>
        <v>0</v>
      </c>
      <c r="O127" s="21">
        <f t="shared" si="17"/>
        <v>0</v>
      </c>
      <c r="P127" s="21">
        <f t="shared" si="17"/>
        <v>0</v>
      </c>
      <c r="Q127" s="21">
        <f t="shared" si="17"/>
        <v>0</v>
      </c>
      <c r="R127" s="21">
        <f t="shared" si="17"/>
        <v>204.12335000000002</v>
      </c>
      <c r="S127" s="21">
        <f>SUM(S128:S132)</f>
        <v>0</v>
      </c>
      <c r="T127" s="21">
        <f t="shared" si="17"/>
        <v>0</v>
      </c>
      <c r="U127" s="21">
        <f t="shared" si="17"/>
        <v>0</v>
      </c>
      <c r="V127" s="21">
        <f t="shared" si="17"/>
        <v>0</v>
      </c>
      <c r="W127" s="21">
        <f t="shared" si="17"/>
        <v>0</v>
      </c>
      <c r="X127" s="21">
        <f t="shared" si="17"/>
        <v>0</v>
      </c>
      <c r="Y127" s="21">
        <f t="shared" si="17"/>
        <v>0</v>
      </c>
      <c r="Z127" s="21">
        <f t="shared" si="17"/>
        <v>0</v>
      </c>
      <c r="AA127" s="21">
        <f t="shared" si="17"/>
        <v>0</v>
      </c>
      <c r="AB127" s="21">
        <f t="shared" si="17"/>
        <v>0</v>
      </c>
      <c r="AC127" s="21">
        <f>SUM(AC128:AC132)</f>
        <v>0</v>
      </c>
      <c r="AD127" s="21">
        <f t="shared" si="17"/>
        <v>0</v>
      </c>
      <c r="AE127" s="21">
        <f t="shared" si="17"/>
        <v>2378.5365999999999</v>
      </c>
      <c r="AF127" s="21">
        <f t="shared" si="17"/>
        <v>0</v>
      </c>
      <c r="AG127" s="21">
        <f t="shared" si="17"/>
        <v>204.12335000000002</v>
      </c>
      <c r="AH127" s="21">
        <f t="shared" si="17"/>
        <v>0</v>
      </c>
      <c r="AI127" s="21">
        <f t="shared" si="17"/>
        <v>0</v>
      </c>
      <c r="AJ127" s="372">
        <f>SUM(AJ128:AJ132)</f>
        <v>2174.4132499999996</v>
      </c>
    </row>
    <row r="128" spans="2:36" x14ac:dyDescent="0.25">
      <c r="B128" s="38" t="s">
        <v>1063</v>
      </c>
      <c r="C128" s="9" t="s">
        <v>623</v>
      </c>
      <c r="D128" s="22">
        <f>BALANCE!D207+BALANCE!D237+BALANCE!D267</f>
        <v>0</v>
      </c>
      <c r="E128" s="22">
        <f>BALANCE!E207+BALANCE!E237+BALANCE!E267</f>
        <v>15.40504</v>
      </c>
      <c r="F128" s="22">
        <f>BALANCE!F207+BALANCE!F237+BALANCE!F267</f>
        <v>0</v>
      </c>
      <c r="G128" s="22">
        <f>BALANCE!G207+BALANCE!G237+BALANCE!G267</f>
        <v>0</v>
      </c>
      <c r="H128" s="22">
        <f>BALANCE!H207+BALANCE!H237+BALANCE!H267</f>
        <v>15.40504</v>
      </c>
      <c r="I128" s="22">
        <f>BALANCE!I207+BALANCE!I237+BALANCE!I267</f>
        <v>0</v>
      </c>
      <c r="J128" s="22">
        <f>BALANCE!J207+BALANCE!J237+BALANCE!J267</f>
        <v>0</v>
      </c>
      <c r="K128" s="22">
        <f>BALANCE!K207+BALANCE!K237+BALANCE!K267</f>
        <v>0</v>
      </c>
      <c r="L128" s="22">
        <f>BALANCE!L207+BALANCE!L237+BALANCE!L267</f>
        <v>0</v>
      </c>
      <c r="M128" s="22">
        <f>BALANCE!M207+BALANCE!M237+BALANCE!M267</f>
        <v>2.3137500000000002</v>
      </c>
      <c r="N128" s="22">
        <f>BALANCE!N207+BALANCE!N237+BALANCE!N267</f>
        <v>0</v>
      </c>
      <c r="O128" s="22">
        <f>BALANCE!O207+BALANCE!O237+BALANCE!O267</f>
        <v>0</v>
      </c>
      <c r="P128" s="22">
        <f>BALANCE!P207+BALANCE!P237+BALANCE!P267</f>
        <v>0</v>
      </c>
      <c r="Q128" s="22">
        <f>BALANCE!Q207+BALANCE!Q237+BALANCE!Q267</f>
        <v>0</v>
      </c>
      <c r="R128" s="22">
        <f>BALANCE!R207+BALANCE!R237+BALANCE!R267</f>
        <v>2.3137500000000002</v>
      </c>
      <c r="S128" s="22">
        <f>BALANCE!S207+BALANCE!S237+BALANCE!S267</f>
        <v>0</v>
      </c>
      <c r="T128" s="22">
        <f>BALANCE!T207+BALANCE!T237+BALANCE!T267</f>
        <v>0</v>
      </c>
      <c r="U128" s="22">
        <f>BALANCE!U207+BALANCE!U237+BALANCE!U267</f>
        <v>0</v>
      </c>
      <c r="V128" s="22">
        <f>BALANCE!V207+BALANCE!V237+BALANCE!V267</f>
        <v>0</v>
      </c>
      <c r="W128" s="22">
        <f>BALANCE!W207+BALANCE!W237+BALANCE!W267</f>
        <v>0</v>
      </c>
      <c r="X128" s="22">
        <f>BALANCE!X207+BALANCE!X237+BALANCE!X267</f>
        <v>0</v>
      </c>
      <c r="Y128" s="22">
        <f>BALANCE!Y207+BALANCE!Y237+BALANCE!Y267</f>
        <v>0</v>
      </c>
      <c r="Z128" s="22">
        <f>BALANCE!Z207+BALANCE!Z237+BALANCE!Z267</f>
        <v>0</v>
      </c>
      <c r="AA128" s="22">
        <f>BALANCE!AA207+BALANCE!AA237+BALANCE!AA267</f>
        <v>0</v>
      </c>
      <c r="AB128" s="22">
        <f>BALANCE!AB207+BALANCE!AB237+BALANCE!AB267</f>
        <v>0</v>
      </c>
      <c r="AC128" s="22">
        <f>BALANCE!AC207+BALANCE!AC237+BALANCE!AC267</f>
        <v>0</v>
      </c>
      <c r="AD128" s="22">
        <f>BALANCE!AD207+BALANCE!AD237+BALANCE!AD267</f>
        <v>0</v>
      </c>
      <c r="AE128" s="22">
        <f>BALANCE!AE207+BALANCE!AE237+BALANCE!AE267</f>
        <v>17.718789999999998</v>
      </c>
      <c r="AF128" s="22">
        <f>BALANCE!AF207+BALANCE!AF237+BALANCE!AF267</f>
        <v>0</v>
      </c>
      <c r="AG128" s="22">
        <f>BALANCE!AG207+BALANCE!AG237+BALANCE!AG267</f>
        <v>2.3137500000000002</v>
      </c>
      <c r="AH128" s="22">
        <f>BALANCE!AH207+BALANCE!AH237+BALANCE!AH267</f>
        <v>0</v>
      </c>
      <c r="AI128" s="22">
        <f>BALANCE!AI207+BALANCE!AI237+BALANCE!AI267</f>
        <v>0</v>
      </c>
      <c r="AJ128" s="373">
        <f>BALANCE!AJ207+BALANCE!AJ237+BALANCE!AJ267</f>
        <v>15.40504</v>
      </c>
    </row>
    <row r="129" spans="2:36" x14ac:dyDescent="0.25">
      <c r="B129" s="38" t="s">
        <v>1064</v>
      </c>
      <c r="C129" s="9" t="s">
        <v>625</v>
      </c>
      <c r="D129" s="22">
        <f>BALANCE!D208+BALANCE!D238+BALANCE!D268</f>
        <v>0</v>
      </c>
      <c r="E129" s="22">
        <f>BALANCE!E208+BALANCE!E238+BALANCE!E268</f>
        <v>11.136380000000001</v>
      </c>
      <c r="F129" s="22">
        <f>BALANCE!F208+BALANCE!F238+BALANCE!F268</f>
        <v>0</v>
      </c>
      <c r="G129" s="22">
        <f>BALANCE!G208+BALANCE!G238+BALANCE!G268</f>
        <v>0</v>
      </c>
      <c r="H129" s="22">
        <f>BALANCE!H208+BALANCE!H238+BALANCE!H268</f>
        <v>11.136380000000001</v>
      </c>
      <c r="I129" s="22">
        <f>BALANCE!I208+BALANCE!I238+BALANCE!I268</f>
        <v>0</v>
      </c>
      <c r="J129" s="22">
        <f>BALANCE!J208+BALANCE!J238+BALANCE!J268</f>
        <v>0</v>
      </c>
      <c r="K129" s="22">
        <f>BALANCE!K208+BALANCE!K238+BALANCE!K268</f>
        <v>0</v>
      </c>
      <c r="L129" s="22">
        <f>BALANCE!L208+BALANCE!L238+BALANCE!L268</f>
        <v>0</v>
      </c>
      <c r="M129" s="22">
        <f>BALANCE!M208+BALANCE!M238+BALANCE!M268</f>
        <v>1.5595699999999999</v>
      </c>
      <c r="N129" s="22">
        <f>BALANCE!N208+BALANCE!N238+BALANCE!N268</f>
        <v>0</v>
      </c>
      <c r="O129" s="22">
        <f>BALANCE!O208+BALANCE!O238+BALANCE!O268</f>
        <v>0</v>
      </c>
      <c r="P129" s="22">
        <f>BALANCE!P208+BALANCE!P238+BALANCE!P268</f>
        <v>0</v>
      </c>
      <c r="Q129" s="22">
        <f>BALANCE!Q208+BALANCE!Q238+BALANCE!Q268</f>
        <v>0</v>
      </c>
      <c r="R129" s="22">
        <f>BALANCE!R208+BALANCE!R238+BALANCE!R268</f>
        <v>1.5595699999999999</v>
      </c>
      <c r="S129" s="22">
        <f>BALANCE!S208+BALANCE!S238+BALANCE!S268</f>
        <v>0</v>
      </c>
      <c r="T129" s="22">
        <f>BALANCE!T208+BALANCE!T238+BALANCE!T268</f>
        <v>0</v>
      </c>
      <c r="U129" s="22">
        <f>BALANCE!U208+BALANCE!U238+BALANCE!U268</f>
        <v>0</v>
      </c>
      <c r="V129" s="22">
        <f>BALANCE!V208+BALANCE!V238+BALANCE!V268</f>
        <v>0</v>
      </c>
      <c r="W129" s="22">
        <f>BALANCE!W208+BALANCE!W238+BALANCE!W268</f>
        <v>0</v>
      </c>
      <c r="X129" s="22">
        <f>BALANCE!X208+BALANCE!X238+BALANCE!X268</f>
        <v>0</v>
      </c>
      <c r="Y129" s="22">
        <f>BALANCE!Y208+BALANCE!Y238+BALANCE!Y268</f>
        <v>0</v>
      </c>
      <c r="Z129" s="22">
        <f>BALANCE!Z208+BALANCE!Z238+BALANCE!Z268</f>
        <v>0</v>
      </c>
      <c r="AA129" s="22">
        <f>BALANCE!AA208+BALANCE!AA238+BALANCE!AA268</f>
        <v>0</v>
      </c>
      <c r="AB129" s="22">
        <f>BALANCE!AB208+BALANCE!AB238+BALANCE!AB268</f>
        <v>0</v>
      </c>
      <c r="AC129" s="22">
        <f>BALANCE!AC208+BALANCE!AC238+BALANCE!AC268</f>
        <v>0</v>
      </c>
      <c r="AD129" s="22">
        <f>BALANCE!AD208+BALANCE!AD238+BALANCE!AD268</f>
        <v>0</v>
      </c>
      <c r="AE129" s="22">
        <f>BALANCE!AE208+BALANCE!AE238+BALANCE!AE268</f>
        <v>12.695950000000002</v>
      </c>
      <c r="AF129" s="22">
        <f>BALANCE!AF208+BALANCE!AF238+BALANCE!AF268</f>
        <v>0</v>
      </c>
      <c r="AG129" s="22">
        <f>BALANCE!AG208+BALANCE!AG238+BALANCE!AG268</f>
        <v>1.5595699999999999</v>
      </c>
      <c r="AH129" s="22">
        <f>BALANCE!AH208+BALANCE!AH238+BALANCE!AH268</f>
        <v>0</v>
      </c>
      <c r="AI129" s="22">
        <f>BALANCE!AI208+BALANCE!AI238+BALANCE!AI268</f>
        <v>0</v>
      </c>
      <c r="AJ129" s="373">
        <f>BALANCE!AJ208+BALANCE!AJ238+BALANCE!AJ268</f>
        <v>11.136380000000001</v>
      </c>
    </row>
    <row r="130" spans="2:36" x14ac:dyDescent="0.25">
      <c r="B130" s="38" t="s">
        <v>1065</v>
      </c>
      <c r="C130" s="9" t="s">
        <v>627</v>
      </c>
      <c r="D130" s="22">
        <f>BALANCE!D209+BALANCE!D239+BALANCE!D269</f>
        <v>0</v>
      </c>
      <c r="E130" s="22">
        <f>BALANCE!E209+BALANCE!E239+BALANCE!E269</f>
        <v>17.222519999999999</v>
      </c>
      <c r="F130" s="22">
        <f>BALANCE!F209+BALANCE!F239+BALANCE!F269</f>
        <v>0</v>
      </c>
      <c r="G130" s="22">
        <f>BALANCE!G209+BALANCE!G239+BALANCE!G269</f>
        <v>0</v>
      </c>
      <c r="H130" s="22">
        <f>BALANCE!H209+BALANCE!H239+BALANCE!H269</f>
        <v>17.222519999999999</v>
      </c>
      <c r="I130" s="22">
        <f>BALANCE!I209+BALANCE!I239+BALANCE!I269</f>
        <v>0</v>
      </c>
      <c r="J130" s="22">
        <f>BALANCE!J209+BALANCE!J239+BALANCE!J269</f>
        <v>0</v>
      </c>
      <c r="K130" s="22">
        <f>BALANCE!K209+BALANCE!K239+BALANCE!K269</f>
        <v>0</v>
      </c>
      <c r="L130" s="22">
        <f>BALANCE!L209+BALANCE!L239+BALANCE!L269</f>
        <v>0</v>
      </c>
      <c r="M130" s="22">
        <f>BALANCE!M209+BALANCE!M239+BALANCE!M269</f>
        <v>2.3652500000000001</v>
      </c>
      <c r="N130" s="22">
        <f>BALANCE!N209+BALANCE!N239+BALANCE!N269</f>
        <v>0</v>
      </c>
      <c r="O130" s="22">
        <f>BALANCE!O209+BALANCE!O239+BALANCE!O269</f>
        <v>0</v>
      </c>
      <c r="P130" s="22">
        <f>BALANCE!P209+BALANCE!P239+BALANCE!P269</f>
        <v>0</v>
      </c>
      <c r="Q130" s="22">
        <f>BALANCE!Q209+BALANCE!Q239+BALANCE!Q269</f>
        <v>0</v>
      </c>
      <c r="R130" s="22">
        <f>BALANCE!R209+BALANCE!R239+BALANCE!R269</f>
        <v>2.3652500000000001</v>
      </c>
      <c r="S130" s="22">
        <f>BALANCE!S209+BALANCE!S239+BALANCE!S269</f>
        <v>0</v>
      </c>
      <c r="T130" s="22">
        <f>BALANCE!T209+BALANCE!T239+BALANCE!T269</f>
        <v>0</v>
      </c>
      <c r="U130" s="22">
        <f>BALANCE!U209+BALANCE!U239+BALANCE!U269</f>
        <v>0</v>
      </c>
      <c r="V130" s="22">
        <f>BALANCE!V209+BALANCE!V239+BALANCE!V269</f>
        <v>0</v>
      </c>
      <c r="W130" s="22">
        <f>BALANCE!W209+BALANCE!W239+BALANCE!W269</f>
        <v>0</v>
      </c>
      <c r="X130" s="22">
        <f>BALANCE!X209+BALANCE!X239+BALANCE!X269</f>
        <v>0</v>
      </c>
      <c r="Y130" s="22">
        <f>BALANCE!Y209+BALANCE!Y239+BALANCE!Y269</f>
        <v>0</v>
      </c>
      <c r="Z130" s="22">
        <f>BALANCE!Z209+BALANCE!Z239+BALANCE!Z269</f>
        <v>0</v>
      </c>
      <c r="AA130" s="22">
        <f>BALANCE!AA209+BALANCE!AA239+BALANCE!AA269</f>
        <v>0</v>
      </c>
      <c r="AB130" s="22">
        <f>BALANCE!AB209+BALANCE!AB239+BALANCE!AB269</f>
        <v>0</v>
      </c>
      <c r="AC130" s="22">
        <f>BALANCE!AC209+BALANCE!AC239+BALANCE!AC269</f>
        <v>0</v>
      </c>
      <c r="AD130" s="22">
        <f>BALANCE!AD209+BALANCE!AD239+BALANCE!AD269</f>
        <v>0</v>
      </c>
      <c r="AE130" s="22">
        <f>BALANCE!AE209+BALANCE!AE239+BALANCE!AE269</f>
        <v>19.587769999999999</v>
      </c>
      <c r="AF130" s="22">
        <f>BALANCE!AF209+BALANCE!AF239+BALANCE!AF269</f>
        <v>0</v>
      </c>
      <c r="AG130" s="22">
        <f>BALANCE!AG209+BALANCE!AG239+BALANCE!AG269</f>
        <v>2.3652500000000001</v>
      </c>
      <c r="AH130" s="22">
        <f>BALANCE!AH209+BALANCE!AH239+BALANCE!AH269</f>
        <v>0</v>
      </c>
      <c r="AI130" s="22">
        <f>BALANCE!AI209+BALANCE!AI239+BALANCE!AI269</f>
        <v>0</v>
      </c>
      <c r="AJ130" s="373">
        <f>BALANCE!AJ209+BALANCE!AJ239+BALANCE!AJ269</f>
        <v>17.222519999999999</v>
      </c>
    </row>
    <row r="131" spans="2:36" x14ac:dyDescent="0.25">
      <c r="B131" s="38" t="s">
        <v>1066</v>
      </c>
      <c r="C131" s="9" t="s">
        <v>629</v>
      </c>
      <c r="D131" s="22">
        <f>BALANCE!D210+BALANCE!D240+BALANCE!D270</f>
        <v>0</v>
      </c>
      <c r="E131" s="22">
        <f>BALANCE!E210+BALANCE!E240+BALANCE!E270</f>
        <v>35.078339999999997</v>
      </c>
      <c r="F131" s="22">
        <f>BALANCE!F210+BALANCE!F240+BALANCE!F270</f>
        <v>0</v>
      </c>
      <c r="G131" s="22">
        <f>BALANCE!G210+BALANCE!G240+BALANCE!G270</f>
        <v>0</v>
      </c>
      <c r="H131" s="22">
        <f>BALANCE!H210+BALANCE!H240+BALANCE!H270</f>
        <v>35.078339999999997</v>
      </c>
      <c r="I131" s="22">
        <f>BALANCE!I210+BALANCE!I240+BALANCE!I270</f>
        <v>0</v>
      </c>
      <c r="J131" s="22">
        <f>BALANCE!J210+BALANCE!J240+BALANCE!J270</f>
        <v>0</v>
      </c>
      <c r="K131" s="22">
        <f>BALANCE!K210+BALANCE!K240+BALANCE!K270</f>
        <v>0</v>
      </c>
      <c r="L131" s="22">
        <f>BALANCE!L210+BALANCE!L240+BALANCE!L270</f>
        <v>0</v>
      </c>
      <c r="M131" s="22">
        <f>BALANCE!M210+BALANCE!M240+BALANCE!M270</f>
        <v>4.8251400000000002</v>
      </c>
      <c r="N131" s="22">
        <f>BALANCE!N210+BALANCE!N240+BALANCE!N270</f>
        <v>0</v>
      </c>
      <c r="O131" s="22">
        <f>BALANCE!O210+BALANCE!O240+BALANCE!O270</f>
        <v>0</v>
      </c>
      <c r="P131" s="22">
        <f>BALANCE!P210+BALANCE!P240+BALANCE!P270</f>
        <v>0</v>
      </c>
      <c r="Q131" s="22">
        <f>BALANCE!Q210+BALANCE!Q240+BALANCE!Q270</f>
        <v>0</v>
      </c>
      <c r="R131" s="22">
        <f>BALANCE!R210+BALANCE!R240+BALANCE!R270</f>
        <v>4.8251400000000002</v>
      </c>
      <c r="S131" s="22">
        <f>BALANCE!S210+BALANCE!S240+BALANCE!S270</f>
        <v>0</v>
      </c>
      <c r="T131" s="22">
        <f>BALANCE!T210+BALANCE!T240+BALANCE!T270</f>
        <v>0</v>
      </c>
      <c r="U131" s="22">
        <f>BALANCE!U210+BALANCE!U240+BALANCE!U270</f>
        <v>0</v>
      </c>
      <c r="V131" s="22">
        <f>BALANCE!V210+BALANCE!V240+BALANCE!V270</f>
        <v>0</v>
      </c>
      <c r="W131" s="22">
        <f>BALANCE!W210+BALANCE!W240+BALANCE!W270</f>
        <v>0</v>
      </c>
      <c r="X131" s="22">
        <f>BALANCE!X210+BALANCE!X240+BALANCE!X270</f>
        <v>0</v>
      </c>
      <c r="Y131" s="22">
        <f>BALANCE!Y210+BALANCE!Y240+BALANCE!Y270</f>
        <v>0</v>
      </c>
      <c r="Z131" s="22">
        <f>BALANCE!Z210+BALANCE!Z240+BALANCE!Z270</f>
        <v>0</v>
      </c>
      <c r="AA131" s="22">
        <f>BALANCE!AA210+BALANCE!AA240+BALANCE!AA270</f>
        <v>0</v>
      </c>
      <c r="AB131" s="22">
        <f>BALANCE!AB210+BALANCE!AB240+BALANCE!AB270</f>
        <v>0</v>
      </c>
      <c r="AC131" s="22">
        <f>BALANCE!AC210+BALANCE!AC240+BALANCE!AC270</f>
        <v>0</v>
      </c>
      <c r="AD131" s="22">
        <f>BALANCE!AD210+BALANCE!AD240+BALANCE!AD270</f>
        <v>0</v>
      </c>
      <c r="AE131" s="22">
        <f>BALANCE!AE210+BALANCE!AE240+BALANCE!AE270</f>
        <v>39.903479999999995</v>
      </c>
      <c r="AF131" s="22">
        <f>BALANCE!AF210+BALANCE!AF240+BALANCE!AF270</f>
        <v>0</v>
      </c>
      <c r="AG131" s="22">
        <f>BALANCE!AG210+BALANCE!AG240+BALANCE!AG270</f>
        <v>4.8251400000000002</v>
      </c>
      <c r="AH131" s="22">
        <f>BALANCE!AH210+BALANCE!AH240+BALANCE!AH270</f>
        <v>0</v>
      </c>
      <c r="AI131" s="22">
        <f>BALANCE!AI210+BALANCE!AI240+BALANCE!AI270</f>
        <v>0</v>
      </c>
      <c r="AJ131" s="373">
        <f>BALANCE!AJ210+BALANCE!AJ240+BALANCE!AJ270</f>
        <v>35.078339999999997</v>
      </c>
    </row>
    <row r="132" spans="2:36" x14ac:dyDescent="0.25">
      <c r="B132" s="38" t="s">
        <v>1067</v>
      </c>
      <c r="C132" s="9" t="s">
        <v>631</v>
      </c>
      <c r="D132" s="22">
        <f>BALANCE!D211+BALANCE!D241+BALANCE!D271</f>
        <v>0</v>
      </c>
      <c r="E132" s="22">
        <f>BALANCE!E211+BALANCE!E241+BALANCE!E271</f>
        <v>2095.5709699999998</v>
      </c>
      <c r="F132" s="22">
        <f>BALANCE!F211+BALANCE!F241+BALANCE!F271</f>
        <v>0</v>
      </c>
      <c r="G132" s="22">
        <f>BALANCE!G211+BALANCE!G241+BALANCE!G271</f>
        <v>0</v>
      </c>
      <c r="H132" s="22">
        <f>BALANCE!H211+BALANCE!H241+BALANCE!H271</f>
        <v>2095.5709699999998</v>
      </c>
      <c r="I132" s="22">
        <f>BALANCE!I211+BALANCE!I241+BALANCE!I271</f>
        <v>0</v>
      </c>
      <c r="J132" s="22">
        <f>BALANCE!J211+BALANCE!J241+BALANCE!J271</f>
        <v>0</v>
      </c>
      <c r="K132" s="22">
        <f>BALANCE!K211+BALANCE!K241+BALANCE!K271</f>
        <v>0</v>
      </c>
      <c r="L132" s="22">
        <f>BALANCE!L211+BALANCE!L241+BALANCE!L271</f>
        <v>0</v>
      </c>
      <c r="M132" s="22">
        <f>BALANCE!M211+BALANCE!M241+BALANCE!M271</f>
        <v>193.05964</v>
      </c>
      <c r="N132" s="22">
        <f>BALANCE!N211+BALANCE!N241+BALANCE!N271</f>
        <v>0</v>
      </c>
      <c r="O132" s="22">
        <f>BALANCE!O211+BALANCE!O241+BALANCE!O271</f>
        <v>0</v>
      </c>
      <c r="P132" s="22">
        <f>BALANCE!P211+BALANCE!P241+BALANCE!P271</f>
        <v>0</v>
      </c>
      <c r="Q132" s="22">
        <f>BALANCE!Q211+BALANCE!Q241+BALANCE!Q271</f>
        <v>0</v>
      </c>
      <c r="R132" s="22">
        <f>BALANCE!R211+BALANCE!R241+BALANCE!R271</f>
        <v>193.05964</v>
      </c>
      <c r="S132" s="22">
        <f>BALANCE!S211+BALANCE!S241+BALANCE!S271</f>
        <v>0</v>
      </c>
      <c r="T132" s="22">
        <f>BALANCE!T211+BALANCE!T241+BALANCE!T271</f>
        <v>0</v>
      </c>
      <c r="U132" s="22">
        <f>BALANCE!U211+BALANCE!U241+BALANCE!U271</f>
        <v>0</v>
      </c>
      <c r="V132" s="22">
        <f>BALANCE!V211+BALANCE!V241+BALANCE!V271</f>
        <v>0</v>
      </c>
      <c r="W132" s="22">
        <f>BALANCE!W211+BALANCE!W241+BALANCE!W271</f>
        <v>0</v>
      </c>
      <c r="X132" s="22">
        <f>BALANCE!X211+BALANCE!X241+BALANCE!X271</f>
        <v>0</v>
      </c>
      <c r="Y132" s="22">
        <f>BALANCE!Y211+BALANCE!Y241+BALANCE!Y271</f>
        <v>0</v>
      </c>
      <c r="Z132" s="22">
        <f>BALANCE!Z211+BALANCE!Z241+BALANCE!Z271</f>
        <v>0</v>
      </c>
      <c r="AA132" s="22">
        <f>BALANCE!AA211+BALANCE!AA241+BALANCE!AA271</f>
        <v>0</v>
      </c>
      <c r="AB132" s="22">
        <f>BALANCE!AB211+BALANCE!AB241+BALANCE!AB271</f>
        <v>0</v>
      </c>
      <c r="AC132" s="22">
        <f>BALANCE!AC211+BALANCE!AC241+BALANCE!AC271</f>
        <v>0</v>
      </c>
      <c r="AD132" s="22">
        <f>BALANCE!AD211+BALANCE!AD241+BALANCE!AD271</f>
        <v>0</v>
      </c>
      <c r="AE132" s="22">
        <f>BALANCE!AE211+BALANCE!AE241+BALANCE!AE271</f>
        <v>2288.6306099999997</v>
      </c>
      <c r="AF132" s="22">
        <f>BALANCE!AF211+BALANCE!AF241+BALANCE!AF271</f>
        <v>0</v>
      </c>
      <c r="AG132" s="22">
        <f>BALANCE!AG211+BALANCE!AG241+BALANCE!AG271</f>
        <v>193.05964</v>
      </c>
      <c r="AH132" s="22">
        <f>BALANCE!AH211+BALANCE!AH241+BALANCE!AH271</f>
        <v>0</v>
      </c>
      <c r="AI132" s="22">
        <f>BALANCE!AI211+BALANCE!AI241+BALANCE!AI271</f>
        <v>0</v>
      </c>
      <c r="AJ132" s="373">
        <f>BALANCE!AJ211+BALANCE!AJ241+BALANCE!AJ271</f>
        <v>2095.5709699999998</v>
      </c>
    </row>
    <row r="133" spans="2:36" x14ac:dyDescent="0.25">
      <c r="B133" s="38"/>
      <c r="C133" s="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373"/>
    </row>
    <row r="134" spans="2:36" x14ac:dyDescent="0.25">
      <c r="B134" s="31"/>
      <c r="C134" s="183" t="s">
        <v>693</v>
      </c>
      <c r="D134" s="21">
        <f>SUM(D135:D139)</f>
        <v>65.345190000000002</v>
      </c>
      <c r="E134" s="21">
        <f t="shared" ref="E134:AI134" si="18">SUM(E135:E139)</f>
        <v>19259.719230000002</v>
      </c>
      <c r="F134" s="21">
        <f t="shared" si="18"/>
        <v>11.161760000000001</v>
      </c>
      <c r="G134" s="21">
        <f t="shared" si="18"/>
        <v>10.14988</v>
      </c>
      <c r="H134" s="21">
        <f t="shared" si="18"/>
        <v>19346.376060000002</v>
      </c>
      <c r="I134" s="21">
        <f t="shared" si="18"/>
        <v>0</v>
      </c>
      <c r="J134" s="21">
        <f t="shared" si="18"/>
        <v>78.734579999999994</v>
      </c>
      <c r="K134" s="21">
        <f t="shared" si="18"/>
        <v>0</v>
      </c>
      <c r="L134" s="21">
        <f>SUM(L135:L139)</f>
        <v>0</v>
      </c>
      <c r="M134" s="21">
        <f t="shared" si="18"/>
        <v>0</v>
      </c>
      <c r="N134" s="21">
        <f t="shared" si="18"/>
        <v>0</v>
      </c>
      <c r="O134" s="21">
        <f t="shared" si="18"/>
        <v>0</v>
      </c>
      <c r="P134" s="21">
        <f t="shared" si="18"/>
        <v>13.41305</v>
      </c>
      <c r="Q134" s="21">
        <f t="shared" si="18"/>
        <v>0</v>
      </c>
      <c r="R134" s="21">
        <f t="shared" si="18"/>
        <v>92.147629999999992</v>
      </c>
      <c r="S134" s="21">
        <f>SUM(S135:S139)</f>
        <v>0</v>
      </c>
      <c r="T134" s="21">
        <f t="shared" si="18"/>
        <v>0</v>
      </c>
      <c r="U134" s="21">
        <f t="shared" si="18"/>
        <v>0</v>
      </c>
      <c r="V134" s="21">
        <f t="shared" si="18"/>
        <v>0</v>
      </c>
      <c r="W134" s="21">
        <f t="shared" si="18"/>
        <v>0</v>
      </c>
      <c r="X134" s="21">
        <f t="shared" si="18"/>
        <v>0</v>
      </c>
      <c r="Y134" s="21">
        <f t="shared" si="18"/>
        <v>0</v>
      </c>
      <c r="Z134" s="21">
        <f t="shared" si="18"/>
        <v>0</v>
      </c>
      <c r="AA134" s="21">
        <f t="shared" si="18"/>
        <v>0</v>
      </c>
      <c r="AB134" s="21">
        <f t="shared" si="18"/>
        <v>0</v>
      </c>
      <c r="AC134" s="21">
        <f>SUM(AC135:AC139)</f>
        <v>0</v>
      </c>
      <c r="AD134" s="21">
        <f t="shared" si="18"/>
        <v>0</v>
      </c>
      <c r="AE134" s="21">
        <f t="shared" si="18"/>
        <v>19438.523690000002</v>
      </c>
      <c r="AF134" s="21">
        <f t="shared" si="18"/>
        <v>0</v>
      </c>
      <c r="AG134" s="21">
        <f t="shared" si="18"/>
        <v>0</v>
      </c>
      <c r="AH134" s="21">
        <f t="shared" si="18"/>
        <v>0</v>
      </c>
      <c r="AI134" s="21">
        <f t="shared" si="18"/>
        <v>0</v>
      </c>
      <c r="AJ134" s="372">
        <f>SUM(AJ135:AJ139)</f>
        <v>19438.523689999998</v>
      </c>
    </row>
    <row r="135" spans="2:36" x14ac:dyDescent="0.25">
      <c r="B135" s="38" t="s">
        <v>1088</v>
      </c>
      <c r="C135" s="9" t="s">
        <v>623</v>
      </c>
      <c r="D135" s="22">
        <f>BALANCE!D405+BALANCE!D417+BALANCE!D429</f>
        <v>2.9796399999999998</v>
      </c>
      <c r="E135" s="22">
        <f>BALANCE!E405+BALANCE!E417+BALANCE!E429</f>
        <v>499.81873000000002</v>
      </c>
      <c r="F135" s="22">
        <f>BALANCE!F405+BALANCE!F417+BALANCE!F429</f>
        <v>1.83857</v>
      </c>
      <c r="G135" s="22">
        <f>BALANCE!G405+BALANCE!G417+BALANCE!G429</f>
        <v>10.14988</v>
      </c>
      <c r="H135" s="22">
        <f>BALANCE!H405+BALANCE!H417+BALANCE!H429</f>
        <v>514.78682000000003</v>
      </c>
      <c r="I135" s="22">
        <f>BALANCE!I405+BALANCE!I417+BALANCE!I429</f>
        <v>0</v>
      </c>
      <c r="J135" s="22">
        <f>BALANCE!J405+BALANCE!J417+BALANCE!J429</f>
        <v>9.2445599999999999</v>
      </c>
      <c r="K135" s="22">
        <f>BALANCE!K405+BALANCE!K417+BALANCE!K429</f>
        <v>0</v>
      </c>
      <c r="L135" s="22">
        <f>BALANCE!L405+BALANCE!L417+BALANCE!L429</f>
        <v>0</v>
      </c>
      <c r="M135" s="22">
        <f>BALANCE!M405+BALANCE!M417+BALANCE!M429</f>
        <v>0</v>
      </c>
      <c r="N135" s="22">
        <f>BALANCE!N405+BALANCE!N417+BALANCE!N429</f>
        <v>0</v>
      </c>
      <c r="O135" s="22">
        <f>BALANCE!O405+BALANCE!O417+BALANCE!O429</f>
        <v>0</v>
      </c>
      <c r="P135" s="22">
        <f>BALANCE!P405+BALANCE!P417+BALANCE!P429</f>
        <v>0.76722000000000001</v>
      </c>
      <c r="Q135" s="22">
        <f>BALANCE!Q405+BALANCE!Q417+BALANCE!Q429</f>
        <v>0</v>
      </c>
      <c r="R135" s="22">
        <f>BALANCE!R405+BALANCE!R417+BALANCE!R429</f>
        <v>10.01178</v>
      </c>
      <c r="S135" s="22">
        <f>BALANCE!S405+BALANCE!S417+BALANCE!S429</f>
        <v>0</v>
      </c>
      <c r="T135" s="22">
        <f>BALANCE!T405+BALANCE!T417+BALANCE!T429</f>
        <v>0</v>
      </c>
      <c r="U135" s="22">
        <f>BALANCE!U405+BALANCE!U417+BALANCE!U429</f>
        <v>0</v>
      </c>
      <c r="V135" s="22">
        <f>BALANCE!V405+BALANCE!V417+BALANCE!V429</f>
        <v>0</v>
      </c>
      <c r="W135" s="22">
        <f>BALANCE!W405+BALANCE!W417+BALANCE!W429</f>
        <v>0</v>
      </c>
      <c r="X135" s="22">
        <f>BALANCE!X405+BALANCE!X417+BALANCE!X429</f>
        <v>0</v>
      </c>
      <c r="Y135" s="22">
        <f>BALANCE!Y405+BALANCE!Y417+BALANCE!Y429</f>
        <v>0</v>
      </c>
      <c r="Z135" s="22">
        <f>BALANCE!Z405+BALANCE!Z417+BALANCE!Z429</f>
        <v>0</v>
      </c>
      <c r="AA135" s="22">
        <f>BALANCE!AA405+BALANCE!AA417+BALANCE!AA429</f>
        <v>0</v>
      </c>
      <c r="AB135" s="22">
        <f>BALANCE!AB405+BALANCE!AB417+BALANCE!AB429</f>
        <v>0</v>
      </c>
      <c r="AC135" s="22">
        <f>BALANCE!AC405+BALANCE!AC417+BALANCE!AC429</f>
        <v>0</v>
      </c>
      <c r="AD135" s="22">
        <f>BALANCE!AD405+BALANCE!AD417+BALANCE!AD429</f>
        <v>0</v>
      </c>
      <c r="AE135" s="22">
        <f>BALANCE!AE405+BALANCE!AE417+BALANCE!AE429</f>
        <v>524.79860000000008</v>
      </c>
      <c r="AF135" s="22">
        <f>BALANCE!AF405+BALANCE!AF417+BALANCE!AF429</f>
        <v>0</v>
      </c>
      <c r="AG135" s="22">
        <f>BALANCE!AG405+BALANCE!AG417+BALANCE!AG429</f>
        <v>0</v>
      </c>
      <c r="AH135" s="22">
        <f>BALANCE!AH405+BALANCE!AH417+BALANCE!AH429</f>
        <v>0</v>
      </c>
      <c r="AI135" s="22">
        <f>BALANCE!AI405+BALANCE!AI417+BALANCE!AI429</f>
        <v>0</v>
      </c>
      <c r="AJ135" s="373">
        <f>BALANCE!AJ405+BALANCE!AJ417+BALANCE!AJ429</f>
        <v>524.79859999999996</v>
      </c>
    </row>
    <row r="136" spans="2:36" x14ac:dyDescent="0.25">
      <c r="B136" s="38" t="s">
        <v>1089</v>
      </c>
      <c r="C136" s="9" t="s">
        <v>625</v>
      </c>
      <c r="D136" s="22">
        <f>BALANCE!D406+BALANCE!D418+BALANCE!D430</f>
        <v>5.2550699999999999</v>
      </c>
      <c r="E136" s="22">
        <f>BALANCE!E406+BALANCE!E418+BALANCE!E430</f>
        <v>370.10257999999999</v>
      </c>
      <c r="F136" s="22">
        <f>BALANCE!F406+BALANCE!F418+BALANCE!F430</f>
        <v>0.58533000000000002</v>
      </c>
      <c r="G136" s="22">
        <f>BALANCE!G406+BALANCE!G418+BALANCE!G430</f>
        <v>0</v>
      </c>
      <c r="H136" s="22">
        <f>BALANCE!H406+BALANCE!H418+BALANCE!H430</f>
        <v>375.94297999999998</v>
      </c>
      <c r="I136" s="22">
        <f>BALANCE!I406+BALANCE!I418+BALANCE!I430</f>
        <v>0</v>
      </c>
      <c r="J136" s="22">
        <f>BALANCE!J406+BALANCE!J418+BALANCE!J430</f>
        <v>6.2671200000000002</v>
      </c>
      <c r="K136" s="22">
        <f>BALANCE!K406+BALANCE!K418+BALANCE!K430</f>
        <v>0</v>
      </c>
      <c r="L136" s="22">
        <f>BALANCE!L406+BALANCE!L418+BALANCE!L430</f>
        <v>0</v>
      </c>
      <c r="M136" s="22">
        <f>BALANCE!M406+BALANCE!M418+BALANCE!M430</f>
        <v>0</v>
      </c>
      <c r="N136" s="22">
        <f>BALANCE!N406+BALANCE!N418+BALANCE!N430</f>
        <v>0</v>
      </c>
      <c r="O136" s="22">
        <f>BALANCE!O406+BALANCE!O418+BALANCE!O430</f>
        <v>0</v>
      </c>
      <c r="P136" s="22">
        <f>BALANCE!P406+BALANCE!P418+BALANCE!P430</f>
        <v>1.15679</v>
      </c>
      <c r="Q136" s="22">
        <f>BALANCE!Q406+BALANCE!Q418+BALANCE!Q430</f>
        <v>0</v>
      </c>
      <c r="R136" s="22">
        <f>BALANCE!R406+BALANCE!R418+BALANCE!R430</f>
        <v>7.4239100000000002</v>
      </c>
      <c r="S136" s="22">
        <f>BALANCE!S406+BALANCE!S418+BALANCE!S430</f>
        <v>0</v>
      </c>
      <c r="T136" s="22">
        <f>BALANCE!T406+BALANCE!T418+BALANCE!T430</f>
        <v>0</v>
      </c>
      <c r="U136" s="22">
        <f>BALANCE!U406+BALANCE!U418+BALANCE!U430</f>
        <v>0</v>
      </c>
      <c r="V136" s="22">
        <f>BALANCE!V406+BALANCE!V418+BALANCE!V430</f>
        <v>0</v>
      </c>
      <c r="W136" s="22">
        <f>BALANCE!W406+BALANCE!W418+BALANCE!W430</f>
        <v>0</v>
      </c>
      <c r="X136" s="22">
        <f>BALANCE!X406+BALANCE!X418+BALANCE!X430</f>
        <v>0</v>
      </c>
      <c r="Y136" s="22">
        <f>BALANCE!Y406+BALANCE!Y418+BALANCE!Y430</f>
        <v>0</v>
      </c>
      <c r="Z136" s="22">
        <f>BALANCE!Z406+BALANCE!Z418+BALANCE!Z430</f>
        <v>0</v>
      </c>
      <c r="AA136" s="22">
        <f>BALANCE!AA406+BALANCE!AA418+BALANCE!AA430</f>
        <v>0</v>
      </c>
      <c r="AB136" s="22">
        <f>BALANCE!AB406+BALANCE!AB418+BALANCE!AB430</f>
        <v>0</v>
      </c>
      <c r="AC136" s="22">
        <f>BALANCE!AC406+BALANCE!AC418+BALANCE!AC430</f>
        <v>0</v>
      </c>
      <c r="AD136" s="22">
        <f>BALANCE!AD406+BALANCE!AD418+BALANCE!AD430</f>
        <v>0</v>
      </c>
      <c r="AE136" s="22">
        <f>BALANCE!AE406+BALANCE!AE418+BALANCE!AE430</f>
        <v>383.36688999999996</v>
      </c>
      <c r="AF136" s="22">
        <f>BALANCE!AF406+BALANCE!AF418+BALANCE!AF430</f>
        <v>0</v>
      </c>
      <c r="AG136" s="22">
        <f>BALANCE!AG406+BALANCE!AG418+BALANCE!AG430</f>
        <v>0</v>
      </c>
      <c r="AH136" s="22">
        <f>BALANCE!AH406+BALANCE!AH418+BALANCE!AH430</f>
        <v>0</v>
      </c>
      <c r="AI136" s="22">
        <f>BALANCE!AI406+BALANCE!AI418+BALANCE!AI430</f>
        <v>0</v>
      </c>
      <c r="AJ136" s="373">
        <f>BALANCE!AJ406+BALANCE!AJ418+BALANCE!AJ430</f>
        <v>383.36688999999996</v>
      </c>
    </row>
    <row r="137" spans="2:36" x14ac:dyDescent="0.25">
      <c r="B137" s="38" t="s">
        <v>1090</v>
      </c>
      <c r="C137" s="9" t="s">
        <v>627</v>
      </c>
      <c r="D137" s="22">
        <f>BALANCE!D407+BALANCE!D419+BALANCE!D431</f>
        <v>8.0577500000000004</v>
      </c>
      <c r="E137" s="22">
        <f>BALANCE!E407+BALANCE!E419+BALANCE!E431</f>
        <v>598.01369999999997</v>
      </c>
      <c r="F137" s="22">
        <f>BALANCE!F407+BALANCE!F419+BALANCE!F431</f>
        <v>0.90315000000000001</v>
      </c>
      <c r="G137" s="22">
        <f>BALANCE!G407+BALANCE!G419+BALANCE!G431</f>
        <v>0</v>
      </c>
      <c r="H137" s="22">
        <f>BALANCE!H407+BALANCE!H419+BALANCE!H431</f>
        <v>606.97460000000001</v>
      </c>
      <c r="I137" s="22">
        <f>BALANCE!I407+BALANCE!I419+BALANCE!I431</f>
        <v>0</v>
      </c>
      <c r="J137" s="22">
        <f>BALANCE!J407+BALANCE!J419+BALANCE!J431</f>
        <v>9.6286900000000006</v>
      </c>
      <c r="K137" s="22">
        <f>BALANCE!K407+BALANCE!K419+BALANCE!K431</f>
        <v>0</v>
      </c>
      <c r="L137" s="22">
        <f>BALANCE!L407+BALANCE!L419+BALANCE!L431</f>
        <v>0</v>
      </c>
      <c r="M137" s="22">
        <f>BALANCE!M407+BALANCE!M419+BALANCE!M431</f>
        <v>0</v>
      </c>
      <c r="N137" s="22">
        <f>BALANCE!N407+BALANCE!N419+BALANCE!N431</f>
        <v>0</v>
      </c>
      <c r="O137" s="22">
        <f>BALANCE!O407+BALANCE!O419+BALANCE!O431</f>
        <v>0</v>
      </c>
      <c r="P137" s="22">
        <f>BALANCE!P407+BALANCE!P419+BALANCE!P431</f>
        <v>1.1949399999999999</v>
      </c>
      <c r="Q137" s="22">
        <f>BALANCE!Q407+BALANCE!Q419+BALANCE!Q431</f>
        <v>0</v>
      </c>
      <c r="R137" s="22">
        <f>BALANCE!R407+BALANCE!R419+BALANCE!R431</f>
        <v>10.823630000000001</v>
      </c>
      <c r="S137" s="22">
        <f>BALANCE!S407+BALANCE!S419+BALANCE!S431</f>
        <v>0</v>
      </c>
      <c r="T137" s="22">
        <f>BALANCE!T407+BALANCE!T419+BALANCE!T431</f>
        <v>0</v>
      </c>
      <c r="U137" s="22">
        <f>BALANCE!U407+BALANCE!U419+BALANCE!U431</f>
        <v>0</v>
      </c>
      <c r="V137" s="22">
        <f>BALANCE!V407+BALANCE!V419+BALANCE!V431</f>
        <v>0</v>
      </c>
      <c r="W137" s="22">
        <f>BALANCE!W407+BALANCE!W419+BALANCE!W431</f>
        <v>0</v>
      </c>
      <c r="X137" s="22">
        <f>BALANCE!X407+BALANCE!X419+BALANCE!X431</f>
        <v>0</v>
      </c>
      <c r="Y137" s="22">
        <f>BALANCE!Y407+BALANCE!Y419+BALANCE!Y431</f>
        <v>0</v>
      </c>
      <c r="Z137" s="22">
        <f>BALANCE!Z407+BALANCE!Z419+BALANCE!Z431</f>
        <v>0</v>
      </c>
      <c r="AA137" s="22">
        <f>BALANCE!AA407+BALANCE!AA419+BALANCE!AA431</f>
        <v>0</v>
      </c>
      <c r="AB137" s="22">
        <f>BALANCE!AB407+BALANCE!AB419+BALANCE!AB431</f>
        <v>0</v>
      </c>
      <c r="AC137" s="22">
        <f>BALANCE!AC407+BALANCE!AC419+BALANCE!AC431</f>
        <v>0</v>
      </c>
      <c r="AD137" s="22">
        <f>BALANCE!AD407+BALANCE!AD419+BALANCE!AD431</f>
        <v>0</v>
      </c>
      <c r="AE137" s="22">
        <f>BALANCE!AE407+BALANCE!AE419+BALANCE!AE431</f>
        <v>617.79822999999999</v>
      </c>
      <c r="AF137" s="22">
        <f>BALANCE!AF407+BALANCE!AF419+BALANCE!AF431</f>
        <v>0</v>
      </c>
      <c r="AG137" s="22">
        <f>BALANCE!AG407+BALANCE!AG419+BALANCE!AG431</f>
        <v>0</v>
      </c>
      <c r="AH137" s="22">
        <f>BALANCE!AH407+BALANCE!AH419+BALANCE!AH431</f>
        <v>0</v>
      </c>
      <c r="AI137" s="22">
        <f>BALANCE!AI407+BALANCE!AI419+BALANCE!AI431</f>
        <v>0</v>
      </c>
      <c r="AJ137" s="373">
        <f>BALANCE!AJ407+BALANCE!AJ419+BALANCE!AJ431</f>
        <v>617.79822999999999</v>
      </c>
    </row>
    <row r="138" spans="2:36" x14ac:dyDescent="0.25">
      <c r="B138" s="38" t="s">
        <v>1091</v>
      </c>
      <c r="C138" s="9" t="s">
        <v>629</v>
      </c>
      <c r="D138" s="22">
        <f>BALANCE!D408+BALANCE!D420+BALANCE!D432</f>
        <v>16.26323</v>
      </c>
      <c r="E138" s="22">
        <f>BALANCE!E408+BALANCE!E420+BALANCE!E432</f>
        <v>1277.90022</v>
      </c>
      <c r="F138" s="22">
        <f>BALANCE!F408+BALANCE!F420+BALANCE!F432</f>
        <v>1.72194</v>
      </c>
      <c r="G138" s="22">
        <f>BALANCE!G408+BALANCE!G420+BALANCE!G432</f>
        <v>0</v>
      </c>
      <c r="H138" s="22">
        <f>BALANCE!H408+BALANCE!H420+BALANCE!H432</f>
        <v>1295.8853899999999</v>
      </c>
      <c r="I138" s="22">
        <f>BALANCE!I408+BALANCE!I420+BALANCE!I432</f>
        <v>0</v>
      </c>
      <c r="J138" s="22">
        <f>BALANCE!J408+BALANCE!J420+BALANCE!J432</f>
        <v>16.262319999999999</v>
      </c>
      <c r="K138" s="22">
        <f>BALANCE!K408+BALANCE!K420+BALANCE!K432</f>
        <v>0</v>
      </c>
      <c r="L138" s="22">
        <f>BALANCE!L408+BALANCE!L420+BALANCE!L432</f>
        <v>0</v>
      </c>
      <c r="M138" s="22">
        <f>BALANCE!M408+BALANCE!M420+BALANCE!M432</f>
        <v>0</v>
      </c>
      <c r="N138" s="22">
        <f>BALANCE!N408+BALANCE!N420+BALANCE!N432</f>
        <v>0</v>
      </c>
      <c r="O138" s="22">
        <f>BALANCE!O408+BALANCE!O420+BALANCE!O432</f>
        <v>0</v>
      </c>
      <c r="P138" s="22">
        <f>BALANCE!P408+BALANCE!P420+BALANCE!P432</f>
        <v>2.3141799999999999</v>
      </c>
      <c r="Q138" s="22">
        <f>BALANCE!Q408+BALANCE!Q420+BALANCE!Q432</f>
        <v>0</v>
      </c>
      <c r="R138" s="22">
        <f>BALANCE!R408+BALANCE!R420+BALANCE!R432</f>
        <v>18.576499999999999</v>
      </c>
      <c r="S138" s="22">
        <f>BALANCE!S408+BALANCE!S420+BALANCE!S432</f>
        <v>0</v>
      </c>
      <c r="T138" s="22">
        <f>BALANCE!T408+BALANCE!T420+BALANCE!T432</f>
        <v>0</v>
      </c>
      <c r="U138" s="22">
        <f>BALANCE!U408+BALANCE!U420+BALANCE!U432</f>
        <v>0</v>
      </c>
      <c r="V138" s="22">
        <f>BALANCE!V408+BALANCE!V420+BALANCE!V432</f>
        <v>0</v>
      </c>
      <c r="W138" s="22">
        <f>BALANCE!W408+BALANCE!W420+BALANCE!W432</f>
        <v>0</v>
      </c>
      <c r="X138" s="22">
        <f>BALANCE!X408+BALANCE!X420+BALANCE!X432</f>
        <v>0</v>
      </c>
      <c r="Y138" s="22">
        <f>BALANCE!Y408+BALANCE!Y420+BALANCE!Y432</f>
        <v>0</v>
      </c>
      <c r="Z138" s="22">
        <f>BALANCE!Z408+BALANCE!Z420+BALANCE!Z432</f>
        <v>0</v>
      </c>
      <c r="AA138" s="22">
        <f>BALANCE!AA408+BALANCE!AA420+BALANCE!AA432</f>
        <v>0</v>
      </c>
      <c r="AB138" s="22">
        <f>BALANCE!AB408+BALANCE!AB420+BALANCE!AB432</f>
        <v>0</v>
      </c>
      <c r="AC138" s="22">
        <f>BALANCE!AC408+BALANCE!AC420+BALANCE!AC432</f>
        <v>0</v>
      </c>
      <c r="AD138" s="22">
        <f>BALANCE!AD408+BALANCE!AD420+BALANCE!AD432</f>
        <v>0</v>
      </c>
      <c r="AE138" s="22">
        <f>BALANCE!AE408+BALANCE!AE420+BALANCE!AE432</f>
        <v>1314.46189</v>
      </c>
      <c r="AF138" s="22">
        <f>BALANCE!AF408+BALANCE!AF420+BALANCE!AF432</f>
        <v>0</v>
      </c>
      <c r="AG138" s="22">
        <f>BALANCE!AG408+BALANCE!AG420+BALANCE!AG432</f>
        <v>0</v>
      </c>
      <c r="AH138" s="22">
        <f>BALANCE!AH408+BALANCE!AH420+BALANCE!AH432</f>
        <v>0</v>
      </c>
      <c r="AI138" s="22">
        <f>BALANCE!AI408+BALANCE!AI420+BALANCE!AI432</f>
        <v>0</v>
      </c>
      <c r="AJ138" s="373">
        <f>BALANCE!AJ408+BALANCE!AJ420+BALANCE!AJ432</f>
        <v>1314.46189</v>
      </c>
    </row>
    <row r="139" spans="2:36" x14ac:dyDescent="0.25">
      <c r="B139" s="38" t="s">
        <v>1092</v>
      </c>
      <c r="C139" s="9" t="s">
        <v>631</v>
      </c>
      <c r="D139" s="22">
        <f>BALANCE!D409+BALANCE!D421+BALANCE!D433</f>
        <v>32.789499999999997</v>
      </c>
      <c r="E139" s="22">
        <f>BALANCE!E409+BALANCE!E421+BALANCE!E433</f>
        <v>16513.884000000002</v>
      </c>
      <c r="F139" s="22">
        <f>BALANCE!F409+BALANCE!F421+BALANCE!F433</f>
        <v>6.1127700000000003</v>
      </c>
      <c r="G139" s="22">
        <f>BALANCE!G409+BALANCE!G421+BALANCE!G433</f>
        <v>0</v>
      </c>
      <c r="H139" s="22">
        <f>BALANCE!H409+BALANCE!H421+BALANCE!H433</f>
        <v>16552.786270000001</v>
      </c>
      <c r="I139" s="22">
        <f>BALANCE!I409+BALANCE!I421+BALANCE!I433</f>
        <v>0</v>
      </c>
      <c r="J139" s="22">
        <f>BALANCE!J409+BALANCE!J421+BALANCE!J433</f>
        <v>37.331890000000001</v>
      </c>
      <c r="K139" s="22">
        <f>BALANCE!K409+BALANCE!K421+BALANCE!K433</f>
        <v>0</v>
      </c>
      <c r="L139" s="22">
        <f>BALANCE!L409+BALANCE!L421+BALANCE!L433</f>
        <v>0</v>
      </c>
      <c r="M139" s="22">
        <f>BALANCE!M409+BALANCE!M421+BALANCE!M433</f>
        <v>0</v>
      </c>
      <c r="N139" s="22">
        <f>BALANCE!N409+BALANCE!N421+BALANCE!N433</f>
        <v>0</v>
      </c>
      <c r="O139" s="22">
        <f>BALANCE!O409+BALANCE!O421+BALANCE!O433</f>
        <v>0</v>
      </c>
      <c r="P139" s="22">
        <f>BALANCE!P409+BALANCE!P421+BALANCE!P433</f>
        <v>7.9799199999999999</v>
      </c>
      <c r="Q139" s="22">
        <f>BALANCE!Q409+BALANCE!Q421+BALANCE!Q433</f>
        <v>0</v>
      </c>
      <c r="R139" s="22">
        <f>BALANCE!R409+BALANCE!R421+BALANCE!R433</f>
        <v>45.311810000000001</v>
      </c>
      <c r="S139" s="22">
        <f>BALANCE!S409+BALANCE!S421+BALANCE!S433</f>
        <v>0</v>
      </c>
      <c r="T139" s="22">
        <f>BALANCE!T409+BALANCE!T421+BALANCE!T433</f>
        <v>0</v>
      </c>
      <c r="U139" s="22">
        <f>BALANCE!U409+BALANCE!U421+BALANCE!U433</f>
        <v>0</v>
      </c>
      <c r="V139" s="22">
        <f>BALANCE!V409+BALANCE!V421+BALANCE!V433</f>
        <v>0</v>
      </c>
      <c r="W139" s="22">
        <f>BALANCE!W409+BALANCE!W421+BALANCE!W433</f>
        <v>0</v>
      </c>
      <c r="X139" s="22">
        <f>BALANCE!X409+BALANCE!X421+BALANCE!X433</f>
        <v>0</v>
      </c>
      <c r="Y139" s="22">
        <f>BALANCE!Y409+BALANCE!Y421+BALANCE!Y433</f>
        <v>0</v>
      </c>
      <c r="Z139" s="22">
        <f>BALANCE!Z409+BALANCE!Z421+BALANCE!Z433</f>
        <v>0</v>
      </c>
      <c r="AA139" s="22">
        <f>BALANCE!AA409+BALANCE!AA421+BALANCE!AA433</f>
        <v>0</v>
      </c>
      <c r="AB139" s="22">
        <f>BALANCE!AB409+BALANCE!AB421+BALANCE!AB433</f>
        <v>0</v>
      </c>
      <c r="AC139" s="22">
        <f>BALANCE!AC409+BALANCE!AC421+BALANCE!AC433</f>
        <v>0</v>
      </c>
      <c r="AD139" s="22">
        <f>BALANCE!AD409+BALANCE!AD421+BALANCE!AD433</f>
        <v>0</v>
      </c>
      <c r="AE139" s="22">
        <f>BALANCE!AE409+BALANCE!AE421+BALANCE!AE433</f>
        <v>16598.09808</v>
      </c>
      <c r="AF139" s="22">
        <f>BALANCE!AF409+BALANCE!AF421+BALANCE!AF433</f>
        <v>0</v>
      </c>
      <c r="AG139" s="22">
        <f>BALANCE!AG409+BALANCE!AG421+BALANCE!AG433</f>
        <v>0</v>
      </c>
      <c r="AH139" s="22">
        <f>BALANCE!AH409+BALANCE!AH421+BALANCE!AH433</f>
        <v>0</v>
      </c>
      <c r="AI139" s="22">
        <f>BALANCE!AI409+BALANCE!AI421+BALANCE!AI433</f>
        <v>0</v>
      </c>
      <c r="AJ139" s="373">
        <f>BALANCE!AJ409+BALANCE!AJ421+BALANCE!AJ433</f>
        <v>16598.09808</v>
      </c>
    </row>
    <row r="140" spans="2:36" x14ac:dyDescent="0.25">
      <c r="B140" s="15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373"/>
    </row>
    <row r="141" spans="2:36" x14ac:dyDescent="0.25">
      <c r="B141" s="31"/>
      <c r="C141" s="183" t="s">
        <v>1040</v>
      </c>
      <c r="D141" s="21">
        <f>SUM(D142:D146)</f>
        <v>0</v>
      </c>
      <c r="E141" s="21">
        <f t="shared" ref="E141:AI141" si="19">SUM(E142:E146)</f>
        <v>0</v>
      </c>
      <c r="F141" s="21">
        <f t="shared" si="19"/>
        <v>0</v>
      </c>
      <c r="G141" s="21">
        <f t="shared" si="19"/>
        <v>0</v>
      </c>
      <c r="H141" s="21">
        <f t="shared" si="19"/>
        <v>0</v>
      </c>
      <c r="I141" s="21">
        <f t="shared" si="19"/>
        <v>0</v>
      </c>
      <c r="J141" s="21">
        <f t="shared" si="19"/>
        <v>0</v>
      </c>
      <c r="K141" s="21">
        <f t="shared" si="19"/>
        <v>0</v>
      </c>
      <c r="L141" s="21">
        <f>SUM(L142:L146)</f>
        <v>0</v>
      </c>
      <c r="M141" s="21">
        <f t="shared" si="19"/>
        <v>0</v>
      </c>
      <c r="N141" s="21">
        <f t="shared" si="19"/>
        <v>0</v>
      </c>
      <c r="O141" s="21">
        <f t="shared" si="19"/>
        <v>0</v>
      </c>
      <c r="P141" s="21">
        <f t="shared" si="19"/>
        <v>0</v>
      </c>
      <c r="Q141" s="21">
        <f t="shared" si="19"/>
        <v>0</v>
      </c>
      <c r="R141" s="21">
        <f t="shared" si="19"/>
        <v>0</v>
      </c>
      <c r="S141" s="21">
        <f>SUM(S142:S146)</f>
        <v>0</v>
      </c>
      <c r="T141" s="21">
        <f t="shared" si="19"/>
        <v>0</v>
      </c>
      <c r="U141" s="21">
        <f t="shared" si="19"/>
        <v>0</v>
      </c>
      <c r="V141" s="21">
        <f t="shared" si="19"/>
        <v>0</v>
      </c>
      <c r="W141" s="21">
        <f t="shared" si="19"/>
        <v>0</v>
      </c>
      <c r="X141" s="21">
        <f t="shared" si="19"/>
        <v>0</v>
      </c>
      <c r="Y141" s="21">
        <f t="shared" si="19"/>
        <v>0</v>
      </c>
      <c r="Z141" s="21">
        <f t="shared" si="19"/>
        <v>0</v>
      </c>
      <c r="AA141" s="21">
        <f t="shared" si="19"/>
        <v>0</v>
      </c>
      <c r="AB141" s="21">
        <f t="shared" si="19"/>
        <v>0</v>
      </c>
      <c r="AC141" s="21">
        <f>SUM(AC142:AC146)</f>
        <v>0</v>
      </c>
      <c r="AD141" s="21">
        <f t="shared" si="19"/>
        <v>0</v>
      </c>
      <c r="AE141" s="21">
        <f t="shared" si="19"/>
        <v>0</v>
      </c>
      <c r="AF141" s="21">
        <f t="shared" si="19"/>
        <v>0</v>
      </c>
      <c r="AG141" s="21">
        <f t="shared" si="19"/>
        <v>0</v>
      </c>
      <c r="AH141" s="21">
        <f t="shared" si="19"/>
        <v>0</v>
      </c>
      <c r="AI141" s="21">
        <f t="shared" si="19"/>
        <v>0</v>
      </c>
      <c r="AJ141" s="372">
        <f>SUM(AJ142:AJ146)</f>
        <v>0</v>
      </c>
    </row>
    <row r="142" spans="2:36" x14ac:dyDescent="0.25">
      <c r="B142" s="38" t="s">
        <v>1093</v>
      </c>
      <c r="C142" s="9" t="s">
        <v>623</v>
      </c>
      <c r="D142" s="22">
        <f>BALANCE!D411+BALANCE!D423+BALANCE!D435</f>
        <v>0</v>
      </c>
      <c r="E142" s="22">
        <f>BALANCE!E411+BALANCE!E423+BALANCE!E435</f>
        <v>0</v>
      </c>
      <c r="F142" s="22">
        <f>BALANCE!F411+BALANCE!F423+BALANCE!F435</f>
        <v>0</v>
      </c>
      <c r="G142" s="22">
        <f>BALANCE!G411+BALANCE!G423+BALANCE!G435</f>
        <v>0</v>
      </c>
      <c r="H142" s="22">
        <f>BALANCE!H411+BALANCE!H423+BALANCE!H435</f>
        <v>0</v>
      </c>
      <c r="I142" s="22">
        <f>BALANCE!I411+BALANCE!I423+BALANCE!I435</f>
        <v>0</v>
      </c>
      <c r="J142" s="22">
        <f>BALANCE!J411+BALANCE!J423+BALANCE!J435</f>
        <v>0</v>
      </c>
      <c r="K142" s="22">
        <f>BALANCE!K411+BALANCE!K423+BALANCE!K435</f>
        <v>0</v>
      </c>
      <c r="L142" s="22">
        <f>BALANCE!L411+BALANCE!L423+BALANCE!L435</f>
        <v>0</v>
      </c>
      <c r="M142" s="22">
        <f>BALANCE!M411+BALANCE!M423+BALANCE!M435</f>
        <v>0</v>
      </c>
      <c r="N142" s="22">
        <f>BALANCE!N411+BALANCE!N423+BALANCE!N435</f>
        <v>0</v>
      </c>
      <c r="O142" s="22">
        <f>BALANCE!O411+BALANCE!O423+BALANCE!O435</f>
        <v>0</v>
      </c>
      <c r="P142" s="22">
        <f>BALANCE!P411+BALANCE!P423+BALANCE!P435</f>
        <v>0</v>
      </c>
      <c r="Q142" s="22">
        <f>BALANCE!Q411+BALANCE!Q423+BALANCE!Q435</f>
        <v>0</v>
      </c>
      <c r="R142" s="22">
        <f>BALANCE!R411+BALANCE!R423+BALANCE!R435</f>
        <v>0</v>
      </c>
      <c r="S142" s="22">
        <f>BALANCE!S411+BALANCE!S423+BALANCE!S435</f>
        <v>0</v>
      </c>
      <c r="T142" s="22">
        <f>BALANCE!T411+BALANCE!T423+BALANCE!T435</f>
        <v>0</v>
      </c>
      <c r="U142" s="22">
        <f>BALANCE!U411+BALANCE!U423+BALANCE!U435</f>
        <v>0</v>
      </c>
      <c r="V142" s="22">
        <f>BALANCE!V411+BALANCE!V423+BALANCE!V435</f>
        <v>0</v>
      </c>
      <c r="W142" s="22">
        <f>BALANCE!W411+BALANCE!W423+BALANCE!W435</f>
        <v>0</v>
      </c>
      <c r="X142" s="22">
        <f>BALANCE!X411+BALANCE!X423+BALANCE!X435</f>
        <v>0</v>
      </c>
      <c r="Y142" s="22">
        <f>BALANCE!Y411+BALANCE!Y423+BALANCE!Y435</f>
        <v>0</v>
      </c>
      <c r="Z142" s="22">
        <f>BALANCE!Z411+BALANCE!Z423+BALANCE!Z435</f>
        <v>0</v>
      </c>
      <c r="AA142" s="22">
        <f>BALANCE!AA411+BALANCE!AA423+BALANCE!AA435</f>
        <v>0</v>
      </c>
      <c r="AB142" s="22">
        <f>BALANCE!AB411+BALANCE!AB423+BALANCE!AB435</f>
        <v>0</v>
      </c>
      <c r="AC142" s="22">
        <f>BALANCE!AC411+BALANCE!AC423+BALANCE!AC435</f>
        <v>0</v>
      </c>
      <c r="AD142" s="22">
        <f>BALANCE!AD411+BALANCE!AD423+BALANCE!AD435</f>
        <v>0</v>
      </c>
      <c r="AE142" s="22">
        <f>BALANCE!AE411+BALANCE!AE423+BALANCE!AE435</f>
        <v>0</v>
      </c>
      <c r="AF142" s="22">
        <f>BALANCE!AF411+BALANCE!AF423+BALANCE!AF435</f>
        <v>0</v>
      </c>
      <c r="AG142" s="22">
        <f>BALANCE!AG411+BALANCE!AG423+BALANCE!AG435</f>
        <v>0</v>
      </c>
      <c r="AH142" s="22">
        <f>BALANCE!AH411+BALANCE!AH423+BALANCE!AH435</f>
        <v>0</v>
      </c>
      <c r="AI142" s="22">
        <f>BALANCE!AI411+BALANCE!AI423+BALANCE!AI435</f>
        <v>0</v>
      </c>
      <c r="AJ142" s="373">
        <f>BALANCE!AJ411+BALANCE!AJ423+BALANCE!AJ435</f>
        <v>0</v>
      </c>
    </row>
    <row r="143" spans="2:36" x14ac:dyDescent="0.25">
      <c r="B143" s="38" t="s">
        <v>1094</v>
      </c>
      <c r="C143" s="9" t="s">
        <v>625</v>
      </c>
      <c r="D143" s="22">
        <f>BALANCE!D412+BALANCE!D424+BALANCE!D436</f>
        <v>0</v>
      </c>
      <c r="E143" s="22">
        <f>BALANCE!E412+BALANCE!E424+BALANCE!E436</f>
        <v>0</v>
      </c>
      <c r="F143" s="22">
        <f>BALANCE!F412+BALANCE!F424+BALANCE!F436</f>
        <v>0</v>
      </c>
      <c r="G143" s="22">
        <f>BALANCE!G412+BALANCE!G424+BALANCE!G436</f>
        <v>0</v>
      </c>
      <c r="H143" s="22">
        <f>BALANCE!H412+BALANCE!H424+BALANCE!H436</f>
        <v>0</v>
      </c>
      <c r="I143" s="22">
        <f>BALANCE!I412+BALANCE!I424+BALANCE!I436</f>
        <v>0</v>
      </c>
      <c r="J143" s="22">
        <f>BALANCE!J412+BALANCE!J424+BALANCE!J436</f>
        <v>0</v>
      </c>
      <c r="K143" s="22">
        <f>BALANCE!K412+BALANCE!K424+BALANCE!K436</f>
        <v>0</v>
      </c>
      <c r="L143" s="22">
        <f>BALANCE!L412+BALANCE!L424+BALANCE!L436</f>
        <v>0</v>
      </c>
      <c r="M143" s="22">
        <f>BALANCE!M412+BALANCE!M424+BALANCE!M436</f>
        <v>0</v>
      </c>
      <c r="N143" s="22">
        <f>BALANCE!N412+BALANCE!N424+BALANCE!N436</f>
        <v>0</v>
      </c>
      <c r="O143" s="22">
        <f>BALANCE!O412+BALANCE!O424+BALANCE!O436</f>
        <v>0</v>
      </c>
      <c r="P143" s="22">
        <f>BALANCE!P412+BALANCE!P424+BALANCE!P436</f>
        <v>0</v>
      </c>
      <c r="Q143" s="22">
        <f>BALANCE!Q412+BALANCE!Q424+BALANCE!Q436</f>
        <v>0</v>
      </c>
      <c r="R143" s="22">
        <f>BALANCE!R412+BALANCE!R424+BALANCE!R436</f>
        <v>0</v>
      </c>
      <c r="S143" s="22">
        <f>BALANCE!S412+BALANCE!S424+BALANCE!S436</f>
        <v>0</v>
      </c>
      <c r="T143" s="22">
        <f>BALANCE!T412+BALANCE!T424+BALANCE!T436</f>
        <v>0</v>
      </c>
      <c r="U143" s="22">
        <f>BALANCE!U412+BALANCE!U424+BALANCE!U436</f>
        <v>0</v>
      </c>
      <c r="V143" s="22">
        <f>BALANCE!V412+BALANCE!V424+BALANCE!V436</f>
        <v>0</v>
      </c>
      <c r="W143" s="22">
        <f>BALANCE!W412+BALANCE!W424+BALANCE!W436</f>
        <v>0</v>
      </c>
      <c r="X143" s="22">
        <f>BALANCE!X412+BALANCE!X424+BALANCE!X436</f>
        <v>0</v>
      </c>
      <c r="Y143" s="22">
        <f>BALANCE!Y412+BALANCE!Y424+BALANCE!Y436</f>
        <v>0</v>
      </c>
      <c r="Z143" s="22">
        <f>BALANCE!Z412+BALANCE!Z424+BALANCE!Z436</f>
        <v>0</v>
      </c>
      <c r="AA143" s="22">
        <f>BALANCE!AA412+BALANCE!AA424+BALANCE!AA436</f>
        <v>0</v>
      </c>
      <c r="AB143" s="22">
        <f>BALANCE!AB412+BALANCE!AB424+BALANCE!AB436</f>
        <v>0</v>
      </c>
      <c r="AC143" s="22">
        <f>BALANCE!AC412+BALANCE!AC424+BALANCE!AC436</f>
        <v>0</v>
      </c>
      <c r="AD143" s="22">
        <f>BALANCE!AD412+BALANCE!AD424+BALANCE!AD436</f>
        <v>0</v>
      </c>
      <c r="AE143" s="22">
        <f>BALANCE!AE412+BALANCE!AE424+BALANCE!AE436</f>
        <v>0</v>
      </c>
      <c r="AF143" s="22">
        <f>BALANCE!AF412+BALANCE!AF424+BALANCE!AF436</f>
        <v>0</v>
      </c>
      <c r="AG143" s="22">
        <f>BALANCE!AG412+BALANCE!AG424+BALANCE!AG436</f>
        <v>0</v>
      </c>
      <c r="AH143" s="22">
        <f>BALANCE!AH412+BALANCE!AH424+BALANCE!AH436</f>
        <v>0</v>
      </c>
      <c r="AI143" s="22">
        <f>BALANCE!AI412+BALANCE!AI424+BALANCE!AI436</f>
        <v>0</v>
      </c>
      <c r="AJ143" s="373">
        <f>BALANCE!AJ412+BALANCE!AJ424+BALANCE!AJ436</f>
        <v>0</v>
      </c>
    </row>
    <row r="144" spans="2:36" x14ac:dyDescent="0.25">
      <c r="B144" s="38" t="s">
        <v>1095</v>
      </c>
      <c r="C144" s="9" t="s">
        <v>627</v>
      </c>
      <c r="D144" s="22">
        <f>BALANCE!D413+BALANCE!D425+BALANCE!D437</f>
        <v>0</v>
      </c>
      <c r="E144" s="22">
        <f>BALANCE!E413+BALANCE!E425+BALANCE!E437</f>
        <v>0</v>
      </c>
      <c r="F144" s="22">
        <f>BALANCE!F413+BALANCE!F425+BALANCE!F437</f>
        <v>0</v>
      </c>
      <c r="G144" s="22">
        <f>BALANCE!G413+BALANCE!G425+BALANCE!G437</f>
        <v>0</v>
      </c>
      <c r="H144" s="22">
        <f>BALANCE!H413+BALANCE!H425+BALANCE!H437</f>
        <v>0</v>
      </c>
      <c r="I144" s="22">
        <f>BALANCE!I413+BALANCE!I425+BALANCE!I437</f>
        <v>0</v>
      </c>
      <c r="J144" s="22">
        <f>BALANCE!J413+BALANCE!J425+BALANCE!J437</f>
        <v>0</v>
      </c>
      <c r="K144" s="22">
        <f>BALANCE!K413+BALANCE!K425+BALANCE!K437</f>
        <v>0</v>
      </c>
      <c r="L144" s="22">
        <f>BALANCE!L413+BALANCE!L425+BALANCE!L437</f>
        <v>0</v>
      </c>
      <c r="M144" s="22">
        <f>BALANCE!M413+BALANCE!M425+BALANCE!M437</f>
        <v>0</v>
      </c>
      <c r="N144" s="22">
        <f>BALANCE!N413+BALANCE!N425+BALANCE!N437</f>
        <v>0</v>
      </c>
      <c r="O144" s="22">
        <f>BALANCE!O413+BALANCE!O425+BALANCE!O437</f>
        <v>0</v>
      </c>
      <c r="P144" s="22">
        <f>BALANCE!P413+BALANCE!P425+BALANCE!P437</f>
        <v>0</v>
      </c>
      <c r="Q144" s="22">
        <f>BALANCE!Q413+BALANCE!Q425+BALANCE!Q437</f>
        <v>0</v>
      </c>
      <c r="R144" s="22">
        <f>BALANCE!R413+BALANCE!R425+BALANCE!R437</f>
        <v>0</v>
      </c>
      <c r="S144" s="22">
        <f>BALANCE!S413+BALANCE!S425+BALANCE!S437</f>
        <v>0</v>
      </c>
      <c r="T144" s="22">
        <f>BALANCE!T413+BALANCE!T425+BALANCE!T437</f>
        <v>0</v>
      </c>
      <c r="U144" s="22">
        <f>BALANCE!U413+BALANCE!U425+BALANCE!U437</f>
        <v>0</v>
      </c>
      <c r="V144" s="22">
        <f>BALANCE!V413+BALANCE!V425+BALANCE!V437</f>
        <v>0</v>
      </c>
      <c r="W144" s="22">
        <f>BALANCE!W413+BALANCE!W425+BALANCE!W437</f>
        <v>0</v>
      </c>
      <c r="X144" s="22">
        <f>BALANCE!X413+BALANCE!X425+BALANCE!X437</f>
        <v>0</v>
      </c>
      <c r="Y144" s="22">
        <f>BALANCE!Y413+BALANCE!Y425+BALANCE!Y437</f>
        <v>0</v>
      </c>
      <c r="Z144" s="22">
        <f>BALANCE!Z413+BALANCE!Z425+BALANCE!Z437</f>
        <v>0</v>
      </c>
      <c r="AA144" s="22">
        <f>BALANCE!AA413+BALANCE!AA425+BALANCE!AA437</f>
        <v>0</v>
      </c>
      <c r="AB144" s="22">
        <f>BALANCE!AB413+BALANCE!AB425+BALANCE!AB437</f>
        <v>0</v>
      </c>
      <c r="AC144" s="22">
        <f>BALANCE!AC413+BALANCE!AC425+BALANCE!AC437</f>
        <v>0</v>
      </c>
      <c r="AD144" s="22">
        <f>BALANCE!AD413+BALANCE!AD425+BALANCE!AD437</f>
        <v>0</v>
      </c>
      <c r="AE144" s="22">
        <f>BALANCE!AE413+BALANCE!AE425+BALANCE!AE437</f>
        <v>0</v>
      </c>
      <c r="AF144" s="22">
        <f>BALANCE!AF413+BALANCE!AF425+BALANCE!AF437</f>
        <v>0</v>
      </c>
      <c r="AG144" s="22">
        <f>BALANCE!AG413+BALANCE!AG425+BALANCE!AG437</f>
        <v>0</v>
      </c>
      <c r="AH144" s="22">
        <f>BALANCE!AH413+BALANCE!AH425+BALANCE!AH437</f>
        <v>0</v>
      </c>
      <c r="AI144" s="22">
        <f>BALANCE!AI413+BALANCE!AI425+BALANCE!AI437</f>
        <v>0</v>
      </c>
      <c r="AJ144" s="373">
        <f>BALANCE!AJ413+BALANCE!AJ425+BALANCE!AJ437</f>
        <v>0</v>
      </c>
    </row>
    <row r="145" spans="2:36" x14ac:dyDescent="0.25">
      <c r="B145" s="38" t="s">
        <v>1096</v>
      </c>
      <c r="C145" s="9" t="s">
        <v>629</v>
      </c>
      <c r="D145" s="22">
        <f>BALANCE!D414+BALANCE!D426+BALANCE!D438</f>
        <v>0</v>
      </c>
      <c r="E145" s="22">
        <f>BALANCE!E414+BALANCE!E426+BALANCE!E438</f>
        <v>0</v>
      </c>
      <c r="F145" s="22">
        <f>BALANCE!F414+BALANCE!F426+BALANCE!F438</f>
        <v>0</v>
      </c>
      <c r="G145" s="22">
        <f>BALANCE!G414+BALANCE!G426+BALANCE!G438</f>
        <v>0</v>
      </c>
      <c r="H145" s="22">
        <f>BALANCE!H414+BALANCE!H426+BALANCE!H438</f>
        <v>0</v>
      </c>
      <c r="I145" s="22">
        <f>BALANCE!I414+BALANCE!I426+BALANCE!I438</f>
        <v>0</v>
      </c>
      <c r="J145" s="22">
        <f>BALANCE!J414+BALANCE!J426+BALANCE!J438</f>
        <v>0</v>
      </c>
      <c r="K145" s="22">
        <f>BALANCE!K414+BALANCE!K426+BALANCE!K438</f>
        <v>0</v>
      </c>
      <c r="L145" s="22">
        <f>BALANCE!L414+BALANCE!L426+BALANCE!L438</f>
        <v>0</v>
      </c>
      <c r="M145" s="22">
        <f>BALANCE!M414+BALANCE!M426+BALANCE!M438</f>
        <v>0</v>
      </c>
      <c r="N145" s="22">
        <f>BALANCE!N414+BALANCE!N426+BALANCE!N438</f>
        <v>0</v>
      </c>
      <c r="O145" s="22">
        <f>BALANCE!O414+BALANCE!O426+BALANCE!O438</f>
        <v>0</v>
      </c>
      <c r="P145" s="22">
        <f>BALANCE!P414+BALANCE!P426+BALANCE!P438</f>
        <v>0</v>
      </c>
      <c r="Q145" s="22">
        <f>BALANCE!Q414+BALANCE!Q426+BALANCE!Q438</f>
        <v>0</v>
      </c>
      <c r="R145" s="22">
        <f>BALANCE!R414+BALANCE!R426+BALANCE!R438</f>
        <v>0</v>
      </c>
      <c r="S145" s="22">
        <f>BALANCE!S414+BALANCE!S426+BALANCE!S438</f>
        <v>0</v>
      </c>
      <c r="T145" s="22">
        <f>BALANCE!T414+BALANCE!T426+BALANCE!T438</f>
        <v>0</v>
      </c>
      <c r="U145" s="22">
        <f>BALANCE!U414+BALANCE!U426+BALANCE!U438</f>
        <v>0</v>
      </c>
      <c r="V145" s="22">
        <f>BALANCE!V414+BALANCE!V426+BALANCE!V438</f>
        <v>0</v>
      </c>
      <c r="W145" s="22">
        <f>BALANCE!W414+BALANCE!W426+BALANCE!W438</f>
        <v>0</v>
      </c>
      <c r="X145" s="22">
        <f>BALANCE!X414+BALANCE!X426+BALANCE!X438</f>
        <v>0</v>
      </c>
      <c r="Y145" s="22">
        <f>BALANCE!Y414+BALANCE!Y426+BALANCE!Y438</f>
        <v>0</v>
      </c>
      <c r="Z145" s="22">
        <f>BALANCE!Z414+BALANCE!Z426+BALANCE!Z438</f>
        <v>0</v>
      </c>
      <c r="AA145" s="22">
        <f>BALANCE!AA414+BALANCE!AA426+BALANCE!AA438</f>
        <v>0</v>
      </c>
      <c r="AB145" s="22">
        <f>BALANCE!AB414+BALANCE!AB426+BALANCE!AB438</f>
        <v>0</v>
      </c>
      <c r="AC145" s="22">
        <f>BALANCE!AC414+BALANCE!AC426+BALANCE!AC438</f>
        <v>0</v>
      </c>
      <c r="AD145" s="22">
        <f>BALANCE!AD414+BALANCE!AD426+BALANCE!AD438</f>
        <v>0</v>
      </c>
      <c r="AE145" s="22">
        <f>BALANCE!AE414+BALANCE!AE426+BALANCE!AE438</f>
        <v>0</v>
      </c>
      <c r="AF145" s="22">
        <f>BALANCE!AF414+BALANCE!AF426+BALANCE!AF438</f>
        <v>0</v>
      </c>
      <c r="AG145" s="22">
        <f>BALANCE!AG414+BALANCE!AG426+BALANCE!AG438</f>
        <v>0</v>
      </c>
      <c r="AH145" s="22">
        <f>BALANCE!AH414+BALANCE!AH426+BALANCE!AH438</f>
        <v>0</v>
      </c>
      <c r="AI145" s="22">
        <f>BALANCE!AI414+BALANCE!AI426+BALANCE!AI438</f>
        <v>0</v>
      </c>
      <c r="AJ145" s="373">
        <f>BALANCE!AJ414+BALANCE!AJ426+BALANCE!AJ438</f>
        <v>0</v>
      </c>
    </row>
    <row r="146" spans="2:36" x14ac:dyDescent="0.25">
      <c r="B146" s="38" t="s">
        <v>1097</v>
      </c>
      <c r="C146" s="9" t="s">
        <v>631</v>
      </c>
      <c r="D146" s="22">
        <f>BALANCE!D415+BALANCE!D427+BALANCE!D439</f>
        <v>0</v>
      </c>
      <c r="E146" s="22">
        <f>BALANCE!E415+BALANCE!E427+BALANCE!E439</f>
        <v>0</v>
      </c>
      <c r="F146" s="22">
        <f>BALANCE!F415+BALANCE!F427+BALANCE!F439</f>
        <v>0</v>
      </c>
      <c r="G146" s="22">
        <f>BALANCE!G415+BALANCE!G427+BALANCE!G439</f>
        <v>0</v>
      </c>
      <c r="H146" s="22">
        <f>BALANCE!H415+BALANCE!H427+BALANCE!H439</f>
        <v>0</v>
      </c>
      <c r="I146" s="22">
        <f>BALANCE!I415+BALANCE!I427+BALANCE!I439</f>
        <v>0</v>
      </c>
      <c r="J146" s="22">
        <f>BALANCE!J415+BALANCE!J427+BALANCE!J439</f>
        <v>0</v>
      </c>
      <c r="K146" s="22">
        <f>BALANCE!K415+BALANCE!K427+BALANCE!K439</f>
        <v>0</v>
      </c>
      <c r="L146" s="22">
        <f>BALANCE!L415+BALANCE!L427+BALANCE!L439</f>
        <v>0</v>
      </c>
      <c r="M146" s="22">
        <f>BALANCE!M415+BALANCE!M427+BALANCE!M439</f>
        <v>0</v>
      </c>
      <c r="N146" s="22">
        <f>BALANCE!N415+BALANCE!N427+BALANCE!N439</f>
        <v>0</v>
      </c>
      <c r="O146" s="22">
        <f>BALANCE!O415+BALANCE!O427+BALANCE!O439</f>
        <v>0</v>
      </c>
      <c r="P146" s="22">
        <f>BALANCE!P415+BALANCE!P427+BALANCE!P439</f>
        <v>0</v>
      </c>
      <c r="Q146" s="22">
        <f>BALANCE!Q415+BALANCE!Q427+BALANCE!Q439</f>
        <v>0</v>
      </c>
      <c r="R146" s="22">
        <f>BALANCE!R415+BALANCE!R427+BALANCE!R439</f>
        <v>0</v>
      </c>
      <c r="S146" s="22">
        <f>BALANCE!S415+BALANCE!S427+BALANCE!S439</f>
        <v>0</v>
      </c>
      <c r="T146" s="22">
        <f>BALANCE!T415+BALANCE!T427+BALANCE!T439</f>
        <v>0</v>
      </c>
      <c r="U146" s="22">
        <f>BALANCE!U415+BALANCE!U427+BALANCE!U439</f>
        <v>0</v>
      </c>
      <c r="V146" s="22">
        <f>BALANCE!V415+BALANCE!V427+BALANCE!V439</f>
        <v>0</v>
      </c>
      <c r="W146" s="22">
        <f>BALANCE!W415+BALANCE!W427+BALANCE!W439</f>
        <v>0</v>
      </c>
      <c r="X146" s="22">
        <f>BALANCE!X415+BALANCE!X427+BALANCE!X439</f>
        <v>0</v>
      </c>
      <c r="Y146" s="22">
        <f>BALANCE!Y415+BALANCE!Y427+BALANCE!Y439</f>
        <v>0</v>
      </c>
      <c r="Z146" s="22">
        <f>BALANCE!Z415+BALANCE!Z427+BALANCE!Z439</f>
        <v>0</v>
      </c>
      <c r="AA146" s="22">
        <f>BALANCE!AA415+BALANCE!AA427+BALANCE!AA439</f>
        <v>0</v>
      </c>
      <c r="AB146" s="22">
        <f>BALANCE!AB415+BALANCE!AB427+BALANCE!AB439</f>
        <v>0</v>
      </c>
      <c r="AC146" s="22">
        <f>BALANCE!AC415+BALANCE!AC427+BALANCE!AC439</f>
        <v>0</v>
      </c>
      <c r="AD146" s="22">
        <f>BALANCE!AD415+BALANCE!AD427+BALANCE!AD439</f>
        <v>0</v>
      </c>
      <c r="AE146" s="22">
        <f>BALANCE!AE415+BALANCE!AE427+BALANCE!AE439</f>
        <v>0</v>
      </c>
      <c r="AF146" s="22">
        <f>BALANCE!AF415+BALANCE!AF427+BALANCE!AF439</f>
        <v>0</v>
      </c>
      <c r="AG146" s="22">
        <f>BALANCE!AG415+BALANCE!AG427+BALANCE!AG439</f>
        <v>0</v>
      </c>
      <c r="AH146" s="22">
        <f>BALANCE!AH415+BALANCE!AH427+BALANCE!AH439</f>
        <v>0</v>
      </c>
      <c r="AI146" s="22">
        <f>BALANCE!AI415+BALANCE!AI427+BALANCE!AI439</f>
        <v>0</v>
      </c>
      <c r="AJ146" s="373">
        <f>BALANCE!AJ415+BALANCE!AJ427+BALANCE!AJ439</f>
        <v>0</v>
      </c>
    </row>
    <row r="147" spans="2:36" x14ac:dyDescent="0.25">
      <c r="B147" s="15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373"/>
    </row>
    <row r="148" spans="2:36" s="28" customFormat="1" x14ac:dyDescent="0.25">
      <c r="B148" s="459"/>
      <c r="C148" s="460" t="s">
        <v>1846</v>
      </c>
      <c r="D148" s="461">
        <f>SUM(D149:D153)</f>
        <v>11166.991629999999</v>
      </c>
      <c r="E148" s="461">
        <f t="shared" ref="E148:AI148" si="20">SUM(E149:E153)</f>
        <v>11210.711319999999</v>
      </c>
      <c r="F148" s="461">
        <f t="shared" si="20"/>
        <v>11011.97718</v>
      </c>
      <c r="G148" s="461">
        <f t="shared" si="20"/>
        <v>5344.6196500000005</v>
      </c>
      <c r="H148" s="461">
        <f t="shared" si="20"/>
        <v>38734.299779999994</v>
      </c>
      <c r="I148" s="461">
        <f t="shared" si="20"/>
        <v>3491.7221500000001</v>
      </c>
      <c r="J148" s="461">
        <f t="shared" si="20"/>
        <v>4702.7878899999996</v>
      </c>
      <c r="K148" s="461">
        <f t="shared" si="20"/>
        <v>2E-3</v>
      </c>
      <c r="L148" s="461">
        <f>SUM(L149:L153)</f>
        <v>1209.3068500000002</v>
      </c>
      <c r="M148" s="461">
        <f t="shared" si="20"/>
        <v>550.90147000000002</v>
      </c>
      <c r="N148" s="461">
        <f t="shared" si="20"/>
        <v>2541.4089999999997</v>
      </c>
      <c r="O148" s="461">
        <f t="shared" si="20"/>
        <v>732.86336000000006</v>
      </c>
      <c r="P148" s="461">
        <f t="shared" si="20"/>
        <v>1683.4958999999999</v>
      </c>
      <c r="Q148" s="461">
        <f t="shared" si="20"/>
        <v>2.3E-2</v>
      </c>
      <c r="R148" s="461">
        <f t="shared" si="20"/>
        <v>14912.511619999997</v>
      </c>
      <c r="S148" s="461">
        <f>SUM(S149:S153)</f>
        <v>2050.3526499999998</v>
      </c>
      <c r="T148" s="461">
        <f t="shared" si="20"/>
        <v>431.26695000000007</v>
      </c>
      <c r="U148" s="461">
        <f t="shared" si="20"/>
        <v>123.55723</v>
      </c>
      <c r="V148" s="461">
        <f t="shared" si="20"/>
        <v>14.538989999999998</v>
      </c>
      <c r="W148" s="461">
        <f t="shared" si="20"/>
        <v>0</v>
      </c>
      <c r="X148" s="461">
        <f t="shared" si="20"/>
        <v>6.4223499999999998</v>
      </c>
      <c r="Y148" s="461">
        <f t="shared" si="20"/>
        <v>0</v>
      </c>
      <c r="Z148" s="461">
        <f t="shared" si="20"/>
        <v>34.278689999999997</v>
      </c>
      <c r="AA148" s="461">
        <f t="shared" si="20"/>
        <v>0</v>
      </c>
      <c r="AB148" s="461">
        <f t="shared" si="20"/>
        <v>161.51792999999998</v>
      </c>
      <c r="AC148" s="461">
        <f>SUM(AC149:AC153)</f>
        <v>0</v>
      </c>
      <c r="AD148" s="461">
        <f t="shared" si="20"/>
        <v>2821.9347900000002</v>
      </c>
      <c r="AE148" s="461">
        <f t="shared" si="20"/>
        <v>56468.746189999998</v>
      </c>
      <c r="AF148" s="461">
        <f t="shared" si="20"/>
        <v>2541.4110000000001</v>
      </c>
      <c r="AG148" s="461">
        <f t="shared" si="20"/>
        <v>1774.74731</v>
      </c>
      <c r="AH148" s="461">
        <f t="shared" si="20"/>
        <v>0</v>
      </c>
      <c r="AI148" s="461">
        <f t="shared" si="20"/>
        <v>0</v>
      </c>
      <c r="AJ148" s="462">
        <f>SUM(AJ149:AJ153)</f>
        <v>52152.587880000006</v>
      </c>
    </row>
    <row r="149" spans="2:36" x14ac:dyDescent="0.25">
      <c r="B149" s="38" t="s">
        <v>637</v>
      </c>
      <c r="C149" s="9" t="s">
        <v>623</v>
      </c>
      <c r="D149" s="22">
        <f>BALANCE!D273+BALANCE!D305+BALANCE!D337</f>
        <v>235.19438</v>
      </c>
      <c r="E149" s="22">
        <f>BALANCE!E273+BALANCE!E305+BALANCE!E337</f>
        <v>34.132480000000001</v>
      </c>
      <c r="F149" s="22">
        <f>BALANCE!F273+BALANCE!F305+BALANCE!F337</f>
        <v>367.62094000000002</v>
      </c>
      <c r="G149" s="22">
        <f>BALANCE!G273+BALANCE!G305+BALANCE!G337</f>
        <v>211.59</v>
      </c>
      <c r="H149" s="22">
        <f>BALANCE!H273+BALANCE!H305+BALANCE!H337</f>
        <v>848.53780000000006</v>
      </c>
      <c r="I149" s="22">
        <f>BALANCE!I273+BALANCE!I305+BALANCE!I337</f>
        <v>0</v>
      </c>
      <c r="J149" s="22">
        <f>BALANCE!J273+BALANCE!J305+BALANCE!J337</f>
        <v>60.106050000000003</v>
      </c>
      <c r="K149" s="22">
        <f>BALANCE!K273+BALANCE!K305+BALANCE!K337</f>
        <v>2E-3</v>
      </c>
      <c r="L149" s="22">
        <f>BALANCE!L273+BALANCE!L305+BALANCE!L337</f>
        <v>3.18641</v>
      </c>
      <c r="M149" s="22">
        <f>BALANCE!M273+BALANCE!M305+BALANCE!M337</f>
        <v>0</v>
      </c>
      <c r="N149" s="22">
        <f>BALANCE!N273+BALANCE!N305+BALANCE!N337</f>
        <v>0</v>
      </c>
      <c r="O149" s="22">
        <f>BALANCE!O273+BALANCE!O305+BALANCE!O337</f>
        <v>193.92908999999997</v>
      </c>
      <c r="P149" s="22">
        <f>BALANCE!P273+BALANCE!P305+BALANCE!P337</f>
        <v>0</v>
      </c>
      <c r="Q149" s="22">
        <f>BALANCE!Q273+BALANCE!Q305+BALANCE!Q337</f>
        <v>0</v>
      </c>
      <c r="R149" s="22">
        <f>BALANCE!R273+BALANCE!R305+BALANCE!R337</f>
        <v>257.22355000000005</v>
      </c>
      <c r="S149" s="22">
        <f>BALANCE!S273+BALANCE!S305+BALANCE!S337</f>
        <v>54.222700000000003</v>
      </c>
      <c r="T149" s="22">
        <f>BALANCE!T273+BALANCE!T305+BALANCE!T337</f>
        <v>23.830400000000001</v>
      </c>
      <c r="U149" s="22">
        <f>BALANCE!U273+BALANCE!U305+BALANCE!U337</f>
        <v>13.794829999999999</v>
      </c>
      <c r="V149" s="22">
        <f>BALANCE!V273+BALANCE!V305+BALANCE!V337</f>
        <v>0.2009</v>
      </c>
      <c r="W149" s="22">
        <f>BALANCE!W273+BALANCE!W305+BALANCE!W337</f>
        <v>0</v>
      </c>
      <c r="X149" s="22">
        <f>BALANCE!X273+BALANCE!X305+BALANCE!X337</f>
        <v>0</v>
      </c>
      <c r="Y149" s="22">
        <f>BALANCE!Y273+BALANCE!Y305+BALANCE!Y337</f>
        <v>0</v>
      </c>
      <c r="Z149" s="22">
        <f>BALANCE!Z273+BALANCE!Z305+BALANCE!Z337</f>
        <v>6.3022600000000004</v>
      </c>
      <c r="AA149" s="22">
        <f>BALANCE!AA273+BALANCE!AA305+BALANCE!AA337</f>
        <v>0</v>
      </c>
      <c r="AB149" s="22">
        <f>BALANCE!AB273+BALANCE!AB305+BALANCE!AB337</f>
        <v>0</v>
      </c>
      <c r="AC149" s="22">
        <f>BALANCE!AC273+BALANCE!AC305+BALANCE!AC337</f>
        <v>0</v>
      </c>
      <c r="AD149" s="22">
        <f>BALANCE!AD273+BALANCE!AD305+BALANCE!AD337</f>
        <v>98.351090000000028</v>
      </c>
      <c r="AE149" s="22">
        <f>BALANCE!AE273+BALANCE!AE305+BALANCE!AE337</f>
        <v>1204.1124399999999</v>
      </c>
      <c r="AF149" s="22">
        <f>BALANCE!AF273+BALANCE!AF305+BALANCE!AF337</f>
        <v>2E-3</v>
      </c>
      <c r="AG149" s="22">
        <f>BALANCE!AG273+BALANCE!AG305+BALANCE!AG337</f>
        <v>3.3873100000000003</v>
      </c>
      <c r="AH149" s="22">
        <f>BALANCE!AH273+BALANCE!AH305+BALANCE!AH337</f>
        <v>0</v>
      </c>
      <c r="AI149" s="22">
        <f>BALANCE!AI273+BALANCE!AI305+BALANCE!AI337</f>
        <v>0</v>
      </c>
      <c r="AJ149" s="373">
        <f>BALANCE!AJ273+BALANCE!AJ305+BALANCE!AJ337</f>
        <v>1200.7231300000001</v>
      </c>
    </row>
    <row r="150" spans="2:36" x14ac:dyDescent="0.25">
      <c r="B150" s="38" t="s">
        <v>638</v>
      </c>
      <c r="C150" s="9" t="s">
        <v>625</v>
      </c>
      <c r="D150" s="22">
        <f>BALANCE!D274+BALANCE!D306+BALANCE!D338</f>
        <v>931.2088</v>
      </c>
      <c r="E150" s="22">
        <f>BALANCE!E274+BALANCE!E306+BALANCE!E338</f>
        <v>1317.7211</v>
      </c>
      <c r="F150" s="22">
        <f>BALANCE!F274+BALANCE!F306+BALANCE!F338</f>
        <v>2081.9939099999997</v>
      </c>
      <c r="G150" s="22">
        <f>BALANCE!G274+BALANCE!G306+BALANCE!G338</f>
        <v>681.70127000000002</v>
      </c>
      <c r="H150" s="22">
        <f>BALANCE!H274+BALANCE!H306+BALANCE!H338</f>
        <v>5012.6250799999998</v>
      </c>
      <c r="I150" s="22">
        <f>BALANCE!I274+BALANCE!I306+BALANCE!I338</f>
        <v>405.77502000000004</v>
      </c>
      <c r="J150" s="22">
        <f>BALANCE!J274+BALANCE!J306+BALANCE!J338</f>
        <v>81.109650000000002</v>
      </c>
      <c r="K150" s="22">
        <f>BALANCE!K274+BALANCE!K306+BALANCE!K338</f>
        <v>0</v>
      </c>
      <c r="L150" s="22">
        <f>BALANCE!L274+BALANCE!L306+BALANCE!L338</f>
        <v>283.47610000000003</v>
      </c>
      <c r="M150" s="22">
        <f>BALANCE!M274+BALANCE!M306+BALANCE!M338</f>
        <v>57.619030000000002</v>
      </c>
      <c r="N150" s="22">
        <f>BALANCE!N274+BALANCE!N306+BALANCE!N338</f>
        <v>40.669790000000006</v>
      </c>
      <c r="O150" s="22">
        <f>BALANCE!O274+BALANCE!O306+BALANCE!O338</f>
        <v>213.95647000000002</v>
      </c>
      <c r="P150" s="22">
        <f>BALANCE!P274+BALANCE!P306+BALANCE!P338</f>
        <v>92.753420000000006</v>
      </c>
      <c r="Q150" s="22">
        <f>BALANCE!Q274+BALANCE!Q306+BALANCE!Q338</f>
        <v>0</v>
      </c>
      <c r="R150" s="22">
        <f>BALANCE!R274+BALANCE!R306+BALANCE!R338</f>
        <v>1175.3594799999998</v>
      </c>
      <c r="S150" s="22">
        <f>BALANCE!S274+BALANCE!S306+BALANCE!S338</f>
        <v>0</v>
      </c>
      <c r="T150" s="22">
        <f>BALANCE!T274+BALANCE!T306+BALANCE!T338</f>
        <v>13.60807</v>
      </c>
      <c r="U150" s="22">
        <f>BALANCE!U274+BALANCE!U306+BALANCE!U338</f>
        <v>43.462299999999999</v>
      </c>
      <c r="V150" s="22">
        <f>BALANCE!V274+BALANCE!V306+BALANCE!V338</f>
        <v>3.31284</v>
      </c>
      <c r="W150" s="22">
        <f>BALANCE!W274+BALANCE!W306+BALANCE!W338</f>
        <v>0</v>
      </c>
      <c r="X150" s="22">
        <f>BALANCE!X274+BALANCE!X306+BALANCE!X338</f>
        <v>1.0361199999999999</v>
      </c>
      <c r="Y150" s="22">
        <f>BALANCE!Y274+BALANCE!Y306+BALANCE!Y338</f>
        <v>0</v>
      </c>
      <c r="Z150" s="22">
        <f>BALANCE!Z274+BALANCE!Z306+BALANCE!Z338</f>
        <v>15.507110000000001</v>
      </c>
      <c r="AA150" s="22">
        <f>BALANCE!AA274+BALANCE!AA306+BALANCE!AA338</f>
        <v>0</v>
      </c>
      <c r="AB150" s="22">
        <f>BALANCE!AB274+BALANCE!AB306+BALANCE!AB338</f>
        <v>5.7822199999999997</v>
      </c>
      <c r="AC150" s="22">
        <f>BALANCE!AC274+BALANCE!AC306+BALANCE!AC338</f>
        <v>0</v>
      </c>
      <c r="AD150" s="22">
        <f>BALANCE!AD274+BALANCE!AD306+BALANCE!AD338</f>
        <v>82.708660000000009</v>
      </c>
      <c r="AE150" s="22">
        <f>BALANCE!AE274+BALANCE!AE306+BALANCE!AE338</f>
        <v>6270.6932199999992</v>
      </c>
      <c r="AF150" s="22">
        <f>BALANCE!AF274+BALANCE!AF306+BALANCE!AF338</f>
        <v>40.669790000000006</v>
      </c>
      <c r="AG150" s="22">
        <f>BALANCE!AG274+BALANCE!AG306+BALANCE!AG338</f>
        <v>344.40797000000003</v>
      </c>
      <c r="AH150" s="22">
        <f>BALANCE!AH274+BALANCE!AH306+BALANCE!AH338</f>
        <v>0</v>
      </c>
      <c r="AI150" s="22">
        <f>BALANCE!AI274+BALANCE!AI306+BALANCE!AI338</f>
        <v>0</v>
      </c>
      <c r="AJ150" s="373">
        <f>BALANCE!AJ274+BALANCE!AJ306+BALANCE!AJ338</f>
        <v>5885.6154600000009</v>
      </c>
    </row>
    <row r="151" spans="2:36" x14ac:dyDescent="0.25">
      <c r="B151" s="38" t="s">
        <v>639</v>
      </c>
      <c r="C151" s="9" t="s">
        <v>627</v>
      </c>
      <c r="D151" s="22">
        <f>BALANCE!D275+BALANCE!D307+BALANCE!D339</f>
        <v>1613.9248400000001</v>
      </c>
      <c r="E151" s="22">
        <f>BALANCE!E275+BALANCE!E307+BALANCE!E339</f>
        <v>1596.5052799999999</v>
      </c>
      <c r="F151" s="22">
        <f>BALANCE!F275+BALANCE!F307+BALANCE!F339</f>
        <v>4280.5658899999999</v>
      </c>
      <c r="G151" s="22">
        <f>BALANCE!G275+BALANCE!G307+BALANCE!G339</f>
        <v>2533.4631800000002</v>
      </c>
      <c r="H151" s="22">
        <f>BALANCE!H275+BALANCE!H307+BALANCE!H339</f>
        <v>10024.45919</v>
      </c>
      <c r="I151" s="22">
        <f>BALANCE!I275+BALANCE!I307+BALANCE!I339</f>
        <v>528.41261999999995</v>
      </c>
      <c r="J151" s="22">
        <f>BALANCE!J275+BALANCE!J307+BALANCE!J339</f>
        <v>104.98219999999999</v>
      </c>
      <c r="K151" s="22">
        <f>BALANCE!K275+BALANCE!K307+BALANCE!K339</f>
        <v>0</v>
      </c>
      <c r="L151" s="22">
        <f>BALANCE!L275+BALANCE!L307+BALANCE!L339</f>
        <v>533.73511000000008</v>
      </c>
      <c r="M151" s="22">
        <f>BALANCE!M275+BALANCE!M307+BALANCE!M339</f>
        <v>121.13009000000001</v>
      </c>
      <c r="N151" s="22">
        <f>BALANCE!N275+BALANCE!N307+BALANCE!N339</f>
        <v>204.81027999999998</v>
      </c>
      <c r="O151" s="22">
        <f>BALANCE!O275+BALANCE!O307+BALANCE!O339</f>
        <v>183.17679000000001</v>
      </c>
      <c r="P151" s="22">
        <f>BALANCE!P275+BALANCE!P307+BALANCE!P339</f>
        <v>221.91762999999997</v>
      </c>
      <c r="Q151" s="22">
        <f>BALANCE!Q275+BALANCE!Q307+BALANCE!Q339</f>
        <v>0</v>
      </c>
      <c r="R151" s="22">
        <f>BALANCE!R275+BALANCE!R307+BALANCE!R339</f>
        <v>1898.16472</v>
      </c>
      <c r="S151" s="22">
        <f>BALANCE!S275+BALANCE!S307+BALANCE!S339</f>
        <v>375.56768</v>
      </c>
      <c r="T151" s="22">
        <f>BALANCE!T275+BALANCE!T307+BALANCE!T339</f>
        <v>27.32958</v>
      </c>
      <c r="U151" s="22">
        <f>BALANCE!U275+BALANCE!U307+BALANCE!U339</f>
        <v>12.331009999999999</v>
      </c>
      <c r="V151" s="22">
        <f>BALANCE!V275+BALANCE!V307+BALANCE!V339</f>
        <v>0.58825000000000005</v>
      </c>
      <c r="W151" s="22">
        <f>BALANCE!W275+BALANCE!W307+BALANCE!W339</f>
        <v>0</v>
      </c>
      <c r="X151" s="22">
        <f>BALANCE!X275+BALANCE!X307+BALANCE!X339</f>
        <v>0.40689999999999998</v>
      </c>
      <c r="Y151" s="22">
        <f>BALANCE!Y275+BALANCE!Y307+BALANCE!Y339</f>
        <v>0</v>
      </c>
      <c r="Z151" s="22">
        <f>BALANCE!Z275+BALANCE!Z307+BALANCE!Z339</f>
        <v>6.1888399999999999</v>
      </c>
      <c r="AA151" s="22">
        <f>BALANCE!AA275+BALANCE!AA307+BALANCE!AA339</f>
        <v>0</v>
      </c>
      <c r="AB151" s="22">
        <f>BALANCE!AB275+BALANCE!AB307+BALANCE!AB339</f>
        <v>20.685229999999997</v>
      </c>
      <c r="AC151" s="22">
        <f>BALANCE!AC275+BALANCE!AC307+BALANCE!AC339</f>
        <v>0</v>
      </c>
      <c r="AD151" s="22">
        <f>BALANCE!AD275+BALANCE!AD307+BALANCE!AD339</f>
        <v>443.09748999999999</v>
      </c>
      <c r="AE151" s="22">
        <f>BALANCE!AE275+BALANCE!AE307+BALANCE!AE339</f>
        <v>12365.721400000002</v>
      </c>
      <c r="AF151" s="22">
        <f>BALANCE!AF275+BALANCE!AF307+BALANCE!AF339</f>
        <v>204.81027999999998</v>
      </c>
      <c r="AG151" s="22">
        <f>BALANCE!AG275+BALANCE!AG307+BALANCE!AG339</f>
        <v>655.45344999999998</v>
      </c>
      <c r="AH151" s="22">
        <f>BALANCE!AH275+BALANCE!AH307+BALANCE!AH339</f>
        <v>0</v>
      </c>
      <c r="AI151" s="22">
        <f>BALANCE!AI275+BALANCE!AI307+BALANCE!AI339</f>
        <v>0</v>
      </c>
      <c r="AJ151" s="373">
        <f>BALANCE!AJ275+BALANCE!AJ307+BALANCE!AJ339</f>
        <v>11505.45767</v>
      </c>
    </row>
    <row r="152" spans="2:36" x14ac:dyDescent="0.25">
      <c r="B152" s="38" t="s">
        <v>640</v>
      </c>
      <c r="C152" s="9" t="s">
        <v>629</v>
      </c>
      <c r="D152" s="22">
        <f>BALANCE!D276+BALANCE!D308+BALANCE!D340</f>
        <v>2184.3449599999999</v>
      </c>
      <c r="E152" s="22">
        <f>BALANCE!E276+BALANCE!E308+BALANCE!E340</f>
        <v>754.6715099999999</v>
      </c>
      <c r="F152" s="22">
        <f>BALANCE!F276+BALANCE!F308+BALANCE!F340</f>
        <v>3973.0285799999997</v>
      </c>
      <c r="G152" s="22">
        <f>BALANCE!G276+BALANCE!G308+BALANCE!G340</f>
        <v>1456.3247699999999</v>
      </c>
      <c r="H152" s="22">
        <f>BALANCE!H276+BALANCE!H308+BALANCE!H340</f>
        <v>8368.3698199999999</v>
      </c>
      <c r="I152" s="22">
        <f>BALANCE!I276+BALANCE!I308+BALANCE!I340</f>
        <v>916.29169999999999</v>
      </c>
      <c r="J152" s="22">
        <f>BALANCE!J276+BALANCE!J308+BALANCE!J340</f>
        <v>2009.36482</v>
      </c>
      <c r="K152" s="22">
        <f>BALANCE!K276+BALANCE!K308+BALANCE!K340</f>
        <v>0</v>
      </c>
      <c r="L152" s="22">
        <f>BALANCE!L276+BALANCE!L308+BALANCE!L340</f>
        <v>215.83242999999999</v>
      </c>
      <c r="M152" s="22">
        <f>BALANCE!M276+BALANCE!M308+BALANCE!M340</f>
        <v>289.66485999999998</v>
      </c>
      <c r="N152" s="22">
        <f>BALANCE!N276+BALANCE!N308+BALANCE!N340</f>
        <v>814.71188000000006</v>
      </c>
      <c r="O152" s="22">
        <f>BALANCE!O276+BALANCE!O308+BALANCE!O340</f>
        <v>140.36244000000002</v>
      </c>
      <c r="P152" s="22">
        <f>BALANCE!P276+BALANCE!P308+BALANCE!P340</f>
        <v>547.14300000000003</v>
      </c>
      <c r="Q152" s="22">
        <f>BALANCE!Q276+BALANCE!Q308+BALANCE!Q340</f>
        <v>0</v>
      </c>
      <c r="R152" s="22">
        <f>BALANCE!R276+BALANCE!R308+BALANCE!R340</f>
        <v>4933.3711299999995</v>
      </c>
      <c r="S152" s="22">
        <f>BALANCE!S276+BALANCE!S308+BALANCE!S340</f>
        <v>671.30925999999999</v>
      </c>
      <c r="T152" s="22">
        <f>BALANCE!T276+BALANCE!T308+BALANCE!T340</f>
        <v>197.68338</v>
      </c>
      <c r="U152" s="22">
        <f>BALANCE!U276+BALANCE!U308+BALANCE!U340</f>
        <v>11.490780000000001</v>
      </c>
      <c r="V152" s="22">
        <f>BALANCE!V276+BALANCE!V308+BALANCE!V340</f>
        <v>4.4544499999999996</v>
      </c>
      <c r="W152" s="22">
        <f>BALANCE!W276+BALANCE!W308+BALANCE!W340</f>
        <v>0</v>
      </c>
      <c r="X152" s="22">
        <f>BALANCE!X276+BALANCE!X308+BALANCE!X340</f>
        <v>0</v>
      </c>
      <c r="Y152" s="22">
        <f>BALANCE!Y276+BALANCE!Y308+BALANCE!Y340</f>
        <v>0</v>
      </c>
      <c r="Z152" s="22">
        <f>BALANCE!Z276+BALANCE!Z308+BALANCE!Z340</f>
        <v>6.2584799999999996</v>
      </c>
      <c r="AA152" s="22">
        <f>BALANCE!AA276+BALANCE!AA308+BALANCE!AA340</f>
        <v>0</v>
      </c>
      <c r="AB152" s="22">
        <f>BALANCE!AB276+BALANCE!AB308+BALANCE!AB340</f>
        <v>36.18018</v>
      </c>
      <c r="AC152" s="22">
        <f>BALANCE!AC276+BALANCE!AC308+BALANCE!AC340</f>
        <v>0</v>
      </c>
      <c r="AD152" s="22">
        <f>BALANCE!AD276+BALANCE!AD308+BALANCE!AD340</f>
        <v>927.37653000000012</v>
      </c>
      <c r="AE152" s="22">
        <f>BALANCE!AE276+BALANCE!AE308+BALANCE!AE340</f>
        <v>14229.117480000001</v>
      </c>
      <c r="AF152" s="22">
        <f>BALANCE!AF276+BALANCE!AF308+BALANCE!AF340</f>
        <v>814.71188000000006</v>
      </c>
      <c r="AG152" s="22">
        <f>BALANCE!AG276+BALANCE!AG308+BALANCE!AG340</f>
        <v>509.95173999999997</v>
      </c>
      <c r="AH152" s="22">
        <f>BALANCE!AH276+BALANCE!AH308+BALANCE!AH340</f>
        <v>0</v>
      </c>
      <c r="AI152" s="22">
        <f>BALANCE!AI276+BALANCE!AI308+BALANCE!AI340</f>
        <v>0</v>
      </c>
      <c r="AJ152" s="373">
        <f>BALANCE!AJ276+BALANCE!AJ308+BALANCE!AJ340</f>
        <v>12904.45386</v>
      </c>
    </row>
    <row r="153" spans="2:36" x14ac:dyDescent="0.25">
      <c r="B153" s="38" t="s">
        <v>641</v>
      </c>
      <c r="C153" s="9" t="s">
        <v>631</v>
      </c>
      <c r="D153" s="22">
        <f>BALANCE!D277+BALANCE!D309+BALANCE!D341</f>
        <v>6202.3186499999993</v>
      </c>
      <c r="E153" s="22">
        <f>BALANCE!E277+BALANCE!E309+BALANCE!E341</f>
        <v>7507.6809499999999</v>
      </c>
      <c r="F153" s="22">
        <f>BALANCE!F277+BALANCE!F309+BALANCE!F341</f>
        <v>308.76785999999998</v>
      </c>
      <c r="G153" s="22">
        <f>BALANCE!G277+BALANCE!G309+BALANCE!G341</f>
        <v>461.54043000000001</v>
      </c>
      <c r="H153" s="22">
        <f>BALANCE!H277+BALANCE!H309+BALANCE!H341</f>
        <v>14480.307889999998</v>
      </c>
      <c r="I153" s="22">
        <f>BALANCE!I277+BALANCE!I309+BALANCE!I341</f>
        <v>1641.2428100000002</v>
      </c>
      <c r="J153" s="22">
        <f>BALANCE!J277+BALANCE!J309+BALANCE!J341</f>
        <v>2447.2251699999997</v>
      </c>
      <c r="K153" s="22">
        <f>BALANCE!K277+BALANCE!K309+BALANCE!K341</f>
        <v>0</v>
      </c>
      <c r="L153" s="22">
        <f>BALANCE!L277+BALANCE!L309+BALANCE!L341</f>
        <v>173.07679999999999</v>
      </c>
      <c r="M153" s="22">
        <f>BALANCE!M277+BALANCE!M309+BALANCE!M341</f>
        <v>82.487489999999994</v>
      </c>
      <c r="N153" s="22">
        <f>BALANCE!N277+BALANCE!N309+BALANCE!N341</f>
        <v>1481.2170499999997</v>
      </c>
      <c r="O153" s="22">
        <f>BALANCE!O277+BALANCE!O309+BALANCE!O341</f>
        <v>1.4385699999999999</v>
      </c>
      <c r="P153" s="22">
        <f>BALANCE!P277+BALANCE!P309+BALANCE!P341</f>
        <v>821.68184999999994</v>
      </c>
      <c r="Q153" s="22">
        <f>BALANCE!Q277+BALANCE!Q309+BALANCE!Q341</f>
        <v>2.3E-2</v>
      </c>
      <c r="R153" s="22">
        <f>BALANCE!R277+BALANCE!R309+BALANCE!R341</f>
        <v>6648.3927399999993</v>
      </c>
      <c r="S153" s="22">
        <f>BALANCE!S277+BALANCE!S309+BALANCE!S341</f>
        <v>949.25301000000002</v>
      </c>
      <c r="T153" s="22">
        <f>BALANCE!T277+BALANCE!T309+BALANCE!T341</f>
        <v>168.81552000000002</v>
      </c>
      <c r="U153" s="22">
        <f>BALANCE!U277+BALANCE!U309+BALANCE!U341</f>
        <v>42.47831</v>
      </c>
      <c r="V153" s="22">
        <f>BALANCE!V277+BALANCE!V309+BALANCE!V341</f>
        <v>5.9825499999999998</v>
      </c>
      <c r="W153" s="22">
        <f>BALANCE!W277+BALANCE!W309+BALANCE!W341</f>
        <v>0</v>
      </c>
      <c r="X153" s="22">
        <f>BALANCE!X277+BALANCE!X309+BALANCE!X341</f>
        <v>4.97933</v>
      </c>
      <c r="Y153" s="22">
        <f>BALANCE!Y277+BALANCE!Y309+BALANCE!Y341</f>
        <v>0</v>
      </c>
      <c r="Z153" s="22">
        <f>BALANCE!Z277+BALANCE!Z309+BALANCE!Z341</f>
        <v>2.1999999999999999E-2</v>
      </c>
      <c r="AA153" s="22">
        <f>BALANCE!AA277+BALANCE!AA309+BALANCE!AA341</f>
        <v>0</v>
      </c>
      <c r="AB153" s="22">
        <f>BALANCE!AB277+BALANCE!AB309+BALANCE!AB341</f>
        <v>98.8703</v>
      </c>
      <c r="AC153" s="22">
        <f>BALANCE!AC277+BALANCE!AC309+BALANCE!AC341</f>
        <v>0</v>
      </c>
      <c r="AD153" s="22">
        <f>BALANCE!AD277+BALANCE!AD309+BALANCE!AD341</f>
        <v>1270.40102</v>
      </c>
      <c r="AE153" s="22">
        <f>BALANCE!AE277+BALANCE!AE309+BALANCE!AE341</f>
        <v>22399.101649999997</v>
      </c>
      <c r="AF153" s="22">
        <f>BALANCE!AF277+BALANCE!AF309+BALANCE!AF341</f>
        <v>1481.2170499999997</v>
      </c>
      <c r="AG153" s="22">
        <f>BALANCE!AG277+BALANCE!AG309+BALANCE!AG341</f>
        <v>261.54683999999997</v>
      </c>
      <c r="AH153" s="22">
        <f>BALANCE!AH277+BALANCE!AH309+BALANCE!AH341</f>
        <v>0</v>
      </c>
      <c r="AI153" s="22">
        <f>BALANCE!AI277+BALANCE!AI309+BALANCE!AI341</f>
        <v>0</v>
      </c>
      <c r="AJ153" s="373">
        <f>BALANCE!AJ277+BALANCE!AJ309+BALANCE!AJ341</f>
        <v>20656.337759999999</v>
      </c>
    </row>
    <row r="154" spans="2:36" x14ac:dyDescent="0.25">
      <c r="B154" s="1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373"/>
    </row>
    <row r="155" spans="2:36" s="42" customFormat="1" x14ac:dyDescent="0.25">
      <c r="B155" s="31"/>
      <c r="C155" s="6" t="s">
        <v>1847</v>
      </c>
      <c r="D155" s="135">
        <f>SUM(D156:D160)</f>
        <v>7916.8354500000005</v>
      </c>
      <c r="E155" s="135">
        <f t="shared" ref="E155:AI155" si="21">SUM(E156:E160)</f>
        <v>14030.776469999999</v>
      </c>
      <c r="F155" s="135">
        <f t="shared" si="21"/>
        <v>28450.598429999998</v>
      </c>
      <c r="G155" s="135">
        <f t="shared" si="21"/>
        <v>4214.7619000000004</v>
      </c>
      <c r="H155" s="135">
        <f t="shared" si="21"/>
        <v>54612.972249999999</v>
      </c>
      <c r="I155" s="135">
        <f t="shared" si="21"/>
        <v>15115.58344</v>
      </c>
      <c r="J155" s="135">
        <f t="shared" si="21"/>
        <v>6709.3745200000003</v>
      </c>
      <c r="K155" s="135">
        <f t="shared" si="21"/>
        <v>0</v>
      </c>
      <c r="L155" s="135">
        <f>SUM(L156:L160)</f>
        <v>15180.154009999998</v>
      </c>
      <c r="M155" s="135">
        <f t="shared" si="21"/>
        <v>1929.4189499999998</v>
      </c>
      <c r="N155" s="135">
        <f t="shared" si="21"/>
        <v>4528.9634999999998</v>
      </c>
      <c r="O155" s="135">
        <f t="shared" si="21"/>
        <v>1067.6080400000001</v>
      </c>
      <c r="P155" s="135">
        <f t="shared" si="21"/>
        <v>758.43801000000008</v>
      </c>
      <c r="Q155" s="135">
        <f t="shared" si="21"/>
        <v>1354.2092500000001</v>
      </c>
      <c r="R155" s="135">
        <f t="shared" si="21"/>
        <v>46643.749719999993</v>
      </c>
      <c r="S155" s="135">
        <f>SUM(S156:S160)</f>
        <v>82.262810000000002</v>
      </c>
      <c r="T155" s="135">
        <f t="shared" si="21"/>
        <v>405.55549000000002</v>
      </c>
      <c r="U155" s="135">
        <f t="shared" si="21"/>
        <v>651.56944999999996</v>
      </c>
      <c r="V155" s="135">
        <f t="shared" si="21"/>
        <v>737.33885999999995</v>
      </c>
      <c r="W155" s="135">
        <f t="shared" si="21"/>
        <v>1.3824100000000001</v>
      </c>
      <c r="X155" s="135">
        <f t="shared" si="21"/>
        <v>380.77182000000005</v>
      </c>
      <c r="Y155" s="135">
        <f t="shared" si="21"/>
        <v>185.84764999999999</v>
      </c>
      <c r="Z155" s="135">
        <f t="shared" si="21"/>
        <v>55.831669999999995</v>
      </c>
      <c r="AA155" s="135">
        <f t="shared" si="21"/>
        <v>0</v>
      </c>
      <c r="AB155" s="135">
        <f t="shared" si="21"/>
        <v>380.49677000000003</v>
      </c>
      <c r="AC155" s="135">
        <f>SUM(AC156:AC160)</f>
        <v>0</v>
      </c>
      <c r="AD155" s="135">
        <f t="shared" si="21"/>
        <v>2881.0569299999997</v>
      </c>
      <c r="AE155" s="135">
        <f t="shared" si="21"/>
        <v>104137.7789</v>
      </c>
      <c r="AF155" s="135">
        <f t="shared" si="21"/>
        <v>4528.9634999999998</v>
      </c>
      <c r="AG155" s="135">
        <f t="shared" si="21"/>
        <v>17846.911819999998</v>
      </c>
      <c r="AH155" s="135">
        <f t="shared" si="21"/>
        <v>0</v>
      </c>
      <c r="AI155" s="135">
        <f t="shared" si="21"/>
        <v>185.84764999999999</v>
      </c>
      <c r="AJ155" s="374">
        <f>SUM(AJ156:AJ160)</f>
        <v>81576.055930000002</v>
      </c>
    </row>
    <row r="156" spans="2:36" x14ac:dyDescent="0.25">
      <c r="B156" s="38" t="s">
        <v>652</v>
      </c>
      <c r="C156" s="9" t="s">
        <v>623</v>
      </c>
      <c r="D156" s="22">
        <f>BALANCE!D279+BALANCE!D311+BALANCE!D343</f>
        <v>224.05268999999998</v>
      </c>
      <c r="E156" s="22">
        <f>BALANCE!E279+BALANCE!E311+BALANCE!E343</f>
        <v>4026.5624899999998</v>
      </c>
      <c r="F156" s="22">
        <f>BALANCE!F279+BALANCE!F311+BALANCE!F343</f>
        <v>2480.431</v>
      </c>
      <c r="G156" s="22">
        <f>BALANCE!G279+BALANCE!G311+BALANCE!G343</f>
        <v>155.71134000000001</v>
      </c>
      <c r="H156" s="22">
        <f>BALANCE!H279+BALANCE!H311+BALANCE!H343</f>
        <v>6886.7575199999992</v>
      </c>
      <c r="I156" s="22">
        <f>BALANCE!I279+BALANCE!I311+BALANCE!I343</f>
        <v>0</v>
      </c>
      <c r="J156" s="22">
        <f>BALANCE!J279+BALANCE!J311+BALANCE!J343</f>
        <v>50.118639999999999</v>
      </c>
      <c r="K156" s="22">
        <f>BALANCE!K279+BALANCE!K311+BALANCE!K343</f>
        <v>0</v>
      </c>
      <c r="L156" s="22">
        <f>BALANCE!L279+BALANCE!L311+BALANCE!L343</f>
        <v>504.36214999999999</v>
      </c>
      <c r="M156" s="22">
        <f>BALANCE!M279+BALANCE!M311+BALANCE!M343</f>
        <v>90.115989999999996</v>
      </c>
      <c r="N156" s="22">
        <f>BALANCE!N279+BALANCE!N311+BALANCE!N343</f>
        <v>0</v>
      </c>
      <c r="O156" s="22">
        <f>BALANCE!O279+BALANCE!O311+BALANCE!O343</f>
        <v>41.559599999999996</v>
      </c>
      <c r="P156" s="22">
        <f>BALANCE!P279+BALANCE!P311+BALANCE!P343</f>
        <v>0</v>
      </c>
      <c r="Q156" s="22">
        <f>BALANCE!Q279+BALANCE!Q311+BALANCE!Q343</f>
        <v>0</v>
      </c>
      <c r="R156" s="22">
        <f>BALANCE!R279+BALANCE!R311+BALANCE!R343</f>
        <v>686.15638000000001</v>
      </c>
      <c r="S156" s="22">
        <f>BALANCE!S279+BALANCE!S311+BALANCE!S343</f>
        <v>8.2012700000000009</v>
      </c>
      <c r="T156" s="22">
        <f>BALANCE!T279+BALANCE!T311+BALANCE!T343</f>
        <v>1.0000000000000001E-5</v>
      </c>
      <c r="U156" s="22">
        <f>BALANCE!U279+BALANCE!U311+BALANCE!U343</f>
        <v>19.142980000000001</v>
      </c>
      <c r="V156" s="22">
        <f>BALANCE!V279+BALANCE!V311+BALANCE!V343</f>
        <v>26.59093</v>
      </c>
      <c r="W156" s="22">
        <f>BALANCE!W279+BALANCE!W311+BALANCE!W343</f>
        <v>4.8410000000000002E-2</v>
      </c>
      <c r="X156" s="22">
        <f>BALANCE!X279+BALANCE!X311+BALANCE!X343</f>
        <v>0</v>
      </c>
      <c r="Y156" s="22">
        <f>BALANCE!Y279+BALANCE!Y311+BALANCE!Y343</f>
        <v>0</v>
      </c>
      <c r="Z156" s="22">
        <f>BALANCE!Z279+BALANCE!Z311+BALANCE!Z343</f>
        <v>9.7359399999999994</v>
      </c>
      <c r="AA156" s="22">
        <f>BALANCE!AA279+BALANCE!AA311+BALANCE!AA343</f>
        <v>0</v>
      </c>
      <c r="AB156" s="22">
        <f>BALANCE!AB279+BALANCE!AB311+BALANCE!AB343</f>
        <v>0</v>
      </c>
      <c r="AC156" s="22">
        <f>BALANCE!AC279+BALANCE!AC311+BALANCE!AC343</f>
        <v>0</v>
      </c>
      <c r="AD156" s="22">
        <f>BALANCE!AD279+BALANCE!AD311+BALANCE!AD343</f>
        <v>63.719540000000002</v>
      </c>
      <c r="AE156" s="22">
        <f>BALANCE!AE279+BALANCE!AE311+BALANCE!AE343</f>
        <v>7636.6334399999996</v>
      </c>
      <c r="AF156" s="22">
        <f>BALANCE!AF279+BALANCE!AF311+BALANCE!AF343</f>
        <v>0</v>
      </c>
      <c r="AG156" s="22">
        <f>BALANCE!AG279+BALANCE!AG311+BALANCE!AG343</f>
        <v>621.0690699999999</v>
      </c>
      <c r="AH156" s="22">
        <f>BALANCE!AH279+BALANCE!AH311+BALANCE!AH343</f>
        <v>0</v>
      </c>
      <c r="AI156" s="22">
        <f>BALANCE!AI279+BALANCE!AI311+BALANCE!AI343</f>
        <v>0</v>
      </c>
      <c r="AJ156" s="373">
        <f>BALANCE!AJ279+BALANCE!AJ311+BALANCE!AJ343</f>
        <v>7015.5643699999991</v>
      </c>
    </row>
    <row r="157" spans="2:36" x14ac:dyDescent="0.25">
      <c r="B157" s="38" t="s">
        <v>653</v>
      </c>
      <c r="C157" s="9" t="s">
        <v>625</v>
      </c>
      <c r="D157" s="22">
        <f>BALANCE!D280+BALANCE!D312+BALANCE!D344</f>
        <v>1331.2338400000001</v>
      </c>
      <c r="E157" s="22">
        <f>BALANCE!E280+BALANCE!E312+BALANCE!E344</f>
        <v>4673.70316</v>
      </c>
      <c r="F157" s="22">
        <f>BALANCE!F280+BALANCE!F312+BALANCE!F344</f>
        <v>10249.503179999998</v>
      </c>
      <c r="G157" s="22">
        <f>BALANCE!G280+BALANCE!G312+BALANCE!G344</f>
        <v>1027.0757100000001</v>
      </c>
      <c r="H157" s="22">
        <f>BALANCE!H280+BALANCE!H312+BALANCE!H344</f>
        <v>17281.515889999999</v>
      </c>
      <c r="I157" s="22">
        <f>BALANCE!I280+BALANCE!I312+BALANCE!I344</f>
        <v>1108.22612</v>
      </c>
      <c r="J157" s="22">
        <f>BALANCE!J280+BALANCE!J312+BALANCE!J344</f>
        <v>412.52610000000004</v>
      </c>
      <c r="K157" s="22">
        <f>BALANCE!K280+BALANCE!K312+BALANCE!K344</f>
        <v>0</v>
      </c>
      <c r="L157" s="22">
        <f>BALANCE!L280+BALANCE!L312+BALANCE!L344</f>
        <v>7730.9249899999995</v>
      </c>
      <c r="M157" s="22">
        <f>BALANCE!M280+BALANCE!M312+BALANCE!M344</f>
        <v>450.68498</v>
      </c>
      <c r="N157" s="22">
        <f>BALANCE!N280+BALANCE!N312+BALANCE!N344</f>
        <v>171.07303999999999</v>
      </c>
      <c r="O157" s="22">
        <f>BALANCE!O280+BALANCE!O312+BALANCE!O344</f>
        <v>133.79871</v>
      </c>
      <c r="P157" s="22">
        <f>BALANCE!P280+BALANCE!P312+BALANCE!P344</f>
        <v>62.009989999999995</v>
      </c>
      <c r="Q157" s="22">
        <f>BALANCE!Q280+BALANCE!Q312+BALANCE!Q344</f>
        <v>499.58629999999999</v>
      </c>
      <c r="R157" s="22">
        <f>BALANCE!R280+BALANCE!R312+BALANCE!R344</f>
        <v>10568.830229999998</v>
      </c>
      <c r="S157" s="22">
        <f>BALANCE!S280+BALANCE!S312+BALANCE!S344</f>
        <v>0</v>
      </c>
      <c r="T157" s="22">
        <f>BALANCE!T280+BALANCE!T312+BALANCE!T344</f>
        <v>89.753319999999988</v>
      </c>
      <c r="U157" s="22">
        <f>BALANCE!U280+BALANCE!U312+BALANCE!U344</f>
        <v>190.87685999999999</v>
      </c>
      <c r="V157" s="22">
        <f>BALANCE!V280+BALANCE!V312+BALANCE!V344</f>
        <v>43.209029999999998</v>
      </c>
      <c r="W157" s="22">
        <f>BALANCE!W280+BALANCE!W312+BALANCE!W344</f>
        <v>0</v>
      </c>
      <c r="X157" s="22">
        <f>BALANCE!X280+BALANCE!X312+BALANCE!X344</f>
        <v>13.42051</v>
      </c>
      <c r="Y157" s="22">
        <f>BALANCE!Y280+BALANCE!Y312+BALANCE!Y344</f>
        <v>15.78079</v>
      </c>
      <c r="Z157" s="22">
        <f>BALANCE!Z280+BALANCE!Z312+BALANCE!Z344</f>
        <v>19.480629999999998</v>
      </c>
      <c r="AA157" s="22">
        <f>BALANCE!AA280+BALANCE!AA312+BALANCE!AA344</f>
        <v>0</v>
      </c>
      <c r="AB157" s="22">
        <f>BALANCE!AB280+BALANCE!AB312+BALANCE!AB344</f>
        <v>23.00104</v>
      </c>
      <c r="AC157" s="22">
        <f>BALANCE!AC280+BALANCE!AC312+BALANCE!AC344</f>
        <v>0</v>
      </c>
      <c r="AD157" s="22">
        <f>BALANCE!AD280+BALANCE!AD312+BALANCE!AD344</f>
        <v>395.52217999999999</v>
      </c>
      <c r="AE157" s="22">
        <f>BALANCE!AE280+BALANCE!AE312+BALANCE!AE344</f>
        <v>28245.868299999998</v>
      </c>
      <c r="AF157" s="22">
        <f>BALANCE!AF280+BALANCE!AF312+BALANCE!AF344</f>
        <v>171.07303999999999</v>
      </c>
      <c r="AG157" s="22">
        <f>BALANCE!AG280+BALANCE!AG312+BALANCE!AG344</f>
        <v>8224.8189999999995</v>
      </c>
      <c r="AH157" s="22">
        <f>BALANCE!AH280+BALANCE!AH312+BALANCE!AH344</f>
        <v>0</v>
      </c>
      <c r="AI157" s="22">
        <f>BALANCE!AI280+BALANCE!AI312+BALANCE!AI344</f>
        <v>15.78079</v>
      </c>
      <c r="AJ157" s="373">
        <f>BALANCE!AJ280+BALANCE!AJ312+BALANCE!AJ344</f>
        <v>19834.195469999999</v>
      </c>
    </row>
    <row r="158" spans="2:36" x14ac:dyDescent="0.25">
      <c r="B158" s="38" t="s">
        <v>654</v>
      </c>
      <c r="C158" s="9" t="s">
        <v>627</v>
      </c>
      <c r="D158" s="22">
        <f>BALANCE!D281+BALANCE!D313+BALANCE!D345</f>
        <v>6253.1155500000004</v>
      </c>
      <c r="E158" s="22">
        <f>BALANCE!E281+BALANCE!E313+BALANCE!E345</f>
        <v>3206.75578</v>
      </c>
      <c r="F158" s="22">
        <f>BALANCE!F281+BALANCE!F313+BALANCE!F345</f>
        <v>10152.31142</v>
      </c>
      <c r="G158" s="22">
        <f>BALANCE!G281+BALANCE!G313+BALANCE!G345</f>
        <v>2136.8656000000001</v>
      </c>
      <c r="H158" s="22">
        <f>BALANCE!H281+BALANCE!H313+BALANCE!H345</f>
        <v>21749.048350000001</v>
      </c>
      <c r="I158" s="22">
        <f>BALANCE!I281+BALANCE!I313+BALANCE!I345</f>
        <v>2217.7937000000002</v>
      </c>
      <c r="J158" s="22">
        <f>BALANCE!J281+BALANCE!J313+BALANCE!J345</f>
        <v>4723.2755400000005</v>
      </c>
      <c r="K158" s="22">
        <f>BALANCE!K281+BALANCE!K313+BALANCE!K345</f>
        <v>0</v>
      </c>
      <c r="L158" s="22">
        <f>BALANCE!L281+BALANCE!L313+BALANCE!L345</f>
        <v>4836.9039899999998</v>
      </c>
      <c r="M158" s="22">
        <f>BALANCE!M281+BALANCE!M313+BALANCE!M345</f>
        <v>632.69970000000001</v>
      </c>
      <c r="N158" s="22">
        <f>BALANCE!N281+BALANCE!N313+BALANCE!N345</f>
        <v>1159.9715100000001</v>
      </c>
      <c r="O158" s="22">
        <f>BALANCE!O281+BALANCE!O313+BALANCE!O345</f>
        <v>199.41479999999999</v>
      </c>
      <c r="P158" s="22">
        <f>BALANCE!P281+BALANCE!P313+BALANCE!P345</f>
        <v>422.15291000000002</v>
      </c>
      <c r="Q158" s="22">
        <f>BALANCE!Q281+BALANCE!Q313+BALANCE!Q345</f>
        <v>631.92477000000008</v>
      </c>
      <c r="R158" s="22">
        <f>BALANCE!R281+BALANCE!R313+BALANCE!R345</f>
        <v>14824.136920000001</v>
      </c>
      <c r="S158" s="22">
        <f>BALANCE!S281+BALANCE!S313+BALANCE!S345</f>
        <v>12.741099999999999</v>
      </c>
      <c r="T158" s="22">
        <f>BALANCE!T281+BALANCE!T313+BALANCE!T345</f>
        <v>235.75920000000002</v>
      </c>
      <c r="U158" s="22">
        <f>BALANCE!U281+BALANCE!U313+BALANCE!U345</f>
        <v>25.055099999999999</v>
      </c>
      <c r="V158" s="22">
        <f>BALANCE!V281+BALANCE!V313+BALANCE!V345</f>
        <v>51.565100000000001</v>
      </c>
      <c r="W158" s="22">
        <f>BALANCE!W281+BALANCE!W313+BALANCE!W345</f>
        <v>0</v>
      </c>
      <c r="X158" s="22">
        <f>BALANCE!X281+BALANCE!X313+BALANCE!X345</f>
        <v>36.553800000000003</v>
      </c>
      <c r="Y158" s="22">
        <f>BALANCE!Y281+BALANCE!Y313+BALANCE!Y345</f>
        <v>33.723329999999997</v>
      </c>
      <c r="Z158" s="22">
        <f>BALANCE!Z281+BALANCE!Z313+BALANCE!Z345</f>
        <v>14.720219999999998</v>
      </c>
      <c r="AA158" s="22">
        <f>BALANCE!AA281+BALANCE!AA313+BALANCE!AA345</f>
        <v>0</v>
      </c>
      <c r="AB158" s="22">
        <f>BALANCE!AB281+BALANCE!AB313+BALANCE!AB345</f>
        <v>47.502110000000009</v>
      </c>
      <c r="AC158" s="22">
        <f>BALANCE!AC281+BALANCE!AC313+BALANCE!AC345</f>
        <v>0</v>
      </c>
      <c r="AD158" s="22">
        <f>BALANCE!AD281+BALANCE!AD313+BALANCE!AD345</f>
        <v>457.61995999999999</v>
      </c>
      <c r="AE158" s="22">
        <f>BALANCE!AE281+BALANCE!AE313+BALANCE!AE345</f>
        <v>37030.805230000013</v>
      </c>
      <c r="AF158" s="22">
        <f>BALANCE!AF281+BALANCE!AF313+BALANCE!AF345</f>
        <v>1159.9715100000001</v>
      </c>
      <c r="AG158" s="22">
        <f>BALANCE!AG281+BALANCE!AG313+BALANCE!AG345</f>
        <v>5521.1687899999997</v>
      </c>
      <c r="AH158" s="22">
        <f>BALANCE!AH281+BALANCE!AH313+BALANCE!AH345</f>
        <v>0</v>
      </c>
      <c r="AI158" s="22">
        <f>BALANCE!AI281+BALANCE!AI313+BALANCE!AI345</f>
        <v>33.723329999999997</v>
      </c>
      <c r="AJ158" s="373">
        <f>BALANCE!AJ281+BALANCE!AJ313+BALANCE!AJ345</f>
        <v>30315.941600000002</v>
      </c>
    </row>
    <row r="159" spans="2:36" x14ac:dyDescent="0.25">
      <c r="B159" s="38" t="s">
        <v>655</v>
      </c>
      <c r="C159" s="9" t="s">
        <v>1108</v>
      </c>
      <c r="D159" s="22">
        <f>BALANCE!D282+BALANCE!D314+BALANCE!D346</f>
        <v>16.732430000000001</v>
      </c>
      <c r="E159" s="22">
        <f>BALANCE!E282+BALANCE!E314+BALANCE!E346</f>
        <v>840.00612000000001</v>
      </c>
      <c r="F159" s="22">
        <f>BALANCE!F282+BALANCE!F314+BALANCE!F346</f>
        <v>3918.0837299999998</v>
      </c>
      <c r="G159" s="22">
        <f>BALANCE!G282+BALANCE!G314+BALANCE!G346</f>
        <v>781.58880999999997</v>
      </c>
      <c r="H159" s="22">
        <f>BALANCE!H282+BALANCE!H314+BALANCE!H346</f>
        <v>5556.4110899999996</v>
      </c>
      <c r="I159" s="22">
        <f>BALANCE!I282+BALANCE!I314+BALANCE!I346</f>
        <v>1346.1203700000001</v>
      </c>
      <c r="J159" s="22">
        <f>BALANCE!J282+BALANCE!J314+BALANCE!J346</f>
        <v>508.96627000000001</v>
      </c>
      <c r="K159" s="22">
        <f>BALANCE!K282+BALANCE!K314+BALANCE!K346</f>
        <v>0</v>
      </c>
      <c r="L159" s="22">
        <f>BALANCE!L282+BALANCE!L314+BALANCE!L346</f>
        <v>1291.6560399999998</v>
      </c>
      <c r="M159" s="22">
        <f>BALANCE!M282+BALANCE!M314+BALANCE!M346</f>
        <v>327.68110999999999</v>
      </c>
      <c r="N159" s="22">
        <f>BALANCE!N282+BALANCE!N314+BALANCE!N346</f>
        <v>1606.2169800000001</v>
      </c>
      <c r="O159" s="22">
        <f>BALANCE!O282+BALANCE!O314+BALANCE!O346</f>
        <v>254.74207000000001</v>
      </c>
      <c r="P159" s="22">
        <f>BALANCE!P282+BALANCE!P314+BALANCE!P346</f>
        <v>138.73643999999999</v>
      </c>
      <c r="Q159" s="22">
        <f>BALANCE!Q282+BALANCE!Q314+BALANCE!Q346</f>
        <v>72.465039999999988</v>
      </c>
      <c r="R159" s="22">
        <f>BALANCE!R282+BALANCE!R314+BALANCE!R346</f>
        <v>5546.584319999999</v>
      </c>
      <c r="S159" s="22">
        <f>BALANCE!S282+BALANCE!S314+BALANCE!S346</f>
        <v>13.76666</v>
      </c>
      <c r="T159" s="22">
        <f>BALANCE!T282+BALANCE!T314+BALANCE!T346</f>
        <v>48.367759999999997</v>
      </c>
      <c r="U159" s="22">
        <f>BALANCE!U282+BALANCE!U314+BALANCE!U346</f>
        <v>30.353059999999999</v>
      </c>
      <c r="V159" s="22">
        <f>BALANCE!V282+BALANCE!V314+BALANCE!V346</f>
        <v>53.150109999999998</v>
      </c>
      <c r="W159" s="22">
        <f>BALANCE!W282+BALANCE!W314+BALANCE!W346</f>
        <v>0</v>
      </c>
      <c r="X159" s="22">
        <f>BALANCE!X282+BALANCE!X314+BALANCE!X346</f>
        <v>31.74222</v>
      </c>
      <c r="Y159" s="22">
        <f>BALANCE!Y282+BALANCE!Y314+BALANCE!Y346</f>
        <v>27.625209999999996</v>
      </c>
      <c r="Z159" s="22">
        <f>BALANCE!Z282+BALANCE!Z314+BALANCE!Z346</f>
        <v>5.5970400000000007</v>
      </c>
      <c r="AA159" s="22">
        <f>BALANCE!AA282+BALANCE!AA314+BALANCE!AA346</f>
        <v>0</v>
      </c>
      <c r="AB159" s="22">
        <f>BALANCE!AB282+BALANCE!AB314+BALANCE!AB346</f>
        <v>85.544799999999995</v>
      </c>
      <c r="AC159" s="22">
        <f>BALANCE!AC282+BALANCE!AC314+BALANCE!AC346</f>
        <v>0</v>
      </c>
      <c r="AD159" s="22">
        <f>BALANCE!AD282+BALANCE!AD314+BALANCE!AD346</f>
        <v>296.14686</v>
      </c>
      <c r="AE159" s="22">
        <f>BALANCE!AE282+BALANCE!AE314+BALANCE!AE346</f>
        <v>11399.142269999998</v>
      </c>
      <c r="AF159" s="22">
        <f>BALANCE!AF282+BALANCE!AF314+BALANCE!AF346</f>
        <v>1606.2169800000001</v>
      </c>
      <c r="AG159" s="22">
        <f>BALANCE!AG282+BALANCE!AG314+BALANCE!AG346</f>
        <v>1672.4872599999999</v>
      </c>
      <c r="AH159" s="22">
        <f>BALANCE!AH282+BALANCE!AH314+BALANCE!AH346</f>
        <v>0</v>
      </c>
      <c r="AI159" s="22">
        <f>BALANCE!AI282+BALANCE!AI314+BALANCE!AI346</f>
        <v>27.625209999999996</v>
      </c>
      <c r="AJ159" s="373">
        <f>BALANCE!AJ282+BALANCE!AJ314+BALANCE!AJ346</f>
        <v>8092.8128200000001</v>
      </c>
    </row>
    <row r="160" spans="2:36" x14ac:dyDescent="0.25">
      <c r="B160" s="38" t="s">
        <v>656</v>
      </c>
      <c r="C160" s="9" t="s">
        <v>1109</v>
      </c>
      <c r="D160" s="22">
        <f>BALANCE!D283+BALANCE!D315+BALANCE!D347</f>
        <v>91.700940000000003</v>
      </c>
      <c r="E160" s="22">
        <f>BALANCE!E283+BALANCE!E315+BALANCE!E347</f>
        <v>1283.7489199999998</v>
      </c>
      <c r="F160" s="22">
        <f>BALANCE!F283+BALANCE!F315+BALANCE!F347</f>
        <v>1650.2691000000002</v>
      </c>
      <c r="G160" s="22">
        <f>BALANCE!G283+BALANCE!G315+BALANCE!G347</f>
        <v>113.52043999999999</v>
      </c>
      <c r="H160" s="22">
        <f>BALANCE!H283+BALANCE!H315+BALANCE!H347</f>
        <v>3139.2394000000004</v>
      </c>
      <c r="I160" s="22">
        <f>BALANCE!I283+BALANCE!I315+BALANCE!I347</f>
        <v>10443.44325</v>
      </c>
      <c r="J160" s="22">
        <f>BALANCE!J283+BALANCE!J315+BALANCE!J347</f>
        <v>1014.48797</v>
      </c>
      <c r="K160" s="22">
        <f>BALANCE!K283+BALANCE!K315+BALANCE!K347</f>
        <v>0</v>
      </c>
      <c r="L160" s="22">
        <f>BALANCE!L283+BALANCE!L315+BALANCE!L347</f>
        <v>816.30684000000008</v>
      </c>
      <c r="M160" s="22">
        <f>BALANCE!M283+BALANCE!M315+BALANCE!M347</f>
        <v>428.23716999999999</v>
      </c>
      <c r="N160" s="22">
        <f>BALANCE!N283+BALANCE!N315+BALANCE!N347</f>
        <v>1591.7019699999998</v>
      </c>
      <c r="O160" s="22">
        <f>BALANCE!O283+BALANCE!O315+BALANCE!O347</f>
        <v>438.09285999999997</v>
      </c>
      <c r="P160" s="22">
        <f>BALANCE!P283+BALANCE!P315+BALANCE!P347</f>
        <v>135.53867000000002</v>
      </c>
      <c r="Q160" s="22">
        <f>BALANCE!Q283+BALANCE!Q315+BALANCE!Q347</f>
        <v>150.23313999999999</v>
      </c>
      <c r="R160" s="22">
        <f>BALANCE!R283+BALANCE!R315+BALANCE!R347</f>
        <v>15018.041869999999</v>
      </c>
      <c r="S160" s="22">
        <f>BALANCE!S283+BALANCE!S315+BALANCE!S347</f>
        <v>47.553780000000003</v>
      </c>
      <c r="T160" s="22">
        <f>BALANCE!T283+BALANCE!T315+BALANCE!T347</f>
        <v>31.6752</v>
      </c>
      <c r="U160" s="22">
        <f>BALANCE!U283+BALANCE!U315+BALANCE!U347</f>
        <v>386.14144999999996</v>
      </c>
      <c r="V160" s="22">
        <f>BALANCE!V283+BALANCE!V315+BALANCE!V347</f>
        <v>562.82368999999994</v>
      </c>
      <c r="W160" s="22">
        <f>BALANCE!W283+BALANCE!W315+BALANCE!W347</f>
        <v>1.3340000000000001</v>
      </c>
      <c r="X160" s="22">
        <f>BALANCE!X283+BALANCE!X315+BALANCE!X347</f>
        <v>299.05529000000001</v>
      </c>
      <c r="Y160" s="22">
        <f>BALANCE!Y283+BALANCE!Y315+BALANCE!Y347</f>
        <v>108.71831999999999</v>
      </c>
      <c r="Z160" s="22">
        <f>BALANCE!Z283+BALANCE!Z315+BALANCE!Z347</f>
        <v>6.2978399999999999</v>
      </c>
      <c r="AA160" s="22">
        <f>BALANCE!AA283+BALANCE!AA315+BALANCE!AA347</f>
        <v>0</v>
      </c>
      <c r="AB160" s="22">
        <f>BALANCE!AB283+BALANCE!AB315+BALANCE!AB347</f>
        <v>224.44882000000001</v>
      </c>
      <c r="AC160" s="22">
        <f>BALANCE!AC283+BALANCE!AC315+BALANCE!AC347</f>
        <v>0</v>
      </c>
      <c r="AD160" s="22">
        <f>BALANCE!AD283+BALANCE!AD315+BALANCE!AD347</f>
        <v>1668.0483899999995</v>
      </c>
      <c r="AE160" s="22">
        <f>BALANCE!AE283+BALANCE!AE315+BALANCE!AE347</f>
        <v>19825.329659999999</v>
      </c>
      <c r="AF160" s="22">
        <f>BALANCE!AF283+BALANCE!AF315+BALANCE!AF347</f>
        <v>1591.7019699999998</v>
      </c>
      <c r="AG160" s="22">
        <f>BALANCE!AG283+BALANCE!AG315+BALANCE!AG347</f>
        <v>1807.3677</v>
      </c>
      <c r="AH160" s="22">
        <f>BALANCE!AH283+BALANCE!AH315+BALANCE!AH347</f>
        <v>0</v>
      </c>
      <c r="AI160" s="22">
        <f>BALANCE!AI283+BALANCE!AI315+BALANCE!AI347</f>
        <v>108.71831999999999</v>
      </c>
      <c r="AJ160" s="373">
        <f>BALANCE!AJ283+BALANCE!AJ315+BALANCE!AJ347</f>
        <v>16317.541670000002</v>
      </c>
    </row>
    <row r="161" spans="2:36" x14ac:dyDescent="0.25">
      <c r="B161" s="15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373"/>
    </row>
    <row r="162" spans="2:36" x14ac:dyDescent="0.25">
      <c r="B162" s="31"/>
      <c r="C162" s="6" t="s">
        <v>1034</v>
      </c>
      <c r="D162" s="21">
        <f>SUM(D163:D168)</f>
        <v>779.02693999999997</v>
      </c>
      <c r="E162" s="21">
        <f t="shared" ref="E162:AI162" si="22">SUM(E163:E168)</f>
        <v>8601.5930799999987</v>
      </c>
      <c r="F162" s="21">
        <f t="shared" si="22"/>
        <v>6944.4245499999997</v>
      </c>
      <c r="G162" s="21">
        <f t="shared" si="22"/>
        <v>2384.6041799999998</v>
      </c>
      <c r="H162" s="21">
        <f t="shared" si="22"/>
        <v>18709.64875</v>
      </c>
      <c r="I162" s="21">
        <f t="shared" si="22"/>
        <v>246.71109000000001</v>
      </c>
      <c r="J162" s="21">
        <f t="shared" si="22"/>
        <v>1153.7100099999998</v>
      </c>
      <c r="K162" s="21">
        <f t="shared" si="22"/>
        <v>0</v>
      </c>
      <c r="L162" s="21">
        <f>SUM(L163:L168)</f>
        <v>0</v>
      </c>
      <c r="M162" s="21">
        <f t="shared" si="22"/>
        <v>239.98116999999999</v>
      </c>
      <c r="N162" s="21">
        <f t="shared" si="22"/>
        <v>585.94352000000003</v>
      </c>
      <c r="O162" s="21">
        <f t="shared" si="22"/>
        <v>382.37082999999996</v>
      </c>
      <c r="P162" s="21">
        <f t="shared" si="22"/>
        <v>44.555950000000003</v>
      </c>
      <c r="Q162" s="21">
        <f t="shared" si="22"/>
        <v>25.19603</v>
      </c>
      <c r="R162" s="21">
        <f t="shared" si="22"/>
        <v>2678.4685999999997</v>
      </c>
      <c r="S162" s="21">
        <f>SUM(S163:S168)</f>
        <v>56.875459999999997</v>
      </c>
      <c r="T162" s="21">
        <f t="shared" si="22"/>
        <v>5.0000000000000001E-3</v>
      </c>
      <c r="U162" s="21">
        <f t="shared" si="22"/>
        <v>0</v>
      </c>
      <c r="V162" s="21">
        <f t="shared" si="22"/>
        <v>1E-3</v>
      </c>
      <c r="W162" s="21">
        <f t="shared" si="22"/>
        <v>4.0000000000000001E-3</v>
      </c>
      <c r="X162" s="21">
        <f t="shared" si="22"/>
        <v>1E-3</v>
      </c>
      <c r="Y162" s="21">
        <f t="shared" si="22"/>
        <v>0</v>
      </c>
      <c r="Z162" s="21">
        <f t="shared" si="22"/>
        <v>9.4759900000000012</v>
      </c>
      <c r="AA162" s="21">
        <f t="shared" si="22"/>
        <v>0</v>
      </c>
      <c r="AB162" s="21">
        <f t="shared" si="22"/>
        <v>99.846360000000004</v>
      </c>
      <c r="AC162" s="21">
        <f>SUM(AC163:AC168)</f>
        <v>0</v>
      </c>
      <c r="AD162" s="21">
        <f t="shared" si="22"/>
        <v>166.20881</v>
      </c>
      <c r="AE162" s="21">
        <f t="shared" si="22"/>
        <v>21554.326159999997</v>
      </c>
      <c r="AF162" s="21">
        <f t="shared" si="22"/>
        <v>585.94352000000003</v>
      </c>
      <c r="AG162" s="21">
        <f t="shared" si="22"/>
        <v>239.98217</v>
      </c>
      <c r="AH162" s="21">
        <f t="shared" si="22"/>
        <v>0</v>
      </c>
      <c r="AI162" s="21">
        <f t="shared" si="22"/>
        <v>0</v>
      </c>
      <c r="AJ162" s="372">
        <f>SUM(AJ163:AJ168)</f>
        <v>20728.400469999997</v>
      </c>
    </row>
    <row r="163" spans="2:36" x14ac:dyDescent="0.25">
      <c r="B163" s="38" t="s">
        <v>667</v>
      </c>
      <c r="C163" s="9" t="s">
        <v>623</v>
      </c>
      <c r="D163" s="22">
        <f>BALANCE!D285+BALANCE!D317+BALANCE!D349</f>
        <v>61.020339999999997</v>
      </c>
      <c r="E163" s="22">
        <f>BALANCE!E285+BALANCE!E317+BALANCE!E349</f>
        <v>0</v>
      </c>
      <c r="F163" s="22">
        <f>BALANCE!F285+BALANCE!F317+BALANCE!F349</f>
        <v>549.26036999999997</v>
      </c>
      <c r="G163" s="22">
        <f>BALANCE!G285+BALANCE!G317+BALANCE!G349</f>
        <v>218.09728000000001</v>
      </c>
      <c r="H163" s="22">
        <f>BALANCE!H285+BALANCE!H317+BALANCE!H349</f>
        <v>828.37798999999995</v>
      </c>
      <c r="I163" s="22">
        <f>BALANCE!I285+BALANCE!I317+BALANCE!I349</f>
        <v>0</v>
      </c>
      <c r="J163" s="22">
        <f>BALANCE!J285+BALANCE!J317+BALANCE!J349</f>
        <v>0</v>
      </c>
      <c r="K163" s="22">
        <f>BALANCE!K285+BALANCE!K317+BALANCE!K349</f>
        <v>0</v>
      </c>
      <c r="L163" s="22">
        <f>BALANCE!L285+BALANCE!L317+BALANCE!L349</f>
        <v>0</v>
      </c>
      <c r="M163" s="22">
        <f>BALANCE!M285+BALANCE!M317+BALANCE!M349</f>
        <v>4.9927700000000002</v>
      </c>
      <c r="N163" s="22">
        <f>BALANCE!N285+BALANCE!N317+BALANCE!N349</f>
        <v>0</v>
      </c>
      <c r="O163" s="22">
        <f>BALANCE!O285+BALANCE!O317+BALANCE!O349</f>
        <v>3.3230900000000001</v>
      </c>
      <c r="P163" s="22">
        <f>BALANCE!P285+BALANCE!P317+BALANCE!P349</f>
        <v>0</v>
      </c>
      <c r="Q163" s="22">
        <f>BALANCE!Q285+BALANCE!Q317+BALANCE!Q349</f>
        <v>0</v>
      </c>
      <c r="R163" s="22">
        <f>BALANCE!R285+BALANCE!R317+BALANCE!R349</f>
        <v>8.3158600000000007</v>
      </c>
      <c r="S163" s="22">
        <f>BALANCE!S285+BALANCE!S317+BALANCE!S349</f>
        <v>8.2822399999999998</v>
      </c>
      <c r="T163" s="22">
        <f>BALANCE!T285+BALANCE!T317+BALANCE!T349</f>
        <v>0</v>
      </c>
      <c r="U163" s="22">
        <f>BALANCE!U285+BALANCE!U317+BALANCE!U349</f>
        <v>0</v>
      </c>
      <c r="V163" s="22">
        <f>BALANCE!V285+BALANCE!V317+BALANCE!V349</f>
        <v>0</v>
      </c>
      <c r="W163" s="22">
        <f>BALANCE!W285+BALANCE!W317+BALANCE!W349</f>
        <v>0</v>
      </c>
      <c r="X163" s="22">
        <f>BALANCE!X285+BALANCE!X317+BALANCE!X349</f>
        <v>0</v>
      </c>
      <c r="Y163" s="22">
        <f>BALANCE!Y285+BALANCE!Y317+BALANCE!Y349</f>
        <v>0</v>
      </c>
      <c r="Z163" s="22">
        <f>BALANCE!Z285+BALANCE!Z317+BALANCE!Z349</f>
        <v>1.4569700000000001</v>
      </c>
      <c r="AA163" s="22">
        <f>BALANCE!AA285+BALANCE!AA317+BALANCE!AA349</f>
        <v>0</v>
      </c>
      <c r="AB163" s="22">
        <f>BALANCE!AB285+BALANCE!AB317+BALANCE!AB349</f>
        <v>0</v>
      </c>
      <c r="AC163" s="22">
        <f>BALANCE!AC285+BALANCE!AC317+BALANCE!AC349</f>
        <v>0</v>
      </c>
      <c r="AD163" s="22">
        <f>BALANCE!AD285+BALANCE!AD317+BALANCE!AD349</f>
        <v>9.7392099999999999</v>
      </c>
      <c r="AE163" s="22">
        <f>BALANCE!AE285+BALANCE!AE317+BALANCE!AE349</f>
        <v>846.43305999999995</v>
      </c>
      <c r="AF163" s="22">
        <f>BALANCE!AF285+BALANCE!AF317+BALANCE!AF349</f>
        <v>0</v>
      </c>
      <c r="AG163" s="22">
        <f>BALANCE!AG285+BALANCE!AG317+BALANCE!AG349</f>
        <v>4.9927700000000002</v>
      </c>
      <c r="AH163" s="22">
        <f>BALANCE!AH285+BALANCE!AH317+BALANCE!AH349</f>
        <v>0</v>
      </c>
      <c r="AI163" s="22">
        <f>BALANCE!AI285+BALANCE!AI317+BALANCE!AI349</f>
        <v>0</v>
      </c>
      <c r="AJ163" s="373">
        <f>BALANCE!AJ285+BALANCE!AJ317+BALANCE!AJ349</f>
        <v>841.44029</v>
      </c>
    </row>
    <row r="164" spans="2:36" x14ac:dyDescent="0.25">
      <c r="B164" s="38" t="s">
        <v>668</v>
      </c>
      <c r="C164" s="9" t="s">
        <v>625</v>
      </c>
      <c r="D164" s="22">
        <f>BALANCE!D286+BALANCE!D318+BALANCE!D350</f>
        <v>116.10404</v>
      </c>
      <c r="E164" s="22">
        <f>BALANCE!E286+BALANCE!E318+BALANCE!E350</f>
        <v>1079.36222</v>
      </c>
      <c r="F164" s="22">
        <f>BALANCE!F286+BALANCE!F318+BALANCE!F350</f>
        <v>1465.20219</v>
      </c>
      <c r="G164" s="22">
        <f>BALANCE!G286+BALANCE!G318+BALANCE!G350</f>
        <v>609.74938999999995</v>
      </c>
      <c r="H164" s="22">
        <f>BALANCE!H286+BALANCE!H318+BALANCE!H350</f>
        <v>3270.4178400000001</v>
      </c>
      <c r="I164" s="22">
        <f>BALANCE!I286+BALANCE!I318+BALANCE!I350</f>
        <v>8.1202299999999994</v>
      </c>
      <c r="J164" s="22">
        <f>BALANCE!J286+BALANCE!J318+BALANCE!J350</f>
        <v>89.274180000000001</v>
      </c>
      <c r="K164" s="22">
        <f>BALANCE!K286+BALANCE!K318+BALANCE!K350</f>
        <v>0</v>
      </c>
      <c r="L164" s="22">
        <f>BALANCE!L286+BALANCE!L318+BALANCE!L350</f>
        <v>0</v>
      </c>
      <c r="M164" s="22">
        <f>BALANCE!M286+BALANCE!M318+BALANCE!M350</f>
        <v>23.740479999999998</v>
      </c>
      <c r="N164" s="22">
        <f>BALANCE!N286+BALANCE!N318+BALANCE!N350</f>
        <v>207.40852000000001</v>
      </c>
      <c r="O164" s="22">
        <f>BALANCE!O286+BALANCE!O318+BALANCE!O350</f>
        <v>3.0926399999999998</v>
      </c>
      <c r="P164" s="22">
        <f>BALANCE!P286+BALANCE!P318+BALANCE!P350</f>
        <v>3.83595</v>
      </c>
      <c r="Q164" s="22">
        <f>BALANCE!Q286+BALANCE!Q318+BALANCE!Q350</f>
        <v>1.2020299999999999</v>
      </c>
      <c r="R164" s="22">
        <f>BALANCE!R286+BALANCE!R318+BALANCE!R350</f>
        <v>336.67403000000002</v>
      </c>
      <c r="S164" s="22">
        <f>BALANCE!S286+BALANCE!S318+BALANCE!S350</f>
        <v>0</v>
      </c>
      <c r="T164" s="22">
        <f>BALANCE!T286+BALANCE!T318+BALANCE!T350</f>
        <v>0</v>
      </c>
      <c r="U164" s="22">
        <f>BALANCE!U286+BALANCE!U318+BALANCE!U350</f>
        <v>0</v>
      </c>
      <c r="V164" s="22">
        <f>BALANCE!V286+BALANCE!V318+BALANCE!V350</f>
        <v>0</v>
      </c>
      <c r="W164" s="22">
        <f>BALANCE!W286+BALANCE!W318+BALANCE!W350</f>
        <v>0</v>
      </c>
      <c r="X164" s="22">
        <f>BALANCE!X286+BALANCE!X318+BALANCE!X350</f>
        <v>0</v>
      </c>
      <c r="Y164" s="22">
        <f>BALANCE!Y286+BALANCE!Y318+BALANCE!Y350</f>
        <v>0</v>
      </c>
      <c r="Z164" s="22">
        <f>BALANCE!Z286+BALANCE!Z318+BALANCE!Z350</f>
        <v>5.5264700000000007</v>
      </c>
      <c r="AA164" s="22">
        <f>BALANCE!AA286+BALANCE!AA318+BALANCE!AA350</f>
        <v>0</v>
      </c>
      <c r="AB164" s="22">
        <f>BALANCE!AB286+BALANCE!AB318+BALANCE!AB350</f>
        <v>4.8231700000000002</v>
      </c>
      <c r="AC164" s="22">
        <f>BALANCE!AC286+BALANCE!AC318+BALANCE!AC350</f>
        <v>0</v>
      </c>
      <c r="AD164" s="22">
        <f>BALANCE!AD286+BALANCE!AD318+BALANCE!AD350</f>
        <v>10.349640000000001</v>
      </c>
      <c r="AE164" s="22">
        <f>BALANCE!AE286+BALANCE!AE318+BALANCE!AE350</f>
        <v>3617.4415100000001</v>
      </c>
      <c r="AF164" s="22">
        <f>BALANCE!AF286+BALANCE!AF318+BALANCE!AF350</f>
        <v>207.40852000000001</v>
      </c>
      <c r="AG164" s="22">
        <f>BALANCE!AG286+BALANCE!AG318+BALANCE!AG350</f>
        <v>23.740479999999998</v>
      </c>
      <c r="AH164" s="22">
        <f>BALANCE!AH286+BALANCE!AH318+BALANCE!AH350</f>
        <v>0</v>
      </c>
      <c r="AI164" s="22">
        <f>BALANCE!AI286+BALANCE!AI318+BALANCE!AI350</f>
        <v>0</v>
      </c>
      <c r="AJ164" s="373">
        <f>BALANCE!AJ286+BALANCE!AJ318+BALANCE!AJ350</f>
        <v>3386.2925100000002</v>
      </c>
    </row>
    <row r="165" spans="2:36" x14ac:dyDescent="0.25">
      <c r="B165" s="38" t="s">
        <v>669</v>
      </c>
      <c r="C165" s="9" t="s">
        <v>1110</v>
      </c>
      <c r="D165" s="22">
        <f>BALANCE!D287+BALANCE!D319+BALANCE!D351</f>
        <v>285.26490000000001</v>
      </c>
      <c r="E165" s="22">
        <f>BALANCE!E287+BALANCE!E319+BALANCE!E351</f>
        <v>4955.7263999999996</v>
      </c>
      <c r="F165" s="22">
        <f>BALANCE!F287+BALANCE!F319+BALANCE!F351</f>
        <v>4002.2518200000004</v>
      </c>
      <c r="G165" s="22">
        <f>BALANCE!G287+BALANCE!G319+BALANCE!G351</f>
        <v>1190.6407400000001</v>
      </c>
      <c r="H165" s="22">
        <f>BALANCE!H287+BALANCE!H319+BALANCE!H351</f>
        <v>10433.88386</v>
      </c>
      <c r="I165" s="22">
        <f>BALANCE!I287+BALANCE!I319+BALANCE!I351</f>
        <v>20.651720000000001</v>
      </c>
      <c r="J165" s="22">
        <f>BALANCE!J287+BALANCE!J319+BALANCE!J351</f>
        <v>153.35379</v>
      </c>
      <c r="K165" s="22">
        <f>BALANCE!K287+BALANCE!K319+BALANCE!K351</f>
        <v>0</v>
      </c>
      <c r="L165" s="22">
        <f>BALANCE!L287+BALANCE!L319+BALANCE!L351</f>
        <v>0</v>
      </c>
      <c r="M165" s="22">
        <f>BALANCE!M287+BALANCE!M319+BALANCE!M351</f>
        <v>170.92819</v>
      </c>
      <c r="N165" s="22">
        <f>BALANCE!N287+BALANCE!N319+BALANCE!N351</f>
        <v>141.43718999999999</v>
      </c>
      <c r="O165" s="22">
        <f>BALANCE!O287+BALANCE!O319+BALANCE!O351</f>
        <v>249.92896999999999</v>
      </c>
      <c r="P165" s="22">
        <f>BALANCE!P287+BALANCE!P319+BALANCE!P351</f>
        <v>14.670780000000001</v>
      </c>
      <c r="Q165" s="22">
        <f>BALANCE!Q287+BALANCE!Q319+BALANCE!Q351</f>
        <v>6.3989799999999999</v>
      </c>
      <c r="R165" s="22">
        <f>BALANCE!R287+BALANCE!R319+BALANCE!R351</f>
        <v>757.36961999999994</v>
      </c>
      <c r="S165" s="22">
        <f>BALANCE!S287+BALANCE!S319+BALANCE!S351</f>
        <v>32.987670000000001</v>
      </c>
      <c r="T165" s="22">
        <f>BALANCE!T287+BALANCE!T319+BALANCE!T351</f>
        <v>0</v>
      </c>
      <c r="U165" s="22">
        <f>BALANCE!U287+BALANCE!U319+BALANCE!U351</f>
        <v>0</v>
      </c>
      <c r="V165" s="22">
        <f>BALANCE!V287+BALANCE!V319+BALANCE!V351</f>
        <v>0</v>
      </c>
      <c r="W165" s="22">
        <f>BALANCE!W287+BALANCE!W319+BALANCE!W351</f>
        <v>0</v>
      </c>
      <c r="X165" s="22">
        <f>BALANCE!X287+BALANCE!X319+BALANCE!X351</f>
        <v>0</v>
      </c>
      <c r="Y165" s="22">
        <f>BALANCE!Y287+BALANCE!Y319+BALANCE!Y351</f>
        <v>0</v>
      </c>
      <c r="Z165" s="22">
        <f>BALANCE!Z287+BALANCE!Z319+BALANCE!Z351</f>
        <v>2.4895499999999999</v>
      </c>
      <c r="AA165" s="22">
        <f>BALANCE!AA287+BALANCE!AA319+BALANCE!AA351</f>
        <v>0</v>
      </c>
      <c r="AB165" s="22">
        <f>BALANCE!AB287+BALANCE!AB319+BALANCE!AB351</f>
        <v>28.154299999999999</v>
      </c>
      <c r="AC165" s="22">
        <f>BALANCE!AC287+BALANCE!AC319+BALANCE!AC351</f>
        <v>0</v>
      </c>
      <c r="AD165" s="22">
        <f>BALANCE!AD287+BALANCE!AD319+BALANCE!AD351</f>
        <v>63.631520000000002</v>
      </c>
      <c r="AE165" s="22">
        <f>BALANCE!AE287+BALANCE!AE319+BALANCE!AE351</f>
        <v>11254.885</v>
      </c>
      <c r="AF165" s="22">
        <f>BALANCE!AF287+BALANCE!AF319+BALANCE!AF351</f>
        <v>141.43718999999999</v>
      </c>
      <c r="AG165" s="22">
        <f>BALANCE!AG287+BALANCE!AG319+BALANCE!AG351</f>
        <v>170.92819</v>
      </c>
      <c r="AH165" s="22">
        <f>BALANCE!AH287+BALANCE!AH319+BALANCE!AH351</f>
        <v>0</v>
      </c>
      <c r="AI165" s="22">
        <f>BALANCE!AI287+BALANCE!AI319+BALANCE!AI351</f>
        <v>0</v>
      </c>
      <c r="AJ165" s="373">
        <f>BALANCE!AJ287+BALANCE!AJ319+BALANCE!AJ351</f>
        <v>10942.519619999999</v>
      </c>
    </row>
    <row r="166" spans="2:36" x14ac:dyDescent="0.25">
      <c r="B166" s="38" t="s">
        <v>670</v>
      </c>
      <c r="C166" s="9" t="s">
        <v>1111</v>
      </c>
      <c r="D166" s="22">
        <f>BALANCE!D288+BALANCE!D320+BALANCE!D352</f>
        <v>89.19999</v>
      </c>
      <c r="E166" s="22">
        <f>BALANCE!E288+BALANCE!E320+BALANCE!E352</f>
        <v>642.62886000000003</v>
      </c>
      <c r="F166" s="22">
        <f>BALANCE!F288+BALANCE!F320+BALANCE!F352</f>
        <v>314.47231999999997</v>
      </c>
      <c r="G166" s="22">
        <f>BALANCE!G288+BALANCE!G320+BALANCE!G352</f>
        <v>234.11213000000001</v>
      </c>
      <c r="H166" s="22">
        <f>BALANCE!H288+BALANCE!H320+BALANCE!H352</f>
        <v>1280.4132999999999</v>
      </c>
      <c r="I166" s="22">
        <f>BALANCE!I288+BALANCE!I320+BALANCE!I352</f>
        <v>5.7735200000000004</v>
      </c>
      <c r="J166" s="22">
        <f>BALANCE!J288+BALANCE!J320+BALANCE!J352</f>
        <v>254.87538000000001</v>
      </c>
      <c r="K166" s="22">
        <f>BALANCE!K288+BALANCE!K320+BALANCE!K352</f>
        <v>0</v>
      </c>
      <c r="L166" s="22">
        <f>BALANCE!L288+BALANCE!L320+BALANCE!L352</f>
        <v>0</v>
      </c>
      <c r="M166" s="22">
        <f>BALANCE!M288+BALANCE!M320+BALANCE!M352</f>
        <v>10.28101</v>
      </c>
      <c r="N166" s="22">
        <f>BALANCE!N288+BALANCE!N320+BALANCE!N352</f>
        <v>53.751620000000003</v>
      </c>
      <c r="O166" s="22">
        <f>BALANCE!O288+BALANCE!O320+BALANCE!O352</f>
        <v>85.750190000000003</v>
      </c>
      <c r="P166" s="22">
        <f>BALANCE!P288+BALANCE!P320+BALANCE!P352</f>
        <v>5.8157500000000004</v>
      </c>
      <c r="Q166" s="22">
        <f>BALANCE!Q288+BALANCE!Q320+BALANCE!Q352</f>
        <v>3.2609300000000001</v>
      </c>
      <c r="R166" s="22">
        <f>BALANCE!R288+BALANCE!R320+BALANCE!R352</f>
        <v>419.50839999999994</v>
      </c>
      <c r="S166" s="22">
        <f>BALANCE!S288+BALANCE!S320+BALANCE!S352</f>
        <v>8.5191099999999995</v>
      </c>
      <c r="T166" s="22">
        <f>BALANCE!T288+BALANCE!T320+BALANCE!T352</f>
        <v>0</v>
      </c>
      <c r="U166" s="22">
        <f>BALANCE!U288+BALANCE!U320+BALANCE!U352</f>
        <v>0</v>
      </c>
      <c r="V166" s="22">
        <f>BALANCE!V288+BALANCE!V320+BALANCE!V352</f>
        <v>0</v>
      </c>
      <c r="W166" s="22">
        <f>BALANCE!W288+BALANCE!W320+BALANCE!W352</f>
        <v>0</v>
      </c>
      <c r="X166" s="22">
        <f>BALANCE!X288+BALANCE!X320+BALANCE!X352</f>
        <v>0</v>
      </c>
      <c r="Y166" s="22">
        <f>BALANCE!Y288+BALANCE!Y320+BALANCE!Y352</f>
        <v>0</v>
      </c>
      <c r="Z166" s="22">
        <f>BALANCE!Z288+BALANCE!Z320+BALANCE!Z352</f>
        <v>0</v>
      </c>
      <c r="AA166" s="22">
        <f>BALANCE!AA288+BALANCE!AA320+BALANCE!AA352</f>
        <v>0</v>
      </c>
      <c r="AB166" s="22">
        <f>BALANCE!AB288+BALANCE!AB320+BALANCE!AB352</f>
        <v>13.396179999999999</v>
      </c>
      <c r="AC166" s="22">
        <f>BALANCE!AC288+BALANCE!AC320+BALANCE!AC352</f>
        <v>0</v>
      </c>
      <c r="AD166" s="22">
        <f>BALANCE!AD288+BALANCE!AD320+BALANCE!AD352</f>
        <v>21.915289999999999</v>
      </c>
      <c r="AE166" s="22">
        <f>BALANCE!AE288+BALANCE!AE320+BALANCE!AE352</f>
        <v>1721.8369899999998</v>
      </c>
      <c r="AF166" s="22">
        <f>BALANCE!AF288+BALANCE!AF320+BALANCE!AF352</f>
        <v>53.751620000000003</v>
      </c>
      <c r="AG166" s="22">
        <f>BALANCE!AG288+BALANCE!AG320+BALANCE!AG352</f>
        <v>10.28101</v>
      </c>
      <c r="AH166" s="22">
        <f>BALANCE!AH288+BALANCE!AH320+BALANCE!AH352</f>
        <v>0</v>
      </c>
      <c r="AI166" s="22">
        <f>BALANCE!AI288+BALANCE!AI320+BALANCE!AI352</f>
        <v>0</v>
      </c>
      <c r="AJ166" s="373">
        <f>BALANCE!AJ288+BALANCE!AJ320+BALANCE!AJ352</f>
        <v>1657.8043599999999</v>
      </c>
    </row>
    <row r="167" spans="2:36" x14ac:dyDescent="0.25">
      <c r="B167" s="38" t="s">
        <v>671</v>
      </c>
      <c r="C167" s="180" t="s">
        <v>1112</v>
      </c>
      <c r="D167" s="22">
        <f>BALANCE!D289+BALANCE!D321+BALANCE!D353</f>
        <v>182.35901000000001</v>
      </c>
      <c r="E167" s="22">
        <f>BALANCE!E289+BALANCE!E321+BALANCE!E353</f>
        <v>1556.76911</v>
      </c>
      <c r="F167" s="22">
        <f>BALANCE!F289+BALANCE!F321+BALANCE!F353</f>
        <v>434.66788999999994</v>
      </c>
      <c r="G167" s="22">
        <f>BALANCE!G289+BALANCE!G321+BALANCE!G353</f>
        <v>129.07193999999998</v>
      </c>
      <c r="H167" s="22">
        <f>BALANCE!H289+BALANCE!H321+BALANCE!H353</f>
        <v>2302.8679500000003</v>
      </c>
      <c r="I167" s="22">
        <f>BALANCE!I289+BALANCE!I321+BALANCE!I353</f>
        <v>26.907430000000002</v>
      </c>
      <c r="J167" s="22">
        <f>BALANCE!J289+BALANCE!J321+BALANCE!J353</f>
        <v>108.9991</v>
      </c>
      <c r="K167" s="22">
        <f>BALANCE!K289+BALANCE!K321+BALANCE!K353</f>
        <v>0</v>
      </c>
      <c r="L167" s="22">
        <f>BALANCE!L289+BALANCE!L321+BALANCE!L353</f>
        <v>0</v>
      </c>
      <c r="M167" s="22">
        <f>BALANCE!M289+BALANCE!M321+BALANCE!M353</f>
        <v>26.051829999999999</v>
      </c>
      <c r="N167" s="22">
        <f>BALANCE!N289+BALANCE!N321+BALANCE!N353</f>
        <v>132.91023999999999</v>
      </c>
      <c r="O167" s="22">
        <f>BALANCE!O289+BALANCE!O321+BALANCE!O353</f>
        <v>36.374679999999998</v>
      </c>
      <c r="P167" s="22">
        <f>BALANCE!P289+BALANCE!P321+BALANCE!P353</f>
        <v>16.574780000000001</v>
      </c>
      <c r="Q167" s="22">
        <f>BALANCE!Q289+BALANCE!Q321+BALANCE!Q353</f>
        <v>8.7775099999999995</v>
      </c>
      <c r="R167" s="22">
        <f>BALANCE!R289+BALANCE!R321+BALANCE!R353</f>
        <v>356.59557000000001</v>
      </c>
      <c r="S167" s="22">
        <f>BALANCE!S289+BALANCE!S321+BALANCE!S353</f>
        <v>2.4893800000000001</v>
      </c>
      <c r="T167" s="22">
        <f>BALANCE!T289+BALANCE!T321+BALANCE!T353</f>
        <v>0</v>
      </c>
      <c r="U167" s="22">
        <f>BALANCE!U289+BALANCE!U321+BALANCE!U353</f>
        <v>0</v>
      </c>
      <c r="V167" s="22">
        <f>BALANCE!V289+BALANCE!V321+BALANCE!V353</f>
        <v>0</v>
      </c>
      <c r="W167" s="22">
        <f>BALANCE!W289+BALANCE!W321+BALANCE!W353</f>
        <v>0</v>
      </c>
      <c r="X167" s="22">
        <f>BALANCE!X289+BALANCE!X321+BALANCE!X353</f>
        <v>0</v>
      </c>
      <c r="Y167" s="22">
        <f>BALANCE!Y289+BALANCE!Y321+BALANCE!Y353</f>
        <v>0</v>
      </c>
      <c r="Z167" s="22">
        <f>BALANCE!Z289+BALANCE!Z321+BALANCE!Z353</f>
        <v>0</v>
      </c>
      <c r="AA167" s="22">
        <f>BALANCE!AA289+BALANCE!AA321+BALANCE!AA353</f>
        <v>0</v>
      </c>
      <c r="AB167" s="22">
        <f>BALANCE!AB289+BALANCE!AB321+BALANCE!AB353</f>
        <v>44.003039999999999</v>
      </c>
      <c r="AC167" s="22">
        <f>BALANCE!AC289+BALANCE!AC321+BALANCE!AC353</f>
        <v>0</v>
      </c>
      <c r="AD167" s="22">
        <f>BALANCE!AD289+BALANCE!AD321+BALANCE!AD353</f>
        <v>46.492419999999996</v>
      </c>
      <c r="AE167" s="22">
        <f>BALANCE!AE289+BALANCE!AE321+BALANCE!AE353</f>
        <v>2705.9559400000003</v>
      </c>
      <c r="AF167" s="22">
        <f>BALANCE!AF289+BALANCE!AF321+BALANCE!AF353</f>
        <v>132.91023999999999</v>
      </c>
      <c r="AG167" s="22">
        <f>BALANCE!AG289+BALANCE!AG321+BALANCE!AG353</f>
        <v>26.051829999999999</v>
      </c>
      <c r="AH167" s="22">
        <f>BALANCE!AH289+BALANCE!AH321+BALANCE!AH353</f>
        <v>0</v>
      </c>
      <c r="AI167" s="22">
        <f>BALANCE!AI289+BALANCE!AI321+BALANCE!AI353</f>
        <v>0</v>
      </c>
      <c r="AJ167" s="373">
        <f>BALANCE!AJ289+BALANCE!AJ321+BALANCE!AJ353</f>
        <v>2546.9938700000002</v>
      </c>
    </row>
    <row r="168" spans="2:36" x14ac:dyDescent="0.25">
      <c r="B168" s="38" t="s">
        <v>672</v>
      </c>
      <c r="C168" s="180" t="s">
        <v>1113</v>
      </c>
      <c r="D168" s="22">
        <f>BALANCE!D290+BALANCE!D322+BALANCE!D354</f>
        <v>45.078659999999999</v>
      </c>
      <c r="E168" s="22">
        <f>BALANCE!E290+BALANCE!E322+BALANCE!E354</f>
        <v>367.10649000000001</v>
      </c>
      <c r="F168" s="22">
        <f>BALANCE!F290+BALANCE!F322+BALANCE!F354</f>
        <v>178.56996000000001</v>
      </c>
      <c r="G168" s="22">
        <f>BALANCE!G290+BALANCE!G322+BALANCE!G354</f>
        <v>2.9327000000000001</v>
      </c>
      <c r="H168" s="22">
        <f>BALANCE!H290+BALANCE!H322+BALANCE!H354</f>
        <v>593.68781000000001</v>
      </c>
      <c r="I168" s="22">
        <f>BALANCE!I290+BALANCE!I322+BALANCE!I354</f>
        <v>185.25819000000001</v>
      </c>
      <c r="J168" s="22">
        <f>BALANCE!J290+BALANCE!J322+BALANCE!J354</f>
        <v>547.20755999999994</v>
      </c>
      <c r="K168" s="22">
        <f>BALANCE!K290+BALANCE!K322+BALANCE!K354</f>
        <v>0</v>
      </c>
      <c r="L168" s="22">
        <f>BALANCE!L290+BALANCE!L322+BALANCE!L354</f>
        <v>0</v>
      </c>
      <c r="M168" s="22">
        <f>BALANCE!M290+BALANCE!M322+BALANCE!M354</f>
        <v>3.9868900000000003</v>
      </c>
      <c r="N168" s="22">
        <f>BALANCE!N290+BALANCE!N322+BALANCE!N354</f>
        <v>50.435949999999998</v>
      </c>
      <c r="O168" s="22">
        <f>BALANCE!O290+BALANCE!O322+BALANCE!O354</f>
        <v>3.9012600000000002</v>
      </c>
      <c r="P168" s="22">
        <f>BALANCE!P290+BALANCE!P322+BALANCE!P354</f>
        <v>3.65869</v>
      </c>
      <c r="Q168" s="22">
        <f>BALANCE!Q290+BALANCE!Q322+BALANCE!Q354</f>
        <v>5.5565800000000003</v>
      </c>
      <c r="R168" s="22">
        <f>BALANCE!R290+BALANCE!R322+BALANCE!R354</f>
        <v>800.00511999999992</v>
      </c>
      <c r="S168" s="22">
        <f>BALANCE!S290+BALANCE!S322+BALANCE!S354</f>
        <v>4.5970599999999999</v>
      </c>
      <c r="T168" s="22">
        <f>BALANCE!T290+BALANCE!T322+BALANCE!T354</f>
        <v>5.0000000000000001E-3</v>
      </c>
      <c r="U168" s="22">
        <f>BALANCE!U290+BALANCE!U322+BALANCE!U354</f>
        <v>0</v>
      </c>
      <c r="V168" s="22">
        <f>BALANCE!V290+BALANCE!V322+BALANCE!V354</f>
        <v>1E-3</v>
      </c>
      <c r="W168" s="22">
        <f>BALANCE!W290+BALANCE!W322+BALANCE!W354</f>
        <v>4.0000000000000001E-3</v>
      </c>
      <c r="X168" s="22">
        <f>BALANCE!X290+BALANCE!X322+BALANCE!X354</f>
        <v>1E-3</v>
      </c>
      <c r="Y168" s="22">
        <f>BALANCE!Y290+BALANCE!Y322+BALANCE!Y354</f>
        <v>0</v>
      </c>
      <c r="Z168" s="22">
        <f>BALANCE!Z290+BALANCE!Z322+BALANCE!Z354</f>
        <v>3.0000000000000001E-3</v>
      </c>
      <c r="AA168" s="22">
        <f>BALANCE!AA290+BALANCE!AA322+BALANCE!AA354</f>
        <v>0</v>
      </c>
      <c r="AB168" s="22">
        <f>BALANCE!AB290+BALANCE!AB322+BALANCE!AB354</f>
        <v>9.4696700000000007</v>
      </c>
      <c r="AC168" s="22">
        <f>BALANCE!AC290+BALANCE!AC322+BALANCE!AC354</f>
        <v>0</v>
      </c>
      <c r="AD168" s="22">
        <f>BALANCE!AD290+BALANCE!AD322+BALANCE!AD354</f>
        <v>14.080730000000001</v>
      </c>
      <c r="AE168" s="22">
        <f>BALANCE!AE290+BALANCE!AE322+BALANCE!AE354</f>
        <v>1407.7736599999998</v>
      </c>
      <c r="AF168" s="22">
        <f>BALANCE!AF290+BALANCE!AF322+BALANCE!AF354</f>
        <v>50.435949999999998</v>
      </c>
      <c r="AG168" s="22">
        <f>BALANCE!AG290+BALANCE!AG322+BALANCE!AG354</f>
        <v>3.9878900000000002</v>
      </c>
      <c r="AH168" s="22">
        <f>BALANCE!AH290+BALANCE!AH322+BALANCE!AH354</f>
        <v>0</v>
      </c>
      <c r="AI168" s="22">
        <f>BALANCE!AI290+BALANCE!AI322+BALANCE!AI354</f>
        <v>0</v>
      </c>
      <c r="AJ168" s="373">
        <f>BALANCE!AJ290+BALANCE!AJ322+BALANCE!AJ354</f>
        <v>1353.3498200000001</v>
      </c>
    </row>
    <row r="169" spans="2:36" x14ac:dyDescent="0.25">
      <c r="B169" s="1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373"/>
    </row>
    <row r="170" spans="2:36" x14ac:dyDescent="0.25">
      <c r="B170" s="31"/>
      <c r="C170" s="183" t="s">
        <v>1848</v>
      </c>
      <c r="D170" s="21">
        <f>SUM(D171:D175)</f>
        <v>1806.40886</v>
      </c>
      <c r="E170" s="21">
        <f t="shared" ref="E170:AI170" si="23">SUM(E171:E175)</f>
        <v>989.08976000000007</v>
      </c>
      <c r="F170" s="21">
        <f t="shared" si="23"/>
        <v>3831.6257799999994</v>
      </c>
      <c r="G170" s="21">
        <f t="shared" si="23"/>
        <v>129.12029999999999</v>
      </c>
      <c r="H170" s="21">
        <f t="shared" si="23"/>
        <v>6756.2446999999993</v>
      </c>
      <c r="I170" s="21">
        <f t="shared" si="23"/>
        <v>264.69002</v>
      </c>
      <c r="J170" s="21">
        <f t="shared" si="23"/>
        <v>0</v>
      </c>
      <c r="K170" s="21">
        <f t="shared" si="23"/>
        <v>0</v>
      </c>
      <c r="L170" s="21">
        <f>SUM(L171:L175)</f>
        <v>0</v>
      </c>
      <c r="M170" s="21">
        <f t="shared" si="23"/>
        <v>1.6E-2</v>
      </c>
      <c r="N170" s="21">
        <f t="shared" si="23"/>
        <v>73.100519999999989</v>
      </c>
      <c r="O170" s="21">
        <f t="shared" si="23"/>
        <v>463.70505999999995</v>
      </c>
      <c r="P170" s="21">
        <f t="shared" si="23"/>
        <v>47.615629999999996</v>
      </c>
      <c r="Q170" s="21">
        <f t="shared" si="23"/>
        <v>1626.99341</v>
      </c>
      <c r="R170" s="21">
        <f t="shared" si="23"/>
        <v>2476.1206399999996</v>
      </c>
      <c r="S170" s="21">
        <f>SUM(S171:S175)</f>
        <v>425.84746999999999</v>
      </c>
      <c r="T170" s="21">
        <f t="shared" si="23"/>
        <v>15.26215</v>
      </c>
      <c r="U170" s="21">
        <f t="shared" si="23"/>
        <v>527.74675999999999</v>
      </c>
      <c r="V170" s="21">
        <f t="shared" si="23"/>
        <v>13.9482</v>
      </c>
      <c r="W170" s="21">
        <f t="shared" si="23"/>
        <v>30.051009999999998</v>
      </c>
      <c r="X170" s="21">
        <f t="shared" si="23"/>
        <v>125.62452999999999</v>
      </c>
      <c r="Y170" s="21">
        <f t="shared" si="23"/>
        <v>440.78969999999998</v>
      </c>
      <c r="Z170" s="21">
        <f t="shared" si="23"/>
        <v>6.5000000000000002E-2</v>
      </c>
      <c r="AA170" s="21">
        <f t="shared" si="23"/>
        <v>1808.4174600000001</v>
      </c>
      <c r="AB170" s="21">
        <f t="shared" si="23"/>
        <v>1345.1240499999999</v>
      </c>
      <c r="AC170" s="21">
        <f>SUM(AC171:AC175)</f>
        <v>2615.07107</v>
      </c>
      <c r="AD170" s="21">
        <f t="shared" si="23"/>
        <v>7347.9474000000009</v>
      </c>
      <c r="AE170" s="21">
        <f t="shared" si="23"/>
        <v>16580.312740000001</v>
      </c>
      <c r="AF170" s="21">
        <f t="shared" si="23"/>
        <v>73.100519999999989</v>
      </c>
      <c r="AG170" s="21">
        <f t="shared" si="23"/>
        <v>13.9642</v>
      </c>
      <c r="AH170" s="21">
        <f t="shared" si="23"/>
        <v>0</v>
      </c>
      <c r="AI170" s="21">
        <f t="shared" si="23"/>
        <v>4864.2782299999999</v>
      </c>
      <c r="AJ170" s="372">
        <f>SUM(AJ171:AJ175)</f>
        <v>11628.969789999999</v>
      </c>
    </row>
    <row r="171" spans="2:36" x14ac:dyDescent="0.25">
      <c r="B171" s="95" t="s">
        <v>683</v>
      </c>
      <c r="C171" s="9" t="s">
        <v>623</v>
      </c>
      <c r="D171" s="22">
        <f>BALANCE!D292+BALANCE!D324+BALANCE!D356</f>
        <v>179.12574000000001</v>
      </c>
      <c r="E171" s="22">
        <f>BALANCE!E292+BALANCE!E324+BALANCE!E356</f>
        <v>105.22044</v>
      </c>
      <c r="F171" s="22">
        <f>BALANCE!F292+BALANCE!F324+BALANCE!F356</f>
        <v>121.83388000000001</v>
      </c>
      <c r="G171" s="22">
        <f>BALANCE!G292+BALANCE!G324+BALANCE!G356</f>
        <v>0</v>
      </c>
      <c r="H171" s="22">
        <f>BALANCE!H292+BALANCE!H324+BALANCE!H356</f>
        <v>406.18005999999997</v>
      </c>
      <c r="I171" s="22">
        <f>BALANCE!I292+BALANCE!I324+BALANCE!I356</f>
        <v>0</v>
      </c>
      <c r="J171" s="22">
        <f>BALANCE!J292+BALANCE!J324+BALANCE!J356</f>
        <v>0</v>
      </c>
      <c r="K171" s="22">
        <f>BALANCE!K292+BALANCE!K324+BALANCE!K356</f>
        <v>0</v>
      </c>
      <c r="L171" s="22">
        <f>BALANCE!L292+BALANCE!L324+BALANCE!L356</f>
        <v>0</v>
      </c>
      <c r="M171" s="22">
        <f>BALANCE!M292+BALANCE!M324+BALANCE!M356</f>
        <v>0</v>
      </c>
      <c r="N171" s="22">
        <f>BALANCE!N292+BALANCE!N324+BALANCE!N356</f>
        <v>0</v>
      </c>
      <c r="O171" s="22">
        <f>BALANCE!O292+BALANCE!O324+BALANCE!O356</f>
        <v>41.508499999999998</v>
      </c>
      <c r="P171" s="22">
        <f>BALANCE!P292+BALANCE!P324+BALANCE!P356</f>
        <v>0</v>
      </c>
      <c r="Q171" s="22">
        <f>BALANCE!Q292+BALANCE!Q324+BALANCE!Q356</f>
        <v>0</v>
      </c>
      <c r="R171" s="22">
        <f>BALANCE!R292+BALANCE!R324+BALANCE!R356</f>
        <v>41.508499999999998</v>
      </c>
      <c r="S171" s="22">
        <f>BALANCE!S292+BALANCE!S324+BALANCE!S356</f>
        <v>35.065770000000001</v>
      </c>
      <c r="T171" s="22">
        <f>BALANCE!T292+BALANCE!T324+BALANCE!T356</f>
        <v>0</v>
      </c>
      <c r="U171" s="22">
        <f>BALANCE!U292+BALANCE!U324+BALANCE!U356</f>
        <v>7.6884399999999999</v>
      </c>
      <c r="V171" s="22">
        <f>BALANCE!V292+BALANCE!V324+BALANCE!V356</f>
        <v>1.03969</v>
      </c>
      <c r="W171" s="22">
        <f>BALANCE!W292+BALANCE!W324+BALANCE!W356</f>
        <v>3.2459199999999999</v>
      </c>
      <c r="X171" s="22">
        <f>BALANCE!X292+BALANCE!X324+BALANCE!X356</f>
        <v>0</v>
      </c>
      <c r="Y171" s="22">
        <f>BALANCE!Y292+BALANCE!Y324+BALANCE!Y356</f>
        <v>0.65800000000000003</v>
      </c>
      <c r="Z171" s="22">
        <f>BALANCE!Z292+BALANCE!Z324+BALANCE!Z356</f>
        <v>0</v>
      </c>
      <c r="AA171" s="22">
        <f>BALANCE!AA292+BALANCE!AA324+BALANCE!AA356</f>
        <v>81.508560000000003</v>
      </c>
      <c r="AB171" s="22">
        <f>BALANCE!AB292+BALANCE!AB324+BALANCE!AB356</f>
        <v>0</v>
      </c>
      <c r="AC171" s="22">
        <f>BALANCE!AC292+BALANCE!AC324+BALANCE!AC356</f>
        <v>0</v>
      </c>
      <c r="AD171" s="22">
        <f>BALANCE!AD292+BALANCE!AD324+BALANCE!AD356</f>
        <v>129.20638</v>
      </c>
      <c r="AE171" s="22">
        <f>BALANCE!AE292+BALANCE!AE324+BALANCE!AE356</f>
        <v>576.89494000000002</v>
      </c>
      <c r="AF171" s="22">
        <f>BALANCE!AF292+BALANCE!AF324+BALANCE!AF356</f>
        <v>0</v>
      </c>
      <c r="AG171" s="22">
        <f>BALANCE!AG292+BALANCE!AG324+BALANCE!AG356</f>
        <v>1.03969</v>
      </c>
      <c r="AH171" s="22">
        <f>BALANCE!AH292+BALANCE!AH324+BALANCE!AH356</f>
        <v>0</v>
      </c>
      <c r="AI171" s="22">
        <f>BALANCE!AI292+BALANCE!AI324+BALANCE!AI356</f>
        <v>82.16655999999999</v>
      </c>
      <c r="AJ171" s="373">
        <f>BALANCE!AJ292+BALANCE!AJ324+BALANCE!AJ356</f>
        <v>493.68869000000001</v>
      </c>
    </row>
    <row r="172" spans="2:36" x14ac:dyDescent="0.25">
      <c r="B172" s="38" t="s">
        <v>684</v>
      </c>
      <c r="C172" s="9" t="s">
        <v>625</v>
      </c>
      <c r="D172" s="22">
        <f>BALANCE!D293+BALANCE!D325+BALANCE!D357</f>
        <v>512.88339999999994</v>
      </c>
      <c r="E172" s="22">
        <f>BALANCE!E293+BALANCE!E325+BALANCE!E357</f>
        <v>127.75936999999999</v>
      </c>
      <c r="F172" s="22">
        <f>BALANCE!F293+BALANCE!F325+BALANCE!F357</f>
        <v>1400.0511100000001</v>
      </c>
      <c r="G172" s="22">
        <f>BALANCE!G293+BALANCE!G325+BALANCE!G357</f>
        <v>35.998380000000004</v>
      </c>
      <c r="H172" s="22">
        <f>BALANCE!H293+BALANCE!H325+BALANCE!H357</f>
        <v>2076.6922599999998</v>
      </c>
      <c r="I172" s="22">
        <f>BALANCE!I293+BALANCE!I325+BALANCE!I357</f>
        <v>26.92174</v>
      </c>
      <c r="J172" s="22">
        <f>BALANCE!J293+BALANCE!J325+BALANCE!J357</f>
        <v>0</v>
      </c>
      <c r="K172" s="22">
        <f>BALANCE!K293+BALANCE!K325+BALANCE!K357</f>
        <v>0</v>
      </c>
      <c r="L172" s="22">
        <f>BALANCE!L293+BALANCE!L325+BALANCE!L357</f>
        <v>0</v>
      </c>
      <c r="M172" s="22">
        <f>BALANCE!M293+BALANCE!M325+BALANCE!M357</f>
        <v>0</v>
      </c>
      <c r="N172" s="22">
        <f>BALANCE!N293+BALANCE!N325+BALANCE!N357</f>
        <v>0.71816999999999998</v>
      </c>
      <c r="O172" s="22">
        <f>BALANCE!O293+BALANCE!O325+BALANCE!O357</f>
        <v>42.173490000000001</v>
      </c>
      <c r="P172" s="22">
        <f>BALANCE!P293+BALANCE!P325+BALANCE!P357</f>
        <v>7.5011799999999997</v>
      </c>
      <c r="Q172" s="22">
        <f>BALANCE!Q293+BALANCE!Q325+BALANCE!Q357</f>
        <v>569.78480999999999</v>
      </c>
      <c r="R172" s="22">
        <f>BALANCE!R293+BALANCE!R325+BALANCE!R357</f>
        <v>647.09938999999986</v>
      </c>
      <c r="S172" s="22">
        <f>BALANCE!S293+BALANCE!S325+BALANCE!S357</f>
        <v>0</v>
      </c>
      <c r="T172" s="22">
        <f>BALANCE!T293+BALANCE!T325+BALANCE!T357</f>
        <v>14.70219</v>
      </c>
      <c r="U172" s="22">
        <f>BALANCE!U293+BALANCE!U325+BALANCE!U357</f>
        <v>57.951689999999999</v>
      </c>
      <c r="V172" s="22">
        <f>BALANCE!V293+BALANCE!V325+BALANCE!V357</f>
        <v>1.3704299999999998</v>
      </c>
      <c r="W172" s="22">
        <f>BALANCE!W293+BALANCE!W325+BALANCE!W357</f>
        <v>6.7341100000000003</v>
      </c>
      <c r="X172" s="22">
        <f>BALANCE!X293+BALANCE!X325+BALANCE!X357</f>
        <v>3.0433499999999998</v>
      </c>
      <c r="Y172" s="22">
        <f>BALANCE!Y293+BALANCE!Y325+BALANCE!Y357</f>
        <v>179.07668000000001</v>
      </c>
      <c r="Z172" s="22">
        <f>BALANCE!Z293+BALANCE!Z325+BALANCE!Z357</f>
        <v>0</v>
      </c>
      <c r="AA172" s="22">
        <f>BALANCE!AA293+BALANCE!AA325+BALANCE!AA357</f>
        <v>218.95996999999997</v>
      </c>
      <c r="AB172" s="22">
        <f>BALANCE!AB293+BALANCE!AB325+BALANCE!AB357</f>
        <v>76.643169999999998</v>
      </c>
      <c r="AC172" s="22">
        <f>BALANCE!AC293+BALANCE!AC325+BALANCE!AC357</f>
        <v>296.62349</v>
      </c>
      <c r="AD172" s="22">
        <f>BALANCE!AD293+BALANCE!AD325+BALANCE!AD357</f>
        <v>855.10508000000004</v>
      </c>
      <c r="AE172" s="22">
        <f>BALANCE!AE293+BALANCE!AE325+BALANCE!AE357</f>
        <v>3578.8967299999999</v>
      </c>
      <c r="AF172" s="22">
        <f>BALANCE!AF293+BALANCE!AF325+BALANCE!AF357</f>
        <v>0.71816999999999998</v>
      </c>
      <c r="AG172" s="22">
        <f>BALANCE!AG293+BALANCE!AG325+BALANCE!AG357</f>
        <v>1.3704299999999998</v>
      </c>
      <c r="AH172" s="22">
        <f>BALANCE!AH293+BALANCE!AH325+BALANCE!AH357</f>
        <v>0</v>
      </c>
      <c r="AI172" s="22">
        <f>BALANCE!AI293+BALANCE!AI325+BALANCE!AI357</f>
        <v>694.66013999999996</v>
      </c>
      <c r="AJ172" s="373">
        <f>BALANCE!AJ293+BALANCE!AJ325+BALANCE!AJ357</f>
        <v>2882.1479899999999</v>
      </c>
    </row>
    <row r="173" spans="2:36" x14ac:dyDescent="0.25">
      <c r="B173" s="38" t="s">
        <v>685</v>
      </c>
      <c r="C173" s="9" t="s">
        <v>627</v>
      </c>
      <c r="D173" s="22">
        <f>BALANCE!D294+BALANCE!D326+BALANCE!D358</f>
        <v>1094.3013500000002</v>
      </c>
      <c r="E173" s="22">
        <f>BALANCE!E294+BALANCE!E326+BALANCE!E358</f>
        <v>223.49785</v>
      </c>
      <c r="F173" s="22">
        <f>BALANCE!F294+BALANCE!F326+BALANCE!F358</f>
        <v>2035.67266</v>
      </c>
      <c r="G173" s="22">
        <f>BALANCE!G294+BALANCE!G326+BALANCE!G358</f>
        <v>69.598770000000002</v>
      </c>
      <c r="H173" s="22">
        <f>BALANCE!H294+BALANCE!H326+BALANCE!H358</f>
        <v>3423.0706299999997</v>
      </c>
      <c r="I173" s="22">
        <f>BALANCE!I294+BALANCE!I326+BALANCE!I358</f>
        <v>53.634149999999998</v>
      </c>
      <c r="J173" s="22">
        <f>BALANCE!J294+BALANCE!J326+BALANCE!J358</f>
        <v>0</v>
      </c>
      <c r="K173" s="22">
        <f>BALANCE!K294+BALANCE!K326+BALANCE!K358</f>
        <v>0</v>
      </c>
      <c r="L173" s="22">
        <f>BALANCE!L294+BALANCE!L326+BALANCE!L358</f>
        <v>0</v>
      </c>
      <c r="M173" s="22">
        <f>BALANCE!M294+BALANCE!M326+BALANCE!M358</f>
        <v>0</v>
      </c>
      <c r="N173" s="22">
        <f>BALANCE!N294+BALANCE!N326+BALANCE!N358</f>
        <v>11.862209999999997</v>
      </c>
      <c r="O173" s="22">
        <f>BALANCE!O294+BALANCE!O326+BALANCE!O358</f>
        <v>140.51616999999999</v>
      </c>
      <c r="P173" s="22">
        <f>BALANCE!P294+BALANCE!P326+BALANCE!P358</f>
        <v>11.27765</v>
      </c>
      <c r="Q173" s="22">
        <f>BALANCE!Q294+BALANCE!Q326+BALANCE!Q358</f>
        <v>870.50643000000002</v>
      </c>
      <c r="R173" s="22">
        <f>BALANCE!R294+BALANCE!R326+BALANCE!R358</f>
        <v>1087.7966099999999</v>
      </c>
      <c r="S173" s="22">
        <f>BALANCE!S294+BALANCE!S326+BALANCE!S358</f>
        <v>81.150859999999994</v>
      </c>
      <c r="T173" s="22">
        <f>BALANCE!T294+BALANCE!T326+BALANCE!T358</f>
        <v>0.41625000000000001</v>
      </c>
      <c r="U173" s="22">
        <f>BALANCE!U294+BALANCE!U326+BALANCE!U358</f>
        <v>54.498250000000006</v>
      </c>
      <c r="V173" s="22">
        <f>BALANCE!V294+BALANCE!V326+BALANCE!V358</f>
        <v>1.51031</v>
      </c>
      <c r="W173" s="22">
        <f>BALANCE!W294+BALANCE!W326+BALANCE!W358</f>
        <v>9.9562299999999997</v>
      </c>
      <c r="X173" s="22">
        <f>BALANCE!X294+BALANCE!X326+BALANCE!X358</f>
        <v>9.1375299999999999</v>
      </c>
      <c r="Y173" s="22">
        <f>BALANCE!Y294+BALANCE!Y326+BALANCE!Y358</f>
        <v>210.42083</v>
      </c>
      <c r="Z173" s="22">
        <f>BALANCE!Z294+BALANCE!Z326+BALANCE!Z358</f>
        <v>0</v>
      </c>
      <c r="AA173" s="22">
        <f>BALANCE!AA294+BALANCE!AA326+BALANCE!AA358</f>
        <v>268.91688000000005</v>
      </c>
      <c r="AB173" s="22">
        <f>BALANCE!AB294+BALANCE!AB326+BALANCE!AB358</f>
        <v>178.34050999999999</v>
      </c>
      <c r="AC173" s="22">
        <f>BALANCE!AC294+BALANCE!AC326+BALANCE!AC358</f>
        <v>736.79989999999998</v>
      </c>
      <c r="AD173" s="22">
        <f>BALANCE!AD294+BALANCE!AD326+BALANCE!AD358</f>
        <v>1551.1475499999999</v>
      </c>
      <c r="AE173" s="22">
        <f>BALANCE!AE294+BALANCE!AE326+BALANCE!AE358</f>
        <v>6062.0147900000002</v>
      </c>
      <c r="AF173" s="22">
        <f>BALANCE!AF294+BALANCE!AF326+BALANCE!AF358</f>
        <v>11.862209999999997</v>
      </c>
      <c r="AG173" s="22">
        <f>BALANCE!AG294+BALANCE!AG326+BALANCE!AG358</f>
        <v>1.51031</v>
      </c>
      <c r="AH173" s="22">
        <f>BALANCE!AH294+BALANCE!AH326+BALANCE!AH358</f>
        <v>0</v>
      </c>
      <c r="AI173" s="22">
        <f>BALANCE!AI294+BALANCE!AI326+BALANCE!AI358</f>
        <v>1216.1376099999998</v>
      </c>
      <c r="AJ173" s="373">
        <f>BALANCE!AJ294+BALANCE!AJ326+BALANCE!AJ358</f>
        <v>4832.5046599999996</v>
      </c>
    </row>
    <row r="174" spans="2:36" x14ac:dyDescent="0.25">
      <c r="B174" s="38" t="s">
        <v>686</v>
      </c>
      <c r="C174" s="9" t="s">
        <v>629</v>
      </c>
      <c r="D174" s="22">
        <f>BALANCE!D295+BALANCE!D327+BALANCE!D359</f>
        <v>8.2519799999999996</v>
      </c>
      <c r="E174" s="22">
        <f>BALANCE!E295+BALANCE!E327+BALANCE!E359</f>
        <v>113.90299999999999</v>
      </c>
      <c r="F174" s="22">
        <f>BALANCE!F295+BALANCE!F327+BALANCE!F359</f>
        <v>248.77683000000002</v>
      </c>
      <c r="G174" s="22">
        <f>BALANCE!G295+BALANCE!G327+BALANCE!G359</f>
        <v>14.50325</v>
      </c>
      <c r="H174" s="22">
        <f>BALANCE!H295+BALANCE!H327+BALANCE!H359</f>
        <v>385.43505999999996</v>
      </c>
      <c r="I174" s="22">
        <f>BALANCE!I295+BALANCE!I327+BALANCE!I359</f>
        <v>60.03107</v>
      </c>
      <c r="J174" s="22">
        <f>BALANCE!J295+BALANCE!J327+BALANCE!J359</f>
        <v>0</v>
      </c>
      <c r="K174" s="22">
        <f>BALANCE!K295+BALANCE!K327+BALANCE!K359</f>
        <v>0</v>
      </c>
      <c r="L174" s="22">
        <f>BALANCE!L295+BALANCE!L327+BALANCE!L359</f>
        <v>0</v>
      </c>
      <c r="M174" s="22">
        <f>BALANCE!M295+BALANCE!M327+BALANCE!M359</f>
        <v>0</v>
      </c>
      <c r="N174" s="22">
        <f>BALANCE!N295+BALANCE!N327+BALANCE!N359</f>
        <v>11.564070000000001</v>
      </c>
      <c r="O174" s="22">
        <f>BALANCE!O295+BALANCE!O327+BALANCE!O359</f>
        <v>233.84374</v>
      </c>
      <c r="P174" s="22">
        <f>BALANCE!P295+BALANCE!P327+BALANCE!P359</f>
        <v>8.7096199999999993</v>
      </c>
      <c r="Q174" s="22">
        <f>BALANCE!Q295+BALANCE!Q327+BALANCE!Q359</f>
        <v>159.49272999999999</v>
      </c>
      <c r="R174" s="22">
        <f>BALANCE!R295+BALANCE!R327+BALANCE!R359</f>
        <v>473.64122999999995</v>
      </c>
      <c r="S174" s="22">
        <f>BALANCE!S295+BALANCE!S327+BALANCE!S359</f>
        <v>133.63657000000001</v>
      </c>
      <c r="T174" s="22">
        <f>BALANCE!T295+BALANCE!T327+BALANCE!T359</f>
        <v>0.14371</v>
      </c>
      <c r="U174" s="22">
        <f>BALANCE!U295+BALANCE!U327+BALANCE!U359</f>
        <v>97.596530000000001</v>
      </c>
      <c r="V174" s="22">
        <f>BALANCE!V295+BALANCE!V327+BALANCE!V359</f>
        <v>3.3520000000000003</v>
      </c>
      <c r="W174" s="22">
        <f>BALANCE!W295+BALANCE!W327+BALANCE!W359</f>
        <v>5.4397500000000001</v>
      </c>
      <c r="X174" s="22">
        <f>BALANCE!X295+BALANCE!X327+BALANCE!X359</f>
        <v>15.754370000000002</v>
      </c>
      <c r="Y174" s="22">
        <f>BALANCE!Y295+BALANCE!Y327+BALANCE!Y359</f>
        <v>50.634190000000004</v>
      </c>
      <c r="Z174" s="22">
        <f>BALANCE!Z295+BALANCE!Z327+BALANCE!Z359</f>
        <v>0</v>
      </c>
      <c r="AA174" s="22">
        <f>BALANCE!AA295+BALANCE!AA327+BALANCE!AA359</f>
        <v>409.90438999999998</v>
      </c>
      <c r="AB174" s="22">
        <f>BALANCE!AB295+BALANCE!AB327+BALANCE!AB359</f>
        <v>301.43788000000001</v>
      </c>
      <c r="AC174" s="22">
        <f>BALANCE!AC295+BALANCE!AC327+BALANCE!AC359</f>
        <v>991.51224000000002</v>
      </c>
      <c r="AD174" s="22">
        <f>BALANCE!AD295+BALANCE!AD327+BALANCE!AD359</f>
        <v>2009.4116300000001</v>
      </c>
      <c r="AE174" s="22">
        <f>BALANCE!AE295+BALANCE!AE327+BALANCE!AE359</f>
        <v>2868.48792</v>
      </c>
      <c r="AF174" s="22">
        <f>BALANCE!AF295+BALANCE!AF327+BALANCE!AF359</f>
        <v>11.564070000000001</v>
      </c>
      <c r="AG174" s="22">
        <f>BALANCE!AG295+BALANCE!AG327+BALANCE!AG359</f>
        <v>3.3520000000000003</v>
      </c>
      <c r="AH174" s="22">
        <f>BALANCE!AH295+BALANCE!AH327+BALANCE!AH359</f>
        <v>0</v>
      </c>
      <c r="AI174" s="22">
        <f>BALANCE!AI295+BALANCE!AI327+BALANCE!AI359</f>
        <v>1452.0508199999999</v>
      </c>
      <c r="AJ174" s="373">
        <f>BALANCE!AJ295+BALANCE!AJ327+BALANCE!AJ359</f>
        <v>1401.5210299999999</v>
      </c>
    </row>
    <row r="175" spans="2:36" x14ac:dyDescent="0.25">
      <c r="B175" s="38" t="s">
        <v>687</v>
      </c>
      <c r="C175" s="9" t="s">
        <v>631</v>
      </c>
      <c r="D175" s="22">
        <f>BALANCE!D296+BALANCE!D328+BALANCE!D360</f>
        <v>11.846390000000001</v>
      </c>
      <c r="E175" s="22">
        <f>BALANCE!E296+BALANCE!E328+BALANCE!E360</f>
        <v>418.70910000000003</v>
      </c>
      <c r="F175" s="22">
        <f>BALANCE!F296+BALANCE!F328+BALANCE!F360</f>
        <v>25.2913</v>
      </c>
      <c r="G175" s="22">
        <f>BALANCE!G296+BALANCE!G328+BALANCE!G360</f>
        <v>9.0198999999999998</v>
      </c>
      <c r="H175" s="22">
        <f>BALANCE!H296+BALANCE!H328+BALANCE!H360</f>
        <v>464.86669000000006</v>
      </c>
      <c r="I175" s="22">
        <f>BALANCE!I296+BALANCE!I328+BALANCE!I360</f>
        <v>124.10306</v>
      </c>
      <c r="J175" s="22">
        <f>BALANCE!J296+BALANCE!J328+BALANCE!J360</f>
        <v>0</v>
      </c>
      <c r="K175" s="22">
        <f>BALANCE!K296+BALANCE!K328+BALANCE!K360</f>
        <v>0</v>
      </c>
      <c r="L175" s="22">
        <f>BALANCE!L296+BALANCE!L328+BALANCE!L360</f>
        <v>0</v>
      </c>
      <c r="M175" s="22">
        <f>BALANCE!M296+BALANCE!M328+BALANCE!M360</f>
        <v>1.6E-2</v>
      </c>
      <c r="N175" s="22">
        <f>BALANCE!N296+BALANCE!N328+BALANCE!N360</f>
        <v>48.956069999999997</v>
      </c>
      <c r="O175" s="22">
        <f>BALANCE!O296+BALANCE!O328+BALANCE!O360</f>
        <v>5.6631599999999995</v>
      </c>
      <c r="P175" s="22">
        <f>BALANCE!P296+BALANCE!P328+BALANCE!P360</f>
        <v>20.127179999999999</v>
      </c>
      <c r="Q175" s="22">
        <f>BALANCE!Q296+BALANCE!Q328+BALANCE!Q360</f>
        <v>27.209439999999997</v>
      </c>
      <c r="R175" s="22">
        <f>BALANCE!R296+BALANCE!R328+BALANCE!R360</f>
        <v>226.07491000000002</v>
      </c>
      <c r="S175" s="22">
        <f>BALANCE!S296+BALANCE!S328+BALANCE!S360</f>
        <v>175.99426999999997</v>
      </c>
      <c r="T175" s="22">
        <f>BALANCE!T296+BALANCE!T328+BALANCE!T360</f>
        <v>0</v>
      </c>
      <c r="U175" s="22">
        <f>BALANCE!U296+BALANCE!U328+BALANCE!U360</f>
        <v>310.01184999999998</v>
      </c>
      <c r="V175" s="22">
        <f>BALANCE!V296+BALANCE!V328+BALANCE!V360</f>
        <v>6.6757699999999991</v>
      </c>
      <c r="W175" s="22">
        <f>BALANCE!W296+BALANCE!W328+BALANCE!W360</f>
        <v>4.6749999999999998</v>
      </c>
      <c r="X175" s="22">
        <f>BALANCE!X296+BALANCE!X328+BALANCE!X360</f>
        <v>97.689279999999997</v>
      </c>
      <c r="Y175" s="22">
        <f>BALANCE!Y296+BALANCE!Y328+BALANCE!Y360</f>
        <v>0</v>
      </c>
      <c r="Z175" s="22">
        <f>BALANCE!Z296+BALANCE!Z328+BALANCE!Z360</f>
        <v>6.5000000000000002E-2</v>
      </c>
      <c r="AA175" s="22">
        <f>BALANCE!AA296+BALANCE!AA328+BALANCE!AA360</f>
        <v>829.12765999999999</v>
      </c>
      <c r="AB175" s="22">
        <f>BALANCE!AB296+BALANCE!AB328+BALANCE!AB360</f>
        <v>788.70249000000001</v>
      </c>
      <c r="AC175" s="22">
        <f>BALANCE!AC296+BALANCE!AC328+BALANCE!AC360</f>
        <v>590.13544000000002</v>
      </c>
      <c r="AD175" s="22">
        <f>BALANCE!AD296+BALANCE!AD328+BALANCE!AD360</f>
        <v>2803.0767600000004</v>
      </c>
      <c r="AE175" s="22">
        <f>BALANCE!AE296+BALANCE!AE328+BALANCE!AE360</f>
        <v>3494.01836</v>
      </c>
      <c r="AF175" s="22">
        <f>BALANCE!AF296+BALANCE!AF328+BALANCE!AF360</f>
        <v>48.956069999999997</v>
      </c>
      <c r="AG175" s="22">
        <f>BALANCE!AG296+BALANCE!AG328+BALANCE!AG360</f>
        <v>6.69177</v>
      </c>
      <c r="AH175" s="22">
        <f>BALANCE!AH296+BALANCE!AH328+BALANCE!AH360</f>
        <v>0</v>
      </c>
      <c r="AI175" s="22">
        <f>BALANCE!AI296+BALANCE!AI328+BALANCE!AI360</f>
        <v>1419.2630999999999</v>
      </c>
      <c r="AJ175" s="373">
        <f>BALANCE!AJ296+BALANCE!AJ328+BALANCE!AJ360</f>
        <v>2019.10742</v>
      </c>
    </row>
    <row r="176" spans="2:36" x14ac:dyDescent="0.25">
      <c r="B176" s="3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373"/>
    </row>
    <row r="177" spans="2:36" s="466" customFormat="1" hidden="1" x14ac:dyDescent="0.25">
      <c r="B177" s="463" t="s">
        <v>1035</v>
      </c>
      <c r="C177" s="463" t="s">
        <v>1332</v>
      </c>
      <c r="D177" s="464" t="e">
        <f>SUM(D178:D182)</f>
        <v>#REF!</v>
      </c>
      <c r="E177" s="464" t="e">
        <f t="shared" ref="E177:AI177" si="24">SUM(E178:E182)</f>
        <v>#REF!</v>
      </c>
      <c r="F177" s="464" t="e">
        <f t="shared" si="24"/>
        <v>#REF!</v>
      </c>
      <c r="G177" s="464" t="e">
        <f t="shared" si="24"/>
        <v>#REF!</v>
      </c>
      <c r="H177" s="464" t="e">
        <f t="shared" si="24"/>
        <v>#REF!</v>
      </c>
      <c r="I177" s="464" t="e">
        <f t="shared" si="24"/>
        <v>#REF!</v>
      </c>
      <c r="J177" s="464" t="e">
        <f t="shared" si="24"/>
        <v>#REF!</v>
      </c>
      <c r="K177" s="464" t="e">
        <f t="shared" si="24"/>
        <v>#REF!</v>
      </c>
      <c r="L177" s="464" t="e">
        <f>SUM(L178:L182)</f>
        <v>#REF!</v>
      </c>
      <c r="M177" s="464" t="e">
        <f t="shared" si="24"/>
        <v>#REF!</v>
      </c>
      <c r="N177" s="464" t="e">
        <f t="shared" si="24"/>
        <v>#REF!</v>
      </c>
      <c r="O177" s="464" t="e">
        <f t="shared" si="24"/>
        <v>#REF!</v>
      </c>
      <c r="P177" s="464" t="e">
        <f t="shared" si="24"/>
        <v>#REF!</v>
      </c>
      <c r="Q177" s="464" t="e">
        <f t="shared" si="24"/>
        <v>#REF!</v>
      </c>
      <c r="R177" s="464" t="e">
        <f t="shared" si="24"/>
        <v>#REF!</v>
      </c>
      <c r="S177" s="464" t="e">
        <f>SUM(S178:S182)</f>
        <v>#REF!</v>
      </c>
      <c r="T177" s="464" t="e">
        <f t="shared" si="24"/>
        <v>#REF!</v>
      </c>
      <c r="U177" s="464" t="e">
        <f t="shared" si="24"/>
        <v>#REF!</v>
      </c>
      <c r="V177" s="464" t="e">
        <f t="shared" si="24"/>
        <v>#REF!</v>
      </c>
      <c r="W177" s="464" t="e">
        <f t="shared" si="24"/>
        <v>#REF!</v>
      </c>
      <c r="X177" s="464" t="e">
        <f t="shared" si="24"/>
        <v>#REF!</v>
      </c>
      <c r="Y177" s="464" t="e">
        <f t="shared" si="24"/>
        <v>#REF!</v>
      </c>
      <c r="Z177" s="464" t="e">
        <f t="shared" si="24"/>
        <v>#REF!</v>
      </c>
      <c r="AA177" s="464" t="e">
        <f t="shared" si="24"/>
        <v>#REF!</v>
      </c>
      <c r="AB177" s="464" t="e">
        <f t="shared" si="24"/>
        <v>#REF!</v>
      </c>
      <c r="AC177" s="464" t="e">
        <f>SUM(AC178:AC182)</f>
        <v>#REF!</v>
      </c>
      <c r="AD177" s="464" t="e">
        <f t="shared" si="24"/>
        <v>#REF!</v>
      </c>
      <c r="AE177" s="464" t="e">
        <f t="shared" si="24"/>
        <v>#REF!</v>
      </c>
      <c r="AF177" s="464" t="e">
        <f t="shared" si="24"/>
        <v>#REF!</v>
      </c>
      <c r="AG177" s="464" t="e">
        <f t="shared" si="24"/>
        <v>#REF!</v>
      </c>
      <c r="AH177" s="464" t="e">
        <f t="shared" si="24"/>
        <v>#REF!</v>
      </c>
      <c r="AI177" s="464" t="e">
        <f t="shared" si="24"/>
        <v>#REF!</v>
      </c>
      <c r="AJ177" s="465" t="e">
        <f>SUM(AJ178:AJ182)</f>
        <v>#REF!</v>
      </c>
    </row>
    <row r="178" spans="2:36" s="496" customFormat="1" hidden="1" x14ac:dyDescent="0.25">
      <c r="B178" s="497" t="s">
        <v>699</v>
      </c>
      <c r="C178" s="493" t="s">
        <v>623</v>
      </c>
      <c r="D178" s="494" t="e">
        <f>BALANCE!#REF!+BALANCE!#REF!+BALANCE!#REF!</f>
        <v>#REF!</v>
      </c>
      <c r="E178" s="494" t="e">
        <f>BALANCE!#REF!+BALANCE!#REF!+BALANCE!#REF!</f>
        <v>#REF!</v>
      </c>
      <c r="F178" s="494" t="e">
        <f>BALANCE!#REF!+BALANCE!#REF!+BALANCE!#REF!</f>
        <v>#REF!</v>
      </c>
      <c r="G178" s="494" t="e">
        <f>BALANCE!#REF!+BALANCE!#REF!+BALANCE!#REF!</f>
        <v>#REF!</v>
      </c>
      <c r="H178" s="494" t="e">
        <f>BALANCE!#REF!+BALANCE!#REF!+BALANCE!#REF!</f>
        <v>#REF!</v>
      </c>
      <c r="I178" s="494" t="e">
        <f>BALANCE!#REF!+BALANCE!#REF!+BALANCE!#REF!</f>
        <v>#REF!</v>
      </c>
      <c r="J178" s="494" t="e">
        <f>BALANCE!#REF!+BALANCE!#REF!+BALANCE!#REF!</f>
        <v>#REF!</v>
      </c>
      <c r="K178" s="494" t="e">
        <f>BALANCE!#REF!+BALANCE!#REF!+BALANCE!#REF!</f>
        <v>#REF!</v>
      </c>
      <c r="L178" s="494" t="e">
        <f>BALANCE!#REF!+BALANCE!#REF!+BALANCE!#REF!</f>
        <v>#REF!</v>
      </c>
      <c r="M178" s="494" t="e">
        <f>BALANCE!#REF!+BALANCE!#REF!+BALANCE!#REF!</f>
        <v>#REF!</v>
      </c>
      <c r="N178" s="494" t="e">
        <f>BALANCE!#REF!+BALANCE!#REF!+BALANCE!#REF!</f>
        <v>#REF!</v>
      </c>
      <c r="O178" s="494" t="e">
        <f>BALANCE!#REF!+BALANCE!#REF!+BALANCE!#REF!</f>
        <v>#REF!</v>
      </c>
      <c r="P178" s="494" t="e">
        <f>BALANCE!#REF!+BALANCE!#REF!+BALANCE!#REF!</f>
        <v>#REF!</v>
      </c>
      <c r="Q178" s="494" t="e">
        <f>BALANCE!#REF!+BALANCE!#REF!+BALANCE!#REF!</f>
        <v>#REF!</v>
      </c>
      <c r="R178" s="494" t="e">
        <f>BALANCE!#REF!+BALANCE!#REF!+BALANCE!#REF!</f>
        <v>#REF!</v>
      </c>
      <c r="S178" s="494" t="e">
        <f>BALANCE!#REF!+BALANCE!#REF!+BALANCE!#REF!</f>
        <v>#REF!</v>
      </c>
      <c r="T178" s="494" t="e">
        <f>BALANCE!#REF!+BALANCE!#REF!+BALANCE!#REF!</f>
        <v>#REF!</v>
      </c>
      <c r="U178" s="494" t="e">
        <f>BALANCE!#REF!+BALANCE!#REF!+BALANCE!#REF!</f>
        <v>#REF!</v>
      </c>
      <c r="V178" s="494" t="e">
        <f>BALANCE!#REF!+BALANCE!#REF!+BALANCE!#REF!</f>
        <v>#REF!</v>
      </c>
      <c r="W178" s="494" t="e">
        <f>BALANCE!#REF!+BALANCE!#REF!+BALANCE!#REF!</f>
        <v>#REF!</v>
      </c>
      <c r="X178" s="494" t="e">
        <f>BALANCE!#REF!+BALANCE!#REF!+BALANCE!#REF!</f>
        <v>#REF!</v>
      </c>
      <c r="Y178" s="494" t="e">
        <f>BALANCE!#REF!+BALANCE!#REF!+BALANCE!#REF!</f>
        <v>#REF!</v>
      </c>
      <c r="Z178" s="494" t="e">
        <f>BALANCE!#REF!+BALANCE!#REF!+BALANCE!#REF!</f>
        <v>#REF!</v>
      </c>
      <c r="AA178" s="494" t="e">
        <f>BALANCE!#REF!+BALANCE!#REF!+BALANCE!#REF!</f>
        <v>#REF!</v>
      </c>
      <c r="AB178" s="494" t="e">
        <f>BALANCE!#REF!+BALANCE!#REF!+BALANCE!#REF!</f>
        <v>#REF!</v>
      </c>
      <c r="AC178" s="494" t="e">
        <f>BALANCE!#REF!+BALANCE!#REF!+BALANCE!#REF!</f>
        <v>#REF!</v>
      </c>
      <c r="AD178" s="494" t="e">
        <f>BALANCE!#REF!+BALANCE!#REF!+BALANCE!#REF!</f>
        <v>#REF!</v>
      </c>
      <c r="AE178" s="494" t="e">
        <f>BALANCE!#REF!+BALANCE!#REF!+BALANCE!#REF!</f>
        <v>#REF!</v>
      </c>
      <c r="AF178" s="494" t="e">
        <f>BALANCE!#REF!+BALANCE!#REF!+BALANCE!#REF!</f>
        <v>#REF!</v>
      </c>
      <c r="AG178" s="494" t="e">
        <f>BALANCE!#REF!+BALANCE!#REF!+BALANCE!#REF!</f>
        <v>#REF!</v>
      </c>
      <c r="AH178" s="494" t="e">
        <f>BALANCE!#REF!+BALANCE!#REF!+BALANCE!#REF!</f>
        <v>#REF!</v>
      </c>
      <c r="AI178" s="494" t="e">
        <f>BALANCE!#REF!+BALANCE!#REF!+BALANCE!#REF!</f>
        <v>#REF!</v>
      </c>
      <c r="AJ178" s="495" t="e">
        <f>BALANCE!#REF!+BALANCE!#REF!+BALANCE!#REF!</f>
        <v>#REF!</v>
      </c>
    </row>
    <row r="179" spans="2:36" s="496" customFormat="1" hidden="1" x14ac:dyDescent="0.25">
      <c r="B179" s="497" t="s">
        <v>700</v>
      </c>
      <c r="C179" s="493" t="s">
        <v>625</v>
      </c>
      <c r="D179" s="494" t="e">
        <f>BALANCE!#REF!+BALANCE!#REF!+BALANCE!#REF!</f>
        <v>#REF!</v>
      </c>
      <c r="E179" s="494" t="e">
        <f>BALANCE!#REF!+BALANCE!#REF!+BALANCE!#REF!</f>
        <v>#REF!</v>
      </c>
      <c r="F179" s="494" t="e">
        <f>BALANCE!#REF!+BALANCE!#REF!+BALANCE!#REF!</f>
        <v>#REF!</v>
      </c>
      <c r="G179" s="494" t="e">
        <f>BALANCE!#REF!+BALANCE!#REF!+BALANCE!#REF!</f>
        <v>#REF!</v>
      </c>
      <c r="H179" s="494" t="e">
        <f>BALANCE!#REF!+BALANCE!#REF!+BALANCE!#REF!</f>
        <v>#REF!</v>
      </c>
      <c r="I179" s="494" t="e">
        <f>BALANCE!#REF!+BALANCE!#REF!+BALANCE!#REF!</f>
        <v>#REF!</v>
      </c>
      <c r="J179" s="494" t="e">
        <f>BALANCE!#REF!+BALANCE!#REF!+BALANCE!#REF!</f>
        <v>#REF!</v>
      </c>
      <c r="K179" s="494" t="e">
        <f>BALANCE!#REF!+BALANCE!#REF!+BALANCE!#REF!</f>
        <v>#REF!</v>
      </c>
      <c r="L179" s="494" t="e">
        <f>BALANCE!#REF!+BALANCE!#REF!+BALANCE!#REF!</f>
        <v>#REF!</v>
      </c>
      <c r="M179" s="494" t="e">
        <f>BALANCE!#REF!+BALANCE!#REF!+BALANCE!#REF!</f>
        <v>#REF!</v>
      </c>
      <c r="N179" s="494" t="e">
        <f>BALANCE!#REF!+BALANCE!#REF!+BALANCE!#REF!</f>
        <v>#REF!</v>
      </c>
      <c r="O179" s="494" t="e">
        <f>BALANCE!#REF!+BALANCE!#REF!+BALANCE!#REF!</f>
        <v>#REF!</v>
      </c>
      <c r="P179" s="494" t="e">
        <f>BALANCE!#REF!+BALANCE!#REF!+BALANCE!#REF!</f>
        <v>#REF!</v>
      </c>
      <c r="Q179" s="494" t="e">
        <f>BALANCE!#REF!+BALANCE!#REF!+BALANCE!#REF!</f>
        <v>#REF!</v>
      </c>
      <c r="R179" s="494" t="e">
        <f>BALANCE!#REF!+BALANCE!#REF!+BALANCE!#REF!</f>
        <v>#REF!</v>
      </c>
      <c r="S179" s="494" t="e">
        <f>BALANCE!#REF!+BALANCE!#REF!+BALANCE!#REF!</f>
        <v>#REF!</v>
      </c>
      <c r="T179" s="494" t="e">
        <f>BALANCE!#REF!+BALANCE!#REF!+BALANCE!#REF!</f>
        <v>#REF!</v>
      </c>
      <c r="U179" s="494" t="e">
        <f>BALANCE!#REF!+BALANCE!#REF!+BALANCE!#REF!</f>
        <v>#REF!</v>
      </c>
      <c r="V179" s="494" t="e">
        <f>BALANCE!#REF!+BALANCE!#REF!+BALANCE!#REF!</f>
        <v>#REF!</v>
      </c>
      <c r="W179" s="494" t="e">
        <f>BALANCE!#REF!+BALANCE!#REF!+BALANCE!#REF!</f>
        <v>#REF!</v>
      </c>
      <c r="X179" s="494" t="e">
        <f>BALANCE!#REF!+BALANCE!#REF!+BALANCE!#REF!</f>
        <v>#REF!</v>
      </c>
      <c r="Y179" s="494" t="e">
        <f>BALANCE!#REF!+BALANCE!#REF!+BALANCE!#REF!</f>
        <v>#REF!</v>
      </c>
      <c r="Z179" s="494" t="e">
        <f>BALANCE!#REF!+BALANCE!#REF!+BALANCE!#REF!</f>
        <v>#REF!</v>
      </c>
      <c r="AA179" s="494" t="e">
        <f>BALANCE!#REF!+BALANCE!#REF!+BALANCE!#REF!</f>
        <v>#REF!</v>
      </c>
      <c r="AB179" s="494" t="e">
        <f>BALANCE!#REF!+BALANCE!#REF!+BALANCE!#REF!</f>
        <v>#REF!</v>
      </c>
      <c r="AC179" s="494" t="e">
        <f>BALANCE!#REF!+BALANCE!#REF!+BALANCE!#REF!</f>
        <v>#REF!</v>
      </c>
      <c r="AD179" s="494" t="e">
        <f>BALANCE!#REF!+BALANCE!#REF!+BALANCE!#REF!</f>
        <v>#REF!</v>
      </c>
      <c r="AE179" s="494" t="e">
        <f>BALANCE!#REF!+BALANCE!#REF!+BALANCE!#REF!</f>
        <v>#REF!</v>
      </c>
      <c r="AF179" s="494" t="e">
        <f>BALANCE!#REF!+BALANCE!#REF!+BALANCE!#REF!</f>
        <v>#REF!</v>
      </c>
      <c r="AG179" s="494" t="e">
        <f>BALANCE!#REF!+BALANCE!#REF!+BALANCE!#REF!</f>
        <v>#REF!</v>
      </c>
      <c r="AH179" s="494" t="e">
        <f>BALANCE!#REF!+BALANCE!#REF!+BALANCE!#REF!</f>
        <v>#REF!</v>
      </c>
      <c r="AI179" s="494" t="e">
        <f>BALANCE!#REF!+BALANCE!#REF!+BALANCE!#REF!</f>
        <v>#REF!</v>
      </c>
      <c r="AJ179" s="495" t="e">
        <f>BALANCE!#REF!+BALANCE!#REF!+BALANCE!#REF!</f>
        <v>#REF!</v>
      </c>
    </row>
    <row r="180" spans="2:36" s="496" customFormat="1" hidden="1" x14ac:dyDescent="0.25">
      <c r="B180" s="497" t="s">
        <v>701</v>
      </c>
      <c r="C180" s="493" t="s">
        <v>627</v>
      </c>
      <c r="D180" s="494" t="e">
        <f>BALANCE!#REF!+BALANCE!#REF!+BALANCE!#REF!</f>
        <v>#REF!</v>
      </c>
      <c r="E180" s="494" t="e">
        <f>BALANCE!#REF!+BALANCE!#REF!+BALANCE!#REF!</f>
        <v>#REF!</v>
      </c>
      <c r="F180" s="494" t="e">
        <f>BALANCE!#REF!+BALANCE!#REF!+BALANCE!#REF!</f>
        <v>#REF!</v>
      </c>
      <c r="G180" s="494" t="e">
        <f>BALANCE!#REF!+BALANCE!#REF!+BALANCE!#REF!</f>
        <v>#REF!</v>
      </c>
      <c r="H180" s="494" t="e">
        <f>BALANCE!#REF!+BALANCE!#REF!+BALANCE!#REF!</f>
        <v>#REF!</v>
      </c>
      <c r="I180" s="494" t="e">
        <f>BALANCE!#REF!+BALANCE!#REF!+BALANCE!#REF!</f>
        <v>#REF!</v>
      </c>
      <c r="J180" s="494" t="e">
        <f>BALANCE!#REF!+BALANCE!#REF!+BALANCE!#REF!</f>
        <v>#REF!</v>
      </c>
      <c r="K180" s="494" t="e">
        <f>BALANCE!#REF!+BALANCE!#REF!+BALANCE!#REF!</f>
        <v>#REF!</v>
      </c>
      <c r="L180" s="494" t="e">
        <f>BALANCE!#REF!+BALANCE!#REF!+BALANCE!#REF!</f>
        <v>#REF!</v>
      </c>
      <c r="M180" s="494" t="e">
        <f>BALANCE!#REF!+BALANCE!#REF!+BALANCE!#REF!</f>
        <v>#REF!</v>
      </c>
      <c r="N180" s="494" t="e">
        <f>BALANCE!#REF!+BALANCE!#REF!+BALANCE!#REF!</f>
        <v>#REF!</v>
      </c>
      <c r="O180" s="494" t="e">
        <f>BALANCE!#REF!+BALANCE!#REF!+BALANCE!#REF!</f>
        <v>#REF!</v>
      </c>
      <c r="P180" s="494" t="e">
        <f>BALANCE!#REF!+BALANCE!#REF!+BALANCE!#REF!</f>
        <v>#REF!</v>
      </c>
      <c r="Q180" s="494" t="e">
        <f>BALANCE!#REF!+BALANCE!#REF!+BALANCE!#REF!</f>
        <v>#REF!</v>
      </c>
      <c r="R180" s="494" t="e">
        <f>BALANCE!#REF!+BALANCE!#REF!+BALANCE!#REF!</f>
        <v>#REF!</v>
      </c>
      <c r="S180" s="494" t="e">
        <f>BALANCE!#REF!+BALANCE!#REF!+BALANCE!#REF!</f>
        <v>#REF!</v>
      </c>
      <c r="T180" s="494" t="e">
        <f>BALANCE!#REF!+BALANCE!#REF!+BALANCE!#REF!</f>
        <v>#REF!</v>
      </c>
      <c r="U180" s="494" t="e">
        <f>BALANCE!#REF!+BALANCE!#REF!+BALANCE!#REF!</f>
        <v>#REF!</v>
      </c>
      <c r="V180" s="494" t="e">
        <f>BALANCE!#REF!+BALANCE!#REF!+BALANCE!#REF!</f>
        <v>#REF!</v>
      </c>
      <c r="W180" s="494" t="e">
        <f>BALANCE!#REF!+BALANCE!#REF!+BALANCE!#REF!</f>
        <v>#REF!</v>
      </c>
      <c r="X180" s="494" t="e">
        <f>BALANCE!#REF!+BALANCE!#REF!+BALANCE!#REF!</f>
        <v>#REF!</v>
      </c>
      <c r="Y180" s="494" t="e">
        <f>BALANCE!#REF!+BALANCE!#REF!+BALANCE!#REF!</f>
        <v>#REF!</v>
      </c>
      <c r="Z180" s="494" t="e">
        <f>BALANCE!#REF!+BALANCE!#REF!+BALANCE!#REF!</f>
        <v>#REF!</v>
      </c>
      <c r="AA180" s="494" t="e">
        <f>BALANCE!#REF!+BALANCE!#REF!+BALANCE!#REF!</f>
        <v>#REF!</v>
      </c>
      <c r="AB180" s="494" t="e">
        <f>BALANCE!#REF!+BALANCE!#REF!+BALANCE!#REF!</f>
        <v>#REF!</v>
      </c>
      <c r="AC180" s="494" t="e">
        <f>BALANCE!#REF!+BALANCE!#REF!+BALANCE!#REF!</f>
        <v>#REF!</v>
      </c>
      <c r="AD180" s="494" t="e">
        <f>BALANCE!#REF!+BALANCE!#REF!+BALANCE!#REF!</f>
        <v>#REF!</v>
      </c>
      <c r="AE180" s="494" t="e">
        <f>BALANCE!#REF!+BALANCE!#REF!+BALANCE!#REF!</f>
        <v>#REF!</v>
      </c>
      <c r="AF180" s="494" t="e">
        <f>BALANCE!#REF!+BALANCE!#REF!+BALANCE!#REF!</f>
        <v>#REF!</v>
      </c>
      <c r="AG180" s="494" t="e">
        <f>BALANCE!#REF!+BALANCE!#REF!+BALANCE!#REF!</f>
        <v>#REF!</v>
      </c>
      <c r="AH180" s="494" t="e">
        <f>BALANCE!#REF!+BALANCE!#REF!+BALANCE!#REF!</f>
        <v>#REF!</v>
      </c>
      <c r="AI180" s="494" t="e">
        <f>BALANCE!#REF!+BALANCE!#REF!+BALANCE!#REF!</f>
        <v>#REF!</v>
      </c>
      <c r="AJ180" s="495" t="e">
        <f>BALANCE!#REF!+BALANCE!#REF!+BALANCE!#REF!</f>
        <v>#REF!</v>
      </c>
    </row>
    <row r="181" spans="2:36" s="496" customFormat="1" hidden="1" x14ac:dyDescent="0.25">
      <c r="B181" s="497" t="s">
        <v>702</v>
      </c>
      <c r="C181" s="493" t="s">
        <v>629</v>
      </c>
      <c r="D181" s="494" t="e">
        <f>BALANCE!#REF!+BALANCE!#REF!+BALANCE!#REF!</f>
        <v>#REF!</v>
      </c>
      <c r="E181" s="494" t="e">
        <f>BALANCE!#REF!+BALANCE!#REF!+BALANCE!#REF!</f>
        <v>#REF!</v>
      </c>
      <c r="F181" s="494" t="e">
        <f>BALANCE!#REF!+BALANCE!#REF!+BALANCE!#REF!</f>
        <v>#REF!</v>
      </c>
      <c r="G181" s="494" t="e">
        <f>BALANCE!#REF!+BALANCE!#REF!+BALANCE!#REF!</f>
        <v>#REF!</v>
      </c>
      <c r="H181" s="494" t="e">
        <f>BALANCE!#REF!+BALANCE!#REF!+BALANCE!#REF!</f>
        <v>#REF!</v>
      </c>
      <c r="I181" s="494" t="e">
        <f>BALANCE!#REF!+BALANCE!#REF!+BALANCE!#REF!</f>
        <v>#REF!</v>
      </c>
      <c r="J181" s="494" t="e">
        <f>BALANCE!#REF!+BALANCE!#REF!+BALANCE!#REF!</f>
        <v>#REF!</v>
      </c>
      <c r="K181" s="494" t="e">
        <f>BALANCE!#REF!+BALANCE!#REF!+BALANCE!#REF!</f>
        <v>#REF!</v>
      </c>
      <c r="L181" s="494" t="e">
        <f>BALANCE!#REF!+BALANCE!#REF!+BALANCE!#REF!</f>
        <v>#REF!</v>
      </c>
      <c r="M181" s="494" t="e">
        <f>BALANCE!#REF!+BALANCE!#REF!+BALANCE!#REF!</f>
        <v>#REF!</v>
      </c>
      <c r="N181" s="494" t="e">
        <f>BALANCE!#REF!+BALANCE!#REF!+BALANCE!#REF!</f>
        <v>#REF!</v>
      </c>
      <c r="O181" s="494" t="e">
        <f>BALANCE!#REF!+BALANCE!#REF!+BALANCE!#REF!</f>
        <v>#REF!</v>
      </c>
      <c r="P181" s="494" t="e">
        <f>BALANCE!#REF!+BALANCE!#REF!+BALANCE!#REF!</f>
        <v>#REF!</v>
      </c>
      <c r="Q181" s="494" t="e">
        <f>BALANCE!#REF!+BALANCE!#REF!+BALANCE!#REF!</f>
        <v>#REF!</v>
      </c>
      <c r="R181" s="494" t="e">
        <f>BALANCE!#REF!+BALANCE!#REF!+BALANCE!#REF!</f>
        <v>#REF!</v>
      </c>
      <c r="S181" s="494" t="e">
        <f>BALANCE!#REF!+BALANCE!#REF!+BALANCE!#REF!</f>
        <v>#REF!</v>
      </c>
      <c r="T181" s="494" t="e">
        <f>BALANCE!#REF!+BALANCE!#REF!+BALANCE!#REF!</f>
        <v>#REF!</v>
      </c>
      <c r="U181" s="494" t="e">
        <f>BALANCE!#REF!+BALANCE!#REF!+BALANCE!#REF!</f>
        <v>#REF!</v>
      </c>
      <c r="V181" s="494" t="e">
        <f>BALANCE!#REF!+BALANCE!#REF!+BALANCE!#REF!</f>
        <v>#REF!</v>
      </c>
      <c r="W181" s="494" t="e">
        <f>BALANCE!#REF!+BALANCE!#REF!+BALANCE!#REF!</f>
        <v>#REF!</v>
      </c>
      <c r="X181" s="494" t="e">
        <f>BALANCE!#REF!+BALANCE!#REF!+BALANCE!#REF!</f>
        <v>#REF!</v>
      </c>
      <c r="Y181" s="494" t="e">
        <f>BALANCE!#REF!+BALANCE!#REF!+BALANCE!#REF!</f>
        <v>#REF!</v>
      </c>
      <c r="Z181" s="494" t="e">
        <f>BALANCE!#REF!+BALANCE!#REF!+BALANCE!#REF!</f>
        <v>#REF!</v>
      </c>
      <c r="AA181" s="494" t="e">
        <f>BALANCE!#REF!+BALANCE!#REF!+BALANCE!#REF!</f>
        <v>#REF!</v>
      </c>
      <c r="AB181" s="494" t="e">
        <f>BALANCE!#REF!+BALANCE!#REF!+BALANCE!#REF!</f>
        <v>#REF!</v>
      </c>
      <c r="AC181" s="494" t="e">
        <f>BALANCE!#REF!+BALANCE!#REF!+BALANCE!#REF!</f>
        <v>#REF!</v>
      </c>
      <c r="AD181" s="494" t="e">
        <f>BALANCE!#REF!+BALANCE!#REF!+BALANCE!#REF!</f>
        <v>#REF!</v>
      </c>
      <c r="AE181" s="494" t="e">
        <f>BALANCE!#REF!+BALANCE!#REF!+BALANCE!#REF!</f>
        <v>#REF!</v>
      </c>
      <c r="AF181" s="494" t="e">
        <f>BALANCE!#REF!+BALANCE!#REF!+BALANCE!#REF!</f>
        <v>#REF!</v>
      </c>
      <c r="AG181" s="494" t="e">
        <f>BALANCE!#REF!+BALANCE!#REF!+BALANCE!#REF!</f>
        <v>#REF!</v>
      </c>
      <c r="AH181" s="494" t="e">
        <f>BALANCE!#REF!+BALANCE!#REF!+BALANCE!#REF!</f>
        <v>#REF!</v>
      </c>
      <c r="AI181" s="494" t="e">
        <f>BALANCE!#REF!+BALANCE!#REF!+BALANCE!#REF!</f>
        <v>#REF!</v>
      </c>
      <c r="AJ181" s="495" t="e">
        <f>BALANCE!#REF!+BALANCE!#REF!+BALANCE!#REF!</f>
        <v>#REF!</v>
      </c>
    </row>
    <row r="182" spans="2:36" s="496" customFormat="1" hidden="1" x14ac:dyDescent="0.25">
      <c r="B182" s="497" t="s">
        <v>703</v>
      </c>
      <c r="C182" s="493" t="s">
        <v>631</v>
      </c>
      <c r="D182" s="494" t="e">
        <f>BALANCE!#REF!+BALANCE!#REF!+BALANCE!#REF!</f>
        <v>#REF!</v>
      </c>
      <c r="E182" s="494" t="e">
        <f>BALANCE!#REF!+BALANCE!#REF!+BALANCE!#REF!</f>
        <v>#REF!</v>
      </c>
      <c r="F182" s="494" t="e">
        <f>BALANCE!#REF!+BALANCE!#REF!+BALANCE!#REF!</f>
        <v>#REF!</v>
      </c>
      <c r="G182" s="494" t="e">
        <f>BALANCE!#REF!+BALANCE!#REF!+BALANCE!#REF!</f>
        <v>#REF!</v>
      </c>
      <c r="H182" s="494" t="e">
        <f>BALANCE!#REF!+BALANCE!#REF!+BALANCE!#REF!</f>
        <v>#REF!</v>
      </c>
      <c r="I182" s="494" t="e">
        <f>BALANCE!#REF!+BALANCE!#REF!+BALANCE!#REF!</f>
        <v>#REF!</v>
      </c>
      <c r="J182" s="494" t="e">
        <f>BALANCE!#REF!+BALANCE!#REF!+BALANCE!#REF!</f>
        <v>#REF!</v>
      </c>
      <c r="K182" s="494" t="e">
        <f>BALANCE!#REF!+BALANCE!#REF!+BALANCE!#REF!</f>
        <v>#REF!</v>
      </c>
      <c r="L182" s="494" t="e">
        <f>BALANCE!#REF!+BALANCE!#REF!+BALANCE!#REF!</f>
        <v>#REF!</v>
      </c>
      <c r="M182" s="494" t="e">
        <f>BALANCE!#REF!+BALANCE!#REF!+BALANCE!#REF!</f>
        <v>#REF!</v>
      </c>
      <c r="N182" s="494" t="e">
        <f>BALANCE!#REF!+BALANCE!#REF!+BALANCE!#REF!</f>
        <v>#REF!</v>
      </c>
      <c r="O182" s="494" t="e">
        <f>BALANCE!#REF!+BALANCE!#REF!+BALANCE!#REF!</f>
        <v>#REF!</v>
      </c>
      <c r="P182" s="494" t="e">
        <f>BALANCE!#REF!+BALANCE!#REF!+BALANCE!#REF!</f>
        <v>#REF!</v>
      </c>
      <c r="Q182" s="494" t="e">
        <f>BALANCE!#REF!+BALANCE!#REF!+BALANCE!#REF!</f>
        <v>#REF!</v>
      </c>
      <c r="R182" s="494" t="e">
        <f>BALANCE!#REF!+BALANCE!#REF!+BALANCE!#REF!</f>
        <v>#REF!</v>
      </c>
      <c r="S182" s="494" t="e">
        <f>BALANCE!#REF!+BALANCE!#REF!+BALANCE!#REF!</f>
        <v>#REF!</v>
      </c>
      <c r="T182" s="494" t="e">
        <f>BALANCE!#REF!+BALANCE!#REF!+BALANCE!#REF!</f>
        <v>#REF!</v>
      </c>
      <c r="U182" s="494" t="e">
        <f>BALANCE!#REF!+BALANCE!#REF!+BALANCE!#REF!</f>
        <v>#REF!</v>
      </c>
      <c r="V182" s="494" t="e">
        <f>BALANCE!#REF!+BALANCE!#REF!+BALANCE!#REF!</f>
        <v>#REF!</v>
      </c>
      <c r="W182" s="494" t="e">
        <f>BALANCE!#REF!+BALANCE!#REF!+BALANCE!#REF!</f>
        <v>#REF!</v>
      </c>
      <c r="X182" s="494" t="e">
        <f>BALANCE!#REF!+BALANCE!#REF!+BALANCE!#REF!</f>
        <v>#REF!</v>
      </c>
      <c r="Y182" s="494" t="e">
        <f>BALANCE!#REF!+BALANCE!#REF!+BALANCE!#REF!</f>
        <v>#REF!</v>
      </c>
      <c r="Z182" s="494" t="e">
        <f>BALANCE!#REF!+BALANCE!#REF!+BALANCE!#REF!</f>
        <v>#REF!</v>
      </c>
      <c r="AA182" s="494" t="e">
        <f>BALANCE!#REF!+BALANCE!#REF!+BALANCE!#REF!</f>
        <v>#REF!</v>
      </c>
      <c r="AB182" s="494" t="e">
        <f>BALANCE!#REF!+BALANCE!#REF!+BALANCE!#REF!</f>
        <v>#REF!</v>
      </c>
      <c r="AC182" s="494" t="e">
        <f>BALANCE!#REF!+BALANCE!#REF!+BALANCE!#REF!</f>
        <v>#REF!</v>
      </c>
      <c r="AD182" s="494" t="e">
        <f>BALANCE!#REF!+BALANCE!#REF!+BALANCE!#REF!</f>
        <v>#REF!</v>
      </c>
      <c r="AE182" s="494" t="e">
        <f>BALANCE!#REF!+BALANCE!#REF!+BALANCE!#REF!</f>
        <v>#REF!</v>
      </c>
      <c r="AF182" s="494" t="e">
        <f>BALANCE!#REF!+BALANCE!#REF!+BALANCE!#REF!</f>
        <v>#REF!</v>
      </c>
      <c r="AG182" s="494" t="e">
        <f>BALANCE!#REF!+BALANCE!#REF!+BALANCE!#REF!</f>
        <v>#REF!</v>
      </c>
      <c r="AH182" s="494" t="e">
        <f>BALANCE!#REF!+BALANCE!#REF!+BALANCE!#REF!</f>
        <v>#REF!</v>
      </c>
      <c r="AI182" s="494" t="e">
        <f>BALANCE!#REF!+BALANCE!#REF!+BALANCE!#REF!</f>
        <v>#REF!</v>
      </c>
      <c r="AJ182" s="495" t="e">
        <f>BALANCE!#REF!+BALANCE!#REF!+BALANCE!#REF!</f>
        <v>#REF!</v>
      </c>
    </row>
    <row r="183" spans="2:36" hidden="1" x14ac:dyDescent="0.25">
      <c r="B183" s="1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373"/>
    </row>
    <row r="184" spans="2:36" s="466" customFormat="1" hidden="1" x14ac:dyDescent="0.25">
      <c r="B184" s="463" t="s">
        <v>1036</v>
      </c>
      <c r="C184" s="463" t="s">
        <v>1332</v>
      </c>
      <c r="D184" s="464" t="e">
        <f>SUM(D185:D189)</f>
        <v>#REF!</v>
      </c>
      <c r="E184" s="464" t="e">
        <f t="shared" ref="E184:AI184" si="25">SUM(E185:E189)</f>
        <v>#REF!</v>
      </c>
      <c r="F184" s="464" t="e">
        <f t="shared" si="25"/>
        <v>#REF!</v>
      </c>
      <c r="G184" s="464" t="e">
        <f t="shared" si="25"/>
        <v>#REF!</v>
      </c>
      <c r="H184" s="464" t="e">
        <f t="shared" si="25"/>
        <v>#REF!</v>
      </c>
      <c r="I184" s="464" t="e">
        <f t="shared" si="25"/>
        <v>#REF!</v>
      </c>
      <c r="J184" s="464" t="e">
        <f t="shared" si="25"/>
        <v>#REF!</v>
      </c>
      <c r="K184" s="464" t="e">
        <f t="shared" si="25"/>
        <v>#REF!</v>
      </c>
      <c r="L184" s="464" t="e">
        <f>SUM(L185:L189)</f>
        <v>#REF!</v>
      </c>
      <c r="M184" s="464" t="e">
        <f t="shared" si="25"/>
        <v>#REF!</v>
      </c>
      <c r="N184" s="464" t="e">
        <f t="shared" si="25"/>
        <v>#REF!</v>
      </c>
      <c r="O184" s="464" t="e">
        <f t="shared" si="25"/>
        <v>#REF!</v>
      </c>
      <c r="P184" s="464" t="e">
        <f t="shared" si="25"/>
        <v>#REF!</v>
      </c>
      <c r="Q184" s="464" t="e">
        <f t="shared" si="25"/>
        <v>#REF!</v>
      </c>
      <c r="R184" s="464" t="e">
        <f t="shared" si="25"/>
        <v>#REF!</v>
      </c>
      <c r="S184" s="464" t="e">
        <f>SUM(S185:S189)</f>
        <v>#REF!</v>
      </c>
      <c r="T184" s="464" t="e">
        <f t="shared" si="25"/>
        <v>#REF!</v>
      </c>
      <c r="U184" s="464" t="e">
        <f t="shared" si="25"/>
        <v>#REF!</v>
      </c>
      <c r="V184" s="464" t="e">
        <f t="shared" si="25"/>
        <v>#REF!</v>
      </c>
      <c r="W184" s="464" t="e">
        <f t="shared" si="25"/>
        <v>#REF!</v>
      </c>
      <c r="X184" s="464" t="e">
        <f t="shared" si="25"/>
        <v>#REF!</v>
      </c>
      <c r="Y184" s="464" t="e">
        <f t="shared" si="25"/>
        <v>#REF!</v>
      </c>
      <c r="Z184" s="464" t="e">
        <f t="shared" si="25"/>
        <v>#REF!</v>
      </c>
      <c r="AA184" s="464" t="e">
        <f t="shared" si="25"/>
        <v>#REF!</v>
      </c>
      <c r="AB184" s="464" t="e">
        <f t="shared" si="25"/>
        <v>#REF!</v>
      </c>
      <c r="AC184" s="464" t="e">
        <f>SUM(AC185:AC189)</f>
        <v>#REF!</v>
      </c>
      <c r="AD184" s="464" t="e">
        <f t="shared" si="25"/>
        <v>#REF!</v>
      </c>
      <c r="AE184" s="464" t="e">
        <f t="shared" si="25"/>
        <v>#REF!</v>
      </c>
      <c r="AF184" s="464" t="e">
        <f t="shared" si="25"/>
        <v>#REF!</v>
      </c>
      <c r="AG184" s="464" t="e">
        <f t="shared" si="25"/>
        <v>#REF!</v>
      </c>
      <c r="AH184" s="464" t="e">
        <f t="shared" si="25"/>
        <v>#REF!</v>
      </c>
      <c r="AI184" s="464" t="e">
        <f t="shared" si="25"/>
        <v>#REF!</v>
      </c>
      <c r="AJ184" s="465" t="e">
        <f>SUM(AJ185:AJ189)</f>
        <v>#REF!</v>
      </c>
    </row>
    <row r="185" spans="2:36" s="496" customFormat="1" hidden="1" x14ac:dyDescent="0.25">
      <c r="B185" s="497" t="s">
        <v>714</v>
      </c>
      <c r="C185" s="493" t="s">
        <v>623</v>
      </c>
      <c r="D185" s="494" t="e">
        <f>BALANCE!#REF!+BALANCE!#REF!+BALANCE!#REF!</f>
        <v>#REF!</v>
      </c>
      <c r="E185" s="494" t="e">
        <f>BALANCE!#REF!+BALANCE!#REF!+BALANCE!#REF!</f>
        <v>#REF!</v>
      </c>
      <c r="F185" s="494" t="e">
        <f>BALANCE!#REF!+BALANCE!#REF!+BALANCE!#REF!</f>
        <v>#REF!</v>
      </c>
      <c r="G185" s="494" t="e">
        <f>BALANCE!#REF!+BALANCE!#REF!+BALANCE!#REF!</f>
        <v>#REF!</v>
      </c>
      <c r="H185" s="494" t="e">
        <f>BALANCE!#REF!+BALANCE!#REF!+BALANCE!#REF!</f>
        <v>#REF!</v>
      </c>
      <c r="I185" s="494" t="e">
        <f>BALANCE!#REF!+BALANCE!#REF!+BALANCE!#REF!</f>
        <v>#REF!</v>
      </c>
      <c r="J185" s="494" t="e">
        <f>BALANCE!#REF!+BALANCE!#REF!+BALANCE!#REF!</f>
        <v>#REF!</v>
      </c>
      <c r="K185" s="494" t="e">
        <f>BALANCE!#REF!+BALANCE!#REF!+BALANCE!#REF!</f>
        <v>#REF!</v>
      </c>
      <c r="L185" s="494" t="e">
        <f>BALANCE!#REF!+BALANCE!#REF!+BALANCE!#REF!</f>
        <v>#REF!</v>
      </c>
      <c r="M185" s="494" t="e">
        <f>BALANCE!#REF!+BALANCE!#REF!+BALANCE!#REF!</f>
        <v>#REF!</v>
      </c>
      <c r="N185" s="494" t="e">
        <f>BALANCE!#REF!+BALANCE!#REF!+BALANCE!#REF!</f>
        <v>#REF!</v>
      </c>
      <c r="O185" s="494" t="e">
        <f>BALANCE!#REF!+BALANCE!#REF!+BALANCE!#REF!</f>
        <v>#REF!</v>
      </c>
      <c r="P185" s="494" t="e">
        <f>BALANCE!#REF!+BALANCE!#REF!+BALANCE!#REF!</f>
        <v>#REF!</v>
      </c>
      <c r="Q185" s="494" t="e">
        <f>BALANCE!#REF!+BALANCE!#REF!+BALANCE!#REF!</f>
        <v>#REF!</v>
      </c>
      <c r="R185" s="494" t="e">
        <f>BALANCE!#REF!+BALANCE!#REF!+BALANCE!#REF!</f>
        <v>#REF!</v>
      </c>
      <c r="S185" s="494" t="e">
        <f>BALANCE!#REF!+BALANCE!#REF!+BALANCE!#REF!</f>
        <v>#REF!</v>
      </c>
      <c r="T185" s="494" t="e">
        <f>BALANCE!#REF!+BALANCE!#REF!+BALANCE!#REF!</f>
        <v>#REF!</v>
      </c>
      <c r="U185" s="494" t="e">
        <f>BALANCE!#REF!+BALANCE!#REF!+BALANCE!#REF!</f>
        <v>#REF!</v>
      </c>
      <c r="V185" s="494" t="e">
        <f>BALANCE!#REF!+BALANCE!#REF!+BALANCE!#REF!</f>
        <v>#REF!</v>
      </c>
      <c r="W185" s="494" t="e">
        <f>BALANCE!#REF!+BALANCE!#REF!+BALANCE!#REF!</f>
        <v>#REF!</v>
      </c>
      <c r="X185" s="494" t="e">
        <f>BALANCE!#REF!+BALANCE!#REF!+BALANCE!#REF!</f>
        <v>#REF!</v>
      </c>
      <c r="Y185" s="494" t="e">
        <f>BALANCE!#REF!+BALANCE!#REF!+BALANCE!#REF!</f>
        <v>#REF!</v>
      </c>
      <c r="Z185" s="494" t="e">
        <f>BALANCE!#REF!+BALANCE!#REF!+BALANCE!#REF!</f>
        <v>#REF!</v>
      </c>
      <c r="AA185" s="494" t="e">
        <f>BALANCE!#REF!+BALANCE!#REF!+BALANCE!#REF!</f>
        <v>#REF!</v>
      </c>
      <c r="AB185" s="494" t="e">
        <f>BALANCE!#REF!+BALANCE!#REF!+BALANCE!#REF!</f>
        <v>#REF!</v>
      </c>
      <c r="AC185" s="494" t="e">
        <f>BALANCE!#REF!+BALANCE!#REF!+BALANCE!#REF!</f>
        <v>#REF!</v>
      </c>
      <c r="AD185" s="494" t="e">
        <f>BALANCE!#REF!+BALANCE!#REF!+BALANCE!#REF!</f>
        <v>#REF!</v>
      </c>
      <c r="AE185" s="494" t="e">
        <f>BALANCE!#REF!+BALANCE!#REF!+BALANCE!#REF!</f>
        <v>#REF!</v>
      </c>
      <c r="AF185" s="494" t="e">
        <f>BALANCE!#REF!+BALANCE!#REF!+BALANCE!#REF!</f>
        <v>#REF!</v>
      </c>
      <c r="AG185" s="494" t="e">
        <f>BALANCE!#REF!+BALANCE!#REF!+BALANCE!#REF!</f>
        <v>#REF!</v>
      </c>
      <c r="AH185" s="494" t="e">
        <f>BALANCE!#REF!+BALANCE!#REF!+BALANCE!#REF!</f>
        <v>#REF!</v>
      </c>
      <c r="AI185" s="494" t="e">
        <f>BALANCE!#REF!+BALANCE!#REF!+BALANCE!#REF!</f>
        <v>#REF!</v>
      </c>
      <c r="AJ185" s="495" t="e">
        <f>BALANCE!#REF!+BALANCE!#REF!+BALANCE!#REF!</f>
        <v>#REF!</v>
      </c>
    </row>
    <row r="186" spans="2:36" s="496" customFormat="1" hidden="1" x14ac:dyDescent="0.25">
      <c r="B186" s="497" t="s">
        <v>715</v>
      </c>
      <c r="C186" s="493" t="s">
        <v>625</v>
      </c>
      <c r="D186" s="494" t="e">
        <f>BALANCE!#REF!+BALANCE!#REF!+BALANCE!#REF!</f>
        <v>#REF!</v>
      </c>
      <c r="E186" s="494" t="e">
        <f>BALANCE!#REF!+BALANCE!#REF!+BALANCE!#REF!</f>
        <v>#REF!</v>
      </c>
      <c r="F186" s="494" t="e">
        <f>BALANCE!#REF!+BALANCE!#REF!+BALANCE!#REF!</f>
        <v>#REF!</v>
      </c>
      <c r="G186" s="494" t="e">
        <f>BALANCE!#REF!+BALANCE!#REF!+BALANCE!#REF!</f>
        <v>#REF!</v>
      </c>
      <c r="H186" s="494" t="e">
        <f>BALANCE!#REF!+BALANCE!#REF!+BALANCE!#REF!</f>
        <v>#REF!</v>
      </c>
      <c r="I186" s="494" t="e">
        <f>BALANCE!#REF!+BALANCE!#REF!+BALANCE!#REF!</f>
        <v>#REF!</v>
      </c>
      <c r="J186" s="494" t="e">
        <f>BALANCE!#REF!+BALANCE!#REF!+BALANCE!#REF!</f>
        <v>#REF!</v>
      </c>
      <c r="K186" s="494" t="e">
        <f>BALANCE!#REF!+BALANCE!#REF!+BALANCE!#REF!</f>
        <v>#REF!</v>
      </c>
      <c r="L186" s="494" t="e">
        <f>BALANCE!#REF!+BALANCE!#REF!+BALANCE!#REF!</f>
        <v>#REF!</v>
      </c>
      <c r="M186" s="494" t="e">
        <f>BALANCE!#REF!+BALANCE!#REF!+BALANCE!#REF!</f>
        <v>#REF!</v>
      </c>
      <c r="N186" s="494" t="e">
        <f>BALANCE!#REF!+BALANCE!#REF!+BALANCE!#REF!</f>
        <v>#REF!</v>
      </c>
      <c r="O186" s="494" t="e">
        <f>BALANCE!#REF!+BALANCE!#REF!+BALANCE!#REF!</f>
        <v>#REF!</v>
      </c>
      <c r="P186" s="494" t="e">
        <f>BALANCE!#REF!+BALANCE!#REF!+BALANCE!#REF!</f>
        <v>#REF!</v>
      </c>
      <c r="Q186" s="494" t="e">
        <f>BALANCE!#REF!+BALANCE!#REF!+BALANCE!#REF!</f>
        <v>#REF!</v>
      </c>
      <c r="R186" s="494" t="e">
        <f>BALANCE!#REF!+BALANCE!#REF!+BALANCE!#REF!</f>
        <v>#REF!</v>
      </c>
      <c r="S186" s="494" t="e">
        <f>BALANCE!#REF!+BALANCE!#REF!+BALANCE!#REF!</f>
        <v>#REF!</v>
      </c>
      <c r="T186" s="494" t="e">
        <f>BALANCE!#REF!+BALANCE!#REF!+BALANCE!#REF!</f>
        <v>#REF!</v>
      </c>
      <c r="U186" s="494" t="e">
        <f>BALANCE!#REF!+BALANCE!#REF!+BALANCE!#REF!</f>
        <v>#REF!</v>
      </c>
      <c r="V186" s="494" t="e">
        <f>BALANCE!#REF!+BALANCE!#REF!+BALANCE!#REF!</f>
        <v>#REF!</v>
      </c>
      <c r="W186" s="494" t="e">
        <f>BALANCE!#REF!+BALANCE!#REF!+BALANCE!#REF!</f>
        <v>#REF!</v>
      </c>
      <c r="X186" s="494" t="e">
        <f>BALANCE!#REF!+BALANCE!#REF!+BALANCE!#REF!</f>
        <v>#REF!</v>
      </c>
      <c r="Y186" s="494" t="e">
        <f>BALANCE!#REF!+BALANCE!#REF!+BALANCE!#REF!</f>
        <v>#REF!</v>
      </c>
      <c r="Z186" s="494" t="e">
        <f>BALANCE!#REF!+BALANCE!#REF!+BALANCE!#REF!</f>
        <v>#REF!</v>
      </c>
      <c r="AA186" s="494" t="e">
        <f>BALANCE!#REF!+BALANCE!#REF!+BALANCE!#REF!</f>
        <v>#REF!</v>
      </c>
      <c r="AB186" s="494" t="e">
        <f>BALANCE!#REF!+BALANCE!#REF!+BALANCE!#REF!</f>
        <v>#REF!</v>
      </c>
      <c r="AC186" s="494" t="e">
        <f>BALANCE!#REF!+BALANCE!#REF!+BALANCE!#REF!</f>
        <v>#REF!</v>
      </c>
      <c r="AD186" s="494" t="e">
        <f>BALANCE!#REF!+BALANCE!#REF!+BALANCE!#REF!</f>
        <v>#REF!</v>
      </c>
      <c r="AE186" s="494" t="e">
        <f>BALANCE!#REF!+BALANCE!#REF!+BALANCE!#REF!</f>
        <v>#REF!</v>
      </c>
      <c r="AF186" s="494" t="e">
        <f>BALANCE!#REF!+BALANCE!#REF!+BALANCE!#REF!</f>
        <v>#REF!</v>
      </c>
      <c r="AG186" s="494" t="e">
        <f>BALANCE!#REF!+BALANCE!#REF!+BALANCE!#REF!</f>
        <v>#REF!</v>
      </c>
      <c r="AH186" s="494" t="e">
        <f>BALANCE!#REF!+BALANCE!#REF!+BALANCE!#REF!</f>
        <v>#REF!</v>
      </c>
      <c r="AI186" s="494" t="e">
        <f>BALANCE!#REF!+BALANCE!#REF!+BALANCE!#REF!</f>
        <v>#REF!</v>
      </c>
      <c r="AJ186" s="495" t="e">
        <f>BALANCE!#REF!+BALANCE!#REF!+BALANCE!#REF!</f>
        <v>#REF!</v>
      </c>
    </row>
    <row r="187" spans="2:36" s="496" customFormat="1" hidden="1" x14ac:dyDescent="0.25">
      <c r="B187" s="497" t="s">
        <v>716</v>
      </c>
      <c r="C187" s="493" t="s">
        <v>627</v>
      </c>
      <c r="D187" s="494" t="e">
        <f>BALANCE!#REF!+BALANCE!#REF!+BALANCE!#REF!</f>
        <v>#REF!</v>
      </c>
      <c r="E187" s="494" t="e">
        <f>BALANCE!#REF!+BALANCE!#REF!+BALANCE!#REF!</f>
        <v>#REF!</v>
      </c>
      <c r="F187" s="494" t="e">
        <f>BALANCE!#REF!+BALANCE!#REF!+BALANCE!#REF!</f>
        <v>#REF!</v>
      </c>
      <c r="G187" s="494" t="e">
        <f>BALANCE!#REF!+BALANCE!#REF!+BALANCE!#REF!</f>
        <v>#REF!</v>
      </c>
      <c r="H187" s="494" t="e">
        <f>BALANCE!#REF!+BALANCE!#REF!+BALANCE!#REF!</f>
        <v>#REF!</v>
      </c>
      <c r="I187" s="494" t="e">
        <f>BALANCE!#REF!+BALANCE!#REF!+BALANCE!#REF!</f>
        <v>#REF!</v>
      </c>
      <c r="J187" s="494" t="e">
        <f>BALANCE!#REF!+BALANCE!#REF!+BALANCE!#REF!</f>
        <v>#REF!</v>
      </c>
      <c r="K187" s="494" t="e">
        <f>BALANCE!#REF!+BALANCE!#REF!+BALANCE!#REF!</f>
        <v>#REF!</v>
      </c>
      <c r="L187" s="494" t="e">
        <f>BALANCE!#REF!+BALANCE!#REF!+BALANCE!#REF!</f>
        <v>#REF!</v>
      </c>
      <c r="M187" s="494" t="e">
        <f>BALANCE!#REF!+BALANCE!#REF!+BALANCE!#REF!</f>
        <v>#REF!</v>
      </c>
      <c r="N187" s="494" t="e">
        <f>BALANCE!#REF!+BALANCE!#REF!+BALANCE!#REF!</f>
        <v>#REF!</v>
      </c>
      <c r="O187" s="494" t="e">
        <f>BALANCE!#REF!+BALANCE!#REF!+BALANCE!#REF!</f>
        <v>#REF!</v>
      </c>
      <c r="P187" s="494" t="e">
        <f>BALANCE!#REF!+BALANCE!#REF!+BALANCE!#REF!</f>
        <v>#REF!</v>
      </c>
      <c r="Q187" s="494" t="e">
        <f>BALANCE!#REF!+BALANCE!#REF!+BALANCE!#REF!</f>
        <v>#REF!</v>
      </c>
      <c r="R187" s="494" t="e">
        <f>BALANCE!#REF!+BALANCE!#REF!+BALANCE!#REF!</f>
        <v>#REF!</v>
      </c>
      <c r="S187" s="494" t="e">
        <f>BALANCE!#REF!+BALANCE!#REF!+BALANCE!#REF!</f>
        <v>#REF!</v>
      </c>
      <c r="T187" s="494" t="e">
        <f>BALANCE!#REF!+BALANCE!#REF!+BALANCE!#REF!</f>
        <v>#REF!</v>
      </c>
      <c r="U187" s="494" t="e">
        <f>BALANCE!#REF!+BALANCE!#REF!+BALANCE!#REF!</f>
        <v>#REF!</v>
      </c>
      <c r="V187" s="494" t="e">
        <f>BALANCE!#REF!+BALANCE!#REF!+BALANCE!#REF!</f>
        <v>#REF!</v>
      </c>
      <c r="W187" s="494" t="e">
        <f>BALANCE!#REF!+BALANCE!#REF!+BALANCE!#REF!</f>
        <v>#REF!</v>
      </c>
      <c r="X187" s="494" t="e">
        <f>BALANCE!#REF!+BALANCE!#REF!+BALANCE!#REF!</f>
        <v>#REF!</v>
      </c>
      <c r="Y187" s="494" t="e">
        <f>BALANCE!#REF!+BALANCE!#REF!+BALANCE!#REF!</f>
        <v>#REF!</v>
      </c>
      <c r="Z187" s="494" t="e">
        <f>BALANCE!#REF!+BALANCE!#REF!+BALANCE!#REF!</f>
        <v>#REF!</v>
      </c>
      <c r="AA187" s="494" t="e">
        <f>BALANCE!#REF!+BALANCE!#REF!+BALANCE!#REF!</f>
        <v>#REF!</v>
      </c>
      <c r="AB187" s="494" t="e">
        <f>BALANCE!#REF!+BALANCE!#REF!+BALANCE!#REF!</f>
        <v>#REF!</v>
      </c>
      <c r="AC187" s="494" t="e">
        <f>BALANCE!#REF!+BALANCE!#REF!+BALANCE!#REF!</f>
        <v>#REF!</v>
      </c>
      <c r="AD187" s="494" t="e">
        <f>BALANCE!#REF!+BALANCE!#REF!+BALANCE!#REF!</f>
        <v>#REF!</v>
      </c>
      <c r="AE187" s="494" t="e">
        <f>BALANCE!#REF!+BALANCE!#REF!+BALANCE!#REF!</f>
        <v>#REF!</v>
      </c>
      <c r="AF187" s="494" t="e">
        <f>BALANCE!#REF!+BALANCE!#REF!+BALANCE!#REF!</f>
        <v>#REF!</v>
      </c>
      <c r="AG187" s="494" t="e">
        <f>BALANCE!#REF!+BALANCE!#REF!+BALANCE!#REF!</f>
        <v>#REF!</v>
      </c>
      <c r="AH187" s="494" t="e">
        <f>BALANCE!#REF!+BALANCE!#REF!+BALANCE!#REF!</f>
        <v>#REF!</v>
      </c>
      <c r="AI187" s="494" t="e">
        <f>BALANCE!#REF!+BALANCE!#REF!+BALANCE!#REF!</f>
        <v>#REF!</v>
      </c>
      <c r="AJ187" s="495" t="e">
        <f>BALANCE!#REF!+BALANCE!#REF!+BALANCE!#REF!</f>
        <v>#REF!</v>
      </c>
    </row>
    <row r="188" spans="2:36" s="496" customFormat="1" hidden="1" x14ac:dyDescent="0.25">
      <c r="B188" s="497" t="s">
        <v>717</v>
      </c>
      <c r="C188" s="493" t="s">
        <v>629</v>
      </c>
      <c r="D188" s="494" t="e">
        <f>BALANCE!#REF!+BALANCE!#REF!+BALANCE!#REF!</f>
        <v>#REF!</v>
      </c>
      <c r="E188" s="494" t="e">
        <f>BALANCE!#REF!+BALANCE!#REF!+BALANCE!#REF!</f>
        <v>#REF!</v>
      </c>
      <c r="F188" s="494" t="e">
        <f>BALANCE!#REF!+BALANCE!#REF!+BALANCE!#REF!</f>
        <v>#REF!</v>
      </c>
      <c r="G188" s="494" t="e">
        <f>BALANCE!#REF!+BALANCE!#REF!+BALANCE!#REF!</f>
        <v>#REF!</v>
      </c>
      <c r="H188" s="494" t="e">
        <f>BALANCE!#REF!+BALANCE!#REF!+BALANCE!#REF!</f>
        <v>#REF!</v>
      </c>
      <c r="I188" s="494" t="e">
        <f>BALANCE!#REF!+BALANCE!#REF!+BALANCE!#REF!</f>
        <v>#REF!</v>
      </c>
      <c r="J188" s="494" t="e">
        <f>BALANCE!#REF!+BALANCE!#REF!+BALANCE!#REF!</f>
        <v>#REF!</v>
      </c>
      <c r="K188" s="494" t="e">
        <f>BALANCE!#REF!+BALANCE!#REF!+BALANCE!#REF!</f>
        <v>#REF!</v>
      </c>
      <c r="L188" s="494" t="e">
        <f>BALANCE!#REF!+BALANCE!#REF!+BALANCE!#REF!</f>
        <v>#REF!</v>
      </c>
      <c r="M188" s="494" t="e">
        <f>BALANCE!#REF!+BALANCE!#REF!+BALANCE!#REF!</f>
        <v>#REF!</v>
      </c>
      <c r="N188" s="494" t="e">
        <f>BALANCE!#REF!+BALANCE!#REF!+BALANCE!#REF!</f>
        <v>#REF!</v>
      </c>
      <c r="O188" s="494" t="e">
        <f>BALANCE!#REF!+BALANCE!#REF!+BALANCE!#REF!</f>
        <v>#REF!</v>
      </c>
      <c r="P188" s="494" t="e">
        <f>BALANCE!#REF!+BALANCE!#REF!+BALANCE!#REF!</f>
        <v>#REF!</v>
      </c>
      <c r="Q188" s="494" t="e">
        <f>BALANCE!#REF!+BALANCE!#REF!+BALANCE!#REF!</f>
        <v>#REF!</v>
      </c>
      <c r="R188" s="494" t="e">
        <f>BALANCE!#REF!+BALANCE!#REF!+BALANCE!#REF!</f>
        <v>#REF!</v>
      </c>
      <c r="S188" s="494" t="e">
        <f>BALANCE!#REF!+BALANCE!#REF!+BALANCE!#REF!</f>
        <v>#REF!</v>
      </c>
      <c r="T188" s="494" t="e">
        <f>BALANCE!#REF!+BALANCE!#REF!+BALANCE!#REF!</f>
        <v>#REF!</v>
      </c>
      <c r="U188" s="494" t="e">
        <f>BALANCE!#REF!+BALANCE!#REF!+BALANCE!#REF!</f>
        <v>#REF!</v>
      </c>
      <c r="V188" s="494" t="e">
        <f>BALANCE!#REF!+BALANCE!#REF!+BALANCE!#REF!</f>
        <v>#REF!</v>
      </c>
      <c r="W188" s="494" t="e">
        <f>BALANCE!#REF!+BALANCE!#REF!+BALANCE!#REF!</f>
        <v>#REF!</v>
      </c>
      <c r="X188" s="494" t="e">
        <f>BALANCE!#REF!+BALANCE!#REF!+BALANCE!#REF!</f>
        <v>#REF!</v>
      </c>
      <c r="Y188" s="494" t="e">
        <f>BALANCE!#REF!+BALANCE!#REF!+BALANCE!#REF!</f>
        <v>#REF!</v>
      </c>
      <c r="Z188" s="494" t="e">
        <f>BALANCE!#REF!+BALANCE!#REF!+BALANCE!#REF!</f>
        <v>#REF!</v>
      </c>
      <c r="AA188" s="494" t="e">
        <f>BALANCE!#REF!+BALANCE!#REF!+BALANCE!#REF!</f>
        <v>#REF!</v>
      </c>
      <c r="AB188" s="494" t="e">
        <f>BALANCE!#REF!+BALANCE!#REF!+BALANCE!#REF!</f>
        <v>#REF!</v>
      </c>
      <c r="AC188" s="494" t="e">
        <f>BALANCE!#REF!+BALANCE!#REF!+BALANCE!#REF!</f>
        <v>#REF!</v>
      </c>
      <c r="AD188" s="494" t="e">
        <f>BALANCE!#REF!+BALANCE!#REF!+BALANCE!#REF!</f>
        <v>#REF!</v>
      </c>
      <c r="AE188" s="494" t="e">
        <f>BALANCE!#REF!+BALANCE!#REF!+BALANCE!#REF!</f>
        <v>#REF!</v>
      </c>
      <c r="AF188" s="494" t="e">
        <f>BALANCE!#REF!+BALANCE!#REF!+BALANCE!#REF!</f>
        <v>#REF!</v>
      </c>
      <c r="AG188" s="494" t="e">
        <f>BALANCE!#REF!+BALANCE!#REF!+BALANCE!#REF!</f>
        <v>#REF!</v>
      </c>
      <c r="AH188" s="494" t="e">
        <f>BALANCE!#REF!+BALANCE!#REF!+BALANCE!#REF!</f>
        <v>#REF!</v>
      </c>
      <c r="AI188" s="494" t="e">
        <f>BALANCE!#REF!+BALANCE!#REF!+BALANCE!#REF!</f>
        <v>#REF!</v>
      </c>
      <c r="AJ188" s="495" t="e">
        <f>BALANCE!#REF!+BALANCE!#REF!+BALANCE!#REF!</f>
        <v>#REF!</v>
      </c>
    </row>
    <row r="189" spans="2:36" s="496" customFormat="1" hidden="1" x14ac:dyDescent="0.25">
      <c r="B189" s="497" t="s">
        <v>718</v>
      </c>
      <c r="C189" s="493" t="s">
        <v>631</v>
      </c>
      <c r="D189" s="494" t="e">
        <f>BALANCE!#REF!+BALANCE!#REF!+BALANCE!#REF!</f>
        <v>#REF!</v>
      </c>
      <c r="E189" s="494" t="e">
        <f>BALANCE!#REF!+BALANCE!#REF!+BALANCE!#REF!</f>
        <v>#REF!</v>
      </c>
      <c r="F189" s="494" t="e">
        <f>BALANCE!#REF!+BALANCE!#REF!+BALANCE!#REF!</f>
        <v>#REF!</v>
      </c>
      <c r="G189" s="494" t="e">
        <f>BALANCE!#REF!+BALANCE!#REF!+BALANCE!#REF!</f>
        <v>#REF!</v>
      </c>
      <c r="H189" s="494" t="e">
        <f>BALANCE!#REF!+BALANCE!#REF!+BALANCE!#REF!</f>
        <v>#REF!</v>
      </c>
      <c r="I189" s="494" t="e">
        <f>BALANCE!#REF!+BALANCE!#REF!+BALANCE!#REF!</f>
        <v>#REF!</v>
      </c>
      <c r="J189" s="494" t="e">
        <f>BALANCE!#REF!+BALANCE!#REF!+BALANCE!#REF!</f>
        <v>#REF!</v>
      </c>
      <c r="K189" s="494" t="e">
        <f>BALANCE!#REF!+BALANCE!#REF!+BALANCE!#REF!</f>
        <v>#REF!</v>
      </c>
      <c r="L189" s="494" t="e">
        <f>BALANCE!#REF!+BALANCE!#REF!+BALANCE!#REF!</f>
        <v>#REF!</v>
      </c>
      <c r="M189" s="494" t="e">
        <f>BALANCE!#REF!+BALANCE!#REF!+BALANCE!#REF!</f>
        <v>#REF!</v>
      </c>
      <c r="N189" s="494" t="e">
        <f>BALANCE!#REF!+BALANCE!#REF!+BALANCE!#REF!</f>
        <v>#REF!</v>
      </c>
      <c r="O189" s="494" t="e">
        <f>BALANCE!#REF!+BALANCE!#REF!+BALANCE!#REF!</f>
        <v>#REF!</v>
      </c>
      <c r="P189" s="494" t="e">
        <f>BALANCE!#REF!+BALANCE!#REF!+BALANCE!#REF!</f>
        <v>#REF!</v>
      </c>
      <c r="Q189" s="494" t="e">
        <f>BALANCE!#REF!+BALANCE!#REF!+BALANCE!#REF!</f>
        <v>#REF!</v>
      </c>
      <c r="R189" s="494" t="e">
        <f>BALANCE!#REF!+BALANCE!#REF!+BALANCE!#REF!</f>
        <v>#REF!</v>
      </c>
      <c r="S189" s="494" t="e">
        <f>BALANCE!#REF!+BALANCE!#REF!+BALANCE!#REF!</f>
        <v>#REF!</v>
      </c>
      <c r="T189" s="494" t="e">
        <f>BALANCE!#REF!+BALANCE!#REF!+BALANCE!#REF!</f>
        <v>#REF!</v>
      </c>
      <c r="U189" s="494" t="e">
        <f>BALANCE!#REF!+BALANCE!#REF!+BALANCE!#REF!</f>
        <v>#REF!</v>
      </c>
      <c r="V189" s="494" t="e">
        <f>BALANCE!#REF!+BALANCE!#REF!+BALANCE!#REF!</f>
        <v>#REF!</v>
      </c>
      <c r="W189" s="494" t="e">
        <f>BALANCE!#REF!+BALANCE!#REF!+BALANCE!#REF!</f>
        <v>#REF!</v>
      </c>
      <c r="X189" s="494" t="e">
        <f>BALANCE!#REF!+BALANCE!#REF!+BALANCE!#REF!</f>
        <v>#REF!</v>
      </c>
      <c r="Y189" s="494" t="e">
        <f>BALANCE!#REF!+BALANCE!#REF!+BALANCE!#REF!</f>
        <v>#REF!</v>
      </c>
      <c r="Z189" s="494" t="e">
        <f>BALANCE!#REF!+BALANCE!#REF!+BALANCE!#REF!</f>
        <v>#REF!</v>
      </c>
      <c r="AA189" s="494" t="e">
        <f>BALANCE!#REF!+BALANCE!#REF!+BALANCE!#REF!</f>
        <v>#REF!</v>
      </c>
      <c r="AB189" s="494" t="e">
        <f>BALANCE!#REF!+BALANCE!#REF!+BALANCE!#REF!</f>
        <v>#REF!</v>
      </c>
      <c r="AC189" s="494" t="e">
        <f>BALANCE!#REF!+BALANCE!#REF!+BALANCE!#REF!</f>
        <v>#REF!</v>
      </c>
      <c r="AD189" s="494" t="e">
        <f>BALANCE!#REF!+BALANCE!#REF!+BALANCE!#REF!</f>
        <v>#REF!</v>
      </c>
      <c r="AE189" s="494" t="e">
        <f>BALANCE!#REF!+BALANCE!#REF!+BALANCE!#REF!</f>
        <v>#REF!</v>
      </c>
      <c r="AF189" s="494" t="e">
        <f>BALANCE!#REF!+BALANCE!#REF!+BALANCE!#REF!</f>
        <v>#REF!</v>
      </c>
      <c r="AG189" s="494" t="e">
        <f>BALANCE!#REF!+BALANCE!#REF!+BALANCE!#REF!</f>
        <v>#REF!</v>
      </c>
      <c r="AH189" s="494" t="e">
        <f>BALANCE!#REF!+BALANCE!#REF!+BALANCE!#REF!</f>
        <v>#REF!</v>
      </c>
      <c r="AI189" s="494" t="e">
        <f>BALANCE!#REF!+BALANCE!#REF!+BALANCE!#REF!</f>
        <v>#REF!</v>
      </c>
      <c r="AJ189" s="495" t="e">
        <f>BALANCE!#REF!+BALANCE!#REF!+BALANCE!#REF!</f>
        <v>#REF!</v>
      </c>
    </row>
    <row r="190" spans="2:36" hidden="1" x14ac:dyDescent="0.25">
      <c r="B190" s="1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373"/>
    </row>
    <row r="191" spans="2:36" s="466" customFormat="1" hidden="1" x14ac:dyDescent="0.25">
      <c r="B191" s="463" t="s">
        <v>1037</v>
      </c>
      <c r="C191" s="463" t="s">
        <v>1332</v>
      </c>
      <c r="D191" s="464" t="e">
        <f>SUM(D192:D196)</f>
        <v>#REF!</v>
      </c>
      <c r="E191" s="464" t="e">
        <f t="shared" ref="E191:AI191" si="26">SUM(E192:E196)</f>
        <v>#REF!</v>
      </c>
      <c r="F191" s="464" t="e">
        <f t="shared" si="26"/>
        <v>#REF!</v>
      </c>
      <c r="G191" s="464" t="e">
        <f t="shared" si="26"/>
        <v>#REF!</v>
      </c>
      <c r="H191" s="464" t="e">
        <f t="shared" si="26"/>
        <v>#REF!</v>
      </c>
      <c r="I191" s="464" t="e">
        <f t="shared" si="26"/>
        <v>#REF!</v>
      </c>
      <c r="J191" s="464" t="e">
        <f t="shared" si="26"/>
        <v>#REF!</v>
      </c>
      <c r="K191" s="464" t="e">
        <f t="shared" si="26"/>
        <v>#REF!</v>
      </c>
      <c r="L191" s="464" t="e">
        <f>SUM(L192:L196)</f>
        <v>#REF!</v>
      </c>
      <c r="M191" s="464" t="e">
        <f t="shared" si="26"/>
        <v>#REF!</v>
      </c>
      <c r="N191" s="464" t="e">
        <f t="shared" si="26"/>
        <v>#REF!</v>
      </c>
      <c r="O191" s="464" t="e">
        <f t="shared" si="26"/>
        <v>#REF!</v>
      </c>
      <c r="P191" s="464" t="e">
        <f t="shared" si="26"/>
        <v>#REF!</v>
      </c>
      <c r="Q191" s="464" t="e">
        <f t="shared" si="26"/>
        <v>#REF!</v>
      </c>
      <c r="R191" s="464" t="e">
        <f t="shared" si="26"/>
        <v>#REF!</v>
      </c>
      <c r="S191" s="464" t="e">
        <f>SUM(S192:S196)</f>
        <v>#REF!</v>
      </c>
      <c r="T191" s="464" t="e">
        <f t="shared" si="26"/>
        <v>#REF!</v>
      </c>
      <c r="U191" s="464" t="e">
        <f t="shared" si="26"/>
        <v>#REF!</v>
      </c>
      <c r="V191" s="464" t="e">
        <f t="shared" si="26"/>
        <v>#REF!</v>
      </c>
      <c r="W191" s="464" t="e">
        <f t="shared" si="26"/>
        <v>#REF!</v>
      </c>
      <c r="X191" s="464" t="e">
        <f t="shared" si="26"/>
        <v>#REF!</v>
      </c>
      <c r="Y191" s="464" t="e">
        <f t="shared" si="26"/>
        <v>#REF!</v>
      </c>
      <c r="Z191" s="464" t="e">
        <f t="shared" si="26"/>
        <v>#REF!</v>
      </c>
      <c r="AA191" s="464" t="e">
        <f t="shared" si="26"/>
        <v>#REF!</v>
      </c>
      <c r="AB191" s="464" t="e">
        <f t="shared" si="26"/>
        <v>#REF!</v>
      </c>
      <c r="AC191" s="464" t="e">
        <f>SUM(AC192:AC196)</f>
        <v>#REF!</v>
      </c>
      <c r="AD191" s="464" t="e">
        <f t="shared" si="26"/>
        <v>#REF!</v>
      </c>
      <c r="AE191" s="464" t="e">
        <f t="shared" si="26"/>
        <v>#REF!</v>
      </c>
      <c r="AF191" s="464" t="e">
        <f t="shared" si="26"/>
        <v>#REF!</v>
      </c>
      <c r="AG191" s="464" t="e">
        <f t="shared" si="26"/>
        <v>#REF!</v>
      </c>
      <c r="AH191" s="464" t="e">
        <f t="shared" si="26"/>
        <v>#REF!</v>
      </c>
      <c r="AI191" s="464" t="e">
        <f t="shared" si="26"/>
        <v>#REF!</v>
      </c>
      <c r="AJ191" s="465" t="e">
        <f>SUM(AJ192:AJ196)</f>
        <v>#REF!</v>
      </c>
    </row>
    <row r="192" spans="2:36" s="496" customFormat="1" hidden="1" x14ac:dyDescent="0.25">
      <c r="B192" s="497" t="s">
        <v>1068</v>
      </c>
      <c r="C192" s="493" t="s">
        <v>623</v>
      </c>
      <c r="D192" s="494" t="e">
        <f>BALANCE!#REF!+BALANCE!#REF!+BALANCE!#REF!</f>
        <v>#REF!</v>
      </c>
      <c r="E192" s="494" t="e">
        <f>BALANCE!#REF!+BALANCE!#REF!+BALANCE!#REF!</f>
        <v>#REF!</v>
      </c>
      <c r="F192" s="494" t="e">
        <f>BALANCE!#REF!+BALANCE!#REF!+BALANCE!#REF!</f>
        <v>#REF!</v>
      </c>
      <c r="G192" s="494" t="e">
        <f>BALANCE!#REF!+BALANCE!#REF!+BALANCE!#REF!</f>
        <v>#REF!</v>
      </c>
      <c r="H192" s="494" t="e">
        <f>BALANCE!#REF!+BALANCE!#REF!+BALANCE!#REF!</f>
        <v>#REF!</v>
      </c>
      <c r="I192" s="494" t="e">
        <f>BALANCE!#REF!+BALANCE!#REF!+BALANCE!#REF!</f>
        <v>#REF!</v>
      </c>
      <c r="J192" s="494" t="e">
        <f>BALANCE!#REF!+BALANCE!#REF!+BALANCE!#REF!</f>
        <v>#REF!</v>
      </c>
      <c r="K192" s="494" t="e">
        <f>BALANCE!#REF!+BALANCE!#REF!+BALANCE!#REF!</f>
        <v>#REF!</v>
      </c>
      <c r="L192" s="494" t="e">
        <f>BALANCE!#REF!+BALANCE!#REF!+BALANCE!#REF!</f>
        <v>#REF!</v>
      </c>
      <c r="M192" s="494" t="e">
        <f>BALANCE!#REF!+BALANCE!#REF!+BALANCE!#REF!</f>
        <v>#REF!</v>
      </c>
      <c r="N192" s="494" t="e">
        <f>BALANCE!#REF!+BALANCE!#REF!+BALANCE!#REF!</f>
        <v>#REF!</v>
      </c>
      <c r="O192" s="494" t="e">
        <f>BALANCE!#REF!+BALANCE!#REF!+BALANCE!#REF!</f>
        <v>#REF!</v>
      </c>
      <c r="P192" s="494" t="e">
        <f>BALANCE!#REF!+BALANCE!#REF!+BALANCE!#REF!</f>
        <v>#REF!</v>
      </c>
      <c r="Q192" s="494" t="e">
        <f>BALANCE!#REF!+BALANCE!#REF!+BALANCE!#REF!</f>
        <v>#REF!</v>
      </c>
      <c r="R192" s="494" t="e">
        <f>BALANCE!#REF!+BALANCE!#REF!+BALANCE!#REF!</f>
        <v>#REF!</v>
      </c>
      <c r="S192" s="494" t="e">
        <f>BALANCE!#REF!+BALANCE!#REF!+BALANCE!#REF!</f>
        <v>#REF!</v>
      </c>
      <c r="T192" s="494" t="e">
        <f>BALANCE!#REF!+BALANCE!#REF!+BALANCE!#REF!</f>
        <v>#REF!</v>
      </c>
      <c r="U192" s="494" t="e">
        <f>BALANCE!#REF!+BALANCE!#REF!+BALANCE!#REF!</f>
        <v>#REF!</v>
      </c>
      <c r="V192" s="494" t="e">
        <f>BALANCE!#REF!+BALANCE!#REF!+BALANCE!#REF!</f>
        <v>#REF!</v>
      </c>
      <c r="W192" s="494" t="e">
        <f>BALANCE!#REF!+BALANCE!#REF!+BALANCE!#REF!</f>
        <v>#REF!</v>
      </c>
      <c r="X192" s="494" t="e">
        <f>BALANCE!#REF!+BALANCE!#REF!+BALANCE!#REF!</f>
        <v>#REF!</v>
      </c>
      <c r="Y192" s="494" t="e">
        <f>BALANCE!#REF!+BALANCE!#REF!+BALANCE!#REF!</f>
        <v>#REF!</v>
      </c>
      <c r="Z192" s="494" t="e">
        <f>BALANCE!#REF!+BALANCE!#REF!+BALANCE!#REF!</f>
        <v>#REF!</v>
      </c>
      <c r="AA192" s="494" t="e">
        <f>BALANCE!#REF!+BALANCE!#REF!+BALANCE!#REF!</f>
        <v>#REF!</v>
      </c>
      <c r="AB192" s="494" t="e">
        <f>BALANCE!#REF!+BALANCE!#REF!+BALANCE!#REF!</f>
        <v>#REF!</v>
      </c>
      <c r="AC192" s="494" t="e">
        <f>BALANCE!#REF!+BALANCE!#REF!+BALANCE!#REF!</f>
        <v>#REF!</v>
      </c>
      <c r="AD192" s="494" t="e">
        <f>BALANCE!#REF!+BALANCE!#REF!+BALANCE!#REF!</f>
        <v>#REF!</v>
      </c>
      <c r="AE192" s="494" t="e">
        <f>BALANCE!#REF!+BALANCE!#REF!+BALANCE!#REF!</f>
        <v>#REF!</v>
      </c>
      <c r="AF192" s="494" t="e">
        <f>BALANCE!#REF!+BALANCE!#REF!+BALANCE!#REF!</f>
        <v>#REF!</v>
      </c>
      <c r="AG192" s="494" t="e">
        <f>BALANCE!#REF!+BALANCE!#REF!+BALANCE!#REF!</f>
        <v>#REF!</v>
      </c>
      <c r="AH192" s="494" t="e">
        <f>BALANCE!#REF!+BALANCE!#REF!+BALANCE!#REF!</f>
        <v>#REF!</v>
      </c>
      <c r="AI192" s="494" t="e">
        <f>BALANCE!#REF!+BALANCE!#REF!+BALANCE!#REF!</f>
        <v>#REF!</v>
      </c>
      <c r="AJ192" s="495" t="e">
        <f>BALANCE!#REF!+BALANCE!#REF!+BALANCE!#REF!</f>
        <v>#REF!</v>
      </c>
    </row>
    <row r="193" spans="2:36" s="496" customFormat="1" hidden="1" x14ac:dyDescent="0.25">
      <c r="B193" s="497" t="s">
        <v>1069</v>
      </c>
      <c r="C193" s="493" t="s">
        <v>625</v>
      </c>
      <c r="D193" s="494" t="e">
        <f>BALANCE!#REF!+BALANCE!#REF!+BALANCE!#REF!</f>
        <v>#REF!</v>
      </c>
      <c r="E193" s="494" t="e">
        <f>BALANCE!#REF!+BALANCE!#REF!+BALANCE!#REF!</f>
        <v>#REF!</v>
      </c>
      <c r="F193" s="494" t="e">
        <f>BALANCE!#REF!+BALANCE!#REF!+BALANCE!#REF!</f>
        <v>#REF!</v>
      </c>
      <c r="G193" s="494" t="e">
        <f>BALANCE!#REF!+BALANCE!#REF!+BALANCE!#REF!</f>
        <v>#REF!</v>
      </c>
      <c r="H193" s="494" t="e">
        <f>BALANCE!#REF!+BALANCE!#REF!+BALANCE!#REF!</f>
        <v>#REF!</v>
      </c>
      <c r="I193" s="494" t="e">
        <f>BALANCE!#REF!+BALANCE!#REF!+BALANCE!#REF!</f>
        <v>#REF!</v>
      </c>
      <c r="J193" s="494" t="e">
        <f>BALANCE!#REF!+BALANCE!#REF!+BALANCE!#REF!</f>
        <v>#REF!</v>
      </c>
      <c r="K193" s="494" t="e">
        <f>BALANCE!#REF!+BALANCE!#REF!+BALANCE!#REF!</f>
        <v>#REF!</v>
      </c>
      <c r="L193" s="494" t="e">
        <f>BALANCE!#REF!+BALANCE!#REF!+BALANCE!#REF!</f>
        <v>#REF!</v>
      </c>
      <c r="M193" s="494" t="e">
        <f>BALANCE!#REF!+BALANCE!#REF!+BALANCE!#REF!</f>
        <v>#REF!</v>
      </c>
      <c r="N193" s="494" t="e">
        <f>BALANCE!#REF!+BALANCE!#REF!+BALANCE!#REF!</f>
        <v>#REF!</v>
      </c>
      <c r="O193" s="494" t="e">
        <f>BALANCE!#REF!+BALANCE!#REF!+BALANCE!#REF!</f>
        <v>#REF!</v>
      </c>
      <c r="P193" s="494" t="e">
        <f>BALANCE!#REF!+BALANCE!#REF!+BALANCE!#REF!</f>
        <v>#REF!</v>
      </c>
      <c r="Q193" s="494" t="e">
        <f>BALANCE!#REF!+BALANCE!#REF!+BALANCE!#REF!</f>
        <v>#REF!</v>
      </c>
      <c r="R193" s="494" t="e">
        <f>BALANCE!#REF!+BALANCE!#REF!+BALANCE!#REF!</f>
        <v>#REF!</v>
      </c>
      <c r="S193" s="494" t="e">
        <f>BALANCE!#REF!+BALANCE!#REF!+BALANCE!#REF!</f>
        <v>#REF!</v>
      </c>
      <c r="T193" s="494" t="e">
        <f>BALANCE!#REF!+BALANCE!#REF!+BALANCE!#REF!</f>
        <v>#REF!</v>
      </c>
      <c r="U193" s="494" t="e">
        <f>BALANCE!#REF!+BALANCE!#REF!+BALANCE!#REF!</f>
        <v>#REF!</v>
      </c>
      <c r="V193" s="494" t="e">
        <f>BALANCE!#REF!+BALANCE!#REF!+BALANCE!#REF!</f>
        <v>#REF!</v>
      </c>
      <c r="W193" s="494" t="e">
        <f>BALANCE!#REF!+BALANCE!#REF!+BALANCE!#REF!</f>
        <v>#REF!</v>
      </c>
      <c r="X193" s="494" t="e">
        <f>BALANCE!#REF!+BALANCE!#REF!+BALANCE!#REF!</f>
        <v>#REF!</v>
      </c>
      <c r="Y193" s="494" t="e">
        <f>BALANCE!#REF!+BALANCE!#REF!+BALANCE!#REF!</f>
        <v>#REF!</v>
      </c>
      <c r="Z193" s="494" t="e">
        <f>BALANCE!#REF!+BALANCE!#REF!+BALANCE!#REF!</f>
        <v>#REF!</v>
      </c>
      <c r="AA193" s="494" t="e">
        <f>BALANCE!#REF!+BALANCE!#REF!+BALANCE!#REF!</f>
        <v>#REF!</v>
      </c>
      <c r="AB193" s="494" t="e">
        <f>BALANCE!#REF!+BALANCE!#REF!+BALANCE!#REF!</f>
        <v>#REF!</v>
      </c>
      <c r="AC193" s="494" t="e">
        <f>BALANCE!#REF!+BALANCE!#REF!+BALANCE!#REF!</f>
        <v>#REF!</v>
      </c>
      <c r="AD193" s="494" t="e">
        <f>BALANCE!#REF!+BALANCE!#REF!+BALANCE!#REF!</f>
        <v>#REF!</v>
      </c>
      <c r="AE193" s="494" t="e">
        <f>BALANCE!#REF!+BALANCE!#REF!+BALANCE!#REF!</f>
        <v>#REF!</v>
      </c>
      <c r="AF193" s="494" t="e">
        <f>BALANCE!#REF!+BALANCE!#REF!+BALANCE!#REF!</f>
        <v>#REF!</v>
      </c>
      <c r="AG193" s="494" t="e">
        <f>BALANCE!#REF!+BALANCE!#REF!+BALANCE!#REF!</f>
        <v>#REF!</v>
      </c>
      <c r="AH193" s="494" t="e">
        <f>BALANCE!#REF!+BALANCE!#REF!+BALANCE!#REF!</f>
        <v>#REF!</v>
      </c>
      <c r="AI193" s="494" t="e">
        <f>BALANCE!#REF!+BALANCE!#REF!+BALANCE!#REF!</f>
        <v>#REF!</v>
      </c>
      <c r="AJ193" s="495" t="e">
        <f>BALANCE!#REF!+BALANCE!#REF!+BALANCE!#REF!</f>
        <v>#REF!</v>
      </c>
    </row>
    <row r="194" spans="2:36" s="496" customFormat="1" hidden="1" x14ac:dyDescent="0.25">
      <c r="B194" s="497" t="s">
        <v>1070</v>
      </c>
      <c r="C194" s="493" t="s">
        <v>627</v>
      </c>
      <c r="D194" s="494" t="e">
        <f>BALANCE!#REF!+BALANCE!#REF!+BALANCE!#REF!</f>
        <v>#REF!</v>
      </c>
      <c r="E194" s="494" t="e">
        <f>BALANCE!#REF!+BALANCE!#REF!+BALANCE!#REF!</f>
        <v>#REF!</v>
      </c>
      <c r="F194" s="494" t="e">
        <f>BALANCE!#REF!+BALANCE!#REF!+BALANCE!#REF!</f>
        <v>#REF!</v>
      </c>
      <c r="G194" s="494" t="e">
        <f>BALANCE!#REF!+BALANCE!#REF!+BALANCE!#REF!</f>
        <v>#REF!</v>
      </c>
      <c r="H194" s="494" t="e">
        <f>BALANCE!#REF!+BALANCE!#REF!+BALANCE!#REF!</f>
        <v>#REF!</v>
      </c>
      <c r="I194" s="494" t="e">
        <f>BALANCE!#REF!+BALANCE!#REF!+BALANCE!#REF!</f>
        <v>#REF!</v>
      </c>
      <c r="J194" s="494" t="e">
        <f>BALANCE!#REF!+BALANCE!#REF!+BALANCE!#REF!</f>
        <v>#REF!</v>
      </c>
      <c r="K194" s="494" t="e">
        <f>BALANCE!#REF!+BALANCE!#REF!+BALANCE!#REF!</f>
        <v>#REF!</v>
      </c>
      <c r="L194" s="494" t="e">
        <f>BALANCE!#REF!+BALANCE!#REF!+BALANCE!#REF!</f>
        <v>#REF!</v>
      </c>
      <c r="M194" s="494" t="e">
        <f>BALANCE!#REF!+BALANCE!#REF!+BALANCE!#REF!</f>
        <v>#REF!</v>
      </c>
      <c r="N194" s="494" t="e">
        <f>BALANCE!#REF!+BALANCE!#REF!+BALANCE!#REF!</f>
        <v>#REF!</v>
      </c>
      <c r="O194" s="494" t="e">
        <f>BALANCE!#REF!+BALANCE!#REF!+BALANCE!#REF!</f>
        <v>#REF!</v>
      </c>
      <c r="P194" s="494" t="e">
        <f>BALANCE!#REF!+BALANCE!#REF!+BALANCE!#REF!</f>
        <v>#REF!</v>
      </c>
      <c r="Q194" s="494" t="e">
        <f>BALANCE!#REF!+BALANCE!#REF!+BALANCE!#REF!</f>
        <v>#REF!</v>
      </c>
      <c r="R194" s="494" t="e">
        <f>BALANCE!#REF!+BALANCE!#REF!+BALANCE!#REF!</f>
        <v>#REF!</v>
      </c>
      <c r="S194" s="494" t="e">
        <f>BALANCE!#REF!+BALANCE!#REF!+BALANCE!#REF!</f>
        <v>#REF!</v>
      </c>
      <c r="T194" s="494" t="e">
        <f>BALANCE!#REF!+BALANCE!#REF!+BALANCE!#REF!</f>
        <v>#REF!</v>
      </c>
      <c r="U194" s="494" t="e">
        <f>BALANCE!#REF!+BALANCE!#REF!+BALANCE!#REF!</f>
        <v>#REF!</v>
      </c>
      <c r="V194" s="494" t="e">
        <f>BALANCE!#REF!+BALANCE!#REF!+BALANCE!#REF!</f>
        <v>#REF!</v>
      </c>
      <c r="W194" s="494" t="e">
        <f>BALANCE!#REF!+BALANCE!#REF!+BALANCE!#REF!</f>
        <v>#REF!</v>
      </c>
      <c r="X194" s="494" t="e">
        <f>BALANCE!#REF!+BALANCE!#REF!+BALANCE!#REF!</f>
        <v>#REF!</v>
      </c>
      <c r="Y194" s="494" t="e">
        <f>BALANCE!#REF!+BALANCE!#REF!+BALANCE!#REF!</f>
        <v>#REF!</v>
      </c>
      <c r="Z194" s="494" t="e">
        <f>BALANCE!#REF!+BALANCE!#REF!+BALANCE!#REF!</f>
        <v>#REF!</v>
      </c>
      <c r="AA194" s="494" t="e">
        <f>BALANCE!#REF!+BALANCE!#REF!+BALANCE!#REF!</f>
        <v>#REF!</v>
      </c>
      <c r="AB194" s="494" t="e">
        <f>BALANCE!#REF!+BALANCE!#REF!+BALANCE!#REF!</f>
        <v>#REF!</v>
      </c>
      <c r="AC194" s="494" t="e">
        <f>BALANCE!#REF!+BALANCE!#REF!+BALANCE!#REF!</f>
        <v>#REF!</v>
      </c>
      <c r="AD194" s="494" t="e">
        <f>BALANCE!#REF!+BALANCE!#REF!+BALANCE!#REF!</f>
        <v>#REF!</v>
      </c>
      <c r="AE194" s="494" t="e">
        <f>BALANCE!#REF!+BALANCE!#REF!+BALANCE!#REF!</f>
        <v>#REF!</v>
      </c>
      <c r="AF194" s="494" t="e">
        <f>BALANCE!#REF!+BALANCE!#REF!+BALANCE!#REF!</f>
        <v>#REF!</v>
      </c>
      <c r="AG194" s="494" t="e">
        <f>BALANCE!#REF!+BALANCE!#REF!+BALANCE!#REF!</f>
        <v>#REF!</v>
      </c>
      <c r="AH194" s="494" t="e">
        <f>BALANCE!#REF!+BALANCE!#REF!+BALANCE!#REF!</f>
        <v>#REF!</v>
      </c>
      <c r="AI194" s="494" t="e">
        <f>BALANCE!#REF!+BALANCE!#REF!+BALANCE!#REF!</f>
        <v>#REF!</v>
      </c>
      <c r="AJ194" s="495" t="e">
        <f>BALANCE!#REF!+BALANCE!#REF!+BALANCE!#REF!</f>
        <v>#REF!</v>
      </c>
    </row>
    <row r="195" spans="2:36" s="496" customFormat="1" hidden="1" x14ac:dyDescent="0.25">
      <c r="B195" s="497" t="s">
        <v>1071</v>
      </c>
      <c r="C195" s="493" t="s">
        <v>629</v>
      </c>
      <c r="D195" s="494" t="e">
        <f>BALANCE!#REF!+BALANCE!#REF!+BALANCE!#REF!</f>
        <v>#REF!</v>
      </c>
      <c r="E195" s="494" t="e">
        <f>BALANCE!#REF!+BALANCE!#REF!+BALANCE!#REF!</f>
        <v>#REF!</v>
      </c>
      <c r="F195" s="494" t="e">
        <f>BALANCE!#REF!+BALANCE!#REF!+BALANCE!#REF!</f>
        <v>#REF!</v>
      </c>
      <c r="G195" s="494" t="e">
        <f>BALANCE!#REF!+BALANCE!#REF!+BALANCE!#REF!</f>
        <v>#REF!</v>
      </c>
      <c r="H195" s="494" t="e">
        <f>BALANCE!#REF!+BALANCE!#REF!+BALANCE!#REF!</f>
        <v>#REF!</v>
      </c>
      <c r="I195" s="494" t="e">
        <f>BALANCE!#REF!+BALANCE!#REF!+BALANCE!#REF!</f>
        <v>#REF!</v>
      </c>
      <c r="J195" s="494" t="e">
        <f>BALANCE!#REF!+BALANCE!#REF!+BALANCE!#REF!</f>
        <v>#REF!</v>
      </c>
      <c r="K195" s="494" t="e">
        <f>BALANCE!#REF!+BALANCE!#REF!+BALANCE!#REF!</f>
        <v>#REF!</v>
      </c>
      <c r="L195" s="494" t="e">
        <f>BALANCE!#REF!+BALANCE!#REF!+BALANCE!#REF!</f>
        <v>#REF!</v>
      </c>
      <c r="M195" s="494" t="e">
        <f>BALANCE!#REF!+BALANCE!#REF!+BALANCE!#REF!</f>
        <v>#REF!</v>
      </c>
      <c r="N195" s="494" t="e">
        <f>BALANCE!#REF!+BALANCE!#REF!+BALANCE!#REF!</f>
        <v>#REF!</v>
      </c>
      <c r="O195" s="494" t="e">
        <f>BALANCE!#REF!+BALANCE!#REF!+BALANCE!#REF!</f>
        <v>#REF!</v>
      </c>
      <c r="P195" s="494" t="e">
        <f>BALANCE!#REF!+BALANCE!#REF!+BALANCE!#REF!</f>
        <v>#REF!</v>
      </c>
      <c r="Q195" s="494" t="e">
        <f>BALANCE!#REF!+BALANCE!#REF!+BALANCE!#REF!</f>
        <v>#REF!</v>
      </c>
      <c r="R195" s="494" t="e">
        <f>BALANCE!#REF!+BALANCE!#REF!+BALANCE!#REF!</f>
        <v>#REF!</v>
      </c>
      <c r="S195" s="494" t="e">
        <f>BALANCE!#REF!+BALANCE!#REF!+BALANCE!#REF!</f>
        <v>#REF!</v>
      </c>
      <c r="T195" s="494" t="e">
        <f>BALANCE!#REF!+BALANCE!#REF!+BALANCE!#REF!</f>
        <v>#REF!</v>
      </c>
      <c r="U195" s="494" t="e">
        <f>BALANCE!#REF!+BALANCE!#REF!+BALANCE!#REF!</f>
        <v>#REF!</v>
      </c>
      <c r="V195" s="494" t="e">
        <f>BALANCE!#REF!+BALANCE!#REF!+BALANCE!#REF!</f>
        <v>#REF!</v>
      </c>
      <c r="W195" s="494" t="e">
        <f>BALANCE!#REF!+BALANCE!#REF!+BALANCE!#REF!</f>
        <v>#REF!</v>
      </c>
      <c r="X195" s="494" t="e">
        <f>BALANCE!#REF!+BALANCE!#REF!+BALANCE!#REF!</f>
        <v>#REF!</v>
      </c>
      <c r="Y195" s="494" t="e">
        <f>BALANCE!#REF!+BALANCE!#REF!+BALANCE!#REF!</f>
        <v>#REF!</v>
      </c>
      <c r="Z195" s="494" t="e">
        <f>BALANCE!#REF!+BALANCE!#REF!+BALANCE!#REF!</f>
        <v>#REF!</v>
      </c>
      <c r="AA195" s="494" t="e">
        <f>BALANCE!#REF!+BALANCE!#REF!+BALANCE!#REF!</f>
        <v>#REF!</v>
      </c>
      <c r="AB195" s="494" t="e">
        <f>BALANCE!#REF!+BALANCE!#REF!+BALANCE!#REF!</f>
        <v>#REF!</v>
      </c>
      <c r="AC195" s="494" t="e">
        <f>BALANCE!#REF!+BALANCE!#REF!+BALANCE!#REF!</f>
        <v>#REF!</v>
      </c>
      <c r="AD195" s="494" t="e">
        <f>BALANCE!#REF!+BALANCE!#REF!+BALANCE!#REF!</f>
        <v>#REF!</v>
      </c>
      <c r="AE195" s="494" t="e">
        <f>BALANCE!#REF!+BALANCE!#REF!+BALANCE!#REF!</f>
        <v>#REF!</v>
      </c>
      <c r="AF195" s="494" t="e">
        <f>BALANCE!#REF!+BALANCE!#REF!+BALANCE!#REF!</f>
        <v>#REF!</v>
      </c>
      <c r="AG195" s="494" t="e">
        <f>BALANCE!#REF!+BALANCE!#REF!+BALANCE!#REF!</f>
        <v>#REF!</v>
      </c>
      <c r="AH195" s="494" t="e">
        <f>BALANCE!#REF!+BALANCE!#REF!+BALANCE!#REF!</f>
        <v>#REF!</v>
      </c>
      <c r="AI195" s="494" t="e">
        <f>BALANCE!#REF!+BALANCE!#REF!+BALANCE!#REF!</f>
        <v>#REF!</v>
      </c>
      <c r="AJ195" s="495" t="e">
        <f>BALANCE!#REF!+BALANCE!#REF!+BALANCE!#REF!</f>
        <v>#REF!</v>
      </c>
    </row>
    <row r="196" spans="2:36" s="496" customFormat="1" hidden="1" x14ac:dyDescent="0.25">
      <c r="B196" s="497" t="s">
        <v>1072</v>
      </c>
      <c r="C196" s="493" t="s">
        <v>631</v>
      </c>
      <c r="D196" s="494" t="e">
        <f>BALANCE!#REF!+BALANCE!#REF!+BALANCE!#REF!</f>
        <v>#REF!</v>
      </c>
      <c r="E196" s="494" t="e">
        <f>BALANCE!#REF!+BALANCE!#REF!+BALANCE!#REF!</f>
        <v>#REF!</v>
      </c>
      <c r="F196" s="494" t="e">
        <f>BALANCE!#REF!+BALANCE!#REF!+BALANCE!#REF!</f>
        <v>#REF!</v>
      </c>
      <c r="G196" s="494" t="e">
        <f>BALANCE!#REF!+BALANCE!#REF!+BALANCE!#REF!</f>
        <v>#REF!</v>
      </c>
      <c r="H196" s="494" t="e">
        <f>BALANCE!#REF!+BALANCE!#REF!+BALANCE!#REF!</f>
        <v>#REF!</v>
      </c>
      <c r="I196" s="494" t="e">
        <f>BALANCE!#REF!+BALANCE!#REF!+BALANCE!#REF!</f>
        <v>#REF!</v>
      </c>
      <c r="J196" s="494" t="e">
        <f>BALANCE!#REF!+BALANCE!#REF!+BALANCE!#REF!</f>
        <v>#REF!</v>
      </c>
      <c r="K196" s="494" t="e">
        <f>BALANCE!#REF!+BALANCE!#REF!+BALANCE!#REF!</f>
        <v>#REF!</v>
      </c>
      <c r="L196" s="494" t="e">
        <f>BALANCE!#REF!+BALANCE!#REF!+BALANCE!#REF!</f>
        <v>#REF!</v>
      </c>
      <c r="M196" s="494" t="e">
        <f>BALANCE!#REF!+BALANCE!#REF!+BALANCE!#REF!</f>
        <v>#REF!</v>
      </c>
      <c r="N196" s="494" t="e">
        <f>BALANCE!#REF!+BALANCE!#REF!+BALANCE!#REF!</f>
        <v>#REF!</v>
      </c>
      <c r="O196" s="494" t="e">
        <f>BALANCE!#REF!+BALANCE!#REF!+BALANCE!#REF!</f>
        <v>#REF!</v>
      </c>
      <c r="P196" s="494" t="e">
        <f>BALANCE!#REF!+BALANCE!#REF!+BALANCE!#REF!</f>
        <v>#REF!</v>
      </c>
      <c r="Q196" s="494" t="e">
        <f>BALANCE!#REF!+BALANCE!#REF!+BALANCE!#REF!</f>
        <v>#REF!</v>
      </c>
      <c r="R196" s="494" t="e">
        <f>BALANCE!#REF!+BALANCE!#REF!+BALANCE!#REF!</f>
        <v>#REF!</v>
      </c>
      <c r="S196" s="494" t="e">
        <f>BALANCE!#REF!+BALANCE!#REF!+BALANCE!#REF!</f>
        <v>#REF!</v>
      </c>
      <c r="T196" s="494" t="e">
        <f>BALANCE!#REF!+BALANCE!#REF!+BALANCE!#REF!</f>
        <v>#REF!</v>
      </c>
      <c r="U196" s="494" t="e">
        <f>BALANCE!#REF!+BALANCE!#REF!+BALANCE!#REF!</f>
        <v>#REF!</v>
      </c>
      <c r="V196" s="494" t="e">
        <f>BALANCE!#REF!+BALANCE!#REF!+BALANCE!#REF!</f>
        <v>#REF!</v>
      </c>
      <c r="W196" s="494" t="e">
        <f>BALANCE!#REF!+BALANCE!#REF!+BALANCE!#REF!</f>
        <v>#REF!</v>
      </c>
      <c r="X196" s="494" t="e">
        <f>BALANCE!#REF!+BALANCE!#REF!+BALANCE!#REF!</f>
        <v>#REF!</v>
      </c>
      <c r="Y196" s="494" t="e">
        <f>BALANCE!#REF!+BALANCE!#REF!+BALANCE!#REF!</f>
        <v>#REF!</v>
      </c>
      <c r="Z196" s="494" t="e">
        <f>BALANCE!#REF!+BALANCE!#REF!+BALANCE!#REF!</f>
        <v>#REF!</v>
      </c>
      <c r="AA196" s="494" t="e">
        <f>BALANCE!#REF!+BALANCE!#REF!+BALANCE!#REF!</f>
        <v>#REF!</v>
      </c>
      <c r="AB196" s="494" t="e">
        <f>BALANCE!#REF!+BALANCE!#REF!+BALANCE!#REF!</f>
        <v>#REF!</v>
      </c>
      <c r="AC196" s="494" t="e">
        <f>BALANCE!#REF!+BALANCE!#REF!+BALANCE!#REF!</f>
        <v>#REF!</v>
      </c>
      <c r="AD196" s="494" t="e">
        <f>BALANCE!#REF!+BALANCE!#REF!+BALANCE!#REF!</f>
        <v>#REF!</v>
      </c>
      <c r="AE196" s="494" t="e">
        <f>BALANCE!#REF!+BALANCE!#REF!+BALANCE!#REF!</f>
        <v>#REF!</v>
      </c>
      <c r="AF196" s="494" t="e">
        <f>BALANCE!#REF!+BALANCE!#REF!+BALANCE!#REF!</f>
        <v>#REF!</v>
      </c>
      <c r="AG196" s="494" t="e">
        <f>BALANCE!#REF!+BALANCE!#REF!+BALANCE!#REF!</f>
        <v>#REF!</v>
      </c>
      <c r="AH196" s="494" t="e">
        <f>BALANCE!#REF!+BALANCE!#REF!+BALANCE!#REF!</f>
        <v>#REF!</v>
      </c>
      <c r="AI196" s="494" t="e">
        <f>BALANCE!#REF!+BALANCE!#REF!+BALANCE!#REF!</f>
        <v>#REF!</v>
      </c>
      <c r="AJ196" s="495" t="e">
        <f>BALANCE!#REF!+BALANCE!#REF!+BALANCE!#REF!</f>
        <v>#REF!</v>
      </c>
    </row>
    <row r="197" spans="2:36" hidden="1" x14ac:dyDescent="0.25">
      <c r="B197" s="1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373"/>
    </row>
    <row r="198" spans="2:36" x14ac:dyDescent="0.25">
      <c r="B198" s="31"/>
      <c r="C198" s="6" t="s">
        <v>1849</v>
      </c>
      <c r="D198" s="21">
        <f>SUM(D199:D204)</f>
        <v>0</v>
      </c>
      <c r="E198" s="21">
        <f t="shared" ref="E198:AI198" si="27">SUM(E199:E204)</f>
        <v>2949.7289100000003</v>
      </c>
      <c r="F198" s="21">
        <f t="shared" si="27"/>
        <v>7.0000000000000001E-3</v>
      </c>
      <c r="G198" s="21">
        <f t="shared" si="27"/>
        <v>0</v>
      </c>
      <c r="H198" s="21">
        <f t="shared" si="27"/>
        <v>2949.7359100000003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>SUM(L199:L204)</f>
        <v>0</v>
      </c>
      <c r="M198" s="21">
        <f t="shared" si="27"/>
        <v>2.10378</v>
      </c>
      <c r="N198" s="21">
        <f t="shared" si="27"/>
        <v>0</v>
      </c>
      <c r="O198" s="21">
        <f t="shared" si="27"/>
        <v>0</v>
      </c>
      <c r="P198" s="21">
        <f t="shared" si="27"/>
        <v>0</v>
      </c>
      <c r="Q198" s="21">
        <f t="shared" si="27"/>
        <v>0</v>
      </c>
      <c r="R198" s="21">
        <f t="shared" si="27"/>
        <v>2.10378</v>
      </c>
      <c r="S198" s="21">
        <f>SUM(S199:S204)</f>
        <v>0</v>
      </c>
      <c r="T198" s="21">
        <f t="shared" si="27"/>
        <v>0</v>
      </c>
      <c r="U198" s="21">
        <f t="shared" si="27"/>
        <v>0</v>
      </c>
      <c r="V198" s="21">
        <f t="shared" si="27"/>
        <v>0</v>
      </c>
      <c r="W198" s="21">
        <f t="shared" si="27"/>
        <v>0</v>
      </c>
      <c r="X198" s="21">
        <f t="shared" si="27"/>
        <v>0</v>
      </c>
      <c r="Y198" s="21">
        <f t="shared" si="27"/>
        <v>0</v>
      </c>
      <c r="Z198" s="21">
        <f t="shared" si="27"/>
        <v>0</v>
      </c>
      <c r="AA198" s="21">
        <f t="shared" si="27"/>
        <v>0</v>
      </c>
      <c r="AB198" s="21">
        <f t="shared" si="27"/>
        <v>0</v>
      </c>
      <c r="AC198" s="21">
        <f>SUM(AC199:AC204)</f>
        <v>0</v>
      </c>
      <c r="AD198" s="21">
        <f t="shared" si="27"/>
        <v>0</v>
      </c>
      <c r="AE198" s="21">
        <f t="shared" si="27"/>
        <v>2951.8396900000002</v>
      </c>
      <c r="AF198" s="21">
        <f t="shared" si="27"/>
        <v>0</v>
      </c>
      <c r="AG198" s="21">
        <f t="shared" si="27"/>
        <v>2.10378</v>
      </c>
      <c r="AH198" s="21">
        <f t="shared" si="27"/>
        <v>0</v>
      </c>
      <c r="AI198" s="21">
        <f t="shared" si="27"/>
        <v>0</v>
      </c>
      <c r="AJ198" s="372">
        <f>SUM(AJ199:AJ204)</f>
        <v>2949.7359100000003</v>
      </c>
    </row>
    <row r="199" spans="2:36" x14ac:dyDescent="0.25">
      <c r="B199" s="38" t="s">
        <v>1073</v>
      </c>
      <c r="C199" s="9" t="s">
        <v>623</v>
      </c>
      <c r="D199" s="22">
        <f>BALANCE!D298+BALANCE!D330+BALANCE!D362</f>
        <v>0</v>
      </c>
      <c r="E199" s="22">
        <f>BALANCE!E298+BALANCE!E330+BALANCE!E362</f>
        <v>0</v>
      </c>
      <c r="F199" s="22">
        <f>BALANCE!F298+BALANCE!F330+BALANCE!F362</f>
        <v>0</v>
      </c>
      <c r="G199" s="22">
        <f>BALANCE!G298+BALANCE!G330+BALANCE!G362</f>
        <v>0</v>
      </c>
      <c r="H199" s="22">
        <f>BALANCE!H298+BALANCE!H330+BALANCE!H362</f>
        <v>0</v>
      </c>
      <c r="I199" s="22">
        <f>BALANCE!I298+BALANCE!I330+BALANCE!I362</f>
        <v>0</v>
      </c>
      <c r="J199" s="22">
        <f>BALANCE!J298+BALANCE!J330+BALANCE!J362</f>
        <v>0</v>
      </c>
      <c r="K199" s="22">
        <f>BALANCE!K298+BALANCE!K330+BALANCE!K362</f>
        <v>0</v>
      </c>
      <c r="L199" s="22">
        <f>BALANCE!L298+BALANCE!L330+BALANCE!L362</f>
        <v>0</v>
      </c>
      <c r="M199" s="22">
        <f>BALANCE!M298+BALANCE!M330+BALANCE!M362</f>
        <v>0</v>
      </c>
      <c r="N199" s="22">
        <f>BALANCE!N298+BALANCE!N330+BALANCE!N362</f>
        <v>0</v>
      </c>
      <c r="O199" s="22">
        <f>BALANCE!O298+BALANCE!O330+BALANCE!O362</f>
        <v>0</v>
      </c>
      <c r="P199" s="22">
        <f>BALANCE!P298+BALANCE!P330+BALANCE!P362</f>
        <v>0</v>
      </c>
      <c r="Q199" s="22">
        <f>BALANCE!Q298+BALANCE!Q330+BALANCE!Q362</f>
        <v>0</v>
      </c>
      <c r="R199" s="22">
        <f>BALANCE!R298+BALANCE!R330+BALANCE!R362</f>
        <v>0</v>
      </c>
      <c r="S199" s="22">
        <f>BALANCE!S298+BALANCE!S330+BALANCE!S362</f>
        <v>0</v>
      </c>
      <c r="T199" s="22">
        <f>BALANCE!T298+BALANCE!T330+BALANCE!T362</f>
        <v>0</v>
      </c>
      <c r="U199" s="22">
        <f>BALANCE!U298+BALANCE!U330+BALANCE!U362</f>
        <v>0</v>
      </c>
      <c r="V199" s="22">
        <f>BALANCE!V298+BALANCE!V330+BALANCE!V362</f>
        <v>0</v>
      </c>
      <c r="W199" s="22">
        <f>BALANCE!W298+BALANCE!W330+BALANCE!W362</f>
        <v>0</v>
      </c>
      <c r="X199" s="22">
        <f>BALANCE!X298+BALANCE!X330+BALANCE!X362</f>
        <v>0</v>
      </c>
      <c r="Y199" s="22">
        <f>BALANCE!Y298+BALANCE!Y330+BALANCE!Y362</f>
        <v>0</v>
      </c>
      <c r="Z199" s="22">
        <f>BALANCE!Z298+BALANCE!Z330+BALANCE!Z362</f>
        <v>0</v>
      </c>
      <c r="AA199" s="22">
        <f>BALANCE!AA298+BALANCE!AA330+BALANCE!AA362</f>
        <v>0</v>
      </c>
      <c r="AB199" s="22">
        <f>BALANCE!AB298+BALANCE!AB330+BALANCE!AB362</f>
        <v>0</v>
      </c>
      <c r="AC199" s="22">
        <f>BALANCE!AC298+BALANCE!AC330+BALANCE!AC362</f>
        <v>0</v>
      </c>
      <c r="AD199" s="22">
        <f>BALANCE!AD298+BALANCE!AD330+BALANCE!AD362</f>
        <v>0</v>
      </c>
      <c r="AE199" s="22">
        <f>BALANCE!AE298+BALANCE!AE330+BALANCE!AE362</f>
        <v>0</v>
      </c>
      <c r="AF199" s="22">
        <f>BALANCE!AF298+BALANCE!AF330+BALANCE!AF362</f>
        <v>0</v>
      </c>
      <c r="AG199" s="22">
        <f>BALANCE!AG298+BALANCE!AG330+BALANCE!AG362</f>
        <v>0</v>
      </c>
      <c r="AH199" s="22">
        <f>BALANCE!AH298+BALANCE!AH330+BALANCE!AH362</f>
        <v>0</v>
      </c>
      <c r="AI199" s="22">
        <f>BALANCE!AI298+BALANCE!AI330+BALANCE!AI362</f>
        <v>0</v>
      </c>
      <c r="AJ199" s="373">
        <f>BALANCE!AJ298+BALANCE!AJ330+BALANCE!AJ362</f>
        <v>0</v>
      </c>
    </row>
    <row r="200" spans="2:36" x14ac:dyDescent="0.25">
      <c r="B200" s="38" t="s">
        <v>1074</v>
      </c>
      <c r="C200" s="9" t="s">
        <v>625</v>
      </c>
      <c r="D200" s="22">
        <f>BALANCE!D299+BALANCE!D331+BALANCE!D363</f>
        <v>0</v>
      </c>
      <c r="E200" s="22">
        <f>BALANCE!E299+BALANCE!E331+BALANCE!E363</f>
        <v>623.19007999999997</v>
      </c>
      <c r="F200" s="22">
        <f>BALANCE!F299+BALANCE!F331+BALANCE!F363</f>
        <v>0</v>
      </c>
      <c r="G200" s="22">
        <f>BALANCE!G299+BALANCE!G331+BALANCE!G363</f>
        <v>0</v>
      </c>
      <c r="H200" s="22">
        <f>BALANCE!H299+BALANCE!H331+BALANCE!H363</f>
        <v>623.19007999999997</v>
      </c>
      <c r="I200" s="22">
        <f>BALANCE!I299+BALANCE!I331+BALANCE!I363</f>
        <v>0</v>
      </c>
      <c r="J200" s="22">
        <f>BALANCE!J299+BALANCE!J331+BALANCE!J363</f>
        <v>0</v>
      </c>
      <c r="K200" s="22">
        <f>BALANCE!K299+BALANCE!K331+BALANCE!K363</f>
        <v>0</v>
      </c>
      <c r="L200" s="22">
        <f>BALANCE!L299+BALANCE!L331+BALANCE!L363</f>
        <v>0</v>
      </c>
      <c r="M200" s="22">
        <f>BALANCE!M299+BALANCE!M331+BALANCE!M363</f>
        <v>0.74958999999999998</v>
      </c>
      <c r="N200" s="22">
        <f>BALANCE!N299+BALANCE!N331+BALANCE!N363</f>
        <v>0</v>
      </c>
      <c r="O200" s="22">
        <f>BALANCE!O299+BALANCE!O331+BALANCE!O363</f>
        <v>0</v>
      </c>
      <c r="P200" s="22">
        <f>BALANCE!P299+BALANCE!P331+BALANCE!P363</f>
        <v>0</v>
      </c>
      <c r="Q200" s="22">
        <f>BALANCE!Q299+BALANCE!Q331+BALANCE!Q363</f>
        <v>0</v>
      </c>
      <c r="R200" s="22">
        <f>BALANCE!R299+BALANCE!R331+BALANCE!R363</f>
        <v>0.74958999999999998</v>
      </c>
      <c r="S200" s="22">
        <f>BALANCE!S299+BALANCE!S331+BALANCE!S363</f>
        <v>0</v>
      </c>
      <c r="T200" s="22">
        <f>BALANCE!T299+BALANCE!T331+BALANCE!T363</f>
        <v>0</v>
      </c>
      <c r="U200" s="22">
        <f>BALANCE!U299+BALANCE!U331+BALANCE!U363</f>
        <v>0</v>
      </c>
      <c r="V200" s="22">
        <f>BALANCE!V299+BALANCE!V331+BALANCE!V363</f>
        <v>0</v>
      </c>
      <c r="W200" s="22">
        <f>BALANCE!W299+BALANCE!W331+BALANCE!W363</f>
        <v>0</v>
      </c>
      <c r="X200" s="22">
        <f>BALANCE!X299+BALANCE!X331+BALANCE!X363</f>
        <v>0</v>
      </c>
      <c r="Y200" s="22">
        <f>BALANCE!Y299+BALANCE!Y331+BALANCE!Y363</f>
        <v>0</v>
      </c>
      <c r="Z200" s="22">
        <f>BALANCE!Z299+BALANCE!Z331+BALANCE!Z363</f>
        <v>0</v>
      </c>
      <c r="AA200" s="22">
        <f>BALANCE!AA299+BALANCE!AA331+BALANCE!AA363</f>
        <v>0</v>
      </c>
      <c r="AB200" s="22">
        <f>BALANCE!AB299+BALANCE!AB331+BALANCE!AB363</f>
        <v>0</v>
      </c>
      <c r="AC200" s="22">
        <f>BALANCE!AC299+BALANCE!AC331+BALANCE!AC363</f>
        <v>0</v>
      </c>
      <c r="AD200" s="22">
        <f>BALANCE!AD299+BALANCE!AD331+BALANCE!AD363</f>
        <v>0</v>
      </c>
      <c r="AE200" s="22">
        <f>BALANCE!AE299+BALANCE!AE331+BALANCE!AE363</f>
        <v>623.93966999999998</v>
      </c>
      <c r="AF200" s="22">
        <f>BALANCE!AF299+BALANCE!AF331+BALANCE!AF363</f>
        <v>0</v>
      </c>
      <c r="AG200" s="22">
        <f>BALANCE!AG299+BALANCE!AG331+BALANCE!AG363</f>
        <v>0.74958999999999998</v>
      </c>
      <c r="AH200" s="22">
        <f>BALANCE!AH299+BALANCE!AH331+BALANCE!AH363</f>
        <v>0</v>
      </c>
      <c r="AI200" s="22">
        <f>BALANCE!AI299+BALANCE!AI331+BALANCE!AI363</f>
        <v>0</v>
      </c>
      <c r="AJ200" s="373">
        <f>BALANCE!AJ299+BALANCE!AJ331+BALANCE!AJ363</f>
        <v>623.19007999999997</v>
      </c>
    </row>
    <row r="201" spans="2:36" x14ac:dyDescent="0.25">
      <c r="B201" s="38" t="s">
        <v>1075</v>
      </c>
      <c r="C201" s="9" t="s">
        <v>1110</v>
      </c>
      <c r="D201" s="22">
        <f>BALANCE!D300+BALANCE!D332+BALANCE!D364</f>
        <v>0</v>
      </c>
      <c r="E201" s="22">
        <f>BALANCE!E300+BALANCE!E332+BALANCE!E364</f>
        <v>681.66541999999993</v>
      </c>
      <c r="F201" s="22">
        <f>BALANCE!F300+BALANCE!F332+BALANCE!F364</f>
        <v>0</v>
      </c>
      <c r="G201" s="22">
        <f>BALANCE!G300+BALANCE!G332+BALANCE!G364</f>
        <v>0</v>
      </c>
      <c r="H201" s="22">
        <f>BALANCE!H300+BALANCE!H332+BALANCE!H364</f>
        <v>681.66541999999993</v>
      </c>
      <c r="I201" s="22">
        <f>BALANCE!I300+BALANCE!I332+BALANCE!I364</f>
        <v>0</v>
      </c>
      <c r="J201" s="22">
        <f>BALANCE!J300+BALANCE!J332+BALANCE!J364</f>
        <v>0</v>
      </c>
      <c r="K201" s="22">
        <f>BALANCE!K300+BALANCE!K332+BALANCE!K364</f>
        <v>0</v>
      </c>
      <c r="L201" s="22">
        <f>BALANCE!L300+BALANCE!L332+BALANCE!L364</f>
        <v>0</v>
      </c>
      <c r="M201" s="22">
        <f>BALANCE!M300+BALANCE!M332+BALANCE!M364</f>
        <v>0.67073000000000005</v>
      </c>
      <c r="N201" s="22">
        <f>BALANCE!N300+BALANCE!N332+BALANCE!N364</f>
        <v>0</v>
      </c>
      <c r="O201" s="22">
        <f>BALANCE!O300+BALANCE!O332+BALANCE!O364</f>
        <v>0</v>
      </c>
      <c r="P201" s="22">
        <f>BALANCE!P300+BALANCE!P332+BALANCE!P364</f>
        <v>0</v>
      </c>
      <c r="Q201" s="22">
        <f>BALANCE!Q300+BALANCE!Q332+BALANCE!Q364</f>
        <v>0</v>
      </c>
      <c r="R201" s="22">
        <f>BALANCE!R300+BALANCE!R332+BALANCE!R364</f>
        <v>0.67073000000000005</v>
      </c>
      <c r="S201" s="22">
        <f>BALANCE!S300+BALANCE!S332+BALANCE!S364</f>
        <v>0</v>
      </c>
      <c r="T201" s="22">
        <f>BALANCE!T300+BALANCE!T332+BALANCE!T364</f>
        <v>0</v>
      </c>
      <c r="U201" s="22">
        <f>BALANCE!U300+BALANCE!U332+BALANCE!U364</f>
        <v>0</v>
      </c>
      <c r="V201" s="22">
        <f>BALANCE!V300+BALANCE!V332+BALANCE!V364</f>
        <v>0</v>
      </c>
      <c r="W201" s="22">
        <f>BALANCE!W300+BALANCE!W332+BALANCE!W364</f>
        <v>0</v>
      </c>
      <c r="X201" s="22">
        <f>BALANCE!X300+BALANCE!X332+BALANCE!X364</f>
        <v>0</v>
      </c>
      <c r="Y201" s="22">
        <f>BALANCE!Y300+BALANCE!Y332+BALANCE!Y364</f>
        <v>0</v>
      </c>
      <c r="Z201" s="22">
        <f>BALANCE!Z300+BALANCE!Z332+BALANCE!Z364</f>
        <v>0</v>
      </c>
      <c r="AA201" s="22">
        <f>BALANCE!AA300+BALANCE!AA332+BALANCE!AA364</f>
        <v>0</v>
      </c>
      <c r="AB201" s="22">
        <f>BALANCE!AB300+BALANCE!AB332+BALANCE!AB364</f>
        <v>0</v>
      </c>
      <c r="AC201" s="22">
        <f>BALANCE!AC300+BALANCE!AC332+BALANCE!AC364</f>
        <v>0</v>
      </c>
      <c r="AD201" s="22">
        <f>BALANCE!AD300+BALANCE!AD332+BALANCE!AD364</f>
        <v>0</v>
      </c>
      <c r="AE201" s="22">
        <f>BALANCE!AE300+BALANCE!AE332+BALANCE!AE364</f>
        <v>682.33614999999998</v>
      </c>
      <c r="AF201" s="22">
        <f>BALANCE!AF300+BALANCE!AF332+BALANCE!AF364</f>
        <v>0</v>
      </c>
      <c r="AG201" s="22">
        <f>BALANCE!AG300+BALANCE!AG332+BALANCE!AG364</f>
        <v>0.67073000000000005</v>
      </c>
      <c r="AH201" s="22">
        <f>BALANCE!AH300+BALANCE!AH332+BALANCE!AH364</f>
        <v>0</v>
      </c>
      <c r="AI201" s="22">
        <f>BALANCE!AI300+BALANCE!AI332+BALANCE!AI364</f>
        <v>0</v>
      </c>
      <c r="AJ201" s="373">
        <f>BALANCE!AJ300+BALANCE!AJ332+BALANCE!AJ364</f>
        <v>681.66541999999993</v>
      </c>
    </row>
    <row r="202" spans="2:36" x14ac:dyDescent="0.25">
      <c r="B202" s="38" t="s">
        <v>1076</v>
      </c>
      <c r="C202" s="9" t="s">
        <v>1111</v>
      </c>
      <c r="D202" s="22">
        <f>BALANCE!D301+BALANCE!D333+BALANCE!D365</f>
        <v>0</v>
      </c>
      <c r="E202" s="22">
        <f>BALANCE!E301+BALANCE!E333+BALANCE!E365</f>
        <v>773.37297000000001</v>
      </c>
      <c r="F202" s="22">
        <f>BALANCE!F301+BALANCE!F333+BALANCE!F365</f>
        <v>0</v>
      </c>
      <c r="G202" s="22">
        <f>BALANCE!G301+BALANCE!G333+BALANCE!G365</f>
        <v>0</v>
      </c>
      <c r="H202" s="22">
        <f>BALANCE!H301+BALANCE!H333+BALANCE!H365</f>
        <v>773.37297000000001</v>
      </c>
      <c r="I202" s="22">
        <f>BALANCE!I301+BALANCE!I333+BALANCE!I365</f>
        <v>0</v>
      </c>
      <c r="J202" s="22">
        <f>BALANCE!J301+BALANCE!J333+BALANCE!J365</f>
        <v>0</v>
      </c>
      <c r="K202" s="22">
        <f>BALANCE!K301+BALANCE!K333+BALANCE!K365</f>
        <v>0</v>
      </c>
      <c r="L202" s="22">
        <f>BALANCE!L301+BALANCE!L333+BALANCE!L365</f>
        <v>0</v>
      </c>
      <c r="M202" s="22">
        <f>BALANCE!M301+BALANCE!M333+BALANCE!M365</f>
        <v>0.68345999999999996</v>
      </c>
      <c r="N202" s="22">
        <f>BALANCE!N301+BALANCE!N333+BALANCE!N365</f>
        <v>0</v>
      </c>
      <c r="O202" s="22">
        <f>BALANCE!O301+BALANCE!O333+BALANCE!O365</f>
        <v>0</v>
      </c>
      <c r="P202" s="22">
        <f>BALANCE!P301+BALANCE!P333+BALANCE!P365</f>
        <v>0</v>
      </c>
      <c r="Q202" s="22">
        <f>BALANCE!Q301+BALANCE!Q333+BALANCE!Q365</f>
        <v>0</v>
      </c>
      <c r="R202" s="22">
        <f>BALANCE!R301+BALANCE!R333+BALANCE!R365</f>
        <v>0.68345999999999996</v>
      </c>
      <c r="S202" s="22">
        <f>BALANCE!S301+BALANCE!S333+BALANCE!S365</f>
        <v>0</v>
      </c>
      <c r="T202" s="22">
        <f>BALANCE!T301+BALANCE!T333+BALANCE!T365</f>
        <v>0</v>
      </c>
      <c r="U202" s="22">
        <f>BALANCE!U301+BALANCE!U333+BALANCE!U365</f>
        <v>0</v>
      </c>
      <c r="V202" s="22">
        <f>BALANCE!V301+BALANCE!V333+BALANCE!V365</f>
        <v>0</v>
      </c>
      <c r="W202" s="22">
        <f>BALANCE!W301+BALANCE!W333+BALANCE!W365</f>
        <v>0</v>
      </c>
      <c r="X202" s="22">
        <f>BALANCE!X301+BALANCE!X333+BALANCE!X365</f>
        <v>0</v>
      </c>
      <c r="Y202" s="22">
        <f>BALANCE!Y301+BALANCE!Y333+BALANCE!Y365</f>
        <v>0</v>
      </c>
      <c r="Z202" s="22">
        <f>BALANCE!Z301+BALANCE!Z333+BALANCE!Z365</f>
        <v>0</v>
      </c>
      <c r="AA202" s="22">
        <f>BALANCE!AA301+BALANCE!AA333+BALANCE!AA365</f>
        <v>0</v>
      </c>
      <c r="AB202" s="22">
        <f>BALANCE!AB301+BALANCE!AB333+BALANCE!AB365</f>
        <v>0</v>
      </c>
      <c r="AC202" s="22">
        <f>BALANCE!AC301+BALANCE!AC333+BALANCE!AC365</f>
        <v>0</v>
      </c>
      <c r="AD202" s="22">
        <f>BALANCE!AD301+BALANCE!AD333+BALANCE!AD365</f>
        <v>0</v>
      </c>
      <c r="AE202" s="22">
        <f>BALANCE!AE301+BALANCE!AE333+BALANCE!AE365</f>
        <v>774.05642999999998</v>
      </c>
      <c r="AF202" s="22">
        <f>BALANCE!AF301+BALANCE!AF333+BALANCE!AF365</f>
        <v>0</v>
      </c>
      <c r="AG202" s="22">
        <f>BALANCE!AG301+BALANCE!AG333+BALANCE!AG365</f>
        <v>0.68345999999999996</v>
      </c>
      <c r="AH202" s="22">
        <f>BALANCE!AH301+BALANCE!AH333+BALANCE!AH365</f>
        <v>0</v>
      </c>
      <c r="AI202" s="22">
        <f>BALANCE!AI301+BALANCE!AI333+BALANCE!AI365</f>
        <v>0</v>
      </c>
      <c r="AJ202" s="373">
        <f>BALANCE!AJ301+BALANCE!AJ333+BALANCE!AJ365</f>
        <v>773.37297000000001</v>
      </c>
    </row>
    <row r="203" spans="2:36" x14ac:dyDescent="0.25">
      <c r="B203" s="38" t="s">
        <v>1077</v>
      </c>
      <c r="C203" s="180" t="s">
        <v>1112</v>
      </c>
      <c r="D203" s="22">
        <f>BALANCE!D302+BALANCE!D334+BALANCE!D366</f>
        <v>0</v>
      </c>
      <c r="E203" s="22">
        <f>BALANCE!E302+BALANCE!E334+BALANCE!E366</f>
        <v>629.23275000000001</v>
      </c>
      <c r="F203" s="22">
        <f>BALANCE!F302+BALANCE!F334+BALANCE!F366</f>
        <v>0</v>
      </c>
      <c r="G203" s="22">
        <f>BALANCE!G302+BALANCE!G334+BALANCE!G366</f>
        <v>0</v>
      </c>
      <c r="H203" s="22">
        <f>BALANCE!H302+BALANCE!H334+BALANCE!H366</f>
        <v>629.23275000000001</v>
      </c>
      <c r="I203" s="22">
        <f>BALANCE!I302+BALANCE!I334+BALANCE!I366</f>
        <v>0</v>
      </c>
      <c r="J203" s="22">
        <f>BALANCE!J302+BALANCE!J334+BALANCE!J366</f>
        <v>0</v>
      </c>
      <c r="K203" s="22">
        <f>BALANCE!K302+BALANCE!K334+BALANCE!K366</f>
        <v>0</v>
      </c>
      <c r="L203" s="22">
        <f>BALANCE!L302+BALANCE!L334+BALANCE!L366</f>
        <v>0</v>
      </c>
      <c r="M203" s="22">
        <f>BALANCE!M302+BALANCE!M334+BALANCE!M366</f>
        <v>0</v>
      </c>
      <c r="N203" s="22">
        <f>BALANCE!N302+BALANCE!N334+BALANCE!N366</f>
        <v>0</v>
      </c>
      <c r="O203" s="22">
        <f>BALANCE!O302+BALANCE!O334+BALANCE!O366</f>
        <v>0</v>
      </c>
      <c r="P203" s="22">
        <f>BALANCE!P302+BALANCE!P334+BALANCE!P366</f>
        <v>0</v>
      </c>
      <c r="Q203" s="22">
        <f>BALANCE!Q302+BALANCE!Q334+BALANCE!Q366</f>
        <v>0</v>
      </c>
      <c r="R203" s="22">
        <f>BALANCE!R302+BALANCE!R334+BALANCE!R366</f>
        <v>0</v>
      </c>
      <c r="S203" s="22">
        <f>BALANCE!S302+BALANCE!S334+BALANCE!S366</f>
        <v>0</v>
      </c>
      <c r="T203" s="22">
        <f>BALANCE!T302+BALANCE!T334+BALANCE!T366</f>
        <v>0</v>
      </c>
      <c r="U203" s="22">
        <f>BALANCE!U302+BALANCE!U334+BALANCE!U366</f>
        <v>0</v>
      </c>
      <c r="V203" s="22">
        <f>BALANCE!V302+BALANCE!V334+BALANCE!V366</f>
        <v>0</v>
      </c>
      <c r="W203" s="22">
        <f>BALANCE!W302+BALANCE!W334+BALANCE!W366</f>
        <v>0</v>
      </c>
      <c r="X203" s="22">
        <f>BALANCE!X302+BALANCE!X334+BALANCE!X366</f>
        <v>0</v>
      </c>
      <c r="Y203" s="22">
        <f>BALANCE!Y302+BALANCE!Y334+BALANCE!Y366</f>
        <v>0</v>
      </c>
      <c r="Z203" s="22">
        <f>BALANCE!Z302+BALANCE!Z334+BALANCE!Z366</f>
        <v>0</v>
      </c>
      <c r="AA203" s="22">
        <f>BALANCE!AA302+BALANCE!AA334+BALANCE!AA366</f>
        <v>0</v>
      </c>
      <c r="AB203" s="22">
        <f>BALANCE!AB302+BALANCE!AB334+BALANCE!AB366</f>
        <v>0</v>
      </c>
      <c r="AC203" s="22">
        <f>BALANCE!AC302+BALANCE!AC334+BALANCE!AC366</f>
        <v>0</v>
      </c>
      <c r="AD203" s="22">
        <f>BALANCE!AD302+BALANCE!AD334+BALANCE!AD366</f>
        <v>0</v>
      </c>
      <c r="AE203" s="22">
        <f>BALANCE!AE302+BALANCE!AE334+BALANCE!AE366</f>
        <v>629.23275000000001</v>
      </c>
      <c r="AF203" s="22">
        <f>BALANCE!AF302+BALANCE!AF334+BALANCE!AF366</f>
        <v>0</v>
      </c>
      <c r="AG203" s="22">
        <f>BALANCE!AG302+BALANCE!AG334+BALANCE!AG366</f>
        <v>0</v>
      </c>
      <c r="AH203" s="22">
        <f>BALANCE!AH302+BALANCE!AH334+BALANCE!AH366</f>
        <v>0</v>
      </c>
      <c r="AI203" s="22">
        <f>BALANCE!AI302+BALANCE!AI334+BALANCE!AI366</f>
        <v>0</v>
      </c>
      <c r="AJ203" s="373">
        <f>BALANCE!AJ302+BALANCE!AJ334+BALANCE!AJ366</f>
        <v>629.23275000000001</v>
      </c>
    </row>
    <row r="204" spans="2:36" x14ac:dyDescent="0.25">
      <c r="B204" s="38" t="s">
        <v>1114</v>
      </c>
      <c r="C204" s="180" t="s">
        <v>1113</v>
      </c>
      <c r="D204" s="22">
        <f>BALANCE!D303+BALANCE!D335+BALANCE!D367</f>
        <v>0</v>
      </c>
      <c r="E204" s="22">
        <f>BALANCE!E303+BALANCE!E335+BALANCE!E367</f>
        <v>242.26768999999999</v>
      </c>
      <c r="F204" s="22">
        <f>BALANCE!F303+BALANCE!F335+BALANCE!F367</f>
        <v>7.0000000000000001E-3</v>
      </c>
      <c r="G204" s="22">
        <f>BALANCE!G303+BALANCE!G335+BALANCE!G367</f>
        <v>0</v>
      </c>
      <c r="H204" s="22">
        <f>BALANCE!H303+BALANCE!H335+BALANCE!H367</f>
        <v>242.27468999999999</v>
      </c>
      <c r="I204" s="22">
        <f>BALANCE!I303+BALANCE!I335+BALANCE!I367</f>
        <v>0</v>
      </c>
      <c r="J204" s="22">
        <f>BALANCE!J303+BALANCE!J335+BALANCE!J367</f>
        <v>0</v>
      </c>
      <c r="K204" s="22">
        <f>BALANCE!K303+BALANCE!K335+BALANCE!K367</f>
        <v>0</v>
      </c>
      <c r="L204" s="22">
        <f>BALANCE!L303+BALANCE!L335+BALANCE!L367</f>
        <v>0</v>
      </c>
      <c r="M204" s="22">
        <f>BALANCE!M303+BALANCE!M335+BALANCE!M367</f>
        <v>0</v>
      </c>
      <c r="N204" s="22">
        <f>BALANCE!N303+BALANCE!N335+BALANCE!N367</f>
        <v>0</v>
      </c>
      <c r="O204" s="22">
        <f>BALANCE!O303+BALANCE!O335+BALANCE!O367</f>
        <v>0</v>
      </c>
      <c r="P204" s="22">
        <f>BALANCE!P303+BALANCE!P335+BALANCE!P367</f>
        <v>0</v>
      </c>
      <c r="Q204" s="22">
        <f>BALANCE!Q303+BALANCE!Q335+BALANCE!Q367</f>
        <v>0</v>
      </c>
      <c r="R204" s="22">
        <f>BALANCE!R303+BALANCE!R335+BALANCE!R367</f>
        <v>0</v>
      </c>
      <c r="S204" s="22">
        <f>BALANCE!S303+BALANCE!S335+BALANCE!S367</f>
        <v>0</v>
      </c>
      <c r="T204" s="22">
        <f>BALANCE!T303+BALANCE!T335+BALANCE!T367</f>
        <v>0</v>
      </c>
      <c r="U204" s="22">
        <f>BALANCE!U303+BALANCE!U335+BALANCE!U367</f>
        <v>0</v>
      </c>
      <c r="V204" s="22">
        <f>BALANCE!V303+BALANCE!V335+BALANCE!V367</f>
        <v>0</v>
      </c>
      <c r="W204" s="22">
        <f>BALANCE!W303+BALANCE!W335+BALANCE!W367</f>
        <v>0</v>
      </c>
      <c r="X204" s="22">
        <f>BALANCE!X303+BALANCE!X335+BALANCE!X367</f>
        <v>0</v>
      </c>
      <c r="Y204" s="22">
        <f>BALANCE!Y303+BALANCE!Y335+BALANCE!Y367</f>
        <v>0</v>
      </c>
      <c r="Z204" s="22">
        <f>BALANCE!Z303+BALANCE!Z335+BALANCE!Z367</f>
        <v>0</v>
      </c>
      <c r="AA204" s="22">
        <f>BALANCE!AA303+BALANCE!AA335+BALANCE!AA367</f>
        <v>0</v>
      </c>
      <c r="AB204" s="22">
        <f>BALANCE!AB303+BALANCE!AB335+BALANCE!AB367</f>
        <v>0</v>
      </c>
      <c r="AC204" s="22">
        <f>BALANCE!AC303+BALANCE!AC335+BALANCE!AC367</f>
        <v>0</v>
      </c>
      <c r="AD204" s="22">
        <f>BALANCE!AD303+BALANCE!AD335+BALANCE!AD367</f>
        <v>0</v>
      </c>
      <c r="AE204" s="22">
        <f>BALANCE!AE303+BALANCE!AE335+BALANCE!AE367</f>
        <v>242.27468999999999</v>
      </c>
      <c r="AF204" s="22">
        <f>BALANCE!AF303+BALANCE!AF335+BALANCE!AF367</f>
        <v>0</v>
      </c>
      <c r="AG204" s="22">
        <f>BALANCE!AG303+BALANCE!AG335+BALANCE!AG367</f>
        <v>0</v>
      </c>
      <c r="AH204" s="22">
        <f>BALANCE!AH303+BALANCE!AH335+BALANCE!AH367</f>
        <v>0</v>
      </c>
      <c r="AI204" s="22">
        <f>BALANCE!AI303+BALANCE!AI335+BALANCE!AI367</f>
        <v>0</v>
      </c>
      <c r="AJ204" s="373">
        <f>BALANCE!AJ303+BALANCE!AJ335+BALANCE!AJ367</f>
        <v>242.27468999999999</v>
      </c>
    </row>
    <row r="205" spans="2:36" x14ac:dyDescent="0.25">
      <c r="B205" s="38"/>
      <c r="C205" s="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373"/>
    </row>
    <row r="206" spans="2:36" x14ac:dyDescent="0.25">
      <c r="B206" s="31"/>
      <c r="C206" s="183" t="s">
        <v>1041</v>
      </c>
      <c r="D206" s="21">
        <f>SUM(D207:D211)</f>
        <v>44.268860000000004</v>
      </c>
      <c r="E206" s="21">
        <f t="shared" ref="E206:AI206" si="28">SUM(E207:E211)</f>
        <v>4143.3743999999997</v>
      </c>
      <c r="F206" s="21">
        <f t="shared" si="28"/>
        <v>5.5174900000000004</v>
      </c>
      <c r="G206" s="21">
        <f t="shared" si="28"/>
        <v>11.9992</v>
      </c>
      <c r="H206" s="21">
        <f t="shared" si="28"/>
        <v>4205.1599500000011</v>
      </c>
      <c r="I206" s="21">
        <f t="shared" si="28"/>
        <v>0</v>
      </c>
      <c r="J206" s="21">
        <f t="shared" si="28"/>
        <v>37.443330000000003</v>
      </c>
      <c r="K206" s="21">
        <f t="shared" si="28"/>
        <v>0</v>
      </c>
      <c r="L206" s="21">
        <f>SUM(L207:L211)</f>
        <v>0</v>
      </c>
      <c r="M206" s="21">
        <f t="shared" si="28"/>
        <v>0</v>
      </c>
      <c r="N206" s="21">
        <f t="shared" si="28"/>
        <v>0</v>
      </c>
      <c r="O206" s="21">
        <f t="shared" si="28"/>
        <v>0</v>
      </c>
      <c r="P206" s="21">
        <f t="shared" si="28"/>
        <v>2.09735</v>
      </c>
      <c r="Q206" s="21">
        <f t="shared" si="28"/>
        <v>0</v>
      </c>
      <c r="R206" s="21">
        <f t="shared" si="28"/>
        <v>39.540680000000002</v>
      </c>
      <c r="S206" s="21">
        <f>SUM(S207:S211)</f>
        <v>0</v>
      </c>
      <c r="T206" s="21">
        <f t="shared" si="28"/>
        <v>0</v>
      </c>
      <c r="U206" s="21">
        <f t="shared" si="28"/>
        <v>0</v>
      </c>
      <c r="V206" s="21">
        <f t="shared" si="28"/>
        <v>0</v>
      </c>
      <c r="W206" s="21">
        <f t="shared" si="28"/>
        <v>0</v>
      </c>
      <c r="X206" s="21">
        <f t="shared" si="28"/>
        <v>0</v>
      </c>
      <c r="Y206" s="21">
        <f t="shared" si="28"/>
        <v>0</v>
      </c>
      <c r="Z206" s="21">
        <f t="shared" si="28"/>
        <v>0</v>
      </c>
      <c r="AA206" s="21">
        <f t="shared" si="28"/>
        <v>0</v>
      </c>
      <c r="AB206" s="21">
        <f t="shared" si="28"/>
        <v>0</v>
      </c>
      <c r="AC206" s="21">
        <f>SUM(AC207:AC211)</f>
        <v>0</v>
      </c>
      <c r="AD206" s="21">
        <f t="shared" si="28"/>
        <v>0</v>
      </c>
      <c r="AE206" s="21">
        <f t="shared" si="28"/>
        <v>4244.7006300000003</v>
      </c>
      <c r="AF206" s="21">
        <f t="shared" si="28"/>
        <v>0</v>
      </c>
      <c r="AG206" s="21">
        <f t="shared" si="28"/>
        <v>0</v>
      </c>
      <c r="AH206" s="21">
        <f t="shared" si="28"/>
        <v>0</v>
      </c>
      <c r="AI206" s="21">
        <f t="shared" si="28"/>
        <v>0</v>
      </c>
      <c r="AJ206" s="372">
        <f>SUM(AJ207:AJ211)</f>
        <v>4244.7006300000003</v>
      </c>
    </row>
    <row r="207" spans="2:36" x14ac:dyDescent="0.25">
      <c r="B207" s="38" t="s">
        <v>1098</v>
      </c>
      <c r="C207" s="9" t="s">
        <v>623</v>
      </c>
      <c r="D207" s="22">
        <f>BALANCE!D441+BALANCE!D453+BALANCE!D465</f>
        <v>3.4680800000000001</v>
      </c>
      <c r="E207" s="22">
        <f>BALANCE!E441+BALANCE!E453+BALANCE!E465</f>
        <v>0</v>
      </c>
      <c r="F207" s="22">
        <f>BALANCE!F441+BALANCE!F453+BALANCE!F465</f>
        <v>0</v>
      </c>
      <c r="G207" s="22">
        <f>BALANCE!G441+BALANCE!G453+BALANCE!G465</f>
        <v>0</v>
      </c>
      <c r="H207" s="22">
        <f>BALANCE!H441+BALANCE!H453+BALANCE!H465</f>
        <v>3.4680800000000001</v>
      </c>
      <c r="I207" s="22">
        <f>BALANCE!I441+BALANCE!I453+BALANCE!I465</f>
        <v>0</v>
      </c>
      <c r="J207" s="22">
        <f>BALANCE!J441+BALANCE!J453+BALANCE!J465</f>
        <v>0</v>
      </c>
      <c r="K207" s="22">
        <f>BALANCE!K441+BALANCE!K453+BALANCE!K465</f>
        <v>0</v>
      </c>
      <c r="L207" s="22">
        <f>BALANCE!L441+BALANCE!L453+BALANCE!L465</f>
        <v>0</v>
      </c>
      <c r="M207" s="22">
        <f>BALANCE!M441+BALANCE!M453+BALANCE!M465</f>
        <v>0</v>
      </c>
      <c r="N207" s="22">
        <f>BALANCE!N441+BALANCE!N453+BALANCE!N465</f>
        <v>0</v>
      </c>
      <c r="O207" s="22">
        <f>BALANCE!O441+BALANCE!O453+BALANCE!O465</f>
        <v>0</v>
      </c>
      <c r="P207" s="22">
        <f>BALANCE!P441+BALANCE!P453+BALANCE!P465</f>
        <v>0</v>
      </c>
      <c r="Q207" s="22">
        <f>BALANCE!Q441+BALANCE!Q453+BALANCE!Q465</f>
        <v>0</v>
      </c>
      <c r="R207" s="22">
        <f>BALANCE!R441+BALANCE!R453+BALANCE!R465</f>
        <v>0</v>
      </c>
      <c r="S207" s="22">
        <f>BALANCE!S441+BALANCE!S453+BALANCE!S465</f>
        <v>0</v>
      </c>
      <c r="T207" s="22">
        <f>BALANCE!T441+BALANCE!T453+BALANCE!T465</f>
        <v>0</v>
      </c>
      <c r="U207" s="22">
        <f>BALANCE!U441+BALANCE!U453+BALANCE!U465</f>
        <v>0</v>
      </c>
      <c r="V207" s="22">
        <f>BALANCE!V441+BALANCE!V453+BALANCE!V465</f>
        <v>0</v>
      </c>
      <c r="W207" s="22">
        <f>BALANCE!W441+BALANCE!W453+BALANCE!W465</f>
        <v>0</v>
      </c>
      <c r="X207" s="22">
        <f>BALANCE!X441+BALANCE!X453+BALANCE!X465</f>
        <v>0</v>
      </c>
      <c r="Y207" s="22">
        <f>BALANCE!Y441+BALANCE!Y453+BALANCE!Y465</f>
        <v>0</v>
      </c>
      <c r="Z207" s="22">
        <f>BALANCE!Z441+BALANCE!Z453+BALANCE!Z465</f>
        <v>0</v>
      </c>
      <c r="AA207" s="22">
        <f>BALANCE!AA441+BALANCE!AA453+BALANCE!AA465</f>
        <v>0</v>
      </c>
      <c r="AB207" s="22">
        <f>BALANCE!AB441+BALANCE!AB453+BALANCE!AB465</f>
        <v>0</v>
      </c>
      <c r="AC207" s="22">
        <f>BALANCE!AC441+BALANCE!AC453+BALANCE!AC465</f>
        <v>0</v>
      </c>
      <c r="AD207" s="22">
        <f>BALANCE!AD441+BALANCE!AD453+BALANCE!AD465</f>
        <v>0</v>
      </c>
      <c r="AE207" s="22">
        <f>BALANCE!AE441+BALANCE!AE453+BALANCE!AE465</f>
        <v>3.4680800000000001</v>
      </c>
      <c r="AF207" s="22">
        <f>BALANCE!AF441+BALANCE!AF453+BALANCE!AF465</f>
        <v>0</v>
      </c>
      <c r="AG207" s="22">
        <f>BALANCE!AG441+BALANCE!AG453+BALANCE!AG465</f>
        <v>0</v>
      </c>
      <c r="AH207" s="22">
        <f>BALANCE!AH441+BALANCE!AH453+BALANCE!AH465</f>
        <v>0</v>
      </c>
      <c r="AI207" s="22">
        <f>BALANCE!AI441+BALANCE!AI453+BALANCE!AI465</f>
        <v>0</v>
      </c>
      <c r="AJ207" s="373">
        <f>BALANCE!AJ441+BALANCE!AJ453+BALANCE!AJ465</f>
        <v>3.4680800000000001</v>
      </c>
    </row>
    <row r="208" spans="2:36" x14ac:dyDescent="0.25">
      <c r="B208" s="38" t="s">
        <v>1099</v>
      </c>
      <c r="C208" s="9" t="s">
        <v>625</v>
      </c>
      <c r="D208" s="22">
        <f>BALANCE!D442+BALANCE!D454+BALANCE!D466</f>
        <v>14.230180000000001</v>
      </c>
      <c r="E208" s="22">
        <f>BALANCE!E442+BALANCE!E454+BALANCE!E466</f>
        <v>2243.8618000000001</v>
      </c>
      <c r="F208" s="22">
        <f>BALANCE!F442+BALANCE!F454+BALANCE!F466</f>
        <v>0.60060000000000002</v>
      </c>
      <c r="G208" s="22">
        <f>BALANCE!G442+BALANCE!G454+BALANCE!G466</f>
        <v>7.1195399999999998</v>
      </c>
      <c r="H208" s="22">
        <f>BALANCE!H442+BALANCE!H454+BALANCE!H466</f>
        <v>2265.8121200000005</v>
      </c>
      <c r="I208" s="22">
        <f>BALANCE!I442+BALANCE!I454+BALANCE!I466</f>
        <v>0</v>
      </c>
      <c r="J208" s="22">
        <f>BALANCE!J442+BALANCE!J454+BALANCE!J466</f>
        <v>3.2025399999999999</v>
      </c>
      <c r="K208" s="22">
        <f>BALANCE!K442+BALANCE!K454+BALANCE!K466</f>
        <v>0</v>
      </c>
      <c r="L208" s="22">
        <f>BALANCE!L442+BALANCE!L454+BALANCE!L466</f>
        <v>0</v>
      </c>
      <c r="M208" s="22">
        <f>BALANCE!M442+BALANCE!M454+BALANCE!M466</f>
        <v>0</v>
      </c>
      <c r="N208" s="22">
        <f>BALANCE!N442+BALANCE!N454+BALANCE!N466</f>
        <v>0</v>
      </c>
      <c r="O208" s="22">
        <f>BALANCE!O442+BALANCE!O454+BALANCE!O466</f>
        <v>0</v>
      </c>
      <c r="P208" s="22">
        <f>BALANCE!P442+BALANCE!P454+BALANCE!P466</f>
        <v>0.37475000000000003</v>
      </c>
      <c r="Q208" s="22">
        <f>BALANCE!Q442+BALANCE!Q454+BALANCE!Q466</f>
        <v>0</v>
      </c>
      <c r="R208" s="22">
        <f>BALANCE!R442+BALANCE!R454+BALANCE!R466</f>
        <v>3.5772900000000001</v>
      </c>
      <c r="S208" s="22">
        <f>BALANCE!S442+BALANCE!S454+BALANCE!S466</f>
        <v>0</v>
      </c>
      <c r="T208" s="22">
        <f>BALANCE!T442+BALANCE!T454+BALANCE!T466</f>
        <v>0</v>
      </c>
      <c r="U208" s="22">
        <f>BALANCE!U442+BALANCE!U454+BALANCE!U466</f>
        <v>0</v>
      </c>
      <c r="V208" s="22">
        <f>BALANCE!V442+BALANCE!V454+BALANCE!V466</f>
        <v>0</v>
      </c>
      <c r="W208" s="22">
        <f>BALANCE!W442+BALANCE!W454+BALANCE!W466</f>
        <v>0</v>
      </c>
      <c r="X208" s="22">
        <f>BALANCE!X442+BALANCE!X454+BALANCE!X466</f>
        <v>0</v>
      </c>
      <c r="Y208" s="22">
        <f>BALANCE!Y442+BALANCE!Y454+BALANCE!Y466</f>
        <v>0</v>
      </c>
      <c r="Z208" s="22">
        <f>BALANCE!Z442+BALANCE!Z454+BALANCE!Z466</f>
        <v>0</v>
      </c>
      <c r="AA208" s="22">
        <f>BALANCE!AA442+BALANCE!AA454+BALANCE!AA466</f>
        <v>0</v>
      </c>
      <c r="AB208" s="22">
        <f>BALANCE!AB442+BALANCE!AB454+BALANCE!AB466</f>
        <v>0</v>
      </c>
      <c r="AC208" s="22">
        <f>BALANCE!AC442+BALANCE!AC454+BALANCE!AC466</f>
        <v>0</v>
      </c>
      <c r="AD208" s="22">
        <f>BALANCE!AD442+BALANCE!AD454+BALANCE!AD466</f>
        <v>0</v>
      </c>
      <c r="AE208" s="22">
        <f>BALANCE!AE442+BALANCE!AE454+BALANCE!AE466</f>
        <v>2269.3894100000007</v>
      </c>
      <c r="AF208" s="22">
        <f>BALANCE!AF442+BALANCE!AF454+BALANCE!AF466</f>
        <v>0</v>
      </c>
      <c r="AG208" s="22">
        <f>BALANCE!AG442+BALANCE!AG454+BALANCE!AG466</f>
        <v>0</v>
      </c>
      <c r="AH208" s="22">
        <f>BALANCE!AH442+BALANCE!AH454+BALANCE!AH466</f>
        <v>0</v>
      </c>
      <c r="AI208" s="22">
        <f>BALANCE!AI442+BALANCE!AI454+BALANCE!AI466</f>
        <v>0</v>
      </c>
      <c r="AJ208" s="373">
        <f>BALANCE!AJ442+BALANCE!AJ454+BALANCE!AJ466</f>
        <v>2269.3894100000007</v>
      </c>
    </row>
    <row r="209" spans="2:36" x14ac:dyDescent="0.25">
      <c r="B209" s="38" t="s">
        <v>1100</v>
      </c>
      <c r="C209" s="9" t="s">
        <v>627</v>
      </c>
      <c r="D209" s="22">
        <f>BALANCE!D443+BALANCE!D455+BALANCE!D467</f>
        <v>3.8610899999999999</v>
      </c>
      <c r="E209" s="22">
        <f>BALANCE!E443+BALANCE!E455+BALANCE!E467</f>
        <v>546.97277999999994</v>
      </c>
      <c r="F209" s="22">
        <f>BALANCE!F443+BALANCE!F455+BALANCE!F467</f>
        <v>1.63148</v>
      </c>
      <c r="G209" s="22">
        <f>BALANCE!G443+BALANCE!G455+BALANCE!G467</f>
        <v>4.8796600000000003</v>
      </c>
      <c r="H209" s="22">
        <f>BALANCE!H443+BALANCE!H455+BALANCE!H467</f>
        <v>557.34500999999989</v>
      </c>
      <c r="I209" s="22">
        <f>BALANCE!I443+BALANCE!I455+BALANCE!I467</f>
        <v>0</v>
      </c>
      <c r="J209" s="22">
        <f>BALANCE!J443+BALANCE!J455+BALANCE!J467</f>
        <v>17.475110000000001</v>
      </c>
      <c r="K209" s="22">
        <f>BALANCE!K443+BALANCE!K455+BALANCE!K467</f>
        <v>0</v>
      </c>
      <c r="L209" s="22">
        <f>BALANCE!L443+BALANCE!L455+BALANCE!L467</f>
        <v>0</v>
      </c>
      <c r="M209" s="22">
        <f>BALANCE!M443+BALANCE!M455+BALANCE!M467</f>
        <v>0</v>
      </c>
      <c r="N209" s="22">
        <f>BALANCE!N443+BALANCE!N455+BALANCE!N467</f>
        <v>0</v>
      </c>
      <c r="O209" s="22">
        <f>BALANCE!O443+BALANCE!O455+BALANCE!O467</f>
        <v>0</v>
      </c>
      <c r="P209" s="22">
        <f>BALANCE!P443+BALANCE!P455+BALANCE!P467</f>
        <v>0.81152999999999997</v>
      </c>
      <c r="Q209" s="22">
        <f>BALANCE!Q443+BALANCE!Q455+BALANCE!Q467</f>
        <v>0</v>
      </c>
      <c r="R209" s="22">
        <f>BALANCE!R443+BALANCE!R455+BALANCE!R467</f>
        <v>18.286640000000002</v>
      </c>
      <c r="S209" s="22">
        <f>BALANCE!S443+BALANCE!S455+BALANCE!S467</f>
        <v>0</v>
      </c>
      <c r="T209" s="22">
        <f>BALANCE!T443+BALANCE!T455+BALANCE!T467</f>
        <v>0</v>
      </c>
      <c r="U209" s="22">
        <f>BALANCE!U443+BALANCE!U455+BALANCE!U467</f>
        <v>0</v>
      </c>
      <c r="V209" s="22">
        <f>BALANCE!V443+BALANCE!V455+BALANCE!V467</f>
        <v>0</v>
      </c>
      <c r="W209" s="22">
        <f>BALANCE!W443+BALANCE!W455+BALANCE!W467</f>
        <v>0</v>
      </c>
      <c r="X209" s="22">
        <f>BALANCE!X443+BALANCE!X455+BALANCE!X467</f>
        <v>0</v>
      </c>
      <c r="Y209" s="22">
        <f>BALANCE!Y443+BALANCE!Y455+BALANCE!Y467</f>
        <v>0</v>
      </c>
      <c r="Z209" s="22">
        <f>BALANCE!Z443+BALANCE!Z455+BALANCE!Z467</f>
        <v>0</v>
      </c>
      <c r="AA209" s="22">
        <f>BALANCE!AA443+BALANCE!AA455+BALANCE!AA467</f>
        <v>0</v>
      </c>
      <c r="AB209" s="22">
        <f>BALANCE!AB443+BALANCE!AB455+BALANCE!AB467</f>
        <v>0</v>
      </c>
      <c r="AC209" s="22">
        <f>BALANCE!AC443+BALANCE!AC455+BALANCE!AC467</f>
        <v>0</v>
      </c>
      <c r="AD209" s="22">
        <f>BALANCE!AD443+BALANCE!AD455+BALANCE!AD467</f>
        <v>0</v>
      </c>
      <c r="AE209" s="22">
        <f>BALANCE!AE443+BALANCE!AE455+BALANCE!AE467</f>
        <v>575.63164999999992</v>
      </c>
      <c r="AF209" s="22">
        <f>BALANCE!AF443+BALANCE!AF455+BALANCE!AF467</f>
        <v>0</v>
      </c>
      <c r="AG209" s="22">
        <f>BALANCE!AG443+BALANCE!AG455+BALANCE!AG467</f>
        <v>0</v>
      </c>
      <c r="AH209" s="22">
        <f>BALANCE!AH443+BALANCE!AH455+BALANCE!AH467</f>
        <v>0</v>
      </c>
      <c r="AI209" s="22">
        <f>BALANCE!AI443+BALANCE!AI455+BALANCE!AI467</f>
        <v>0</v>
      </c>
      <c r="AJ209" s="373">
        <f>BALANCE!AJ443+BALANCE!AJ455+BALANCE!AJ467</f>
        <v>575.63164999999981</v>
      </c>
    </row>
    <row r="210" spans="2:36" x14ac:dyDescent="0.25">
      <c r="B210" s="38" t="s">
        <v>1101</v>
      </c>
      <c r="C210" s="9" t="s">
        <v>629</v>
      </c>
      <c r="D210" s="22">
        <f>BALANCE!D444+BALANCE!D456+BALANCE!D468</f>
        <v>3.36327</v>
      </c>
      <c r="E210" s="22">
        <f>BALANCE!E444+BALANCE!E456+BALANCE!E468</f>
        <v>518.54708000000005</v>
      </c>
      <c r="F210" s="22">
        <f>BALANCE!F444+BALANCE!F456+BALANCE!F468</f>
        <v>3.2854100000000002</v>
      </c>
      <c r="G210" s="22">
        <f>BALANCE!G444+BALANCE!G456+BALANCE!G468</f>
        <v>0</v>
      </c>
      <c r="H210" s="22">
        <f>BALANCE!H444+BALANCE!H456+BALANCE!H468</f>
        <v>525.19576000000006</v>
      </c>
      <c r="I210" s="22">
        <f>BALANCE!I444+BALANCE!I456+BALANCE!I468</f>
        <v>0</v>
      </c>
      <c r="J210" s="22">
        <f>BALANCE!J444+BALANCE!J456+BALANCE!J468</f>
        <v>2.3071100000000002</v>
      </c>
      <c r="K210" s="22">
        <f>BALANCE!K444+BALANCE!K456+BALANCE!K468</f>
        <v>0</v>
      </c>
      <c r="L210" s="22">
        <f>BALANCE!L444+BALANCE!L456+BALANCE!L468</f>
        <v>0</v>
      </c>
      <c r="M210" s="22">
        <f>BALANCE!M444+BALANCE!M456+BALANCE!M468</f>
        <v>0</v>
      </c>
      <c r="N210" s="22">
        <f>BALANCE!N444+BALANCE!N456+BALANCE!N468</f>
        <v>0</v>
      </c>
      <c r="O210" s="22">
        <f>BALANCE!O444+BALANCE!O456+BALANCE!O468</f>
        <v>0</v>
      </c>
      <c r="P210" s="22">
        <f>BALANCE!P444+BALANCE!P456+BALANCE!P468</f>
        <v>0.78169</v>
      </c>
      <c r="Q210" s="22">
        <f>BALANCE!Q444+BALANCE!Q456+BALANCE!Q468</f>
        <v>0</v>
      </c>
      <c r="R210" s="22">
        <f>BALANCE!R444+BALANCE!R456+BALANCE!R468</f>
        <v>3.0888</v>
      </c>
      <c r="S210" s="22">
        <f>BALANCE!S444+BALANCE!S456+BALANCE!S468</f>
        <v>0</v>
      </c>
      <c r="T210" s="22">
        <f>BALANCE!T444+BALANCE!T456+BALANCE!T468</f>
        <v>0</v>
      </c>
      <c r="U210" s="22">
        <f>BALANCE!U444+BALANCE!U456+BALANCE!U468</f>
        <v>0</v>
      </c>
      <c r="V210" s="22">
        <f>BALANCE!V444+BALANCE!V456+BALANCE!V468</f>
        <v>0</v>
      </c>
      <c r="W210" s="22">
        <f>BALANCE!W444+BALANCE!W456+BALANCE!W468</f>
        <v>0</v>
      </c>
      <c r="X210" s="22">
        <f>BALANCE!X444+BALANCE!X456+BALANCE!X468</f>
        <v>0</v>
      </c>
      <c r="Y210" s="22">
        <f>BALANCE!Y444+BALANCE!Y456+BALANCE!Y468</f>
        <v>0</v>
      </c>
      <c r="Z210" s="22">
        <f>BALANCE!Z444+BALANCE!Z456+BALANCE!Z468</f>
        <v>0</v>
      </c>
      <c r="AA210" s="22">
        <f>BALANCE!AA444+BALANCE!AA456+BALANCE!AA468</f>
        <v>0</v>
      </c>
      <c r="AB210" s="22">
        <f>BALANCE!AB444+BALANCE!AB456+BALANCE!AB468</f>
        <v>0</v>
      </c>
      <c r="AC210" s="22">
        <f>BALANCE!AC444+BALANCE!AC456+BALANCE!AC468</f>
        <v>0</v>
      </c>
      <c r="AD210" s="22">
        <f>BALANCE!AD444+BALANCE!AD456+BALANCE!AD468</f>
        <v>0</v>
      </c>
      <c r="AE210" s="22">
        <f>BALANCE!AE444+BALANCE!AE456+BALANCE!AE468</f>
        <v>528.28456000000006</v>
      </c>
      <c r="AF210" s="22">
        <f>BALANCE!AF444+BALANCE!AF456+BALANCE!AF468</f>
        <v>0</v>
      </c>
      <c r="AG210" s="22">
        <f>BALANCE!AG444+BALANCE!AG456+BALANCE!AG468</f>
        <v>0</v>
      </c>
      <c r="AH210" s="22">
        <f>BALANCE!AH444+BALANCE!AH456+BALANCE!AH468</f>
        <v>0</v>
      </c>
      <c r="AI210" s="22">
        <f>BALANCE!AI444+BALANCE!AI456+BALANCE!AI468</f>
        <v>0</v>
      </c>
      <c r="AJ210" s="373">
        <f>BALANCE!AJ444+BALANCE!AJ456+BALANCE!AJ468</f>
        <v>528.28456000000006</v>
      </c>
    </row>
    <row r="211" spans="2:36" x14ac:dyDescent="0.25">
      <c r="B211" s="38" t="s">
        <v>1102</v>
      </c>
      <c r="C211" s="9" t="s">
        <v>631</v>
      </c>
      <c r="D211" s="22">
        <f>BALANCE!D445+BALANCE!D457+BALANCE!D469</f>
        <v>19.346240000000002</v>
      </c>
      <c r="E211" s="22">
        <f>BALANCE!E445+BALANCE!E457+BALANCE!E469</f>
        <v>833.99274000000003</v>
      </c>
      <c r="F211" s="22">
        <f>BALANCE!F445+BALANCE!F457+BALANCE!F469</f>
        <v>0</v>
      </c>
      <c r="G211" s="22">
        <f>BALANCE!G445+BALANCE!G457+BALANCE!G469</f>
        <v>0</v>
      </c>
      <c r="H211" s="22">
        <f>BALANCE!H445+BALANCE!H457+BALANCE!H469</f>
        <v>853.33897999999999</v>
      </c>
      <c r="I211" s="22">
        <f>BALANCE!I445+BALANCE!I457+BALANCE!I469</f>
        <v>0</v>
      </c>
      <c r="J211" s="22">
        <f>BALANCE!J445+BALANCE!J457+BALANCE!J469</f>
        <v>14.45857</v>
      </c>
      <c r="K211" s="22">
        <f>BALANCE!K445+BALANCE!K457+BALANCE!K469</f>
        <v>0</v>
      </c>
      <c r="L211" s="22">
        <f>BALANCE!L445+BALANCE!L457+BALANCE!L469</f>
        <v>0</v>
      </c>
      <c r="M211" s="22">
        <f>BALANCE!M445+BALANCE!M457+BALANCE!M469</f>
        <v>0</v>
      </c>
      <c r="N211" s="22">
        <f>BALANCE!N445+BALANCE!N457+BALANCE!N469</f>
        <v>0</v>
      </c>
      <c r="O211" s="22">
        <f>BALANCE!O445+BALANCE!O457+BALANCE!O469</f>
        <v>0</v>
      </c>
      <c r="P211" s="22">
        <f>BALANCE!P445+BALANCE!P457+BALANCE!P469</f>
        <v>0.12938</v>
      </c>
      <c r="Q211" s="22">
        <f>BALANCE!Q445+BALANCE!Q457+BALANCE!Q469</f>
        <v>0</v>
      </c>
      <c r="R211" s="22">
        <f>BALANCE!R445+BALANCE!R457+BALANCE!R469</f>
        <v>14.587949999999999</v>
      </c>
      <c r="S211" s="22">
        <f>BALANCE!S445+BALANCE!S457+BALANCE!S469</f>
        <v>0</v>
      </c>
      <c r="T211" s="22">
        <f>BALANCE!T445+BALANCE!T457+BALANCE!T469</f>
        <v>0</v>
      </c>
      <c r="U211" s="22">
        <f>BALANCE!U445+BALANCE!U457+BALANCE!U469</f>
        <v>0</v>
      </c>
      <c r="V211" s="22">
        <f>BALANCE!V445+BALANCE!V457+BALANCE!V469</f>
        <v>0</v>
      </c>
      <c r="W211" s="22">
        <f>BALANCE!W445+BALANCE!W457+BALANCE!W469</f>
        <v>0</v>
      </c>
      <c r="X211" s="22">
        <f>BALANCE!X445+BALANCE!X457+BALANCE!X469</f>
        <v>0</v>
      </c>
      <c r="Y211" s="22">
        <f>BALANCE!Y445+BALANCE!Y457+BALANCE!Y469</f>
        <v>0</v>
      </c>
      <c r="Z211" s="22">
        <f>BALANCE!Z445+BALANCE!Z457+BALANCE!Z469</f>
        <v>0</v>
      </c>
      <c r="AA211" s="22">
        <f>BALANCE!AA445+BALANCE!AA457+BALANCE!AA469</f>
        <v>0</v>
      </c>
      <c r="AB211" s="22">
        <f>BALANCE!AB445+BALANCE!AB457+BALANCE!AB469</f>
        <v>0</v>
      </c>
      <c r="AC211" s="22">
        <f>BALANCE!AC445+BALANCE!AC457+BALANCE!AC469</f>
        <v>0</v>
      </c>
      <c r="AD211" s="22">
        <f>BALANCE!AD445+BALANCE!AD457+BALANCE!AD469</f>
        <v>0</v>
      </c>
      <c r="AE211" s="22">
        <f>BALANCE!AE445+BALANCE!AE457+BALANCE!AE469</f>
        <v>867.92692999999997</v>
      </c>
      <c r="AF211" s="22">
        <f>BALANCE!AF445+BALANCE!AF457+BALANCE!AF469</f>
        <v>0</v>
      </c>
      <c r="AG211" s="22">
        <f>BALANCE!AG445+BALANCE!AG457+BALANCE!AG469</f>
        <v>0</v>
      </c>
      <c r="AH211" s="22">
        <f>BALANCE!AH445+BALANCE!AH457+BALANCE!AH469</f>
        <v>0</v>
      </c>
      <c r="AI211" s="22">
        <f>BALANCE!AI445+BALANCE!AI457+BALANCE!AI469</f>
        <v>0</v>
      </c>
      <c r="AJ211" s="373">
        <f>BALANCE!AJ445+BALANCE!AJ457+BALANCE!AJ469</f>
        <v>867.92692999999997</v>
      </c>
    </row>
    <row r="212" spans="2:36" x14ac:dyDescent="0.25">
      <c r="B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373"/>
    </row>
    <row r="213" spans="2:36" x14ac:dyDescent="0.25">
      <c r="B213" s="31"/>
      <c r="C213" s="183" t="s">
        <v>1042</v>
      </c>
      <c r="D213" s="21">
        <f>SUM(D214:D218)</f>
        <v>0</v>
      </c>
      <c r="E213" s="21">
        <f t="shared" ref="E213:AI213" si="29">SUM(E214:E218)</f>
        <v>0</v>
      </c>
      <c r="F213" s="21">
        <f t="shared" si="29"/>
        <v>0</v>
      </c>
      <c r="G213" s="21">
        <f t="shared" si="29"/>
        <v>0</v>
      </c>
      <c r="H213" s="21">
        <f t="shared" si="29"/>
        <v>0</v>
      </c>
      <c r="I213" s="21">
        <f t="shared" si="29"/>
        <v>0</v>
      </c>
      <c r="J213" s="21">
        <f t="shared" si="29"/>
        <v>0</v>
      </c>
      <c r="K213" s="21">
        <f t="shared" si="29"/>
        <v>0</v>
      </c>
      <c r="L213" s="21">
        <f>SUM(L214:L218)</f>
        <v>0</v>
      </c>
      <c r="M213" s="21">
        <f t="shared" si="29"/>
        <v>0</v>
      </c>
      <c r="N213" s="21">
        <f t="shared" si="29"/>
        <v>0</v>
      </c>
      <c r="O213" s="21">
        <f t="shared" si="29"/>
        <v>0</v>
      </c>
      <c r="P213" s="21">
        <f t="shared" si="29"/>
        <v>0</v>
      </c>
      <c r="Q213" s="21">
        <f t="shared" si="29"/>
        <v>0</v>
      </c>
      <c r="R213" s="21">
        <f t="shared" si="29"/>
        <v>0</v>
      </c>
      <c r="S213" s="21">
        <f>SUM(S214:S218)</f>
        <v>0</v>
      </c>
      <c r="T213" s="21">
        <f t="shared" si="29"/>
        <v>0</v>
      </c>
      <c r="U213" s="21">
        <f t="shared" si="29"/>
        <v>0</v>
      </c>
      <c r="V213" s="21">
        <f t="shared" si="29"/>
        <v>0</v>
      </c>
      <c r="W213" s="21">
        <f t="shared" si="29"/>
        <v>0</v>
      </c>
      <c r="X213" s="21">
        <f t="shared" si="29"/>
        <v>0</v>
      </c>
      <c r="Y213" s="21">
        <f t="shared" si="29"/>
        <v>0</v>
      </c>
      <c r="Z213" s="21">
        <f t="shared" si="29"/>
        <v>0</v>
      </c>
      <c r="AA213" s="21">
        <f t="shared" si="29"/>
        <v>0</v>
      </c>
      <c r="AB213" s="21">
        <f t="shared" si="29"/>
        <v>0</v>
      </c>
      <c r="AC213" s="21">
        <f>SUM(AC214:AC218)</f>
        <v>0</v>
      </c>
      <c r="AD213" s="21">
        <f t="shared" si="29"/>
        <v>0</v>
      </c>
      <c r="AE213" s="21">
        <f t="shared" si="29"/>
        <v>0</v>
      </c>
      <c r="AF213" s="21">
        <f t="shared" si="29"/>
        <v>0</v>
      </c>
      <c r="AG213" s="21">
        <f t="shared" si="29"/>
        <v>0</v>
      </c>
      <c r="AH213" s="21">
        <f t="shared" si="29"/>
        <v>0</v>
      </c>
      <c r="AI213" s="21">
        <f t="shared" si="29"/>
        <v>0</v>
      </c>
      <c r="AJ213" s="372">
        <f>SUM(AJ214:AJ218)</f>
        <v>0</v>
      </c>
    </row>
    <row r="214" spans="2:36" x14ac:dyDescent="0.25">
      <c r="B214" s="38" t="s">
        <v>1103</v>
      </c>
      <c r="C214" s="9" t="s">
        <v>623</v>
      </c>
      <c r="D214" s="22">
        <f>BALANCE!D447+BALANCE!D459+BALANCE!D471</f>
        <v>0</v>
      </c>
      <c r="E214" s="22">
        <f>BALANCE!E447+BALANCE!E459+BALANCE!E471</f>
        <v>0</v>
      </c>
      <c r="F214" s="22">
        <f>BALANCE!F447+BALANCE!F459+BALANCE!F471</f>
        <v>0</v>
      </c>
      <c r="G214" s="22">
        <f>BALANCE!G447+BALANCE!G459+BALANCE!G471</f>
        <v>0</v>
      </c>
      <c r="H214" s="22">
        <f>BALANCE!H447+BALANCE!H459+BALANCE!H471</f>
        <v>0</v>
      </c>
      <c r="I214" s="22">
        <f>BALANCE!I447+BALANCE!I459+BALANCE!I471</f>
        <v>0</v>
      </c>
      <c r="J214" s="22">
        <f>BALANCE!J447+BALANCE!J459+BALANCE!J471</f>
        <v>0</v>
      </c>
      <c r="K214" s="22">
        <f>BALANCE!K447+BALANCE!K459+BALANCE!K471</f>
        <v>0</v>
      </c>
      <c r="L214" s="22">
        <f>BALANCE!L447+BALANCE!L459+BALANCE!L471</f>
        <v>0</v>
      </c>
      <c r="M214" s="22">
        <f>BALANCE!M447+BALANCE!M459+BALANCE!M471</f>
        <v>0</v>
      </c>
      <c r="N214" s="22">
        <f>BALANCE!N447+BALANCE!N459+BALANCE!N471</f>
        <v>0</v>
      </c>
      <c r="O214" s="22">
        <f>BALANCE!O447+BALANCE!O459+BALANCE!O471</f>
        <v>0</v>
      </c>
      <c r="P214" s="22">
        <f>BALANCE!P447+BALANCE!P459+BALANCE!P471</f>
        <v>0</v>
      </c>
      <c r="Q214" s="22">
        <f>BALANCE!Q447+BALANCE!Q459+BALANCE!Q471</f>
        <v>0</v>
      </c>
      <c r="R214" s="22">
        <f>BALANCE!R447+BALANCE!R459+BALANCE!R471</f>
        <v>0</v>
      </c>
      <c r="S214" s="22">
        <f>BALANCE!S447+BALANCE!S459+BALANCE!S471</f>
        <v>0</v>
      </c>
      <c r="T214" s="22">
        <f>BALANCE!T447+BALANCE!T459+BALANCE!T471</f>
        <v>0</v>
      </c>
      <c r="U214" s="22">
        <f>BALANCE!U447+BALANCE!U459+BALANCE!U471</f>
        <v>0</v>
      </c>
      <c r="V214" s="22">
        <f>BALANCE!V447+BALANCE!V459+BALANCE!V471</f>
        <v>0</v>
      </c>
      <c r="W214" s="22">
        <f>BALANCE!W447+BALANCE!W459+BALANCE!W471</f>
        <v>0</v>
      </c>
      <c r="X214" s="22">
        <f>BALANCE!X447+BALANCE!X459+BALANCE!X471</f>
        <v>0</v>
      </c>
      <c r="Y214" s="22">
        <f>BALANCE!Y447+BALANCE!Y459+BALANCE!Y471</f>
        <v>0</v>
      </c>
      <c r="Z214" s="22">
        <f>BALANCE!Z447+BALANCE!Z459+BALANCE!Z471</f>
        <v>0</v>
      </c>
      <c r="AA214" s="22">
        <f>BALANCE!AA447+BALANCE!AA459+BALANCE!AA471</f>
        <v>0</v>
      </c>
      <c r="AB214" s="22">
        <f>BALANCE!AB447+BALANCE!AB459+BALANCE!AB471</f>
        <v>0</v>
      </c>
      <c r="AC214" s="22">
        <f>BALANCE!AC447+BALANCE!AC459+BALANCE!AC471</f>
        <v>0</v>
      </c>
      <c r="AD214" s="22">
        <f>BALANCE!AD447+BALANCE!AD459+BALANCE!AD471</f>
        <v>0</v>
      </c>
      <c r="AE214" s="22">
        <f>BALANCE!AE447+BALANCE!AE459+BALANCE!AE471</f>
        <v>0</v>
      </c>
      <c r="AF214" s="22">
        <f>BALANCE!AF447+BALANCE!AF459+BALANCE!AF471</f>
        <v>0</v>
      </c>
      <c r="AG214" s="22">
        <f>BALANCE!AG447+BALANCE!AG459+BALANCE!AG471</f>
        <v>0</v>
      </c>
      <c r="AH214" s="22">
        <f>BALANCE!AH447+BALANCE!AH459+BALANCE!AH471</f>
        <v>0</v>
      </c>
      <c r="AI214" s="22">
        <f>BALANCE!AI447+BALANCE!AI459+BALANCE!AI471</f>
        <v>0</v>
      </c>
      <c r="AJ214" s="373">
        <f>BALANCE!AJ447+BALANCE!AJ459+BALANCE!AJ471</f>
        <v>0</v>
      </c>
    </row>
    <row r="215" spans="2:36" x14ac:dyDescent="0.25">
      <c r="B215" s="38" t="s">
        <v>1104</v>
      </c>
      <c r="C215" s="9" t="s">
        <v>625</v>
      </c>
      <c r="D215" s="22">
        <f>BALANCE!D448+BALANCE!D460+BALANCE!D472</f>
        <v>0</v>
      </c>
      <c r="E215" s="22">
        <f>BALANCE!E448+BALANCE!E460+BALANCE!E472</f>
        <v>0</v>
      </c>
      <c r="F215" s="22">
        <f>BALANCE!F448+BALANCE!F460+BALANCE!F472</f>
        <v>0</v>
      </c>
      <c r="G215" s="22">
        <f>BALANCE!G448+BALANCE!G460+BALANCE!G472</f>
        <v>0</v>
      </c>
      <c r="H215" s="22">
        <f>BALANCE!H448+BALANCE!H460+BALANCE!H472</f>
        <v>0</v>
      </c>
      <c r="I215" s="22">
        <f>BALANCE!I448+BALANCE!I460+BALANCE!I472</f>
        <v>0</v>
      </c>
      <c r="J215" s="22">
        <f>BALANCE!J448+BALANCE!J460+BALANCE!J472</f>
        <v>0</v>
      </c>
      <c r="K215" s="22">
        <f>BALANCE!K448+BALANCE!K460+BALANCE!K472</f>
        <v>0</v>
      </c>
      <c r="L215" s="22">
        <f>BALANCE!L448+BALANCE!L460+BALANCE!L472</f>
        <v>0</v>
      </c>
      <c r="M215" s="22">
        <f>BALANCE!M448+BALANCE!M460+BALANCE!M472</f>
        <v>0</v>
      </c>
      <c r="N215" s="22">
        <f>BALANCE!N448+BALANCE!N460+BALANCE!N472</f>
        <v>0</v>
      </c>
      <c r="O215" s="22">
        <f>BALANCE!O448+BALANCE!O460+BALANCE!O472</f>
        <v>0</v>
      </c>
      <c r="P215" s="22">
        <f>BALANCE!P448+BALANCE!P460+BALANCE!P472</f>
        <v>0</v>
      </c>
      <c r="Q215" s="22">
        <f>BALANCE!Q448+BALANCE!Q460+BALANCE!Q472</f>
        <v>0</v>
      </c>
      <c r="R215" s="22">
        <f>BALANCE!R448+BALANCE!R460+BALANCE!R472</f>
        <v>0</v>
      </c>
      <c r="S215" s="22">
        <f>BALANCE!S448+BALANCE!S460+BALANCE!S472</f>
        <v>0</v>
      </c>
      <c r="T215" s="22">
        <f>BALANCE!T448+BALANCE!T460+BALANCE!T472</f>
        <v>0</v>
      </c>
      <c r="U215" s="22">
        <f>BALANCE!U448+BALANCE!U460+BALANCE!U472</f>
        <v>0</v>
      </c>
      <c r="V215" s="22">
        <f>BALANCE!V448+BALANCE!V460+BALANCE!V472</f>
        <v>0</v>
      </c>
      <c r="W215" s="22">
        <f>BALANCE!W448+BALANCE!W460+BALANCE!W472</f>
        <v>0</v>
      </c>
      <c r="X215" s="22">
        <f>BALANCE!X448+BALANCE!X460+BALANCE!X472</f>
        <v>0</v>
      </c>
      <c r="Y215" s="22">
        <f>BALANCE!Y448+BALANCE!Y460+BALANCE!Y472</f>
        <v>0</v>
      </c>
      <c r="Z215" s="22">
        <f>BALANCE!Z448+BALANCE!Z460+BALANCE!Z472</f>
        <v>0</v>
      </c>
      <c r="AA215" s="22">
        <f>BALANCE!AA448+BALANCE!AA460+BALANCE!AA472</f>
        <v>0</v>
      </c>
      <c r="AB215" s="22">
        <f>BALANCE!AB448+BALANCE!AB460+BALANCE!AB472</f>
        <v>0</v>
      </c>
      <c r="AC215" s="22">
        <f>BALANCE!AC448+BALANCE!AC460+BALANCE!AC472</f>
        <v>0</v>
      </c>
      <c r="AD215" s="22">
        <f>BALANCE!AD448+BALANCE!AD460+BALANCE!AD472</f>
        <v>0</v>
      </c>
      <c r="AE215" s="22">
        <f>BALANCE!AE448+BALANCE!AE460+BALANCE!AE472</f>
        <v>0</v>
      </c>
      <c r="AF215" s="22">
        <f>BALANCE!AF448+BALANCE!AF460+BALANCE!AF472</f>
        <v>0</v>
      </c>
      <c r="AG215" s="22">
        <f>BALANCE!AG448+BALANCE!AG460+BALANCE!AG472</f>
        <v>0</v>
      </c>
      <c r="AH215" s="22">
        <f>BALANCE!AH448+BALANCE!AH460+BALANCE!AH472</f>
        <v>0</v>
      </c>
      <c r="AI215" s="22">
        <f>BALANCE!AI448+BALANCE!AI460+BALANCE!AI472</f>
        <v>0</v>
      </c>
      <c r="AJ215" s="373">
        <f>BALANCE!AJ448+BALANCE!AJ460+BALANCE!AJ472</f>
        <v>0</v>
      </c>
    </row>
    <row r="216" spans="2:36" x14ac:dyDescent="0.25">
      <c r="B216" s="38" t="s">
        <v>1105</v>
      </c>
      <c r="C216" s="9" t="s">
        <v>627</v>
      </c>
      <c r="D216" s="22">
        <f>BALANCE!D449+BALANCE!D461+BALANCE!D473</f>
        <v>0</v>
      </c>
      <c r="E216" s="22">
        <f>BALANCE!E449+BALANCE!E461+BALANCE!E473</f>
        <v>0</v>
      </c>
      <c r="F216" s="22">
        <f>BALANCE!F449+BALANCE!F461+BALANCE!F473</f>
        <v>0</v>
      </c>
      <c r="G216" s="22">
        <f>BALANCE!G449+BALANCE!G461+BALANCE!G473</f>
        <v>0</v>
      </c>
      <c r="H216" s="22">
        <f>BALANCE!H449+BALANCE!H461+BALANCE!H473</f>
        <v>0</v>
      </c>
      <c r="I216" s="22">
        <f>BALANCE!I449+BALANCE!I461+BALANCE!I473</f>
        <v>0</v>
      </c>
      <c r="J216" s="22">
        <f>BALANCE!J449+BALANCE!J461+BALANCE!J473</f>
        <v>0</v>
      </c>
      <c r="K216" s="22">
        <f>BALANCE!K449+BALANCE!K461+BALANCE!K473</f>
        <v>0</v>
      </c>
      <c r="L216" s="22">
        <f>BALANCE!L449+BALANCE!L461+BALANCE!L473</f>
        <v>0</v>
      </c>
      <c r="M216" s="22">
        <f>BALANCE!M449+BALANCE!M461+BALANCE!M473</f>
        <v>0</v>
      </c>
      <c r="N216" s="22">
        <f>BALANCE!N449+BALANCE!N461+BALANCE!N473</f>
        <v>0</v>
      </c>
      <c r="O216" s="22">
        <f>BALANCE!O449+BALANCE!O461+BALANCE!O473</f>
        <v>0</v>
      </c>
      <c r="P216" s="22">
        <f>BALANCE!P449+BALANCE!P461+BALANCE!P473</f>
        <v>0</v>
      </c>
      <c r="Q216" s="22">
        <f>BALANCE!Q449+BALANCE!Q461+BALANCE!Q473</f>
        <v>0</v>
      </c>
      <c r="R216" s="22">
        <f>BALANCE!R449+BALANCE!R461+BALANCE!R473</f>
        <v>0</v>
      </c>
      <c r="S216" s="22">
        <f>BALANCE!S449+BALANCE!S461+BALANCE!S473</f>
        <v>0</v>
      </c>
      <c r="T216" s="22">
        <f>BALANCE!T449+BALANCE!T461+BALANCE!T473</f>
        <v>0</v>
      </c>
      <c r="U216" s="22">
        <f>BALANCE!U449+BALANCE!U461+BALANCE!U473</f>
        <v>0</v>
      </c>
      <c r="V216" s="22">
        <f>BALANCE!V449+BALANCE!V461+BALANCE!V473</f>
        <v>0</v>
      </c>
      <c r="W216" s="22">
        <f>BALANCE!W449+BALANCE!W461+BALANCE!W473</f>
        <v>0</v>
      </c>
      <c r="X216" s="22">
        <f>BALANCE!X449+BALANCE!X461+BALANCE!X473</f>
        <v>0</v>
      </c>
      <c r="Y216" s="22">
        <f>BALANCE!Y449+BALANCE!Y461+BALANCE!Y473</f>
        <v>0</v>
      </c>
      <c r="Z216" s="22">
        <f>BALANCE!Z449+BALANCE!Z461+BALANCE!Z473</f>
        <v>0</v>
      </c>
      <c r="AA216" s="22">
        <f>BALANCE!AA449+BALANCE!AA461+BALANCE!AA473</f>
        <v>0</v>
      </c>
      <c r="AB216" s="22">
        <f>BALANCE!AB449+BALANCE!AB461+BALANCE!AB473</f>
        <v>0</v>
      </c>
      <c r="AC216" s="22">
        <f>BALANCE!AC449+BALANCE!AC461+BALANCE!AC473</f>
        <v>0</v>
      </c>
      <c r="AD216" s="22">
        <f>BALANCE!AD449+BALANCE!AD461+BALANCE!AD473</f>
        <v>0</v>
      </c>
      <c r="AE216" s="22">
        <f>BALANCE!AE449+BALANCE!AE461+BALANCE!AE473</f>
        <v>0</v>
      </c>
      <c r="AF216" s="22">
        <f>BALANCE!AF449+BALANCE!AF461+BALANCE!AF473</f>
        <v>0</v>
      </c>
      <c r="AG216" s="22">
        <f>BALANCE!AG449+BALANCE!AG461+BALANCE!AG473</f>
        <v>0</v>
      </c>
      <c r="AH216" s="22">
        <f>BALANCE!AH449+BALANCE!AH461+BALANCE!AH473</f>
        <v>0</v>
      </c>
      <c r="AI216" s="22">
        <f>BALANCE!AI449+BALANCE!AI461+BALANCE!AI473</f>
        <v>0</v>
      </c>
      <c r="AJ216" s="373">
        <f>BALANCE!AJ449+BALANCE!AJ461+BALANCE!AJ473</f>
        <v>0</v>
      </c>
    </row>
    <row r="217" spans="2:36" x14ac:dyDescent="0.25">
      <c r="B217" s="38" t="s">
        <v>1106</v>
      </c>
      <c r="C217" s="9" t="s">
        <v>629</v>
      </c>
      <c r="D217" s="22">
        <f>BALANCE!D450+BALANCE!D462+BALANCE!D474</f>
        <v>0</v>
      </c>
      <c r="E217" s="22">
        <f>BALANCE!E450+BALANCE!E462+BALANCE!E474</f>
        <v>0</v>
      </c>
      <c r="F217" s="22">
        <f>BALANCE!F450+BALANCE!F462+BALANCE!F474</f>
        <v>0</v>
      </c>
      <c r="G217" s="22">
        <f>BALANCE!G450+BALANCE!G462+BALANCE!G474</f>
        <v>0</v>
      </c>
      <c r="H217" s="22">
        <f>BALANCE!H450+BALANCE!H462+BALANCE!H474</f>
        <v>0</v>
      </c>
      <c r="I217" s="22">
        <f>BALANCE!I450+BALANCE!I462+BALANCE!I474</f>
        <v>0</v>
      </c>
      <c r="J217" s="22">
        <f>BALANCE!J450+BALANCE!J462+BALANCE!J474</f>
        <v>0</v>
      </c>
      <c r="K217" s="22">
        <f>BALANCE!K450+BALANCE!K462+BALANCE!K474</f>
        <v>0</v>
      </c>
      <c r="L217" s="22">
        <f>BALANCE!L450+BALANCE!L462+BALANCE!L474</f>
        <v>0</v>
      </c>
      <c r="M217" s="22">
        <f>BALANCE!M450+BALANCE!M462+BALANCE!M474</f>
        <v>0</v>
      </c>
      <c r="N217" s="22">
        <f>BALANCE!N450+BALANCE!N462+BALANCE!N474</f>
        <v>0</v>
      </c>
      <c r="O217" s="22">
        <f>BALANCE!O450+BALANCE!O462+BALANCE!O474</f>
        <v>0</v>
      </c>
      <c r="P217" s="22">
        <f>BALANCE!P450+BALANCE!P462+BALANCE!P474</f>
        <v>0</v>
      </c>
      <c r="Q217" s="22">
        <f>BALANCE!Q450+BALANCE!Q462+BALANCE!Q474</f>
        <v>0</v>
      </c>
      <c r="R217" s="22">
        <f>BALANCE!R450+BALANCE!R462+BALANCE!R474</f>
        <v>0</v>
      </c>
      <c r="S217" s="22">
        <f>BALANCE!S450+BALANCE!S462+BALANCE!S474</f>
        <v>0</v>
      </c>
      <c r="T217" s="22">
        <f>BALANCE!T450+BALANCE!T462+BALANCE!T474</f>
        <v>0</v>
      </c>
      <c r="U217" s="22">
        <f>BALANCE!U450+BALANCE!U462+BALANCE!U474</f>
        <v>0</v>
      </c>
      <c r="V217" s="22">
        <f>BALANCE!V450+BALANCE!V462+BALANCE!V474</f>
        <v>0</v>
      </c>
      <c r="W217" s="22">
        <f>BALANCE!W450+BALANCE!W462+BALANCE!W474</f>
        <v>0</v>
      </c>
      <c r="X217" s="22">
        <f>BALANCE!X450+BALANCE!X462+BALANCE!X474</f>
        <v>0</v>
      </c>
      <c r="Y217" s="22">
        <f>BALANCE!Y450+BALANCE!Y462+BALANCE!Y474</f>
        <v>0</v>
      </c>
      <c r="Z217" s="22">
        <f>BALANCE!Z450+BALANCE!Z462+BALANCE!Z474</f>
        <v>0</v>
      </c>
      <c r="AA217" s="22">
        <f>BALANCE!AA450+BALANCE!AA462+BALANCE!AA474</f>
        <v>0</v>
      </c>
      <c r="AB217" s="22">
        <f>BALANCE!AB450+BALANCE!AB462+BALANCE!AB474</f>
        <v>0</v>
      </c>
      <c r="AC217" s="22">
        <f>BALANCE!AC450+BALANCE!AC462+BALANCE!AC474</f>
        <v>0</v>
      </c>
      <c r="AD217" s="22">
        <f>BALANCE!AD450+BALANCE!AD462+BALANCE!AD474</f>
        <v>0</v>
      </c>
      <c r="AE217" s="22">
        <f>BALANCE!AE450+BALANCE!AE462+BALANCE!AE474</f>
        <v>0</v>
      </c>
      <c r="AF217" s="22">
        <f>BALANCE!AF450+BALANCE!AF462+BALANCE!AF474</f>
        <v>0</v>
      </c>
      <c r="AG217" s="22">
        <f>BALANCE!AG450+BALANCE!AG462+BALANCE!AG474</f>
        <v>0</v>
      </c>
      <c r="AH217" s="22">
        <f>BALANCE!AH450+BALANCE!AH462+BALANCE!AH474</f>
        <v>0</v>
      </c>
      <c r="AI217" s="22">
        <f>BALANCE!AI450+BALANCE!AI462+BALANCE!AI474</f>
        <v>0</v>
      </c>
      <c r="AJ217" s="373">
        <f>BALANCE!AJ450+BALANCE!AJ462+BALANCE!AJ474</f>
        <v>0</v>
      </c>
    </row>
    <row r="218" spans="2:36" x14ac:dyDescent="0.25">
      <c r="B218" s="38" t="s">
        <v>1107</v>
      </c>
      <c r="C218" s="9" t="s">
        <v>631</v>
      </c>
      <c r="D218" s="22">
        <f>BALANCE!D451+BALANCE!D463+BALANCE!D475</f>
        <v>0</v>
      </c>
      <c r="E218" s="22">
        <f>BALANCE!E451+BALANCE!E463+BALANCE!E475</f>
        <v>0</v>
      </c>
      <c r="F218" s="22">
        <f>BALANCE!F451+BALANCE!F463+BALANCE!F475</f>
        <v>0</v>
      </c>
      <c r="G218" s="22">
        <f>BALANCE!G451+BALANCE!G463+BALANCE!G475</f>
        <v>0</v>
      </c>
      <c r="H218" s="22">
        <f>BALANCE!H451+BALANCE!H463+BALANCE!H475</f>
        <v>0</v>
      </c>
      <c r="I218" s="22">
        <f>BALANCE!I451+BALANCE!I463+BALANCE!I475</f>
        <v>0</v>
      </c>
      <c r="J218" s="22">
        <f>BALANCE!J451+BALANCE!J463+BALANCE!J475</f>
        <v>0</v>
      </c>
      <c r="K218" s="22">
        <f>BALANCE!K451+BALANCE!K463+BALANCE!K475</f>
        <v>0</v>
      </c>
      <c r="L218" s="22">
        <f>BALANCE!L451+BALANCE!L463+BALANCE!L475</f>
        <v>0</v>
      </c>
      <c r="M218" s="22">
        <f>BALANCE!M451+BALANCE!M463+BALANCE!M475</f>
        <v>0</v>
      </c>
      <c r="N218" s="22">
        <f>BALANCE!N451+BALANCE!N463+BALANCE!N475</f>
        <v>0</v>
      </c>
      <c r="O218" s="22">
        <f>BALANCE!O451+BALANCE!O463+BALANCE!O475</f>
        <v>0</v>
      </c>
      <c r="P218" s="22">
        <f>BALANCE!P451+BALANCE!P463+BALANCE!P475</f>
        <v>0</v>
      </c>
      <c r="Q218" s="22">
        <f>BALANCE!Q451+BALANCE!Q463+BALANCE!Q475</f>
        <v>0</v>
      </c>
      <c r="R218" s="22">
        <f>BALANCE!R451+BALANCE!R463+BALANCE!R475</f>
        <v>0</v>
      </c>
      <c r="S218" s="22">
        <f>BALANCE!S451+BALANCE!S463+BALANCE!S475</f>
        <v>0</v>
      </c>
      <c r="T218" s="22">
        <f>BALANCE!T451+BALANCE!T463+BALANCE!T475</f>
        <v>0</v>
      </c>
      <c r="U218" s="22">
        <f>BALANCE!U451+BALANCE!U463+BALANCE!U475</f>
        <v>0</v>
      </c>
      <c r="V218" s="22">
        <f>BALANCE!V451+BALANCE!V463+BALANCE!V475</f>
        <v>0</v>
      </c>
      <c r="W218" s="22">
        <f>BALANCE!W451+BALANCE!W463+BALANCE!W475</f>
        <v>0</v>
      </c>
      <c r="X218" s="22">
        <f>BALANCE!X451+BALANCE!X463+BALANCE!X475</f>
        <v>0</v>
      </c>
      <c r="Y218" s="22">
        <f>BALANCE!Y451+BALANCE!Y463+BALANCE!Y475</f>
        <v>0</v>
      </c>
      <c r="Z218" s="22">
        <f>BALANCE!Z451+BALANCE!Z463+BALANCE!Z475</f>
        <v>0</v>
      </c>
      <c r="AA218" s="22">
        <f>BALANCE!AA451+BALANCE!AA463+BALANCE!AA475</f>
        <v>0</v>
      </c>
      <c r="AB218" s="22">
        <f>BALANCE!AB451+BALANCE!AB463+BALANCE!AB475</f>
        <v>0</v>
      </c>
      <c r="AC218" s="22">
        <f>BALANCE!AC451+BALANCE!AC463+BALANCE!AC475</f>
        <v>0</v>
      </c>
      <c r="AD218" s="22">
        <f>BALANCE!AD451+BALANCE!AD463+BALANCE!AD475</f>
        <v>0</v>
      </c>
      <c r="AE218" s="22">
        <f>BALANCE!AE451+BALANCE!AE463+BALANCE!AE475</f>
        <v>0</v>
      </c>
      <c r="AF218" s="22">
        <f>BALANCE!AF451+BALANCE!AF463+BALANCE!AF475</f>
        <v>0</v>
      </c>
      <c r="AG218" s="22">
        <f>BALANCE!AG451+BALANCE!AG463+BALANCE!AG475</f>
        <v>0</v>
      </c>
      <c r="AH218" s="22">
        <f>BALANCE!AH451+BALANCE!AH463+BALANCE!AH475</f>
        <v>0</v>
      </c>
      <c r="AI218" s="22">
        <f>BALANCE!AI451+BALANCE!AI463+BALANCE!AI475</f>
        <v>0</v>
      </c>
      <c r="AJ218" s="373">
        <f>BALANCE!AJ451+BALANCE!AJ463+BALANCE!AJ475</f>
        <v>0</v>
      </c>
    </row>
    <row r="219" spans="2:36" x14ac:dyDescent="0.25">
      <c r="B219" s="38"/>
      <c r="C219" s="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373"/>
    </row>
    <row r="220" spans="2:36" s="14" customFormat="1" x14ac:dyDescent="0.25">
      <c r="B220" s="93"/>
      <c r="C220" s="324" t="s">
        <v>719</v>
      </c>
      <c r="D220" s="30" t="e">
        <f>D8+D15+D22+D29+D36+D43+D50+D57+D64+D71+D78+D85+D92+D99+D106+D113+D120+D127+D134+D141+D148+D155+D162+D170+D177+D184+D191+D198+D206+D213</f>
        <v>#REF!</v>
      </c>
      <c r="E220" s="30" t="e">
        <f t="shared" ref="E220:AI220" si="30">E8+E15+E22+E29+E36+E43+E50+E57+E64+E71+E78+E85+E92+E99+E106+E113+E120+E127+E134+E141+E148+E155+E162+E170+E177+E184+E191+E198+E206+E213</f>
        <v>#REF!</v>
      </c>
      <c r="F220" s="30" t="e">
        <f t="shared" si="30"/>
        <v>#REF!</v>
      </c>
      <c r="G220" s="30" t="e">
        <f t="shared" si="30"/>
        <v>#REF!</v>
      </c>
      <c r="H220" s="30" t="e">
        <f t="shared" si="30"/>
        <v>#REF!</v>
      </c>
      <c r="I220" s="30" t="e">
        <f t="shared" si="30"/>
        <v>#REF!</v>
      </c>
      <c r="J220" s="30" t="e">
        <f t="shared" si="30"/>
        <v>#REF!</v>
      </c>
      <c r="K220" s="30" t="e">
        <f t="shared" si="30"/>
        <v>#REF!</v>
      </c>
      <c r="L220" s="30" t="e">
        <f>L8+L15+L22+L29+L36+L43+L50+L57+L64+L71+L78+L85+L92+L99+L106+L113+L120+L127+L134+L141+L148+L155+L162+L170+L177+L184+L191+L198+L206+L213</f>
        <v>#REF!</v>
      </c>
      <c r="M220" s="30" t="e">
        <f t="shared" si="30"/>
        <v>#REF!</v>
      </c>
      <c r="N220" s="30" t="e">
        <f t="shared" si="30"/>
        <v>#REF!</v>
      </c>
      <c r="O220" s="30" t="e">
        <f t="shared" si="30"/>
        <v>#REF!</v>
      </c>
      <c r="P220" s="30" t="e">
        <f t="shared" si="30"/>
        <v>#REF!</v>
      </c>
      <c r="Q220" s="30" t="e">
        <f t="shared" si="30"/>
        <v>#REF!</v>
      </c>
      <c r="R220" s="30" t="e">
        <f t="shared" si="30"/>
        <v>#REF!</v>
      </c>
      <c r="S220" s="30" t="e">
        <f>S8+S15+S22+S29+S36+S43+S50+S57+S64+S71+S78+S85+S92+S99+S106+S113+S120+S127+S134+S141+S148+S155+S162+S170+S177+S184+S191+S198+S206+S213</f>
        <v>#REF!</v>
      </c>
      <c r="T220" s="30" t="e">
        <f t="shared" si="30"/>
        <v>#REF!</v>
      </c>
      <c r="U220" s="30" t="e">
        <f t="shared" si="30"/>
        <v>#REF!</v>
      </c>
      <c r="V220" s="30" t="e">
        <f t="shared" si="30"/>
        <v>#REF!</v>
      </c>
      <c r="W220" s="30" t="e">
        <f t="shared" si="30"/>
        <v>#REF!</v>
      </c>
      <c r="X220" s="30" t="e">
        <f t="shared" si="30"/>
        <v>#REF!</v>
      </c>
      <c r="Y220" s="30" t="e">
        <f t="shared" si="30"/>
        <v>#REF!</v>
      </c>
      <c r="Z220" s="30" t="e">
        <f t="shared" si="30"/>
        <v>#REF!</v>
      </c>
      <c r="AA220" s="30" t="e">
        <f t="shared" si="30"/>
        <v>#REF!</v>
      </c>
      <c r="AB220" s="30" t="e">
        <f t="shared" si="30"/>
        <v>#REF!</v>
      </c>
      <c r="AC220" s="30" t="e">
        <f>AC8+AC15+AC22+AC29+AC36+AC43+AC50+AC57+AC64+AC71+AC78+AC85+AC92+AC99+AC106+AC113+AC120+AC127+AC134+AC141+AC148+AC155+AC162+AC170+AC177+AC184+AC191+AC198+AC206+AC213</f>
        <v>#REF!</v>
      </c>
      <c r="AD220" s="30" t="e">
        <f t="shared" si="30"/>
        <v>#REF!</v>
      </c>
      <c r="AE220" s="30" t="e">
        <f t="shared" si="30"/>
        <v>#REF!</v>
      </c>
      <c r="AF220" s="30" t="e">
        <f t="shared" si="30"/>
        <v>#REF!</v>
      </c>
      <c r="AG220" s="30" t="e">
        <f t="shared" si="30"/>
        <v>#REF!</v>
      </c>
      <c r="AH220" s="30" t="e">
        <f t="shared" si="30"/>
        <v>#REF!</v>
      </c>
      <c r="AI220" s="30" t="e">
        <f t="shared" si="30"/>
        <v>#REF!</v>
      </c>
      <c r="AJ220" s="375" t="e">
        <f>AJ8+AJ15+AJ22+AJ29+AJ36+AJ43+AJ50+AJ57+AJ64+AJ71+AJ78+AJ85+AJ92+AJ99+AJ106+AJ113+AJ120+AJ127+AJ134+AJ141+AJ148+AJ155+AJ162+AJ170+AJ177+AJ184+AJ191+AJ198+AJ206+AJ213</f>
        <v>#REF!</v>
      </c>
    </row>
    <row r="221" spans="2:36" x14ac:dyDescent="0.25">
      <c r="B221" s="38"/>
      <c r="C221" s="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373"/>
    </row>
    <row r="222" spans="2:36" s="468" customFormat="1" x14ac:dyDescent="0.25">
      <c r="B222" s="467"/>
      <c r="C222" s="460" t="s">
        <v>1850</v>
      </c>
      <c r="D222" s="461">
        <f t="shared" ref="D222:D227" si="31">IF((D8+D78+D148)=0,0,((D78+D148)/(D8+D78+D148)))*100</f>
        <v>0.84006818007391959</v>
      </c>
      <c r="E222" s="461">
        <f t="shared" ref="E222:AI222" si="32">IF((E8+E78+E148)=0,0,((E78+E148)/(E8+E78+E148)))*100</f>
        <v>1.6887075971369958</v>
      </c>
      <c r="F222" s="461">
        <f t="shared" si="32"/>
        <v>1.0867788508467433</v>
      </c>
      <c r="G222" s="461">
        <f t="shared" si="32"/>
        <v>0.41638257303414788</v>
      </c>
      <c r="H222" s="461">
        <f t="shared" si="32"/>
        <v>0.90944958397878883</v>
      </c>
      <c r="I222" s="461">
        <f t="shared" si="32"/>
        <v>1.066092607349949</v>
      </c>
      <c r="J222" s="461">
        <f t="shared" si="32"/>
        <v>0.27989183142306501</v>
      </c>
      <c r="K222" s="461">
        <f t="shared" si="32"/>
        <v>9.4147705208998601E-7</v>
      </c>
      <c r="L222" s="461">
        <f t="shared" ref="L222:L227" si="33">IF((L8+L78+L148)=0,0,((L78+L148)/(L8+L78+L148)))*100</f>
        <v>2.4565000526426375</v>
      </c>
      <c r="M222" s="461">
        <f t="shared" si="32"/>
        <v>1.5472201166841208</v>
      </c>
      <c r="N222" s="461">
        <f t="shared" si="32"/>
        <v>0.16794450846665407</v>
      </c>
      <c r="O222" s="461">
        <f t="shared" si="32"/>
        <v>1.8057514902124889</v>
      </c>
      <c r="P222" s="461">
        <f t="shared" si="32"/>
        <v>0.7883544034817721</v>
      </c>
      <c r="Q222" s="461">
        <f t="shared" si="32"/>
        <v>9.2560546670637373E-2</v>
      </c>
      <c r="R222" s="461">
        <f t="shared" si="32"/>
        <v>0.44715784718543283</v>
      </c>
      <c r="S222" s="461">
        <f t="shared" ref="S222:S227" si="34">IF((S8+S78+S148)=0,0,((S78+S148)/(S8+S78+S148)))*100</f>
        <v>1.2406366199249774</v>
      </c>
      <c r="T222" s="461">
        <f t="shared" si="32"/>
        <v>1.250197472319704</v>
      </c>
      <c r="U222" s="461">
        <f t="shared" si="32"/>
        <v>0.99608564257613863</v>
      </c>
      <c r="V222" s="461">
        <f t="shared" si="32"/>
        <v>0.4601131934465148</v>
      </c>
      <c r="W222" s="461">
        <f t="shared" si="32"/>
        <v>0</v>
      </c>
      <c r="X222" s="461">
        <f t="shared" si="32"/>
        <v>6.8273330121974851</v>
      </c>
      <c r="Y222" s="461">
        <f t="shared" si="32"/>
        <v>0</v>
      </c>
      <c r="Z222" s="461">
        <f t="shared" si="32"/>
        <v>1.3873350745914887</v>
      </c>
      <c r="AA222" s="461">
        <f t="shared" si="32"/>
        <v>0</v>
      </c>
      <c r="AB222" s="461">
        <f t="shared" si="32"/>
        <v>1.6745254529838518</v>
      </c>
      <c r="AC222" s="461">
        <f t="shared" ref="AC222:AC227" si="35">IF((AC8+AC78+AC148)=0,0,((AC78+AC148)/(AC8+AC78+AC148)))*100</f>
        <v>0</v>
      </c>
      <c r="AD222" s="461">
        <f t="shared" si="32"/>
        <v>1.06802597681774</v>
      </c>
      <c r="AE222" s="461">
        <f t="shared" si="32"/>
        <v>0.73916699338485614</v>
      </c>
      <c r="AF222" s="461">
        <f t="shared" si="32"/>
        <v>0.15274881929856865</v>
      </c>
      <c r="AG222" s="461">
        <f t="shared" si="32"/>
        <v>2.0781620256212485</v>
      </c>
      <c r="AH222" s="461">
        <f t="shared" si="32"/>
        <v>0</v>
      </c>
      <c r="AI222" s="461">
        <f t="shared" si="32"/>
        <v>0</v>
      </c>
      <c r="AJ222" s="462">
        <f t="shared" ref="AJ222:AJ227" si="36">IF((AJ8+AJ78+AJ148)=0,0,((AJ78+AJ148)/(AJ8+AJ78+AJ148)))*100</f>
        <v>0.83396115284971561</v>
      </c>
    </row>
    <row r="223" spans="2:36" s="82" customFormat="1" x14ac:dyDescent="0.25">
      <c r="B223" s="83"/>
      <c r="C223" s="9" t="s">
        <v>623</v>
      </c>
      <c r="D223" s="94">
        <f t="shared" si="31"/>
        <v>0.21730750826943804</v>
      </c>
      <c r="E223" s="94">
        <f t="shared" ref="E223:AI223" si="37">IF((E9+E79+E149)=0,0,((E79+E149)/(E9+E79+E149)))*100</f>
        <v>0.48634459998181373</v>
      </c>
      <c r="F223" s="94">
        <f t="shared" si="37"/>
        <v>0.75283432998724853</v>
      </c>
      <c r="G223" s="94">
        <f t="shared" si="37"/>
        <v>0.35373890703941796</v>
      </c>
      <c r="H223" s="94">
        <f t="shared" si="37"/>
        <v>0.50371039273779017</v>
      </c>
      <c r="I223" s="94">
        <f t="shared" si="37"/>
        <v>0.81939139975837816</v>
      </c>
      <c r="J223" s="94">
        <f t="shared" si="37"/>
        <v>8.2521174167841244E-2</v>
      </c>
      <c r="K223" s="94">
        <f t="shared" si="37"/>
        <v>3.9157114908472401E-6</v>
      </c>
      <c r="L223" s="94">
        <f t="shared" si="33"/>
        <v>1.1991963446221272</v>
      </c>
      <c r="M223" s="94">
        <f t="shared" si="37"/>
        <v>0.66930206279405347</v>
      </c>
      <c r="N223" s="94">
        <f t="shared" si="37"/>
        <v>8.6544419591739752E-2</v>
      </c>
      <c r="O223" s="94">
        <f t="shared" si="37"/>
        <v>3.8877708160459092</v>
      </c>
      <c r="P223" s="94">
        <f t="shared" si="37"/>
        <v>1.4420157735221082</v>
      </c>
      <c r="Q223" s="94">
        <f t="shared" si="37"/>
        <v>0</v>
      </c>
      <c r="R223" s="94">
        <f t="shared" si="37"/>
        <v>0.35592330486761831</v>
      </c>
      <c r="S223" s="94">
        <f t="shared" si="34"/>
        <v>1.7792193839043395</v>
      </c>
      <c r="T223" s="94">
        <f t="shared" si="37"/>
        <v>0.74954572927423913</v>
      </c>
      <c r="U223" s="94">
        <f t="shared" si="37"/>
        <v>4.3859194026917976</v>
      </c>
      <c r="V223" s="94">
        <f t="shared" si="37"/>
        <v>0.91606924440562465</v>
      </c>
      <c r="W223" s="94">
        <f t="shared" si="37"/>
        <v>0</v>
      </c>
      <c r="X223" s="94">
        <f t="shared" si="37"/>
        <v>0.76183632299288295</v>
      </c>
      <c r="Y223" s="94">
        <f t="shared" si="37"/>
        <v>0</v>
      </c>
      <c r="Z223" s="94">
        <f t="shared" si="37"/>
        <v>2.4625040756758314</v>
      </c>
      <c r="AA223" s="94">
        <f t="shared" si="37"/>
        <v>0</v>
      </c>
      <c r="AB223" s="94">
        <f t="shared" si="37"/>
        <v>1.5529963680783248</v>
      </c>
      <c r="AC223" s="94">
        <f t="shared" si="35"/>
        <v>0</v>
      </c>
      <c r="AD223" s="94">
        <f t="shared" si="37"/>
        <v>1.361447468879929</v>
      </c>
      <c r="AE223" s="94">
        <f t="shared" si="37"/>
        <v>0.46736816401048265</v>
      </c>
      <c r="AF223" s="94">
        <f t="shared" si="37"/>
        <v>6.4453741783129306E-2</v>
      </c>
      <c r="AG223" s="94">
        <f t="shared" si="37"/>
        <v>1.1123814923122821</v>
      </c>
      <c r="AH223" s="94">
        <f t="shared" si="37"/>
        <v>0</v>
      </c>
      <c r="AI223" s="94">
        <f t="shared" si="37"/>
        <v>0</v>
      </c>
      <c r="AJ223" s="376">
        <f t="shared" si="36"/>
        <v>0.50959489287456949</v>
      </c>
    </row>
    <row r="224" spans="2:36" s="82" customFormat="1" x14ac:dyDescent="0.25">
      <c r="B224" s="83"/>
      <c r="C224" s="9" t="s">
        <v>625</v>
      </c>
      <c r="D224" s="94">
        <f t="shared" si="31"/>
        <v>0.41507838870625768</v>
      </c>
      <c r="E224" s="94">
        <f t="shared" ref="E224:AI224" si="38">IF((E10+E80+E150)=0,0,((E80+E150)/(E10+E80+E150)))*100</f>
        <v>2.006712464099738</v>
      </c>
      <c r="F224" s="94">
        <f t="shared" si="38"/>
        <v>0.84638137390342405</v>
      </c>
      <c r="G224" s="94">
        <f t="shared" si="38"/>
        <v>0.35632698639276866</v>
      </c>
      <c r="H224" s="94">
        <f t="shared" si="38"/>
        <v>0.66295119183580775</v>
      </c>
      <c r="I224" s="94">
        <f t="shared" si="38"/>
        <v>1.1035819928185764</v>
      </c>
      <c r="J224" s="94">
        <f t="shared" si="38"/>
        <v>4.3127150709998952E-2</v>
      </c>
      <c r="K224" s="94">
        <f t="shared" si="38"/>
        <v>0</v>
      </c>
      <c r="L224" s="94">
        <f t="shared" si="33"/>
        <v>1.6955664829552533</v>
      </c>
      <c r="M224" s="94">
        <f t="shared" si="38"/>
        <v>0.82574682133451927</v>
      </c>
      <c r="N224" s="94">
        <f t="shared" si="38"/>
        <v>6.042998131494666E-2</v>
      </c>
      <c r="O224" s="94">
        <f t="shared" si="38"/>
        <v>3.4123413069645863</v>
      </c>
      <c r="P224" s="94">
        <f t="shared" si="38"/>
        <v>0.826498915802094</v>
      </c>
      <c r="Q224" s="94">
        <f t="shared" si="38"/>
        <v>0</v>
      </c>
      <c r="R224" s="94">
        <f t="shared" si="38"/>
        <v>0.25021838193258544</v>
      </c>
      <c r="S224" s="94">
        <f t="shared" si="34"/>
        <v>0.42629631892966036</v>
      </c>
      <c r="T224" s="94">
        <f t="shared" si="38"/>
        <v>0.4800374277518204</v>
      </c>
      <c r="U224" s="94">
        <f t="shared" si="38"/>
        <v>4.7322704811224403</v>
      </c>
      <c r="V224" s="94">
        <f t="shared" si="38"/>
        <v>1.0005986318051558</v>
      </c>
      <c r="W224" s="94">
        <f t="shared" si="38"/>
        <v>0</v>
      </c>
      <c r="X224" s="94">
        <f t="shared" si="38"/>
        <v>1.0096527025200959</v>
      </c>
      <c r="Y224" s="94">
        <f t="shared" si="38"/>
        <v>0</v>
      </c>
      <c r="Z224" s="94">
        <f t="shared" si="38"/>
        <v>3.8568916036002507</v>
      </c>
      <c r="AA224" s="94">
        <f t="shared" si="38"/>
        <v>0</v>
      </c>
      <c r="AB224" s="94">
        <f t="shared" si="38"/>
        <v>1.5407028220028269</v>
      </c>
      <c r="AC224" s="94">
        <f t="shared" si="35"/>
        <v>0</v>
      </c>
      <c r="AD224" s="94">
        <f t="shared" si="38"/>
        <v>0.62098523878665779</v>
      </c>
      <c r="AE224" s="94">
        <f t="shared" si="38"/>
        <v>0.50228970951581109</v>
      </c>
      <c r="AF224" s="94">
        <f t="shared" si="38"/>
        <v>5.0049322732047055E-2</v>
      </c>
      <c r="AG224" s="94">
        <f t="shared" si="38"/>
        <v>1.3682088923040319</v>
      </c>
      <c r="AH224" s="94">
        <f t="shared" si="38"/>
        <v>0</v>
      </c>
      <c r="AI224" s="94">
        <f t="shared" si="38"/>
        <v>0</v>
      </c>
      <c r="AJ224" s="376">
        <f t="shared" si="36"/>
        <v>0.58910932241740888</v>
      </c>
    </row>
    <row r="225" spans="2:36" s="82" customFormat="1" x14ac:dyDescent="0.25">
      <c r="B225" s="83"/>
      <c r="C225" s="9" t="s">
        <v>627</v>
      </c>
      <c r="D225" s="94">
        <f t="shared" si="31"/>
        <v>0.77493858082469169</v>
      </c>
      <c r="E225" s="94">
        <f t="shared" ref="E225:AI225" si="39">IF((E11+E81+E151)=0,0,((E81+E151)/(E11+E81+E151)))*100</f>
        <v>2.1399080542838376</v>
      </c>
      <c r="F225" s="94">
        <f t="shared" si="39"/>
        <v>1.5677550545321686</v>
      </c>
      <c r="G225" s="94">
        <f t="shared" si="39"/>
        <v>1.2253936472929807</v>
      </c>
      <c r="H225" s="94">
        <f t="shared" si="39"/>
        <v>1.3260244124194176</v>
      </c>
      <c r="I225" s="94">
        <f t="shared" si="39"/>
        <v>0.97524443308012954</v>
      </c>
      <c r="J225" s="94">
        <f t="shared" si="39"/>
        <v>5.9087845510162357E-2</v>
      </c>
      <c r="K225" s="94">
        <f t="shared" si="39"/>
        <v>0</v>
      </c>
      <c r="L225" s="94">
        <f t="shared" si="33"/>
        <v>4.7403269097521159</v>
      </c>
      <c r="M225" s="94">
        <f t="shared" si="39"/>
        <v>1.7026383737142321</v>
      </c>
      <c r="N225" s="94">
        <f t="shared" si="39"/>
        <v>9.5587325365324494E-2</v>
      </c>
      <c r="O225" s="94">
        <f t="shared" si="39"/>
        <v>2.7086696714044516</v>
      </c>
      <c r="P225" s="94">
        <f t="shared" si="39"/>
        <v>1.4104303981815784</v>
      </c>
      <c r="Q225" s="94">
        <f t="shared" si="39"/>
        <v>0</v>
      </c>
      <c r="R225" s="94">
        <f t="shared" si="39"/>
        <v>0.35065982851503091</v>
      </c>
      <c r="S225" s="94">
        <f t="shared" si="34"/>
        <v>1.3692089128837781</v>
      </c>
      <c r="T225" s="94">
        <f t="shared" si="39"/>
        <v>0.50613125458248764</v>
      </c>
      <c r="U225" s="94">
        <f t="shared" si="39"/>
        <v>1.7726897179646983</v>
      </c>
      <c r="V225" s="94">
        <f t="shared" si="39"/>
        <v>0.21535944097116344</v>
      </c>
      <c r="W225" s="94">
        <f t="shared" si="39"/>
        <v>0</v>
      </c>
      <c r="X225" s="94">
        <f t="shared" si="39"/>
        <v>3.337198711398274</v>
      </c>
      <c r="Y225" s="94">
        <f t="shared" si="39"/>
        <v>0</v>
      </c>
      <c r="Z225" s="94">
        <f t="shared" si="39"/>
        <v>2.3482084947076163</v>
      </c>
      <c r="AA225" s="94">
        <f t="shared" si="39"/>
        <v>0</v>
      </c>
      <c r="AB225" s="94">
        <f t="shared" si="39"/>
        <v>1.280220518827351</v>
      </c>
      <c r="AC225" s="94">
        <f t="shared" si="35"/>
        <v>0</v>
      </c>
      <c r="AD225" s="94">
        <f t="shared" si="39"/>
        <v>0.96272137780587608</v>
      </c>
      <c r="AE225" s="94">
        <f t="shared" si="39"/>
        <v>0.92596630279330316</v>
      </c>
      <c r="AF225" s="94">
        <f t="shared" si="39"/>
        <v>8.6065300262511066E-2</v>
      </c>
      <c r="AG225" s="94">
        <f t="shared" si="39"/>
        <v>3.2579464533367997</v>
      </c>
      <c r="AH225" s="94">
        <f t="shared" si="39"/>
        <v>0</v>
      </c>
      <c r="AI225" s="94">
        <f t="shared" si="39"/>
        <v>0</v>
      </c>
      <c r="AJ225" s="376">
        <f t="shared" si="36"/>
        <v>1.0993780387482215</v>
      </c>
    </row>
    <row r="226" spans="2:36" s="82" customFormat="1" x14ac:dyDescent="0.25">
      <c r="B226" s="83"/>
      <c r="C226" s="9" t="s">
        <v>629</v>
      </c>
      <c r="D226" s="94">
        <f t="shared" si="31"/>
        <v>1.5085153020037201</v>
      </c>
      <c r="E226" s="94">
        <f t="shared" ref="E226:AI226" si="40">IF((E12+E82+E152)=0,0,((E82+E152)/(E12+E82+E152)))*100</f>
        <v>1.5138434153991451</v>
      </c>
      <c r="F226" s="94">
        <f t="shared" si="40"/>
        <v>1.5659555843796296</v>
      </c>
      <c r="G226" s="94">
        <f t="shared" si="40"/>
        <v>0.8378276786434673</v>
      </c>
      <c r="H226" s="94">
        <f t="shared" si="40"/>
        <v>1.357334874598253</v>
      </c>
      <c r="I226" s="94">
        <f t="shared" si="40"/>
        <v>1.4295819802755374</v>
      </c>
      <c r="J226" s="94">
        <f t="shared" si="40"/>
        <v>0.70412252970841638</v>
      </c>
      <c r="K226" s="94">
        <f t="shared" si="40"/>
        <v>0</v>
      </c>
      <c r="L226" s="94">
        <f t="shared" si="33"/>
        <v>2.8204981868365073</v>
      </c>
      <c r="M226" s="94">
        <f t="shared" si="40"/>
        <v>3.251458078047833</v>
      </c>
      <c r="N226" s="94">
        <f t="shared" si="40"/>
        <v>0.3319985932013193</v>
      </c>
      <c r="O226" s="94">
        <f t="shared" si="40"/>
        <v>1.8451625567995071</v>
      </c>
      <c r="P226" s="94">
        <f t="shared" si="40"/>
        <v>1.3768233055002208</v>
      </c>
      <c r="Q226" s="94">
        <f t="shared" si="40"/>
        <v>0</v>
      </c>
      <c r="R226" s="94">
        <f t="shared" si="40"/>
        <v>0.76475214540955228</v>
      </c>
      <c r="S226" s="94">
        <f t="shared" si="34"/>
        <v>1.6212240161851581</v>
      </c>
      <c r="T226" s="94">
        <f t="shared" si="40"/>
        <v>2.2624022282032588</v>
      </c>
      <c r="U226" s="94">
        <f t="shared" si="40"/>
        <v>0.95242623683923566</v>
      </c>
      <c r="V226" s="94">
        <f t="shared" si="40"/>
        <v>0.41630746587709955</v>
      </c>
      <c r="W226" s="94">
        <f t="shared" si="40"/>
        <v>0</v>
      </c>
      <c r="X226" s="94">
        <f t="shared" si="40"/>
        <v>6.9571526692842696</v>
      </c>
      <c r="Y226" s="94">
        <f t="shared" si="40"/>
        <v>0</v>
      </c>
      <c r="Z226" s="94">
        <f t="shared" si="40"/>
        <v>1.5932726444638927</v>
      </c>
      <c r="AA226" s="94">
        <f t="shared" si="40"/>
        <v>0</v>
      </c>
      <c r="AB226" s="94">
        <f t="shared" si="40"/>
        <v>1.3101220349301705</v>
      </c>
      <c r="AC226" s="94">
        <f t="shared" si="35"/>
        <v>0</v>
      </c>
      <c r="AD226" s="94">
        <f t="shared" si="40"/>
        <v>1.2081885594084456</v>
      </c>
      <c r="AE226" s="94">
        <f t="shared" si="40"/>
        <v>1.1105802687905393</v>
      </c>
      <c r="AF226" s="94">
        <f t="shared" si="40"/>
        <v>0.29876146711067242</v>
      </c>
      <c r="AG226" s="94">
        <f t="shared" si="40"/>
        <v>2.8906882203547291</v>
      </c>
      <c r="AH226" s="94">
        <f t="shared" si="40"/>
        <v>0</v>
      </c>
      <c r="AI226" s="94">
        <f t="shared" si="40"/>
        <v>0</v>
      </c>
      <c r="AJ226" s="376">
        <f t="shared" si="36"/>
        <v>1.2449860179410017</v>
      </c>
    </row>
    <row r="227" spans="2:36" s="82" customFormat="1" x14ac:dyDescent="0.25">
      <c r="B227" s="83"/>
      <c r="C227" s="9" t="s">
        <v>631</v>
      </c>
      <c r="D227" s="94">
        <f t="shared" si="31"/>
        <v>0.9916042030750527</v>
      </c>
      <c r="E227" s="94">
        <f t="shared" ref="E227:AI227" si="41">IF((E13+E83+E153)=0,0,((E83+E153)/(E13+E83+E153)))*100</f>
        <v>1.7697648035787228</v>
      </c>
      <c r="F227" s="94">
        <f t="shared" si="41"/>
        <v>0.89718093498327034</v>
      </c>
      <c r="G227" s="94">
        <f t="shared" si="41"/>
        <v>0.19239065702563538</v>
      </c>
      <c r="H227" s="94">
        <f t="shared" si="41"/>
        <v>0.82430995998159351</v>
      </c>
      <c r="I227" s="94">
        <f t="shared" si="41"/>
        <v>1.0073984558206623</v>
      </c>
      <c r="J227" s="94">
        <f t="shared" si="41"/>
        <v>0.30151773253938052</v>
      </c>
      <c r="K227" s="94">
        <f t="shared" si="41"/>
        <v>0</v>
      </c>
      <c r="L227" s="94">
        <f t="shared" si="33"/>
        <v>4.2822692488425274</v>
      </c>
      <c r="M227" s="94">
        <f t="shared" si="41"/>
        <v>1.2645888580421265</v>
      </c>
      <c r="N227" s="94">
        <f t="shared" si="41"/>
        <v>0.18565830448463286</v>
      </c>
      <c r="O227" s="94">
        <f t="shared" si="41"/>
        <v>1.3414785230194965</v>
      </c>
      <c r="P227" s="94">
        <f t="shared" si="41"/>
        <v>0.56720596163123793</v>
      </c>
      <c r="Q227" s="94">
        <f t="shared" si="41"/>
        <v>100</v>
      </c>
      <c r="R227" s="94">
        <f t="shared" si="41"/>
        <v>0.4455596558278615</v>
      </c>
      <c r="S227" s="94">
        <f t="shared" si="34"/>
        <v>1.1723784811289901</v>
      </c>
      <c r="T227" s="94">
        <f t="shared" si="41"/>
        <v>1.5094527061951042</v>
      </c>
      <c r="U227" s="94">
        <f t="shared" si="41"/>
        <v>0.46026046407821691</v>
      </c>
      <c r="V227" s="94">
        <f t="shared" si="41"/>
        <v>0.40377477479968316</v>
      </c>
      <c r="W227" s="94">
        <f t="shared" si="41"/>
        <v>0</v>
      </c>
      <c r="X227" s="94">
        <f t="shared" si="41"/>
        <v>57.952146636652436</v>
      </c>
      <c r="Y227" s="94">
        <f t="shared" si="41"/>
        <v>0</v>
      </c>
      <c r="Z227" s="94">
        <f t="shared" si="41"/>
        <v>0.39535398464703242</v>
      </c>
      <c r="AA227" s="94">
        <f t="shared" si="41"/>
        <v>0</v>
      </c>
      <c r="AB227" s="94">
        <f t="shared" si="41"/>
        <v>2.053703609806806</v>
      </c>
      <c r="AC227" s="94">
        <f t="shared" si="35"/>
        <v>0</v>
      </c>
      <c r="AD227" s="94">
        <f t="shared" si="41"/>
        <v>1.0789892134224675</v>
      </c>
      <c r="AE227" s="94">
        <f t="shared" si="41"/>
        <v>0.69305651582070071</v>
      </c>
      <c r="AF227" s="94">
        <f t="shared" si="41"/>
        <v>0.18064280772538774</v>
      </c>
      <c r="AG227" s="94">
        <f t="shared" si="41"/>
        <v>2.650319771973249</v>
      </c>
      <c r="AH227" s="94">
        <f t="shared" si="41"/>
        <v>0</v>
      </c>
      <c r="AI227" s="94">
        <f t="shared" si="41"/>
        <v>0</v>
      </c>
      <c r="AJ227" s="376">
        <f t="shared" si="36"/>
        <v>0.76835867390907453</v>
      </c>
    </row>
    <row r="228" spans="2:36" x14ac:dyDescent="0.25">
      <c r="B228" s="1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373"/>
    </row>
    <row r="229" spans="2:36" x14ac:dyDescent="0.25">
      <c r="B229" s="15"/>
      <c r="C229" s="183" t="s">
        <v>1851</v>
      </c>
      <c r="D229" s="21">
        <f t="shared" ref="D229:D234" si="42">IF((D15+D85+D155)=0,0,((D85+D155)/(D15+D85+D155)))*100</f>
        <v>1.3252377137249531</v>
      </c>
      <c r="E229" s="21">
        <f t="shared" ref="E229:AI229" si="43">IF((E15+E85+E155)=0,0,((E85+E155)/(E15+E85+E155)))*100</f>
        <v>2.4197624834772737</v>
      </c>
      <c r="F229" s="21">
        <f t="shared" si="43"/>
        <v>3.4564708977661027</v>
      </c>
      <c r="G229" s="21">
        <f t="shared" si="43"/>
        <v>3.0403018552240964</v>
      </c>
      <c r="H229" s="21">
        <f t="shared" si="43"/>
        <v>2.6969618595163798</v>
      </c>
      <c r="I229" s="21">
        <f t="shared" si="43"/>
        <v>6.9318419336340114</v>
      </c>
      <c r="J229" s="21">
        <f t="shared" si="43"/>
        <v>3.1315224723658543</v>
      </c>
      <c r="K229" s="21">
        <f t="shared" si="43"/>
        <v>0</v>
      </c>
      <c r="L229" s="21">
        <f t="shared" ref="L229:L234" si="44">IF((L15+L85+L155)=0,0,((L85+L155)/(L15+L85+L155)))*100</f>
        <v>4.1657029250260509</v>
      </c>
      <c r="M229" s="21">
        <f t="shared" si="43"/>
        <v>2.2117687185616113</v>
      </c>
      <c r="N229" s="21">
        <f t="shared" si="43"/>
        <v>4.517843655483075</v>
      </c>
      <c r="O229" s="21">
        <f t="shared" si="43"/>
        <v>1.5870709382165706</v>
      </c>
      <c r="P229" s="21">
        <f t="shared" si="43"/>
        <v>1.9815214409976554</v>
      </c>
      <c r="Q229" s="21">
        <f t="shared" si="43"/>
        <v>3.6652696573827046</v>
      </c>
      <c r="R229" s="21">
        <f t="shared" si="43"/>
        <v>3.9629363128922783</v>
      </c>
      <c r="S229" s="21">
        <f t="shared" ref="S229:S234" si="45">IF((S15+S85+S155)=0,0,((S85+S155)/(S15+S85+S155)))*100</f>
        <v>2.1703856403036856</v>
      </c>
      <c r="T229" s="21">
        <f t="shared" si="43"/>
        <v>4.0087492025762179</v>
      </c>
      <c r="U229" s="21">
        <f t="shared" si="43"/>
        <v>10.322333646449247</v>
      </c>
      <c r="V229" s="21">
        <f t="shared" si="43"/>
        <v>6.7176022980030652</v>
      </c>
      <c r="W229" s="21">
        <f t="shared" si="43"/>
        <v>0.16139689308091248</v>
      </c>
      <c r="X229" s="21">
        <f t="shared" si="43"/>
        <v>4.1737767848340681</v>
      </c>
      <c r="Y229" s="21">
        <f t="shared" si="43"/>
        <v>10.599197676635463</v>
      </c>
      <c r="Z229" s="21">
        <f t="shared" si="43"/>
        <v>5.1585760737155084</v>
      </c>
      <c r="AA229" s="21">
        <f t="shared" si="43"/>
        <v>0</v>
      </c>
      <c r="AB229" s="21">
        <f t="shared" si="43"/>
        <v>1.7952032904396893</v>
      </c>
      <c r="AC229" s="21">
        <f t="shared" ref="AC229:AC234" si="46">IF((AC15+AC85+AC155)=0,0,((AC85+AC155)/(AC15+AC85+AC155)))*100</f>
        <v>0</v>
      </c>
      <c r="AD229" s="21">
        <f t="shared" si="43"/>
        <v>4.2133484155951839</v>
      </c>
      <c r="AE229" s="21">
        <f t="shared" si="43"/>
        <v>3.1974435300226518</v>
      </c>
      <c r="AF229" s="21">
        <f t="shared" si="43"/>
        <v>4.517843655483075</v>
      </c>
      <c r="AG229" s="21">
        <f t="shared" si="43"/>
        <v>3.7871117202949183</v>
      </c>
      <c r="AH229" s="21">
        <f t="shared" si="43"/>
        <v>0</v>
      </c>
      <c r="AI229" s="21">
        <f t="shared" si="43"/>
        <v>10.461687371385993</v>
      </c>
      <c r="AJ229" s="372">
        <f t="shared" ref="AJ229:AJ234" si="47">IF((AJ15+AJ85+AJ155)=0,0,((AJ85+AJ155)/(AJ15+AJ85+AJ155)))*100</f>
        <v>2.9902222055470857</v>
      </c>
    </row>
    <row r="230" spans="2:36" s="82" customFormat="1" x14ac:dyDescent="0.25">
      <c r="B230" s="83"/>
      <c r="C230" s="9" t="s">
        <v>623</v>
      </c>
      <c r="D230" s="94">
        <f t="shared" si="42"/>
        <v>0.15257281205928308</v>
      </c>
      <c r="E230" s="94">
        <f t="shared" ref="E230:AI230" si="48">IF((E16+E86+E156)=0,0,((E86+E156)/(E16+E86+E156)))*100</f>
        <v>3.1322061562423937</v>
      </c>
      <c r="F230" s="94">
        <f t="shared" si="48"/>
        <v>2.7172407696969878</v>
      </c>
      <c r="G230" s="94">
        <f t="shared" si="48"/>
        <v>0.59246912533651308</v>
      </c>
      <c r="H230" s="94">
        <f t="shared" si="48"/>
        <v>1.6453978515698107</v>
      </c>
      <c r="I230" s="94">
        <f t="shared" si="48"/>
        <v>1.5627520175621061</v>
      </c>
      <c r="J230" s="94">
        <f t="shared" si="48"/>
        <v>0.72509828909951202</v>
      </c>
      <c r="K230" s="94">
        <f t="shared" si="48"/>
        <v>0</v>
      </c>
      <c r="L230" s="94">
        <f t="shared" si="44"/>
        <v>2.8306125723863178</v>
      </c>
      <c r="M230" s="94">
        <f t="shared" si="48"/>
        <v>2.6591608146187036</v>
      </c>
      <c r="N230" s="94">
        <f t="shared" si="48"/>
        <v>0.7366269136109298</v>
      </c>
      <c r="O230" s="94">
        <f t="shared" si="48"/>
        <v>1.96641993583898</v>
      </c>
      <c r="P230" s="94">
        <f t="shared" si="48"/>
        <v>0.61743506830256734</v>
      </c>
      <c r="Q230" s="94">
        <f t="shared" si="48"/>
        <v>5.8581426221026165</v>
      </c>
      <c r="R230" s="94">
        <f t="shared" si="48"/>
        <v>2.1181453366924399</v>
      </c>
      <c r="S230" s="94">
        <f t="shared" si="45"/>
        <v>7.2289910145612879</v>
      </c>
      <c r="T230" s="94">
        <f t="shared" si="48"/>
        <v>3.0266263211422553</v>
      </c>
      <c r="U230" s="94">
        <f t="shared" si="48"/>
        <v>4.2458349990829811</v>
      </c>
      <c r="V230" s="94">
        <f t="shared" si="48"/>
        <v>12.695755593276703</v>
      </c>
      <c r="W230" s="94">
        <f t="shared" si="48"/>
        <v>0.1493942604336044</v>
      </c>
      <c r="X230" s="94">
        <f t="shared" si="48"/>
        <v>6.8871738473299455</v>
      </c>
      <c r="Y230" s="94">
        <f t="shared" si="48"/>
        <v>19.169697767833291</v>
      </c>
      <c r="Z230" s="94">
        <f t="shared" si="48"/>
        <v>8.9374246822218399</v>
      </c>
      <c r="AA230" s="94">
        <f t="shared" si="48"/>
        <v>0</v>
      </c>
      <c r="AB230" s="94">
        <f t="shared" si="48"/>
        <v>2.9213292581895791</v>
      </c>
      <c r="AC230" s="94">
        <f t="shared" si="46"/>
        <v>0</v>
      </c>
      <c r="AD230" s="94">
        <f t="shared" si="48"/>
        <v>4.3439907602997341</v>
      </c>
      <c r="AE230" s="94">
        <f t="shared" si="48"/>
        <v>1.8967904139155896</v>
      </c>
      <c r="AF230" s="94">
        <f t="shared" si="48"/>
        <v>0.7366269136109298</v>
      </c>
      <c r="AG230" s="94">
        <f t="shared" si="48"/>
        <v>2.8287221724689102</v>
      </c>
      <c r="AH230" s="94">
        <f t="shared" si="48"/>
        <v>0</v>
      </c>
      <c r="AI230" s="94">
        <f t="shared" si="48"/>
        <v>19.156918423375689</v>
      </c>
      <c r="AJ230" s="376">
        <f t="shared" si="47"/>
        <v>1.5364524756478153</v>
      </c>
    </row>
    <row r="231" spans="2:36" s="82" customFormat="1" x14ac:dyDescent="0.25">
      <c r="B231" s="83"/>
      <c r="C231" s="9" t="s">
        <v>625</v>
      </c>
      <c r="D231" s="94">
        <f t="shared" si="42"/>
        <v>2.3216611321447087</v>
      </c>
      <c r="E231" s="94">
        <f t="shared" ref="E231:AI231" si="49">IF((E17+E87+E157)=0,0,((E87+E157)/(E17+E87+E157)))*100</f>
        <v>3.6440790726931476</v>
      </c>
      <c r="F231" s="94">
        <f t="shared" si="49"/>
        <v>7.6408083145249712</v>
      </c>
      <c r="G231" s="94">
        <f t="shared" si="49"/>
        <v>4.9798705051938414</v>
      </c>
      <c r="H231" s="94">
        <f t="shared" si="49"/>
        <v>5.0206633262584166</v>
      </c>
      <c r="I231" s="94">
        <f t="shared" si="49"/>
        <v>9.7024966439414975</v>
      </c>
      <c r="J231" s="94">
        <f t="shared" si="49"/>
        <v>2.8133598692677069</v>
      </c>
      <c r="K231" s="94">
        <f t="shared" si="49"/>
        <v>0</v>
      </c>
      <c r="L231" s="94">
        <f t="shared" si="44"/>
        <v>4.3549178838269853</v>
      </c>
      <c r="M231" s="94">
        <f t="shared" si="49"/>
        <v>3.918892810933345</v>
      </c>
      <c r="N231" s="94">
        <f t="shared" si="49"/>
        <v>3.7318419190635903</v>
      </c>
      <c r="O231" s="94">
        <f t="shared" si="49"/>
        <v>2.3675913014882104</v>
      </c>
      <c r="P231" s="94">
        <f t="shared" si="49"/>
        <v>2.0102568540061023</v>
      </c>
      <c r="Q231" s="94">
        <f t="shared" si="49"/>
        <v>3.4761184691853408</v>
      </c>
      <c r="R231" s="94">
        <f t="shared" si="49"/>
        <v>4.4060622227720998</v>
      </c>
      <c r="S231" s="94">
        <f t="shared" si="45"/>
        <v>0.1469131469734426</v>
      </c>
      <c r="T231" s="94">
        <f t="shared" si="49"/>
        <v>8.002816988492496</v>
      </c>
      <c r="U231" s="94">
        <f t="shared" si="49"/>
        <v>24.643686104867022</v>
      </c>
      <c r="V231" s="94">
        <f t="shared" si="49"/>
        <v>8.245839452674689</v>
      </c>
      <c r="W231" s="94">
        <f t="shared" si="49"/>
        <v>0</v>
      </c>
      <c r="X231" s="94">
        <f t="shared" si="49"/>
        <v>3.2750970904235475</v>
      </c>
      <c r="Y231" s="94">
        <f t="shared" si="49"/>
        <v>9.8619829573651021</v>
      </c>
      <c r="Z231" s="94">
        <f t="shared" si="49"/>
        <v>10.575160116228934</v>
      </c>
      <c r="AA231" s="94">
        <f t="shared" si="49"/>
        <v>0</v>
      </c>
      <c r="AB231" s="94">
        <f t="shared" si="49"/>
        <v>3.2570237976293366</v>
      </c>
      <c r="AC231" s="94">
        <f t="shared" si="46"/>
        <v>0</v>
      </c>
      <c r="AD231" s="94">
        <f t="shared" si="49"/>
        <v>7.5591992687217795</v>
      </c>
      <c r="AE231" s="94">
        <f t="shared" si="49"/>
        <v>4.8018999752464504</v>
      </c>
      <c r="AF231" s="94">
        <f t="shared" si="49"/>
        <v>3.7318419190635903</v>
      </c>
      <c r="AG231" s="94">
        <f t="shared" si="49"/>
        <v>4.3307093285145273</v>
      </c>
      <c r="AH231" s="94">
        <f t="shared" si="49"/>
        <v>0</v>
      </c>
      <c r="AI231" s="94">
        <f t="shared" si="49"/>
        <v>9.854675952921502</v>
      </c>
      <c r="AJ231" s="376">
        <f t="shared" si="47"/>
        <v>4.9947287400162219</v>
      </c>
    </row>
    <row r="232" spans="2:36" s="82" customFormat="1" x14ac:dyDescent="0.25">
      <c r="B232" s="83"/>
      <c r="C232" s="9" t="s">
        <v>627</v>
      </c>
      <c r="D232" s="94">
        <f t="shared" si="42"/>
        <v>4.8744027838300976</v>
      </c>
      <c r="E232" s="94">
        <f t="shared" ref="E232:AI232" si="50">IF((E18+E88+E158)=0,0,((E88+E158)/(E18+E88+E158)))*100</f>
        <v>2.8940877417903774</v>
      </c>
      <c r="F232" s="94">
        <f t="shared" si="50"/>
        <v>6.9959846606573102</v>
      </c>
      <c r="G232" s="94">
        <f t="shared" si="50"/>
        <v>7.3042326132357696</v>
      </c>
      <c r="H232" s="94">
        <f t="shared" si="50"/>
        <v>5.4157402068298834</v>
      </c>
      <c r="I232" s="94">
        <f t="shared" si="50"/>
        <v>9.260542136911182</v>
      </c>
      <c r="J232" s="94">
        <f t="shared" si="50"/>
        <v>11.380010612490494</v>
      </c>
      <c r="K232" s="94">
        <f t="shared" si="50"/>
        <v>0</v>
      </c>
      <c r="L232" s="94">
        <f t="shared" si="44"/>
        <v>3.5919957591971321</v>
      </c>
      <c r="M232" s="94">
        <f t="shared" si="50"/>
        <v>4.0388507605726316</v>
      </c>
      <c r="N232" s="94">
        <f t="shared" si="50"/>
        <v>6.7216279407115591</v>
      </c>
      <c r="O232" s="94">
        <f t="shared" si="50"/>
        <v>2.4486440069976929</v>
      </c>
      <c r="P232" s="94">
        <f t="shared" si="50"/>
        <v>4.2074549160495351</v>
      </c>
      <c r="Q232" s="94">
        <f t="shared" si="50"/>
        <v>3.6262677543196378</v>
      </c>
      <c r="R232" s="94">
        <f t="shared" si="50"/>
        <v>5.3814296609631498</v>
      </c>
      <c r="S232" s="94">
        <f t="shared" si="45"/>
        <v>2.6064424504087675</v>
      </c>
      <c r="T232" s="94">
        <f t="shared" si="50"/>
        <v>7.7963351330927484</v>
      </c>
      <c r="U232" s="94">
        <f t="shared" si="50"/>
        <v>7.6890702683162626</v>
      </c>
      <c r="V232" s="94">
        <f t="shared" si="50"/>
        <v>6.335086875607991</v>
      </c>
      <c r="W232" s="94">
        <f t="shared" si="50"/>
        <v>0</v>
      </c>
      <c r="X232" s="94">
        <f t="shared" si="50"/>
        <v>5.3644745749673506</v>
      </c>
      <c r="Y232" s="94">
        <f t="shared" si="50"/>
        <v>9.2670928852019792</v>
      </c>
      <c r="Z232" s="94">
        <f t="shared" si="50"/>
        <v>8.0304362633914455</v>
      </c>
      <c r="AA232" s="94">
        <f t="shared" si="50"/>
        <v>0</v>
      </c>
      <c r="AB232" s="94">
        <f t="shared" si="50"/>
        <v>2.7158511925575661</v>
      </c>
      <c r="AC232" s="94">
        <f t="shared" si="46"/>
        <v>0</v>
      </c>
      <c r="AD232" s="94">
        <f t="shared" si="50"/>
        <v>5.9991689512746911</v>
      </c>
      <c r="AE232" s="94">
        <f t="shared" si="50"/>
        <v>5.410619079480715</v>
      </c>
      <c r="AF232" s="94">
        <f t="shared" si="50"/>
        <v>6.7216279407115591</v>
      </c>
      <c r="AG232" s="94">
        <f t="shared" si="50"/>
        <v>3.6745536161900314</v>
      </c>
      <c r="AH232" s="94">
        <f t="shared" si="50"/>
        <v>0</v>
      </c>
      <c r="AI232" s="94">
        <f t="shared" si="50"/>
        <v>9.2560235813715472</v>
      </c>
      <c r="AJ232" s="376">
        <f t="shared" si="47"/>
        <v>5.8093139764749298</v>
      </c>
    </row>
    <row r="233" spans="2:36" s="82" customFormat="1" x14ac:dyDescent="0.25">
      <c r="B233" s="83"/>
      <c r="C233" s="9" t="s">
        <v>1108</v>
      </c>
      <c r="D233" s="94">
        <f t="shared" si="42"/>
        <v>0.58031576628468617</v>
      </c>
      <c r="E233" s="94">
        <f t="shared" ref="E233:AI233" si="51">IF((E19+E89+E159)=0,0,((E89+E159)/(E19+E89+E159)))*100</f>
        <v>1.9119478662060447</v>
      </c>
      <c r="F233" s="94">
        <f t="shared" si="51"/>
        <v>4.1555047762535837</v>
      </c>
      <c r="G233" s="94">
        <f t="shared" si="51"/>
        <v>3.6489712020588851</v>
      </c>
      <c r="H233" s="94">
        <f t="shared" si="51"/>
        <v>2.6952171173625903</v>
      </c>
      <c r="I233" s="94">
        <f t="shared" si="51"/>
        <v>6.7134660978244369</v>
      </c>
      <c r="J233" s="94">
        <f t="shared" si="51"/>
        <v>3.4443839427075544</v>
      </c>
      <c r="K233" s="94">
        <f t="shared" si="51"/>
        <v>0</v>
      </c>
      <c r="L233" s="94">
        <f t="shared" si="44"/>
        <v>2.5669274221288685</v>
      </c>
      <c r="M233" s="94">
        <f t="shared" si="51"/>
        <v>2.8138517984806137</v>
      </c>
      <c r="N233" s="94">
        <f t="shared" si="51"/>
        <v>7.0192952351714935</v>
      </c>
      <c r="O233" s="94">
        <f t="shared" si="51"/>
        <v>2.1583881655812065</v>
      </c>
      <c r="P233" s="94">
        <f t="shared" si="51"/>
        <v>2.0195881415065364</v>
      </c>
      <c r="Q233" s="94">
        <f t="shared" si="51"/>
        <v>2.4430048327166745</v>
      </c>
      <c r="R233" s="94">
        <f t="shared" si="51"/>
        <v>3.5840613319304895</v>
      </c>
      <c r="S233" s="94">
        <f t="shared" si="45"/>
        <v>2.1342471655415562</v>
      </c>
      <c r="T233" s="94">
        <f t="shared" si="51"/>
        <v>3.8141362291833425</v>
      </c>
      <c r="U233" s="94">
        <f t="shared" si="51"/>
        <v>6.392568523447081</v>
      </c>
      <c r="V233" s="94">
        <f t="shared" si="51"/>
        <v>4.7426220255702898</v>
      </c>
      <c r="W233" s="94">
        <f t="shared" si="51"/>
        <v>0</v>
      </c>
      <c r="X233" s="94">
        <f t="shared" si="51"/>
        <v>2.6964792364496297</v>
      </c>
      <c r="Y233" s="94">
        <f t="shared" si="51"/>
        <v>9.6117632019754655</v>
      </c>
      <c r="Z233" s="94">
        <f t="shared" si="51"/>
        <v>4.8815854863438402</v>
      </c>
      <c r="AA233" s="94">
        <f t="shared" si="51"/>
        <v>0</v>
      </c>
      <c r="AB233" s="94">
        <f t="shared" si="51"/>
        <v>2.3805077680840907</v>
      </c>
      <c r="AC233" s="94">
        <f t="shared" si="46"/>
        <v>0</v>
      </c>
      <c r="AD233" s="94">
        <f t="shared" si="51"/>
        <v>3.7522250197275739</v>
      </c>
      <c r="AE233" s="94">
        <f t="shared" si="51"/>
        <v>3.0249656792637145</v>
      </c>
      <c r="AF233" s="94">
        <f t="shared" si="51"/>
        <v>7.0192952351714935</v>
      </c>
      <c r="AG233" s="94">
        <f t="shared" si="51"/>
        <v>2.638060093711323</v>
      </c>
      <c r="AH233" s="94">
        <f t="shared" si="51"/>
        <v>0</v>
      </c>
      <c r="AI233" s="94">
        <f t="shared" si="51"/>
        <v>9.0666873474501575</v>
      </c>
      <c r="AJ233" s="376">
        <f t="shared" si="47"/>
        <v>2.9405647806665667</v>
      </c>
    </row>
    <row r="234" spans="2:36" s="82" customFormat="1" x14ac:dyDescent="0.25">
      <c r="B234" s="83"/>
      <c r="C234" s="9" t="s">
        <v>1109</v>
      </c>
      <c r="D234" s="94">
        <f t="shared" si="42"/>
        <v>1.192390808970087</v>
      </c>
      <c r="E234" s="94">
        <f t="shared" ref="E234:AI234" si="52">IF((E20+E90+E160)=0,0,((E90+E160)/(E20+E90+E160)))*100</f>
        <v>2.1399726799841257</v>
      </c>
      <c r="F234" s="94">
        <f t="shared" si="52"/>
        <v>2.3908547540065479</v>
      </c>
      <c r="G234" s="94">
        <f t="shared" si="52"/>
        <v>3.6367614932368153</v>
      </c>
      <c r="H234" s="94">
        <f t="shared" si="52"/>
        <v>2.2322976548976703</v>
      </c>
      <c r="I234" s="94">
        <f t="shared" si="52"/>
        <v>8.1527359410753597</v>
      </c>
      <c r="J234" s="94">
        <f t="shared" si="52"/>
        <v>5.1463662590369372</v>
      </c>
      <c r="K234" s="94">
        <f t="shared" si="52"/>
        <v>0</v>
      </c>
      <c r="L234" s="94">
        <f t="shared" si="44"/>
        <v>6.9195812184666528</v>
      </c>
      <c r="M234" s="94">
        <f t="shared" si="52"/>
        <v>1.7766508419227012</v>
      </c>
      <c r="N234" s="94">
        <f t="shared" si="52"/>
        <v>6.1487419676982658</v>
      </c>
      <c r="O234" s="94">
        <f t="shared" si="52"/>
        <v>1.2698185177089132</v>
      </c>
      <c r="P234" s="94">
        <f t="shared" si="52"/>
        <v>2.0157323587130098</v>
      </c>
      <c r="Q234" s="94">
        <f t="shared" si="52"/>
        <v>4.1085023278637927</v>
      </c>
      <c r="R234" s="94">
        <f t="shared" si="52"/>
        <v>5.1330922693640071</v>
      </c>
      <c r="S234" s="94">
        <f t="shared" si="45"/>
        <v>2.1501334126054465</v>
      </c>
      <c r="T234" s="94">
        <f t="shared" si="52"/>
        <v>3.2726644458132261</v>
      </c>
      <c r="U234" s="94">
        <f t="shared" si="52"/>
        <v>10.797790156605593</v>
      </c>
      <c r="V234" s="94">
        <f t="shared" si="52"/>
        <v>6.7467155069907827</v>
      </c>
      <c r="W234" s="94">
        <f t="shared" si="52"/>
        <v>0.28401945784517846</v>
      </c>
      <c r="X234" s="94">
        <f t="shared" si="52"/>
        <v>4.3017831611084283</v>
      </c>
      <c r="Y234" s="94">
        <f t="shared" si="52"/>
        <v>10.758415487995952</v>
      </c>
      <c r="Z234" s="94">
        <f t="shared" si="52"/>
        <v>3.1276889998377717</v>
      </c>
      <c r="AA234" s="94">
        <f t="shared" si="52"/>
        <v>0</v>
      </c>
      <c r="AB234" s="94">
        <f t="shared" si="52"/>
        <v>1.4068931541217733</v>
      </c>
      <c r="AC234" s="94">
        <f t="shared" si="46"/>
        <v>0</v>
      </c>
      <c r="AD234" s="94">
        <f t="shared" si="52"/>
        <v>3.7107316471801703</v>
      </c>
      <c r="AE234" s="94">
        <f t="shared" si="52"/>
        <v>3.1809840171887767</v>
      </c>
      <c r="AF234" s="94">
        <f t="shared" si="52"/>
        <v>6.1487419676982658</v>
      </c>
      <c r="AG234" s="94">
        <f t="shared" si="52"/>
        <v>4.9287578809770904</v>
      </c>
      <c r="AH234" s="94">
        <f t="shared" si="52"/>
        <v>0</v>
      </c>
      <c r="AI234" s="94">
        <f t="shared" si="52"/>
        <v>10.758415487995952</v>
      </c>
      <c r="AJ234" s="376">
        <f t="shared" si="47"/>
        <v>2.7562687433371309</v>
      </c>
    </row>
    <row r="235" spans="2:36" x14ac:dyDescent="0.25">
      <c r="B235" s="1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373"/>
    </row>
    <row r="236" spans="2:36" x14ac:dyDescent="0.25">
      <c r="B236" s="15"/>
      <c r="C236" s="6" t="s">
        <v>1043</v>
      </c>
      <c r="D236" s="21">
        <f>IF((D22+D92+D162)=0,0,((D92+D162)/(D22+D92+D162)))*100</f>
        <v>2.4978876299720141</v>
      </c>
      <c r="E236" s="21">
        <f>IF((E22+E92+E162)=0,0,((E92+E162)/(E22+E92+E162)))*100</f>
        <v>3.0799620021732159</v>
      </c>
      <c r="F236" s="21">
        <f t="shared" ref="F236:AI236" si="53">IF((F22+F92+F162)=0,0,((F92+F162)/(F22+F92+F162)))*100</f>
        <v>4.8720770036011043</v>
      </c>
      <c r="G236" s="21">
        <f t="shared" si="53"/>
        <v>3.0443188085028674</v>
      </c>
      <c r="H236" s="21">
        <f t="shared" si="53"/>
        <v>3.7863845566839638</v>
      </c>
      <c r="I236" s="21">
        <f t="shared" si="53"/>
        <v>1.6921791461454065</v>
      </c>
      <c r="J236" s="21">
        <f t="shared" si="53"/>
        <v>4.0868635767837507</v>
      </c>
      <c r="K236" s="21">
        <f t="shared" si="53"/>
        <v>0</v>
      </c>
      <c r="L236" s="21">
        <f t="shared" ref="L236:L242" si="54">IF((L22+L92+L162)=0,0,((L92+L162)/(L22+L92+L162)))*100</f>
        <v>0</v>
      </c>
      <c r="M236" s="21">
        <f t="shared" si="53"/>
        <v>2.9986698461952876</v>
      </c>
      <c r="N236" s="21">
        <f t="shared" si="53"/>
        <v>2.5939335627446489</v>
      </c>
      <c r="O236" s="21">
        <f t="shared" si="53"/>
        <v>1.6941254286008633</v>
      </c>
      <c r="P236" s="21">
        <f t="shared" si="53"/>
        <v>1.5988825869186949</v>
      </c>
      <c r="Q236" s="21">
        <f t="shared" si="53"/>
        <v>66.27685190808613</v>
      </c>
      <c r="R236" s="21">
        <f t="shared" si="53"/>
        <v>2.7264185728720047</v>
      </c>
      <c r="S236" s="21">
        <f t="shared" ref="S236:S242" si="55">IF((S22+S92+S162)=0,0,((S92+S162)/(S22+S92+S162)))*100</f>
        <v>3.0860625132153512</v>
      </c>
      <c r="T236" s="21">
        <f t="shared" si="53"/>
        <v>2.9538463516175277E-4</v>
      </c>
      <c r="U236" s="21">
        <f t="shared" si="53"/>
        <v>0</v>
      </c>
      <c r="V236" s="21">
        <f t="shared" si="53"/>
        <v>2.3101207777345015E-3</v>
      </c>
      <c r="W236" s="21">
        <f t="shared" si="53"/>
        <v>2.547805428685461E-3</v>
      </c>
      <c r="X236" s="21">
        <f t="shared" si="53"/>
        <v>100</v>
      </c>
      <c r="Y236" s="21">
        <f t="shared" si="53"/>
        <v>0</v>
      </c>
      <c r="Z236" s="21">
        <f t="shared" si="53"/>
        <v>2.8986643368921907</v>
      </c>
      <c r="AA236" s="21">
        <f t="shared" si="53"/>
        <v>0</v>
      </c>
      <c r="AB236" s="21">
        <f t="shared" si="53"/>
        <v>4.2731725728946817</v>
      </c>
      <c r="AC236" s="21">
        <f t="shared" ref="AC236:AC242" si="56">IF((AC22+AC92+AC162)=0,0,((AC92+AC162)/(AC22+AC92+AC162)))*100</f>
        <v>0</v>
      </c>
      <c r="AD236" s="21">
        <f t="shared" si="53"/>
        <v>3.1230646186264206</v>
      </c>
      <c r="AE236" s="21">
        <f t="shared" si="53"/>
        <v>3.5833848237229211</v>
      </c>
      <c r="AF236" s="21">
        <f t="shared" si="53"/>
        <v>2.5939335627446489</v>
      </c>
      <c r="AG236" s="21">
        <f t="shared" si="53"/>
        <v>2.9973118173785558</v>
      </c>
      <c r="AH236" s="21">
        <f t="shared" si="53"/>
        <v>0</v>
      </c>
      <c r="AI236" s="21">
        <f t="shared" si="53"/>
        <v>0</v>
      </c>
      <c r="AJ236" s="372">
        <f t="shared" ref="AJ236:AJ242" si="57">IF((AJ22+AJ92+AJ162)=0,0,((AJ92+AJ162)/(AJ22+AJ92+AJ162)))*100</f>
        <v>3.6706922092178464</v>
      </c>
    </row>
    <row r="237" spans="2:36" s="82" customFormat="1" x14ac:dyDescent="0.25">
      <c r="B237" s="83"/>
      <c r="C237" s="9" t="s">
        <v>623</v>
      </c>
      <c r="D237" s="94">
        <f t="shared" ref="D237:D242" si="58">IF((D23+D93+D163)=0,0,((D93+D163)/(D23+D93+D163)))*100</f>
        <v>3.9164184369092121</v>
      </c>
      <c r="E237" s="94">
        <f t="shared" ref="E237:AI237" si="59">IF((E23+E93+E163)=0,0,((E93+E163)/(E23+E93+E163)))*100</f>
        <v>2.5740817565073462</v>
      </c>
      <c r="F237" s="94">
        <f t="shared" si="59"/>
        <v>13.247162017597731</v>
      </c>
      <c r="G237" s="94">
        <f t="shared" si="59"/>
        <v>9.9868813153884108</v>
      </c>
      <c r="H237" s="94">
        <f t="shared" si="59"/>
        <v>8.815177403268617</v>
      </c>
      <c r="I237" s="94">
        <f t="shared" si="59"/>
        <v>3.5623160188696148</v>
      </c>
      <c r="J237" s="94">
        <f t="shared" si="59"/>
        <v>4.477968597139224</v>
      </c>
      <c r="K237" s="94">
        <f t="shared" si="59"/>
        <v>0</v>
      </c>
      <c r="L237" s="94">
        <f t="shared" si="54"/>
        <v>0</v>
      </c>
      <c r="M237" s="94">
        <f t="shared" si="59"/>
        <v>12.951451852618733</v>
      </c>
      <c r="N237" s="94">
        <f t="shared" si="59"/>
        <v>3.357455457678673</v>
      </c>
      <c r="O237" s="94">
        <f t="shared" si="59"/>
        <v>1.7587539747176015</v>
      </c>
      <c r="P237" s="94">
        <f t="shared" si="59"/>
        <v>4.524602519680216</v>
      </c>
      <c r="Q237" s="94">
        <f t="shared" si="59"/>
        <v>70.420066574365919</v>
      </c>
      <c r="R237" s="94">
        <f t="shared" si="59"/>
        <v>4.7345643726104933</v>
      </c>
      <c r="S237" s="94">
        <f t="shared" si="55"/>
        <v>15.423189938668907</v>
      </c>
      <c r="T237" s="94">
        <f t="shared" si="59"/>
        <v>0</v>
      </c>
      <c r="U237" s="94">
        <f t="shared" si="59"/>
        <v>0</v>
      </c>
      <c r="V237" s="94">
        <f t="shared" si="59"/>
        <v>0</v>
      </c>
      <c r="W237" s="94">
        <f t="shared" si="59"/>
        <v>0</v>
      </c>
      <c r="X237" s="94">
        <f t="shared" si="59"/>
        <v>0</v>
      </c>
      <c r="Y237" s="94">
        <f t="shared" si="59"/>
        <v>0</v>
      </c>
      <c r="Z237" s="94">
        <f t="shared" si="59"/>
        <v>7.4171921689412361</v>
      </c>
      <c r="AA237" s="94">
        <f t="shared" si="59"/>
        <v>0</v>
      </c>
      <c r="AB237" s="94">
        <f t="shared" si="59"/>
        <v>10.288616590966162</v>
      </c>
      <c r="AC237" s="94">
        <f t="shared" si="56"/>
        <v>0</v>
      </c>
      <c r="AD237" s="94">
        <f t="shared" si="59"/>
        <v>11.720666341175182</v>
      </c>
      <c r="AE237" s="94">
        <f t="shared" si="59"/>
        <v>7.9693412081371457</v>
      </c>
      <c r="AF237" s="94">
        <f t="shared" si="59"/>
        <v>3.357455457678673</v>
      </c>
      <c r="AG237" s="94">
        <f t="shared" si="59"/>
        <v>12.91993652889084</v>
      </c>
      <c r="AH237" s="94">
        <f t="shared" si="59"/>
        <v>0</v>
      </c>
      <c r="AI237" s="94">
        <f t="shared" si="59"/>
        <v>0</v>
      </c>
      <c r="AJ237" s="376">
        <f t="shared" si="57"/>
        <v>8.2298416585342196</v>
      </c>
    </row>
    <row r="238" spans="2:36" s="82" customFormat="1" x14ac:dyDescent="0.25">
      <c r="B238" s="83"/>
      <c r="C238" s="9" t="s">
        <v>625</v>
      </c>
      <c r="D238" s="94">
        <f t="shared" si="58"/>
        <v>3.0872706745158425</v>
      </c>
      <c r="E238" s="94">
        <f t="shared" ref="E238:AI238" si="60">IF((E24+E94+E164)=0,0,((E94+E164)/(E24+E94+E164)))*100</f>
        <v>14.295583361252181</v>
      </c>
      <c r="F238" s="94">
        <f t="shared" si="60"/>
        <v>12.778728612699</v>
      </c>
      <c r="G238" s="94">
        <f t="shared" si="60"/>
        <v>12.516695846776438</v>
      </c>
      <c r="H238" s="94">
        <f t="shared" si="60"/>
        <v>11.161647920346763</v>
      </c>
      <c r="I238" s="94">
        <f t="shared" si="60"/>
        <v>2.692204432057939</v>
      </c>
      <c r="J238" s="94">
        <f t="shared" si="60"/>
        <v>5.6597204416905367</v>
      </c>
      <c r="K238" s="94">
        <f t="shared" si="60"/>
        <v>0</v>
      </c>
      <c r="L238" s="94">
        <f t="shared" si="54"/>
        <v>0</v>
      </c>
      <c r="M238" s="94">
        <f t="shared" si="60"/>
        <v>7.0001773993979262</v>
      </c>
      <c r="N238" s="94">
        <f t="shared" si="60"/>
        <v>11.101841877882057</v>
      </c>
      <c r="O238" s="94">
        <f t="shared" si="60"/>
        <v>1.5679513490551129</v>
      </c>
      <c r="P238" s="94">
        <f t="shared" si="60"/>
        <v>2.924434559723025</v>
      </c>
      <c r="Q238" s="94">
        <f t="shared" si="60"/>
        <v>63.770008819831489</v>
      </c>
      <c r="R238" s="94">
        <f t="shared" si="60"/>
        <v>6.8498201246589137</v>
      </c>
      <c r="S238" s="94">
        <f t="shared" si="55"/>
        <v>4.7446565407976999</v>
      </c>
      <c r="T238" s="94">
        <f t="shared" si="60"/>
        <v>0</v>
      </c>
      <c r="U238" s="94">
        <f t="shared" si="60"/>
        <v>0</v>
      </c>
      <c r="V238" s="94">
        <f t="shared" si="60"/>
        <v>0</v>
      </c>
      <c r="W238" s="94">
        <f t="shared" si="60"/>
        <v>0</v>
      </c>
      <c r="X238" s="94">
        <f t="shared" si="60"/>
        <v>0</v>
      </c>
      <c r="Y238" s="94">
        <f t="shared" si="60"/>
        <v>0</v>
      </c>
      <c r="Z238" s="94">
        <f t="shared" si="60"/>
        <v>9.4106924986448988</v>
      </c>
      <c r="AA238" s="94">
        <f t="shared" si="60"/>
        <v>0</v>
      </c>
      <c r="AB238" s="94">
        <f t="shared" si="60"/>
        <v>10.433654141145636</v>
      </c>
      <c r="AC238" s="94">
        <f t="shared" si="56"/>
        <v>0</v>
      </c>
      <c r="AD238" s="94">
        <f t="shared" si="60"/>
        <v>6.5359098193248784</v>
      </c>
      <c r="AE238" s="94">
        <f t="shared" si="60"/>
        <v>10.315914113353134</v>
      </c>
      <c r="AF238" s="94">
        <f t="shared" si="60"/>
        <v>11.101841877882057</v>
      </c>
      <c r="AG238" s="94">
        <f t="shared" si="60"/>
        <v>6.9907259090728466</v>
      </c>
      <c r="AH238" s="94">
        <f t="shared" si="60"/>
        <v>0</v>
      </c>
      <c r="AI238" s="94">
        <f t="shared" si="60"/>
        <v>0</v>
      </c>
      <c r="AJ238" s="376">
        <f t="shared" si="57"/>
        <v>10.343220426949557</v>
      </c>
    </row>
    <row r="239" spans="2:36" s="82" customFormat="1" x14ac:dyDescent="0.25">
      <c r="B239" s="83"/>
      <c r="C239" s="9" t="s">
        <v>1110</v>
      </c>
      <c r="D239" s="94">
        <f t="shared" si="58"/>
        <v>4.4357148994713258</v>
      </c>
      <c r="E239" s="94">
        <f t="shared" ref="E239:AI239" si="61">IF((E25+E95+E165)=0,0,((E95+E165)/(E25+E95+E165)))*100</f>
        <v>30.879928429422876</v>
      </c>
      <c r="F239" s="94">
        <f t="shared" si="61"/>
        <v>21.313845244484391</v>
      </c>
      <c r="G239" s="94">
        <f t="shared" si="61"/>
        <v>17.881571867025389</v>
      </c>
      <c r="H239" s="94">
        <f t="shared" si="61"/>
        <v>20.735377334166518</v>
      </c>
      <c r="I239" s="94">
        <f t="shared" si="61"/>
        <v>2.6774409429201396</v>
      </c>
      <c r="J239" s="94">
        <f t="shared" si="61"/>
        <v>5.6645759129983517</v>
      </c>
      <c r="K239" s="94">
        <f t="shared" si="61"/>
        <v>0</v>
      </c>
      <c r="L239" s="94">
        <f t="shared" si="54"/>
        <v>0</v>
      </c>
      <c r="M239" s="94">
        <f t="shared" si="61"/>
        <v>14.284383521818247</v>
      </c>
      <c r="N239" s="94">
        <f t="shared" si="61"/>
        <v>6.0185031796794224</v>
      </c>
      <c r="O239" s="94">
        <f t="shared" si="61"/>
        <v>18.590568804714692</v>
      </c>
      <c r="P239" s="94">
        <f t="shared" si="61"/>
        <v>4.553997292414957</v>
      </c>
      <c r="Q239" s="94">
        <f t="shared" si="61"/>
        <v>76.162146313802054</v>
      </c>
      <c r="R239" s="94">
        <f t="shared" si="61"/>
        <v>7.788417512042269</v>
      </c>
      <c r="S239" s="94">
        <f t="shared" si="55"/>
        <v>9.86343934633258</v>
      </c>
      <c r="T239" s="94">
        <f t="shared" si="61"/>
        <v>0</v>
      </c>
      <c r="U239" s="94">
        <f t="shared" si="61"/>
        <v>0</v>
      </c>
      <c r="V239" s="94">
        <f t="shared" si="61"/>
        <v>0</v>
      </c>
      <c r="W239" s="94">
        <f t="shared" si="61"/>
        <v>0</v>
      </c>
      <c r="X239" s="94">
        <f t="shared" si="61"/>
        <v>0</v>
      </c>
      <c r="Y239" s="94">
        <f t="shared" si="61"/>
        <v>0</v>
      </c>
      <c r="Z239" s="94">
        <f t="shared" si="61"/>
        <v>5.3467785419210667</v>
      </c>
      <c r="AA239" s="94">
        <f t="shared" si="61"/>
        <v>0</v>
      </c>
      <c r="AB239" s="94">
        <f t="shared" si="61"/>
        <v>14.295381735256132</v>
      </c>
      <c r="AC239" s="94">
        <f t="shared" si="56"/>
        <v>0</v>
      </c>
      <c r="AD239" s="94">
        <f t="shared" si="61"/>
        <v>9.4384243506167955</v>
      </c>
      <c r="AE239" s="94">
        <f t="shared" si="61"/>
        <v>18.070318057536991</v>
      </c>
      <c r="AF239" s="94">
        <f t="shared" si="61"/>
        <v>6.0185031796794224</v>
      </c>
      <c r="AG239" s="94">
        <f t="shared" si="61"/>
        <v>14.244092231454433</v>
      </c>
      <c r="AH239" s="94">
        <f t="shared" si="61"/>
        <v>0</v>
      </c>
      <c r="AI239" s="94">
        <f t="shared" si="61"/>
        <v>0</v>
      </c>
      <c r="AJ239" s="376">
        <f t="shared" si="57"/>
        <v>18.901837246966668</v>
      </c>
    </row>
    <row r="240" spans="2:36" s="82" customFormat="1" x14ac:dyDescent="0.25">
      <c r="B240" s="83"/>
      <c r="C240" s="9" t="s">
        <v>1111</v>
      </c>
      <c r="D240" s="94">
        <f t="shared" si="58"/>
        <v>3.0768488150251141</v>
      </c>
      <c r="E240" s="94">
        <f t="shared" ref="E240:AI240" si="62">IF((E26+E96+E166)=0,0,((E96+E166)/(E26+E96+E166)))*100</f>
        <v>3.6276327655706058</v>
      </c>
      <c r="F240" s="94">
        <f t="shared" si="62"/>
        <v>4.8687436390481631</v>
      </c>
      <c r="G240" s="94">
        <f t="shared" si="62"/>
        <v>3.8263777095283946</v>
      </c>
      <c r="H240" s="94">
        <f t="shared" si="62"/>
        <v>4.079457777543519</v>
      </c>
      <c r="I240" s="94">
        <f t="shared" si="62"/>
        <v>2.0154045645226986</v>
      </c>
      <c r="J240" s="94">
        <f t="shared" si="62"/>
        <v>7.1820701146244756</v>
      </c>
      <c r="K240" s="94">
        <f t="shared" si="62"/>
        <v>0</v>
      </c>
      <c r="L240" s="94">
        <f t="shared" si="54"/>
        <v>0</v>
      </c>
      <c r="M240" s="94">
        <f t="shared" si="62"/>
        <v>4.01815211044023</v>
      </c>
      <c r="N240" s="94">
        <f t="shared" si="62"/>
        <v>3.1971995172611281</v>
      </c>
      <c r="O240" s="94">
        <f t="shared" si="62"/>
        <v>4.3290269900395293</v>
      </c>
      <c r="P240" s="94">
        <f t="shared" si="62"/>
        <v>2.5470689316852151</v>
      </c>
      <c r="Q240" s="94">
        <f t="shared" si="62"/>
        <v>64.704344759511528</v>
      </c>
      <c r="R240" s="94">
        <f t="shared" si="62"/>
        <v>4.2533700273727781</v>
      </c>
      <c r="S240" s="94">
        <f t="shared" si="55"/>
        <v>4.5666996623361529</v>
      </c>
      <c r="T240" s="94">
        <f t="shared" si="62"/>
        <v>0</v>
      </c>
      <c r="U240" s="94">
        <f t="shared" si="62"/>
        <v>0</v>
      </c>
      <c r="V240" s="94">
        <f t="shared" si="62"/>
        <v>0</v>
      </c>
      <c r="W240" s="94">
        <f t="shared" si="62"/>
        <v>0</v>
      </c>
      <c r="X240" s="94">
        <f t="shared" si="62"/>
        <v>0</v>
      </c>
      <c r="Y240" s="94">
        <f t="shared" si="62"/>
        <v>0</v>
      </c>
      <c r="Z240" s="94">
        <f t="shared" si="62"/>
        <v>2.0323334674554299</v>
      </c>
      <c r="AA240" s="94">
        <f t="shared" si="62"/>
        <v>0</v>
      </c>
      <c r="AB240" s="94">
        <f t="shared" si="62"/>
        <v>7.0478601214572336</v>
      </c>
      <c r="AC240" s="94">
        <f t="shared" si="56"/>
        <v>0</v>
      </c>
      <c r="AD240" s="94">
        <f t="shared" si="62"/>
        <v>4.3999414552617573</v>
      </c>
      <c r="AE240" s="94">
        <f t="shared" si="62"/>
        <v>4.1222032670765527</v>
      </c>
      <c r="AF240" s="94">
        <f t="shared" si="62"/>
        <v>3.1971995172611281</v>
      </c>
      <c r="AG240" s="94">
        <f t="shared" si="62"/>
        <v>4.0139375484564592</v>
      </c>
      <c r="AH240" s="94">
        <f t="shared" si="62"/>
        <v>0</v>
      </c>
      <c r="AI240" s="94">
        <f t="shared" si="62"/>
        <v>0</v>
      </c>
      <c r="AJ240" s="376">
        <f t="shared" si="57"/>
        <v>4.1908917146902205</v>
      </c>
    </row>
    <row r="241" spans="2:36" s="82" customFormat="1" x14ac:dyDescent="0.25">
      <c r="B241" s="83"/>
      <c r="C241" s="180" t="s">
        <v>1112</v>
      </c>
      <c r="D241" s="94">
        <f t="shared" si="58"/>
        <v>2.2839131408100624</v>
      </c>
      <c r="E241" s="94">
        <f t="shared" ref="E241:AI241" si="63">IF((E27+E97+E167)=0,0,((E97+E167)/(E27+E97+E167)))*100</f>
        <v>1.7493951446988805</v>
      </c>
      <c r="F241" s="94">
        <f t="shared" si="63"/>
        <v>4.0201630695677535</v>
      </c>
      <c r="G241" s="94">
        <f t="shared" si="63"/>
        <v>2.1647712357618274</v>
      </c>
      <c r="H241" s="94">
        <f t="shared" si="63"/>
        <v>2.8752448849063899</v>
      </c>
      <c r="I241" s="94">
        <f t="shared" si="63"/>
        <v>1.167807253608951</v>
      </c>
      <c r="J241" s="94">
        <f t="shared" si="63"/>
        <v>2.6986761538349184</v>
      </c>
      <c r="K241" s="94">
        <f t="shared" si="63"/>
        <v>0</v>
      </c>
      <c r="L241" s="94">
        <f t="shared" si="54"/>
        <v>0</v>
      </c>
      <c r="M241" s="94">
        <f t="shared" si="63"/>
        <v>2.633637627027781</v>
      </c>
      <c r="N241" s="94">
        <f t="shared" si="63"/>
        <v>2.117791301075659</v>
      </c>
      <c r="O241" s="94">
        <f t="shared" si="63"/>
        <v>0.68830403063286971</v>
      </c>
      <c r="P241" s="94">
        <f t="shared" si="63"/>
        <v>1.3389580189110333</v>
      </c>
      <c r="Q241" s="94">
        <f t="shared" si="63"/>
        <v>50.649558563861099</v>
      </c>
      <c r="R241" s="94">
        <f t="shared" si="63"/>
        <v>2.0610035142557321</v>
      </c>
      <c r="S241" s="94">
        <f t="shared" si="55"/>
        <v>2.6916744069954186</v>
      </c>
      <c r="T241" s="94">
        <f t="shared" si="63"/>
        <v>0</v>
      </c>
      <c r="U241" s="94">
        <f t="shared" si="63"/>
        <v>0</v>
      </c>
      <c r="V241" s="94">
        <f t="shared" si="63"/>
        <v>0</v>
      </c>
      <c r="W241" s="94">
        <f t="shared" si="63"/>
        <v>0</v>
      </c>
      <c r="X241" s="94">
        <f t="shared" si="63"/>
        <v>0</v>
      </c>
      <c r="Y241" s="94">
        <f t="shared" si="63"/>
        <v>0</v>
      </c>
      <c r="Z241" s="94">
        <f t="shared" si="63"/>
        <v>1.9871831238851949</v>
      </c>
      <c r="AA241" s="94">
        <f t="shared" si="63"/>
        <v>0</v>
      </c>
      <c r="AB241" s="94">
        <f t="shared" si="63"/>
        <v>2.9306416205102983</v>
      </c>
      <c r="AC241" s="94">
        <f t="shared" si="56"/>
        <v>0</v>
      </c>
      <c r="AD241" s="94">
        <f t="shared" si="63"/>
        <v>2.5782322508443509</v>
      </c>
      <c r="AE241" s="94">
        <f t="shared" si="63"/>
        <v>2.7251857369708841</v>
      </c>
      <c r="AF241" s="94">
        <f t="shared" si="63"/>
        <v>2.117791301075659</v>
      </c>
      <c r="AG241" s="94">
        <f t="shared" si="63"/>
        <v>2.6326808284557988</v>
      </c>
      <c r="AH241" s="94">
        <f t="shared" si="63"/>
        <v>0</v>
      </c>
      <c r="AI241" s="94">
        <f t="shared" si="63"/>
        <v>0</v>
      </c>
      <c r="AJ241" s="376">
        <f t="shared" si="57"/>
        <v>2.7651521603083573</v>
      </c>
    </row>
    <row r="242" spans="2:36" s="82" customFormat="1" x14ac:dyDescent="0.25">
      <c r="B242" s="83"/>
      <c r="C242" s="180" t="s">
        <v>1113</v>
      </c>
      <c r="D242" s="94">
        <f t="shared" si="58"/>
        <v>100</v>
      </c>
      <c r="E242" s="94">
        <f t="shared" ref="E242:AI242" si="64">IF((E28+E98+E168)=0,0,((E98+E168)/(E28+E98+E168)))*100</f>
        <v>100</v>
      </c>
      <c r="F242" s="94">
        <f t="shared" si="64"/>
        <v>100</v>
      </c>
      <c r="G242" s="94">
        <f t="shared" si="64"/>
        <v>100</v>
      </c>
      <c r="H242" s="94">
        <f t="shared" si="64"/>
        <v>100</v>
      </c>
      <c r="I242" s="94">
        <f t="shared" si="64"/>
        <v>100</v>
      </c>
      <c r="J242" s="94">
        <f t="shared" si="64"/>
        <v>100</v>
      </c>
      <c r="K242" s="94">
        <f t="shared" si="64"/>
        <v>0</v>
      </c>
      <c r="L242" s="94">
        <f t="shared" si="54"/>
        <v>0</v>
      </c>
      <c r="M242" s="94">
        <f t="shared" si="64"/>
        <v>100</v>
      </c>
      <c r="N242" s="94">
        <f t="shared" si="64"/>
        <v>100</v>
      </c>
      <c r="O242" s="94">
        <f t="shared" si="64"/>
        <v>100</v>
      </c>
      <c r="P242" s="94">
        <f t="shared" si="64"/>
        <v>100</v>
      </c>
      <c r="Q242" s="94">
        <f t="shared" si="64"/>
        <v>100</v>
      </c>
      <c r="R242" s="94">
        <f t="shared" si="64"/>
        <v>100</v>
      </c>
      <c r="S242" s="94">
        <f t="shared" si="55"/>
        <v>100</v>
      </c>
      <c r="T242" s="94">
        <f t="shared" si="64"/>
        <v>100</v>
      </c>
      <c r="U242" s="94">
        <f t="shared" si="64"/>
        <v>0</v>
      </c>
      <c r="V242" s="94">
        <f t="shared" si="64"/>
        <v>100</v>
      </c>
      <c r="W242" s="94">
        <f t="shared" si="64"/>
        <v>100</v>
      </c>
      <c r="X242" s="94">
        <f t="shared" si="64"/>
        <v>100</v>
      </c>
      <c r="Y242" s="94">
        <f t="shared" si="64"/>
        <v>0</v>
      </c>
      <c r="Z242" s="94">
        <f t="shared" si="64"/>
        <v>100</v>
      </c>
      <c r="AA242" s="94">
        <f t="shared" si="64"/>
        <v>0</v>
      </c>
      <c r="AB242" s="94">
        <f t="shared" si="64"/>
        <v>100</v>
      </c>
      <c r="AC242" s="94">
        <f t="shared" si="56"/>
        <v>0</v>
      </c>
      <c r="AD242" s="94">
        <f t="shared" si="64"/>
        <v>100</v>
      </c>
      <c r="AE242" s="94">
        <f t="shared" si="64"/>
        <v>100</v>
      </c>
      <c r="AF242" s="94">
        <f t="shared" si="64"/>
        <v>100</v>
      </c>
      <c r="AG242" s="94">
        <f t="shared" si="64"/>
        <v>100</v>
      </c>
      <c r="AH242" s="94">
        <f t="shared" si="64"/>
        <v>0</v>
      </c>
      <c r="AI242" s="94">
        <f t="shared" si="64"/>
        <v>0</v>
      </c>
      <c r="AJ242" s="376">
        <f t="shared" si="57"/>
        <v>100</v>
      </c>
    </row>
    <row r="243" spans="2:36" x14ac:dyDescent="0.25">
      <c r="B243" s="1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373"/>
    </row>
    <row r="244" spans="2:36" x14ac:dyDescent="0.25">
      <c r="B244" s="15"/>
      <c r="C244" s="183" t="s">
        <v>1852</v>
      </c>
      <c r="D244" s="21">
        <f t="shared" ref="D244:D249" si="65">IF((D29+D99+D170)=0,0,((D99+D170)/(D29+D99+D170)))*100</f>
        <v>2.8188583665687852</v>
      </c>
      <c r="E244" s="21">
        <f t="shared" ref="E244:AI244" si="66">IF((E29+E99+E170)=0,0,((E99+E170)/(E29+E99+E170)))*100</f>
        <v>26.947287818368597</v>
      </c>
      <c r="F244" s="21">
        <f t="shared" si="66"/>
        <v>3.0490934358001853</v>
      </c>
      <c r="G244" s="21">
        <f t="shared" si="66"/>
        <v>5.3099690298898388</v>
      </c>
      <c r="H244" s="21">
        <f t="shared" si="66"/>
        <v>3.1729732121714429</v>
      </c>
      <c r="I244" s="21">
        <f t="shared" si="66"/>
        <v>17.203556997247968</v>
      </c>
      <c r="J244" s="21">
        <f t="shared" si="66"/>
        <v>0</v>
      </c>
      <c r="K244" s="21">
        <f t="shared" si="66"/>
        <v>0</v>
      </c>
      <c r="L244" s="21">
        <f t="shared" ref="L244:L249" si="67">IF((L29+L99+L170)=0,0,((L99+L170)/(L29+L99+L170)))*100</f>
        <v>0</v>
      </c>
      <c r="M244" s="21">
        <f t="shared" si="66"/>
        <v>0.18175498065445425</v>
      </c>
      <c r="N244" s="21">
        <f t="shared" si="66"/>
        <v>3.1008552068735518</v>
      </c>
      <c r="O244" s="21">
        <f t="shared" si="66"/>
        <v>1.8365728527789438</v>
      </c>
      <c r="P244" s="21">
        <f t="shared" si="66"/>
        <v>6.4805337096068216</v>
      </c>
      <c r="Q244" s="21">
        <f t="shared" si="66"/>
        <v>3.5626241253423667</v>
      </c>
      <c r="R244" s="21">
        <f t="shared" si="66"/>
        <v>3.5395365964748433</v>
      </c>
      <c r="S244" s="21">
        <f t="shared" ref="S244:S249" si="68">IF((S29+S99+S170)=0,0,((S99+S170)/(S29+S99+S170)))*100</f>
        <v>2.1570114595116783</v>
      </c>
      <c r="T244" s="21">
        <f t="shared" si="66"/>
        <v>22.173323299727073</v>
      </c>
      <c r="U244" s="21">
        <f t="shared" si="66"/>
        <v>16.158971212227584</v>
      </c>
      <c r="V244" s="21">
        <f t="shared" si="66"/>
        <v>3.0451760265519354</v>
      </c>
      <c r="W244" s="21">
        <f t="shared" si="66"/>
        <v>0.50770704411196277</v>
      </c>
      <c r="X244" s="21">
        <f t="shared" si="66"/>
        <v>20.281123693361476</v>
      </c>
      <c r="Y244" s="21">
        <f t="shared" si="66"/>
        <v>9.4309019241645782</v>
      </c>
      <c r="Z244" s="21">
        <f t="shared" si="66"/>
        <v>8.4596378962624549E-2</v>
      </c>
      <c r="AA244" s="21">
        <f t="shared" si="66"/>
        <v>4.2951672108214005</v>
      </c>
      <c r="AB244" s="21">
        <f t="shared" si="66"/>
        <v>5.4362115639758377</v>
      </c>
      <c r="AC244" s="21">
        <f t="shared" ref="AC244:AC249" si="69">IF((AC29+AC99+AC170)=0,0,((AC99+AC170)/(AC29+AC99+AC170)))*100</f>
        <v>5.9133220473763481</v>
      </c>
      <c r="AD244" s="21">
        <f t="shared" si="66"/>
        <v>5.4754369726423908</v>
      </c>
      <c r="AE244" s="21">
        <f t="shared" si="66"/>
        <v>3.6157258604034861</v>
      </c>
      <c r="AF244" s="21">
        <f t="shared" si="66"/>
        <v>3.1008552068735518</v>
      </c>
      <c r="AG244" s="21">
        <f t="shared" si="66"/>
        <v>3.0270527013498771</v>
      </c>
      <c r="AH244" s="21">
        <f t="shared" si="66"/>
        <v>0</v>
      </c>
      <c r="AI244" s="21">
        <f t="shared" si="66"/>
        <v>6.3339189926790089</v>
      </c>
      <c r="AJ244" s="372">
        <f t="shared" ref="AJ244:AJ249" si="70">IF((AJ29+AJ99+AJ170)=0,0,((AJ99+AJ170)/(AJ29+AJ99+AJ170)))*100</f>
        <v>3.322631836110812</v>
      </c>
    </row>
    <row r="245" spans="2:36" s="82" customFormat="1" x14ac:dyDescent="0.25">
      <c r="B245" s="83"/>
      <c r="C245" s="9" t="s">
        <v>623</v>
      </c>
      <c r="D245" s="94">
        <f t="shared" si="65"/>
        <v>1.0718594452140811</v>
      </c>
      <c r="E245" s="94">
        <f t="shared" ref="E245:AI245" si="71">IF((E30+E100+E171)=0,0,((E100+E171)/(E30+E100+E171)))*100</f>
        <v>39.470761703958665</v>
      </c>
      <c r="F245" s="94">
        <f t="shared" si="71"/>
        <v>4.869202116744332</v>
      </c>
      <c r="G245" s="94">
        <f t="shared" si="71"/>
        <v>6.1508315185761395</v>
      </c>
      <c r="H245" s="94">
        <f t="shared" si="71"/>
        <v>3.8321455961610003</v>
      </c>
      <c r="I245" s="94">
        <f t="shared" si="71"/>
        <v>17.296729846653363</v>
      </c>
      <c r="J245" s="94">
        <f t="shared" si="71"/>
        <v>0</v>
      </c>
      <c r="K245" s="94">
        <f t="shared" si="71"/>
        <v>0</v>
      </c>
      <c r="L245" s="94">
        <f t="shared" si="67"/>
        <v>0</v>
      </c>
      <c r="M245" s="94">
        <f t="shared" si="71"/>
        <v>0</v>
      </c>
      <c r="N245" s="94">
        <f t="shared" si="71"/>
        <v>0.96846502189245443</v>
      </c>
      <c r="O245" s="94">
        <f t="shared" si="71"/>
        <v>3.1546140194601375</v>
      </c>
      <c r="P245" s="94">
        <f t="shared" si="71"/>
        <v>5.9938282286614095</v>
      </c>
      <c r="Q245" s="94">
        <f t="shared" si="71"/>
        <v>7.2987759557346656</v>
      </c>
      <c r="R245" s="94">
        <f t="shared" si="71"/>
        <v>7.0150570106054504</v>
      </c>
      <c r="S245" s="94">
        <f t="shared" si="68"/>
        <v>7.3438900069744504</v>
      </c>
      <c r="T245" s="94">
        <f t="shared" si="71"/>
        <v>1.095753000255165</v>
      </c>
      <c r="U245" s="94">
        <f t="shared" si="71"/>
        <v>15.255942688945417</v>
      </c>
      <c r="V245" s="94">
        <f t="shared" si="71"/>
        <v>10.716518377090207</v>
      </c>
      <c r="W245" s="94">
        <f t="shared" si="71"/>
        <v>1.7558194640879141</v>
      </c>
      <c r="X245" s="94">
        <f t="shared" si="71"/>
        <v>33.962879869467677</v>
      </c>
      <c r="Y245" s="94">
        <f t="shared" si="71"/>
        <v>17.415565217738312</v>
      </c>
      <c r="Z245" s="94">
        <f t="shared" si="71"/>
        <v>0</v>
      </c>
      <c r="AA245" s="94">
        <f t="shared" si="71"/>
        <v>5.0992530520669463</v>
      </c>
      <c r="AB245" s="94">
        <f t="shared" si="71"/>
        <v>5.7448371638962392</v>
      </c>
      <c r="AC245" s="94">
        <f t="shared" si="69"/>
        <v>8.4162987209284381</v>
      </c>
      <c r="AD245" s="94">
        <f t="shared" si="71"/>
        <v>8.6041448983049502</v>
      </c>
      <c r="AE245" s="94">
        <f t="shared" si="71"/>
        <v>4.9765794099768144</v>
      </c>
      <c r="AF245" s="94">
        <f t="shared" si="71"/>
        <v>0.96846502189245443</v>
      </c>
      <c r="AG245" s="94">
        <f t="shared" si="71"/>
        <v>10.658832364565345</v>
      </c>
      <c r="AH245" s="94">
        <f t="shared" si="71"/>
        <v>0</v>
      </c>
      <c r="AI245" s="94">
        <f t="shared" si="71"/>
        <v>9.6032589606056646</v>
      </c>
      <c r="AJ245" s="376">
        <f t="shared" si="70"/>
        <v>4.5496013455653523</v>
      </c>
    </row>
    <row r="246" spans="2:36" s="82" customFormat="1" x14ac:dyDescent="0.25">
      <c r="B246" s="83"/>
      <c r="C246" s="9" t="s">
        <v>625</v>
      </c>
      <c r="D246" s="94">
        <f t="shared" si="65"/>
        <v>4.8120359934702837</v>
      </c>
      <c r="E246" s="94">
        <f t="shared" ref="E246:AI246" si="72">IF((E31+E101+E172)=0,0,((E101+E172)/(E31+E101+E172)))*100</f>
        <v>28.311919072400006</v>
      </c>
      <c r="F246" s="94">
        <f t="shared" si="72"/>
        <v>3.8169578953081609</v>
      </c>
      <c r="G246" s="94">
        <f t="shared" si="72"/>
        <v>6.1439131195898522</v>
      </c>
      <c r="H246" s="94">
        <f t="shared" si="72"/>
        <v>4.1420933882001174</v>
      </c>
      <c r="I246" s="94">
        <f t="shared" si="72"/>
        <v>25.061638803240939</v>
      </c>
      <c r="J246" s="94">
        <f t="shared" si="72"/>
        <v>0</v>
      </c>
      <c r="K246" s="94">
        <f t="shared" si="72"/>
        <v>0</v>
      </c>
      <c r="L246" s="94">
        <f t="shared" si="67"/>
        <v>0</v>
      </c>
      <c r="M246" s="94">
        <f t="shared" si="72"/>
        <v>0</v>
      </c>
      <c r="N246" s="94">
        <f t="shared" si="72"/>
        <v>1.05042075713912</v>
      </c>
      <c r="O246" s="94">
        <f t="shared" si="72"/>
        <v>2.6786838252639642</v>
      </c>
      <c r="P246" s="94">
        <f t="shared" si="72"/>
        <v>7.2191461159128387</v>
      </c>
      <c r="Q246" s="94">
        <f t="shared" si="72"/>
        <v>3.8987353240542597</v>
      </c>
      <c r="R246" s="94">
        <f t="shared" si="72"/>
        <v>3.9155680254551162</v>
      </c>
      <c r="S246" s="94">
        <f t="shared" si="68"/>
        <v>2.1406008646482708</v>
      </c>
      <c r="T246" s="94">
        <f t="shared" si="72"/>
        <v>87.241279927264799</v>
      </c>
      <c r="U246" s="94">
        <f t="shared" si="72"/>
        <v>26.585942844352843</v>
      </c>
      <c r="V246" s="94">
        <f t="shared" si="72"/>
        <v>5.5988957267719641</v>
      </c>
      <c r="W246" s="94">
        <f t="shared" si="72"/>
        <v>0.82931915412316659</v>
      </c>
      <c r="X246" s="94">
        <f t="shared" si="72"/>
        <v>21.724765302557529</v>
      </c>
      <c r="Y246" s="94">
        <f t="shared" si="72"/>
        <v>10.664932297667761</v>
      </c>
      <c r="Z246" s="94">
        <f t="shared" si="72"/>
        <v>0</v>
      </c>
      <c r="AA246" s="94">
        <f t="shared" si="72"/>
        <v>5.0108132130685101</v>
      </c>
      <c r="AB246" s="94">
        <f t="shared" si="72"/>
        <v>6.8663055368892199</v>
      </c>
      <c r="AC246" s="94">
        <f t="shared" si="69"/>
        <v>7.9413743988941059</v>
      </c>
      <c r="AD246" s="94">
        <f t="shared" si="72"/>
        <v>6.9485631968277186</v>
      </c>
      <c r="AE246" s="94">
        <f t="shared" si="72"/>
        <v>4.5366510960169446</v>
      </c>
      <c r="AF246" s="94">
        <f t="shared" si="72"/>
        <v>1.05042075713912</v>
      </c>
      <c r="AG246" s="94">
        <f t="shared" si="72"/>
        <v>5.555837886782812</v>
      </c>
      <c r="AH246" s="94">
        <f t="shared" si="72"/>
        <v>0</v>
      </c>
      <c r="AI246" s="94">
        <f t="shared" si="72"/>
        <v>7.5543186409205045</v>
      </c>
      <c r="AJ246" s="376">
        <f t="shared" si="70"/>
        <v>4.1547086382563592</v>
      </c>
    </row>
    <row r="247" spans="2:36" s="82" customFormat="1" x14ac:dyDescent="0.25">
      <c r="B247" s="83"/>
      <c r="C247" s="9" t="s">
        <v>627</v>
      </c>
      <c r="D247" s="94">
        <f t="shared" si="65"/>
        <v>5.6318444390613411</v>
      </c>
      <c r="E247" s="94">
        <f t="shared" ref="E247:AI247" si="73">IF((E32+E102+E173)=0,0,((E102+E173)/(E32+E102+E173)))*100</f>
        <v>32.829759876902962</v>
      </c>
      <c r="F247" s="94">
        <f t="shared" si="73"/>
        <v>3.2537442564269576</v>
      </c>
      <c r="G247" s="94">
        <f t="shared" si="73"/>
        <v>7.9717072928972206</v>
      </c>
      <c r="H247" s="94">
        <f t="shared" si="73"/>
        <v>3.8227107142863272</v>
      </c>
      <c r="I247" s="94">
        <f t="shared" si="73"/>
        <v>25.689787125632339</v>
      </c>
      <c r="J247" s="94">
        <f t="shared" si="73"/>
        <v>0</v>
      </c>
      <c r="K247" s="94">
        <f t="shared" si="73"/>
        <v>0</v>
      </c>
      <c r="L247" s="94">
        <f t="shared" si="67"/>
        <v>0</v>
      </c>
      <c r="M247" s="94">
        <f t="shared" si="73"/>
        <v>0</v>
      </c>
      <c r="N247" s="94">
        <f t="shared" si="73"/>
        <v>2.9895757118189659</v>
      </c>
      <c r="O247" s="94">
        <f t="shared" si="73"/>
        <v>3.8384684527302793</v>
      </c>
      <c r="P247" s="94">
        <f t="shared" si="73"/>
        <v>7.0397387284186932</v>
      </c>
      <c r="Q247" s="94">
        <f t="shared" si="73"/>
        <v>3.9289747939093731</v>
      </c>
      <c r="R247" s="94">
        <f t="shared" si="73"/>
        <v>4.0944357337497443</v>
      </c>
      <c r="S247" s="94">
        <f t="shared" si="68"/>
        <v>3.5108828459179042</v>
      </c>
      <c r="T247" s="94">
        <f t="shared" si="73"/>
        <v>31.299273202003082</v>
      </c>
      <c r="U247" s="94">
        <f t="shared" si="73"/>
        <v>20.767005315690994</v>
      </c>
      <c r="V247" s="94">
        <f t="shared" si="73"/>
        <v>5.2243584024462733</v>
      </c>
      <c r="W247" s="94">
        <f t="shared" si="73"/>
        <v>0.76694957547365805</v>
      </c>
      <c r="X247" s="94">
        <f t="shared" si="73"/>
        <v>27.277062627033359</v>
      </c>
      <c r="Y247" s="94">
        <f t="shared" si="73"/>
        <v>9.6873213262606512</v>
      </c>
      <c r="Z247" s="94">
        <f t="shared" si="73"/>
        <v>0</v>
      </c>
      <c r="AA247" s="94">
        <f t="shared" si="73"/>
        <v>4.3970795515543806</v>
      </c>
      <c r="AB247" s="94">
        <f t="shared" si="73"/>
        <v>6.8432727332978658</v>
      </c>
      <c r="AC247" s="94">
        <f t="shared" si="69"/>
        <v>6.9077196775615466</v>
      </c>
      <c r="AD247" s="94">
        <f t="shared" si="73"/>
        <v>6.3318809518660508</v>
      </c>
      <c r="AE247" s="94">
        <f t="shared" si="73"/>
        <v>4.2786538624940853</v>
      </c>
      <c r="AF247" s="94">
        <f t="shared" si="73"/>
        <v>2.9895757118189659</v>
      </c>
      <c r="AG247" s="94">
        <f t="shared" si="73"/>
        <v>5.1816975985252931</v>
      </c>
      <c r="AH247" s="94">
        <f t="shared" si="73"/>
        <v>0</v>
      </c>
      <c r="AI247" s="94">
        <f t="shared" si="73"/>
        <v>6.6814157069999354</v>
      </c>
      <c r="AJ247" s="376">
        <f t="shared" si="70"/>
        <v>3.9631759223224252</v>
      </c>
    </row>
    <row r="248" spans="2:36" s="82" customFormat="1" x14ac:dyDescent="0.25">
      <c r="B248" s="83"/>
      <c r="C248" s="9" t="s">
        <v>629</v>
      </c>
      <c r="D248" s="94">
        <f t="shared" si="65"/>
        <v>1.9922234028606756</v>
      </c>
      <c r="E248" s="94">
        <f t="shared" ref="E248:AI248" si="74">IF((E33+E103+E174)=0,0,((E103+E174)/(E33+E103+E174)))*100</f>
        <v>19.696150621155066</v>
      </c>
      <c r="F248" s="94">
        <f t="shared" si="74"/>
        <v>2.0364276017793781</v>
      </c>
      <c r="G248" s="94">
        <f t="shared" si="74"/>
        <v>5.5639258890463648</v>
      </c>
      <c r="H248" s="94">
        <f t="shared" si="74"/>
        <v>2.1585067076180837</v>
      </c>
      <c r="I248" s="94">
        <f t="shared" si="74"/>
        <v>19.423688261747511</v>
      </c>
      <c r="J248" s="94">
        <f t="shared" si="74"/>
        <v>0</v>
      </c>
      <c r="K248" s="94">
        <f t="shared" si="74"/>
        <v>0</v>
      </c>
      <c r="L248" s="94">
        <f t="shared" si="67"/>
        <v>0</v>
      </c>
      <c r="M248" s="94">
        <f t="shared" si="74"/>
        <v>0</v>
      </c>
      <c r="N248" s="94">
        <f t="shared" si="74"/>
        <v>2.2197942798634571</v>
      </c>
      <c r="O248" s="94">
        <f t="shared" si="74"/>
        <v>3.3255338066115954</v>
      </c>
      <c r="P248" s="94">
        <f t="shared" si="74"/>
        <v>5.5219917596563297</v>
      </c>
      <c r="Q248" s="94">
        <f t="shared" si="74"/>
        <v>2.5353337825606093</v>
      </c>
      <c r="R248" s="94">
        <f t="shared" si="74"/>
        <v>2.7847653402038453</v>
      </c>
      <c r="S248" s="94">
        <f t="shared" si="68"/>
        <v>3.1178711018485048</v>
      </c>
      <c r="T248" s="94">
        <f t="shared" si="74"/>
        <v>26.381879532417983</v>
      </c>
      <c r="U248" s="94">
        <f t="shared" si="74"/>
        <v>18.736515567506519</v>
      </c>
      <c r="V248" s="94">
        <f t="shared" si="74"/>
        <v>5.6615583226854396</v>
      </c>
      <c r="W248" s="94">
        <f t="shared" si="74"/>
        <v>0.28938665422848719</v>
      </c>
      <c r="X248" s="94">
        <f t="shared" si="74"/>
        <v>23.700416384298091</v>
      </c>
      <c r="Y248" s="94">
        <f t="shared" si="74"/>
        <v>7.4798842106285592</v>
      </c>
      <c r="Z248" s="94">
        <f t="shared" si="74"/>
        <v>0</v>
      </c>
      <c r="AA248" s="94">
        <f t="shared" si="74"/>
        <v>3.8667316287864719</v>
      </c>
      <c r="AB248" s="94">
        <f t="shared" si="74"/>
        <v>5.8182229933549845</v>
      </c>
      <c r="AC248" s="94">
        <f t="shared" si="69"/>
        <v>5.9118690775918132</v>
      </c>
      <c r="AD248" s="94">
        <f t="shared" si="74"/>
        <v>5.3239769077030266</v>
      </c>
      <c r="AE248" s="94">
        <f t="shared" si="74"/>
        <v>2.815516151572429</v>
      </c>
      <c r="AF248" s="94">
        <f t="shared" si="74"/>
        <v>2.2197942798634571</v>
      </c>
      <c r="AG248" s="94">
        <f t="shared" si="74"/>
        <v>5.6126587439562403</v>
      </c>
      <c r="AH248" s="94">
        <f t="shared" si="74"/>
        <v>0</v>
      </c>
      <c r="AI248" s="94">
        <f t="shared" si="74"/>
        <v>5.5739688063296011</v>
      </c>
      <c r="AJ248" s="376">
        <f t="shared" si="70"/>
        <v>2.449872239534733</v>
      </c>
    </row>
    <row r="249" spans="2:36" s="82" customFormat="1" x14ac:dyDescent="0.25">
      <c r="B249" s="83"/>
      <c r="C249" s="9" t="s">
        <v>631</v>
      </c>
      <c r="D249" s="94">
        <f t="shared" si="65"/>
        <v>2.5780670847872318</v>
      </c>
      <c r="E249" s="94">
        <f t="shared" ref="E249:AI249" si="75">IF((E34+E104+E175)=0,0,((E104+E175)/(E34+E104+E175)))*100</f>
        <v>25.865399225576073</v>
      </c>
      <c r="F249" s="94">
        <f t="shared" si="75"/>
        <v>3.1034615110036099</v>
      </c>
      <c r="G249" s="94">
        <f t="shared" si="75"/>
        <v>4.2193776124735747</v>
      </c>
      <c r="H249" s="94">
        <f t="shared" si="75"/>
        <v>3.1734070960559269</v>
      </c>
      <c r="I249" s="94">
        <f t="shared" si="75"/>
        <v>15.362540492862212</v>
      </c>
      <c r="J249" s="94">
        <f t="shared" si="75"/>
        <v>0</v>
      </c>
      <c r="K249" s="94">
        <f t="shared" si="75"/>
        <v>0</v>
      </c>
      <c r="L249" s="94">
        <f t="shared" si="67"/>
        <v>0</v>
      </c>
      <c r="M249" s="94">
        <f t="shared" si="75"/>
        <v>0.26871201293848346</v>
      </c>
      <c r="N249" s="94">
        <f t="shared" si="75"/>
        <v>5.2380197797334045</v>
      </c>
      <c r="O249" s="94">
        <f t="shared" si="75"/>
        <v>0.99060477283315973</v>
      </c>
      <c r="P249" s="94">
        <f t="shared" si="75"/>
        <v>6.645370003630843</v>
      </c>
      <c r="Q249" s="94">
        <f t="shared" si="75"/>
        <v>3.4041269170100232</v>
      </c>
      <c r="R249" s="94">
        <f t="shared" si="75"/>
        <v>3.2269516146918114</v>
      </c>
      <c r="S249" s="94">
        <f t="shared" si="68"/>
        <v>1.61255669606661</v>
      </c>
      <c r="T249" s="94">
        <f t="shared" si="75"/>
        <v>40.688279946084137</v>
      </c>
      <c r="U249" s="94">
        <f t="shared" si="75"/>
        <v>14.439099374355916</v>
      </c>
      <c r="V249" s="94">
        <f t="shared" si="75"/>
        <v>1.9890308038849276</v>
      </c>
      <c r="W249" s="94">
        <f t="shared" si="75"/>
        <v>0.23366460038436623</v>
      </c>
      <c r="X249" s="94">
        <f t="shared" si="75"/>
        <v>18.869843592171147</v>
      </c>
      <c r="Y249" s="94">
        <f t="shared" si="75"/>
        <v>9.2649335368352048</v>
      </c>
      <c r="Z249" s="94">
        <f t="shared" si="75"/>
        <v>0.22380569533847167</v>
      </c>
      <c r="AA249" s="94">
        <f t="shared" si="75"/>
        <v>4.2592263627318561</v>
      </c>
      <c r="AB249" s="94">
        <f t="shared" si="75"/>
        <v>4.9890427465993117</v>
      </c>
      <c r="AC249" s="94">
        <f t="shared" si="69"/>
        <v>3.9891686918010225</v>
      </c>
      <c r="AD249" s="94">
        <f t="shared" si="75"/>
        <v>4.8096251566730617</v>
      </c>
      <c r="AE249" s="94">
        <f t="shared" si="75"/>
        <v>3.4577170909318591</v>
      </c>
      <c r="AF249" s="94">
        <f t="shared" si="75"/>
        <v>5.2380197797334045</v>
      </c>
      <c r="AG249" s="94">
        <f t="shared" si="75"/>
        <v>1.9791313194617279</v>
      </c>
      <c r="AH249" s="94">
        <f t="shared" si="75"/>
        <v>0</v>
      </c>
      <c r="AI249" s="94">
        <f t="shared" si="75"/>
        <v>5.9560324814004204</v>
      </c>
      <c r="AJ249" s="376">
        <f t="shared" si="70"/>
        <v>3.2315769400066148</v>
      </c>
    </row>
    <row r="250" spans="2:36" x14ac:dyDescent="0.25">
      <c r="B250" s="1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373"/>
    </row>
    <row r="251" spans="2:36" s="466" customFormat="1" hidden="1" x14ac:dyDescent="0.25">
      <c r="B251" s="463" t="s">
        <v>1044</v>
      </c>
      <c r="C251" s="463" t="s">
        <v>1332</v>
      </c>
      <c r="D251" s="464" t="e">
        <f t="shared" ref="D251:D256" si="76">IF((D36+D106+D177)=0,0,((D106+D177)/(D36+D106+D177)))*100</f>
        <v>#REF!</v>
      </c>
      <c r="E251" s="464" t="e">
        <f t="shared" ref="E251:AI251" si="77">IF((E36+E106+E177)=0,0,((E106+E177)/(E36+E106+E177)))*100</f>
        <v>#REF!</v>
      </c>
      <c r="F251" s="464" t="e">
        <f t="shared" si="77"/>
        <v>#REF!</v>
      </c>
      <c r="G251" s="464" t="e">
        <f t="shared" si="77"/>
        <v>#REF!</v>
      </c>
      <c r="H251" s="464" t="e">
        <f t="shared" si="77"/>
        <v>#REF!</v>
      </c>
      <c r="I251" s="464" t="e">
        <f t="shared" si="77"/>
        <v>#REF!</v>
      </c>
      <c r="J251" s="464" t="e">
        <f t="shared" si="77"/>
        <v>#REF!</v>
      </c>
      <c r="K251" s="464" t="e">
        <f t="shared" si="77"/>
        <v>#REF!</v>
      </c>
      <c r="L251" s="464" t="e">
        <f t="shared" ref="L251:L256" si="78">IF((L36+L106+L177)=0,0,((L106+L177)/(L36+L106+L177)))*100</f>
        <v>#REF!</v>
      </c>
      <c r="M251" s="464" t="e">
        <f t="shared" si="77"/>
        <v>#REF!</v>
      </c>
      <c r="N251" s="464" t="e">
        <f t="shared" si="77"/>
        <v>#REF!</v>
      </c>
      <c r="O251" s="464" t="e">
        <f t="shared" si="77"/>
        <v>#REF!</v>
      </c>
      <c r="P251" s="464" t="e">
        <f t="shared" si="77"/>
        <v>#REF!</v>
      </c>
      <c r="Q251" s="464" t="e">
        <f t="shared" si="77"/>
        <v>#REF!</v>
      </c>
      <c r="R251" s="464" t="e">
        <f t="shared" si="77"/>
        <v>#REF!</v>
      </c>
      <c r="S251" s="464" t="e">
        <f t="shared" ref="S251:S256" si="79">IF((S36+S106+S177)=0,0,((S106+S177)/(S36+S106+S177)))*100</f>
        <v>#REF!</v>
      </c>
      <c r="T251" s="464" t="e">
        <f t="shared" si="77"/>
        <v>#REF!</v>
      </c>
      <c r="U251" s="464" t="e">
        <f t="shared" si="77"/>
        <v>#REF!</v>
      </c>
      <c r="V251" s="464" t="e">
        <f t="shared" si="77"/>
        <v>#REF!</v>
      </c>
      <c r="W251" s="464" t="e">
        <f t="shared" si="77"/>
        <v>#REF!</v>
      </c>
      <c r="X251" s="464" t="e">
        <f t="shared" si="77"/>
        <v>#REF!</v>
      </c>
      <c r="Y251" s="464" t="e">
        <f t="shared" si="77"/>
        <v>#REF!</v>
      </c>
      <c r="Z251" s="464" t="e">
        <f t="shared" si="77"/>
        <v>#REF!</v>
      </c>
      <c r="AA251" s="464" t="e">
        <f t="shared" si="77"/>
        <v>#REF!</v>
      </c>
      <c r="AB251" s="464" t="e">
        <f t="shared" si="77"/>
        <v>#REF!</v>
      </c>
      <c r="AC251" s="464" t="e">
        <f t="shared" ref="AC251:AC256" si="80">IF((AC36+AC106+AC177)=0,0,((AC106+AC177)/(AC36+AC106+AC177)))*100</f>
        <v>#REF!</v>
      </c>
      <c r="AD251" s="464" t="e">
        <f t="shared" si="77"/>
        <v>#REF!</v>
      </c>
      <c r="AE251" s="464" t="e">
        <f t="shared" si="77"/>
        <v>#REF!</v>
      </c>
      <c r="AF251" s="464" t="e">
        <f t="shared" si="77"/>
        <v>#REF!</v>
      </c>
      <c r="AG251" s="464" t="e">
        <f t="shared" si="77"/>
        <v>#REF!</v>
      </c>
      <c r="AH251" s="464" t="e">
        <f t="shared" si="77"/>
        <v>#REF!</v>
      </c>
      <c r="AI251" s="464" t="e">
        <f t="shared" si="77"/>
        <v>#REF!</v>
      </c>
      <c r="AJ251" s="465" t="e">
        <f t="shared" ref="AJ251:AJ256" si="81">IF((AJ36+AJ106+AJ177)=0,0,((AJ106+AJ177)/(AJ36+AJ106+AJ177)))*100</f>
        <v>#REF!</v>
      </c>
    </row>
    <row r="252" spans="2:36" s="424" customFormat="1" hidden="1" x14ac:dyDescent="0.25">
      <c r="B252" s="423"/>
      <c r="C252" s="493" t="s">
        <v>623</v>
      </c>
      <c r="D252" s="498" t="e">
        <f t="shared" si="76"/>
        <v>#REF!</v>
      </c>
      <c r="E252" s="498" t="e">
        <f t="shared" ref="E252:AI252" si="82">IF((E37+E107+E178)=0,0,((E107+E178)/(E37+E107+E178)))*100</f>
        <v>#REF!</v>
      </c>
      <c r="F252" s="498" t="e">
        <f t="shared" si="82"/>
        <v>#REF!</v>
      </c>
      <c r="G252" s="498" t="e">
        <f t="shared" si="82"/>
        <v>#REF!</v>
      </c>
      <c r="H252" s="498" t="e">
        <f t="shared" si="82"/>
        <v>#REF!</v>
      </c>
      <c r="I252" s="498" t="e">
        <f t="shared" si="82"/>
        <v>#REF!</v>
      </c>
      <c r="J252" s="498" t="e">
        <f t="shared" si="82"/>
        <v>#REF!</v>
      </c>
      <c r="K252" s="498" t="e">
        <f t="shared" si="82"/>
        <v>#REF!</v>
      </c>
      <c r="L252" s="498" t="e">
        <f t="shared" si="78"/>
        <v>#REF!</v>
      </c>
      <c r="M252" s="498" t="e">
        <f t="shared" si="82"/>
        <v>#REF!</v>
      </c>
      <c r="N252" s="498" t="e">
        <f t="shared" si="82"/>
        <v>#REF!</v>
      </c>
      <c r="O252" s="498" t="e">
        <f t="shared" si="82"/>
        <v>#REF!</v>
      </c>
      <c r="P252" s="498" t="e">
        <f t="shared" si="82"/>
        <v>#REF!</v>
      </c>
      <c r="Q252" s="498" t="e">
        <f t="shared" si="82"/>
        <v>#REF!</v>
      </c>
      <c r="R252" s="498" t="e">
        <f t="shared" si="82"/>
        <v>#REF!</v>
      </c>
      <c r="S252" s="498" t="e">
        <f t="shared" si="79"/>
        <v>#REF!</v>
      </c>
      <c r="T252" s="498" t="e">
        <f t="shared" si="82"/>
        <v>#REF!</v>
      </c>
      <c r="U252" s="498" t="e">
        <f t="shared" si="82"/>
        <v>#REF!</v>
      </c>
      <c r="V252" s="498" t="e">
        <f t="shared" si="82"/>
        <v>#REF!</v>
      </c>
      <c r="W252" s="498" t="e">
        <f t="shared" si="82"/>
        <v>#REF!</v>
      </c>
      <c r="X252" s="498" t="e">
        <f t="shared" si="82"/>
        <v>#REF!</v>
      </c>
      <c r="Y252" s="498" t="e">
        <f t="shared" si="82"/>
        <v>#REF!</v>
      </c>
      <c r="Z252" s="498" t="e">
        <f t="shared" si="82"/>
        <v>#REF!</v>
      </c>
      <c r="AA252" s="498" t="e">
        <f t="shared" si="82"/>
        <v>#REF!</v>
      </c>
      <c r="AB252" s="498" t="e">
        <f t="shared" si="82"/>
        <v>#REF!</v>
      </c>
      <c r="AC252" s="498" t="e">
        <f t="shared" si="80"/>
        <v>#REF!</v>
      </c>
      <c r="AD252" s="498" t="e">
        <f t="shared" si="82"/>
        <v>#REF!</v>
      </c>
      <c r="AE252" s="498" t="e">
        <f t="shared" si="82"/>
        <v>#REF!</v>
      </c>
      <c r="AF252" s="498" t="e">
        <f t="shared" si="82"/>
        <v>#REF!</v>
      </c>
      <c r="AG252" s="498" t="e">
        <f t="shared" si="82"/>
        <v>#REF!</v>
      </c>
      <c r="AH252" s="498" t="e">
        <f t="shared" si="82"/>
        <v>#REF!</v>
      </c>
      <c r="AI252" s="498" t="e">
        <f t="shared" si="82"/>
        <v>#REF!</v>
      </c>
      <c r="AJ252" s="499" t="e">
        <f t="shared" si="81"/>
        <v>#REF!</v>
      </c>
    </row>
    <row r="253" spans="2:36" s="424" customFormat="1" hidden="1" x14ac:dyDescent="0.25">
      <c r="B253" s="423"/>
      <c r="C253" s="493" t="s">
        <v>625</v>
      </c>
      <c r="D253" s="498" t="e">
        <f t="shared" si="76"/>
        <v>#REF!</v>
      </c>
      <c r="E253" s="498" t="e">
        <f t="shared" ref="E253:AI253" si="83">IF((E38+E108+E179)=0,0,((E108+E179)/(E38+E108+E179)))*100</f>
        <v>#REF!</v>
      </c>
      <c r="F253" s="498" t="e">
        <f t="shared" si="83"/>
        <v>#REF!</v>
      </c>
      <c r="G253" s="498" t="e">
        <f t="shared" si="83"/>
        <v>#REF!</v>
      </c>
      <c r="H253" s="498" t="e">
        <f t="shared" si="83"/>
        <v>#REF!</v>
      </c>
      <c r="I253" s="498" t="e">
        <f t="shared" si="83"/>
        <v>#REF!</v>
      </c>
      <c r="J253" s="498" t="e">
        <f t="shared" si="83"/>
        <v>#REF!</v>
      </c>
      <c r="K253" s="498" t="e">
        <f t="shared" si="83"/>
        <v>#REF!</v>
      </c>
      <c r="L253" s="498" t="e">
        <f t="shared" si="78"/>
        <v>#REF!</v>
      </c>
      <c r="M253" s="498" t="e">
        <f t="shared" si="83"/>
        <v>#REF!</v>
      </c>
      <c r="N253" s="498" t="e">
        <f t="shared" si="83"/>
        <v>#REF!</v>
      </c>
      <c r="O253" s="498" t="e">
        <f t="shared" si="83"/>
        <v>#REF!</v>
      </c>
      <c r="P253" s="498" t="e">
        <f t="shared" si="83"/>
        <v>#REF!</v>
      </c>
      <c r="Q253" s="498" t="e">
        <f t="shared" si="83"/>
        <v>#REF!</v>
      </c>
      <c r="R253" s="498" t="e">
        <f t="shared" si="83"/>
        <v>#REF!</v>
      </c>
      <c r="S253" s="498" t="e">
        <f t="shared" si="79"/>
        <v>#REF!</v>
      </c>
      <c r="T253" s="498" t="e">
        <f t="shared" si="83"/>
        <v>#REF!</v>
      </c>
      <c r="U253" s="498" t="e">
        <f t="shared" si="83"/>
        <v>#REF!</v>
      </c>
      <c r="V253" s="498" t="e">
        <f t="shared" si="83"/>
        <v>#REF!</v>
      </c>
      <c r="W253" s="498" t="e">
        <f t="shared" si="83"/>
        <v>#REF!</v>
      </c>
      <c r="X253" s="498" t="e">
        <f t="shared" si="83"/>
        <v>#REF!</v>
      </c>
      <c r="Y253" s="498" t="e">
        <f t="shared" si="83"/>
        <v>#REF!</v>
      </c>
      <c r="Z253" s="498" t="e">
        <f t="shared" si="83"/>
        <v>#REF!</v>
      </c>
      <c r="AA253" s="498" t="e">
        <f t="shared" si="83"/>
        <v>#REF!</v>
      </c>
      <c r="AB253" s="498" t="e">
        <f t="shared" si="83"/>
        <v>#REF!</v>
      </c>
      <c r="AC253" s="498" t="e">
        <f t="shared" si="80"/>
        <v>#REF!</v>
      </c>
      <c r="AD253" s="498" t="e">
        <f t="shared" si="83"/>
        <v>#REF!</v>
      </c>
      <c r="AE253" s="498" t="e">
        <f t="shared" si="83"/>
        <v>#REF!</v>
      </c>
      <c r="AF253" s="498" t="e">
        <f t="shared" si="83"/>
        <v>#REF!</v>
      </c>
      <c r="AG253" s="498" t="e">
        <f t="shared" si="83"/>
        <v>#REF!</v>
      </c>
      <c r="AH253" s="498" t="e">
        <f t="shared" si="83"/>
        <v>#REF!</v>
      </c>
      <c r="AI253" s="498" t="e">
        <f t="shared" si="83"/>
        <v>#REF!</v>
      </c>
      <c r="AJ253" s="499" t="e">
        <f t="shared" si="81"/>
        <v>#REF!</v>
      </c>
    </row>
    <row r="254" spans="2:36" s="424" customFormat="1" hidden="1" x14ac:dyDescent="0.25">
      <c r="B254" s="423"/>
      <c r="C254" s="493" t="s">
        <v>627</v>
      </c>
      <c r="D254" s="498" t="e">
        <f t="shared" si="76"/>
        <v>#REF!</v>
      </c>
      <c r="E254" s="498" t="e">
        <f t="shared" ref="E254:AI254" si="84">IF((E39+E109+E180)=0,0,((E109+E180)/(E39+E109+E180)))*100</f>
        <v>#REF!</v>
      </c>
      <c r="F254" s="498" t="e">
        <f t="shared" si="84"/>
        <v>#REF!</v>
      </c>
      <c r="G254" s="498" t="e">
        <f t="shared" si="84"/>
        <v>#REF!</v>
      </c>
      <c r="H254" s="498" t="e">
        <f t="shared" si="84"/>
        <v>#REF!</v>
      </c>
      <c r="I254" s="498" t="e">
        <f t="shared" si="84"/>
        <v>#REF!</v>
      </c>
      <c r="J254" s="498" t="e">
        <f t="shared" si="84"/>
        <v>#REF!</v>
      </c>
      <c r="K254" s="498" t="e">
        <f t="shared" si="84"/>
        <v>#REF!</v>
      </c>
      <c r="L254" s="498" t="e">
        <f t="shared" si="78"/>
        <v>#REF!</v>
      </c>
      <c r="M254" s="498" t="e">
        <f t="shared" si="84"/>
        <v>#REF!</v>
      </c>
      <c r="N254" s="498" t="e">
        <f t="shared" si="84"/>
        <v>#REF!</v>
      </c>
      <c r="O254" s="498" t="e">
        <f t="shared" si="84"/>
        <v>#REF!</v>
      </c>
      <c r="P254" s="498" t="e">
        <f t="shared" si="84"/>
        <v>#REF!</v>
      </c>
      <c r="Q254" s="498" t="e">
        <f t="shared" si="84"/>
        <v>#REF!</v>
      </c>
      <c r="R254" s="498" t="e">
        <f t="shared" si="84"/>
        <v>#REF!</v>
      </c>
      <c r="S254" s="498" t="e">
        <f t="shared" si="79"/>
        <v>#REF!</v>
      </c>
      <c r="T254" s="498" t="e">
        <f t="shared" si="84"/>
        <v>#REF!</v>
      </c>
      <c r="U254" s="498" t="e">
        <f t="shared" si="84"/>
        <v>#REF!</v>
      </c>
      <c r="V254" s="498" t="e">
        <f t="shared" si="84"/>
        <v>#REF!</v>
      </c>
      <c r="W254" s="498" t="e">
        <f t="shared" si="84"/>
        <v>#REF!</v>
      </c>
      <c r="X254" s="498" t="e">
        <f t="shared" si="84"/>
        <v>#REF!</v>
      </c>
      <c r="Y254" s="498" t="e">
        <f t="shared" si="84"/>
        <v>#REF!</v>
      </c>
      <c r="Z254" s="498" t="e">
        <f t="shared" si="84"/>
        <v>#REF!</v>
      </c>
      <c r="AA254" s="498" t="e">
        <f t="shared" si="84"/>
        <v>#REF!</v>
      </c>
      <c r="AB254" s="498" t="e">
        <f t="shared" si="84"/>
        <v>#REF!</v>
      </c>
      <c r="AC254" s="498" t="e">
        <f t="shared" si="80"/>
        <v>#REF!</v>
      </c>
      <c r="AD254" s="498" t="e">
        <f t="shared" si="84"/>
        <v>#REF!</v>
      </c>
      <c r="AE254" s="498" t="e">
        <f t="shared" si="84"/>
        <v>#REF!</v>
      </c>
      <c r="AF254" s="498" t="e">
        <f t="shared" si="84"/>
        <v>#REF!</v>
      </c>
      <c r="AG254" s="498" t="e">
        <f t="shared" si="84"/>
        <v>#REF!</v>
      </c>
      <c r="AH254" s="498" t="e">
        <f t="shared" si="84"/>
        <v>#REF!</v>
      </c>
      <c r="AI254" s="498" t="e">
        <f t="shared" si="84"/>
        <v>#REF!</v>
      </c>
      <c r="AJ254" s="499" t="e">
        <f t="shared" si="81"/>
        <v>#REF!</v>
      </c>
    </row>
    <row r="255" spans="2:36" s="424" customFormat="1" hidden="1" x14ac:dyDescent="0.25">
      <c r="B255" s="423"/>
      <c r="C255" s="493" t="s">
        <v>629</v>
      </c>
      <c r="D255" s="498" t="e">
        <f t="shared" si="76"/>
        <v>#REF!</v>
      </c>
      <c r="E255" s="498" t="e">
        <f t="shared" ref="E255:AI255" si="85">IF((E40+E110+E181)=0,0,((E110+E181)/(E40+E110+E181)))*100</f>
        <v>#REF!</v>
      </c>
      <c r="F255" s="498" t="e">
        <f t="shared" si="85"/>
        <v>#REF!</v>
      </c>
      <c r="G255" s="498" t="e">
        <f t="shared" si="85"/>
        <v>#REF!</v>
      </c>
      <c r="H255" s="498" t="e">
        <f t="shared" si="85"/>
        <v>#REF!</v>
      </c>
      <c r="I255" s="498" t="e">
        <f t="shared" si="85"/>
        <v>#REF!</v>
      </c>
      <c r="J255" s="498" t="e">
        <f t="shared" si="85"/>
        <v>#REF!</v>
      </c>
      <c r="K255" s="498" t="e">
        <f t="shared" si="85"/>
        <v>#REF!</v>
      </c>
      <c r="L255" s="498" t="e">
        <f t="shared" si="78"/>
        <v>#REF!</v>
      </c>
      <c r="M255" s="498" t="e">
        <f t="shared" si="85"/>
        <v>#REF!</v>
      </c>
      <c r="N255" s="498" t="e">
        <f t="shared" si="85"/>
        <v>#REF!</v>
      </c>
      <c r="O255" s="498" t="e">
        <f t="shared" si="85"/>
        <v>#REF!</v>
      </c>
      <c r="P255" s="498" t="e">
        <f t="shared" si="85"/>
        <v>#REF!</v>
      </c>
      <c r="Q255" s="498" t="e">
        <f t="shared" si="85"/>
        <v>#REF!</v>
      </c>
      <c r="R255" s="498" t="e">
        <f t="shared" si="85"/>
        <v>#REF!</v>
      </c>
      <c r="S255" s="498" t="e">
        <f t="shared" si="79"/>
        <v>#REF!</v>
      </c>
      <c r="T255" s="498" t="e">
        <f t="shared" si="85"/>
        <v>#REF!</v>
      </c>
      <c r="U255" s="498" t="e">
        <f t="shared" si="85"/>
        <v>#REF!</v>
      </c>
      <c r="V255" s="498" t="e">
        <f t="shared" si="85"/>
        <v>#REF!</v>
      </c>
      <c r="W255" s="498" t="e">
        <f t="shared" si="85"/>
        <v>#REF!</v>
      </c>
      <c r="X255" s="498" t="e">
        <f t="shared" si="85"/>
        <v>#REF!</v>
      </c>
      <c r="Y255" s="498" t="e">
        <f t="shared" si="85"/>
        <v>#REF!</v>
      </c>
      <c r="Z255" s="498" t="e">
        <f t="shared" si="85"/>
        <v>#REF!</v>
      </c>
      <c r="AA255" s="498" t="e">
        <f t="shared" si="85"/>
        <v>#REF!</v>
      </c>
      <c r="AB255" s="498" t="e">
        <f t="shared" si="85"/>
        <v>#REF!</v>
      </c>
      <c r="AC255" s="498" t="e">
        <f t="shared" si="80"/>
        <v>#REF!</v>
      </c>
      <c r="AD255" s="498" t="e">
        <f t="shared" si="85"/>
        <v>#REF!</v>
      </c>
      <c r="AE255" s="498" t="e">
        <f t="shared" si="85"/>
        <v>#REF!</v>
      </c>
      <c r="AF255" s="498" t="e">
        <f t="shared" si="85"/>
        <v>#REF!</v>
      </c>
      <c r="AG255" s="498" t="e">
        <f t="shared" si="85"/>
        <v>#REF!</v>
      </c>
      <c r="AH255" s="498" t="e">
        <f t="shared" si="85"/>
        <v>#REF!</v>
      </c>
      <c r="AI255" s="498" t="e">
        <f t="shared" si="85"/>
        <v>#REF!</v>
      </c>
      <c r="AJ255" s="499" t="e">
        <f t="shared" si="81"/>
        <v>#REF!</v>
      </c>
    </row>
    <row r="256" spans="2:36" s="424" customFormat="1" hidden="1" x14ac:dyDescent="0.25">
      <c r="B256" s="423"/>
      <c r="C256" s="493" t="s">
        <v>631</v>
      </c>
      <c r="D256" s="498" t="e">
        <f t="shared" si="76"/>
        <v>#REF!</v>
      </c>
      <c r="E256" s="498" t="e">
        <f t="shared" ref="E256:AI256" si="86">IF((E41+E111+E182)=0,0,((E111+E182)/(E41+E111+E182)))*100</f>
        <v>#REF!</v>
      </c>
      <c r="F256" s="498" t="e">
        <f t="shared" si="86"/>
        <v>#REF!</v>
      </c>
      <c r="G256" s="498" t="e">
        <f t="shared" si="86"/>
        <v>#REF!</v>
      </c>
      <c r="H256" s="498" t="e">
        <f t="shared" si="86"/>
        <v>#REF!</v>
      </c>
      <c r="I256" s="498" t="e">
        <f t="shared" si="86"/>
        <v>#REF!</v>
      </c>
      <c r="J256" s="498" t="e">
        <f t="shared" si="86"/>
        <v>#REF!</v>
      </c>
      <c r="K256" s="498" t="e">
        <f t="shared" si="86"/>
        <v>#REF!</v>
      </c>
      <c r="L256" s="498" t="e">
        <f t="shared" si="78"/>
        <v>#REF!</v>
      </c>
      <c r="M256" s="498" t="e">
        <f t="shared" si="86"/>
        <v>#REF!</v>
      </c>
      <c r="N256" s="498" t="e">
        <f t="shared" si="86"/>
        <v>#REF!</v>
      </c>
      <c r="O256" s="498" t="e">
        <f t="shared" si="86"/>
        <v>#REF!</v>
      </c>
      <c r="P256" s="498" t="e">
        <f t="shared" si="86"/>
        <v>#REF!</v>
      </c>
      <c r="Q256" s="498" t="e">
        <f t="shared" si="86"/>
        <v>#REF!</v>
      </c>
      <c r="R256" s="498" t="e">
        <f t="shared" si="86"/>
        <v>#REF!</v>
      </c>
      <c r="S256" s="498" t="e">
        <f t="shared" si="79"/>
        <v>#REF!</v>
      </c>
      <c r="T256" s="498" t="e">
        <f t="shared" si="86"/>
        <v>#REF!</v>
      </c>
      <c r="U256" s="498" t="e">
        <f t="shared" si="86"/>
        <v>#REF!</v>
      </c>
      <c r="V256" s="498" t="e">
        <f t="shared" si="86"/>
        <v>#REF!</v>
      </c>
      <c r="W256" s="498" t="e">
        <f t="shared" si="86"/>
        <v>#REF!</v>
      </c>
      <c r="X256" s="498" t="e">
        <f t="shared" si="86"/>
        <v>#REF!</v>
      </c>
      <c r="Y256" s="498" t="e">
        <f t="shared" si="86"/>
        <v>#REF!</v>
      </c>
      <c r="Z256" s="498" t="e">
        <f t="shared" si="86"/>
        <v>#REF!</v>
      </c>
      <c r="AA256" s="498" t="e">
        <f t="shared" si="86"/>
        <v>#REF!</v>
      </c>
      <c r="AB256" s="498" t="e">
        <f t="shared" si="86"/>
        <v>#REF!</v>
      </c>
      <c r="AC256" s="498" t="e">
        <f t="shared" si="80"/>
        <v>#REF!</v>
      </c>
      <c r="AD256" s="498" t="e">
        <f t="shared" si="86"/>
        <v>#REF!</v>
      </c>
      <c r="AE256" s="498" t="e">
        <f t="shared" si="86"/>
        <v>#REF!</v>
      </c>
      <c r="AF256" s="498" t="e">
        <f t="shared" si="86"/>
        <v>#REF!</v>
      </c>
      <c r="AG256" s="498" t="e">
        <f t="shared" si="86"/>
        <v>#REF!</v>
      </c>
      <c r="AH256" s="498" t="e">
        <f t="shared" si="86"/>
        <v>#REF!</v>
      </c>
      <c r="AI256" s="498" t="e">
        <f t="shared" si="86"/>
        <v>#REF!</v>
      </c>
      <c r="AJ256" s="499" t="e">
        <f t="shared" si="81"/>
        <v>#REF!</v>
      </c>
    </row>
    <row r="257" spans="2:36" hidden="1" x14ac:dyDescent="0.25">
      <c r="B257" s="1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373"/>
    </row>
    <row r="258" spans="2:36" s="466" customFormat="1" hidden="1" x14ac:dyDescent="0.25">
      <c r="B258" s="463" t="s">
        <v>1045</v>
      </c>
      <c r="C258" s="463" t="s">
        <v>1332</v>
      </c>
      <c r="D258" s="464" t="e">
        <f t="shared" ref="D258:D263" si="87">IF((D43+D113+D184)=0,0,((D113+D184)/(D43+D113+D184)))*100</f>
        <v>#REF!</v>
      </c>
      <c r="E258" s="464" t="e">
        <f t="shared" ref="E258:AI258" si="88">IF((E43+E113+E184)=0,0,((E113+E184)/(E43+E113+E184)))*100</f>
        <v>#REF!</v>
      </c>
      <c r="F258" s="464" t="e">
        <f t="shared" si="88"/>
        <v>#REF!</v>
      </c>
      <c r="G258" s="464" t="e">
        <f t="shared" si="88"/>
        <v>#REF!</v>
      </c>
      <c r="H258" s="464" t="e">
        <f t="shared" si="88"/>
        <v>#REF!</v>
      </c>
      <c r="I258" s="464" t="e">
        <f t="shared" si="88"/>
        <v>#REF!</v>
      </c>
      <c r="J258" s="464" t="e">
        <f t="shared" si="88"/>
        <v>#REF!</v>
      </c>
      <c r="K258" s="464" t="e">
        <f t="shared" si="88"/>
        <v>#REF!</v>
      </c>
      <c r="L258" s="464" t="e">
        <f t="shared" ref="L258:L263" si="89">IF((L43+L113+L184)=0,0,((L113+L184)/(L43+L113+L184)))*100</f>
        <v>#REF!</v>
      </c>
      <c r="M258" s="464" t="e">
        <f t="shared" si="88"/>
        <v>#REF!</v>
      </c>
      <c r="N258" s="464" t="e">
        <f t="shared" si="88"/>
        <v>#REF!</v>
      </c>
      <c r="O258" s="464" t="e">
        <f t="shared" si="88"/>
        <v>#REF!</v>
      </c>
      <c r="P258" s="464" t="e">
        <f t="shared" si="88"/>
        <v>#REF!</v>
      </c>
      <c r="Q258" s="464" t="e">
        <f t="shared" si="88"/>
        <v>#REF!</v>
      </c>
      <c r="R258" s="464" t="e">
        <f t="shared" si="88"/>
        <v>#REF!</v>
      </c>
      <c r="S258" s="464" t="e">
        <f t="shared" ref="S258:S263" si="90">IF((S43+S113+S184)=0,0,((S113+S184)/(S43+S113+S184)))*100</f>
        <v>#REF!</v>
      </c>
      <c r="T258" s="464" t="e">
        <f t="shared" si="88"/>
        <v>#REF!</v>
      </c>
      <c r="U258" s="464" t="e">
        <f t="shared" si="88"/>
        <v>#REF!</v>
      </c>
      <c r="V258" s="464" t="e">
        <f t="shared" si="88"/>
        <v>#REF!</v>
      </c>
      <c r="W258" s="464" t="e">
        <f t="shared" si="88"/>
        <v>#REF!</v>
      </c>
      <c r="X258" s="464" t="e">
        <f t="shared" si="88"/>
        <v>#REF!</v>
      </c>
      <c r="Y258" s="464" t="e">
        <f t="shared" si="88"/>
        <v>#REF!</v>
      </c>
      <c r="Z258" s="464" t="e">
        <f t="shared" si="88"/>
        <v>#REF!</v>
      </c>
      <c r="AA258" s="464" t="e">
        <f t="shared" si="88"/>
        <v>#REF!</v>
      </c>
      <c r="AB258" s="464" t="e">
        <f t="shared" si="88"/>
        <v>#REF!</v>
      </c>
      <c r="AC258" s="464" t="e">
        <f t="shared" ref="AC258:AC263" si="91">IF((AC43+AC113+AC184)=0,0,((AC113+AC184)/(AC43+AC113+AC184)))*100</f>
        <v>#REF!</v>
      </c>
      <c r="AD258" s="464" t="e">
        <f t="shared" si="88"/>
        <v>#REF!</v>
      </c>
      <c r="AE258" s="464" t="e">
        <f t="shared" si="88"/>
        <v>#REF!</v>
      </c>
      <c r="AF258" s="464" t="e">
        <f t="shared" si="88"/>
        <v>#REF!</v>
      </c>
      <c r="AG258" s="464" t="e">
        <f t="shared" si="88"/>
        <v>#REF!</v>
      </c>
      <c r="AH258" s="464" t="e">
        <f t="shared" si="88"/>
        <v>#REF!</v>
      </c>
      <c r="AI258" s="464" t="e">
        <f t="shared" si="88"/>
        <v>#REF!</v>
      </c>
      <c r="AJ258" s="465" t="e">
        <f t="shared" ref="AJ258:AJ263" si="92">IF((AJ43+AJ113+AJ184)=0,0,((AJ113+AJ184)/(AJ43+AJ113+AJ184)))*100</f>
        <v>#REF!</v>
      </c>
    </row>
    <row r="259" spans="2:36" s="424" customFormat="1" hidden="1" x14ac:dyDescent="0.25">
      <c r="B259" s="423"/>
      <c r="C259" s="493" t="s">
        <v>623</v>
      </c>
      <c r="D259" s="498" t="e">
        <f t="shared" si="87"/>
        <v>#REF!</v>
      </c>
      <c r="E259" s="498" t="e">
        <f t="shared" ref="E259:AI259" si="93">IF((E44+E114+E185)=0,0,((E114+E185)/(E44+E114+E185)))*100</f>
        <v>#REF!</v>
      </c>
      <c r="F259" s="498" t="e">
        <f t="shared" si="93"/>
        <v>#REF!</v>
      </c>
      <c r="G259" s="498" t="e">
        <f t="shared" si="93"/>
        <v>#REF!</v>
      </c>
      <c r="H259" s="498" t="e">
        <f t="shared" si="93"/>
        <v>#REF!</v>
      </c>
      <c r="I259" s="498" t="e">
        <f t="shared" si="93"/>
        <v>#REF!</v>
      </c>
      <c r="J259" s="498" t="e">
        <f t="shared" si="93"/>
        <v>#REF!</v>
      </c>
      <c r="K259" s="498" t="e">
        <f t="shared" si="93"/>
        <v>#REF!</v>
      </c>
      <c r="L259" s="498" t="e">
        <f t="shared" si="89"/>
        <v>#REF!</v>
      </c>
      <c r="M259" s="498" t="e">
        <f t="shared" si="93"/>
        <v>#REF!</v>
      </c>
      <c r="N259" s="498" t="e">
        <f t="shared" si="93"/>
        <v>#REF!</v>
      </c>
      <c r="O259" s="498" t="e">
        <f t="shared" si="93"/>
        <v>#REF!</v>
      </c>
      <c r="P259" s="498" t="e">
        <f t="shared" si="93"/>
        <v>#REF!</v>
      </c>
      <c r="Q259" s="498" t="e">
        <f t="shared" si="93"/>
        <v>#REF!</v>
      </c>
      <c r="R259" s="498" t="e">
        <f t="shared" si="93"/>
        <v>#REF!</v>
      </c>
      <c r="S259" s="498" t="e">
        <f t="shared" si="90"/>
        <v>#REF!</v>
      </c>
      <c r="T259" s="498" t="e">
        <f t="shared" si="93"/>
        <v>#REF!</v>
      </c>
      <c r="U259" s="498" t="e">
        <f t="shared" si="93"/>
        <v>#REF!</v>
      </c>
      <c r="V259" s="498" t="e">
        <f t="shared" si="93"/>
        <v>#REF!</v>
      </c>
      <c r="W259" s="498" t="e">
        <f t="shared" si="93"/>
        <v>#REF!</v>
      </c>
      <c r="X259" s="498" t="e">
        <f t="shared" si="93"/>
        <v>#REF!</v>
      </c>
      <c r="Y259" s="498" t="e">
        <f t="shared" si="93"/>
        <v>#REF!</v>
      </c>
      <c r="Z259" s="498" t="e">
        <f t="shared" si="93"/>
        <v>#REF!</v>
      </c>
      <c r="AA259" s="498" t="e">
        <f t="shared" si="93"/>
        <v>#REF!</v>
      </c>
      <c r="AB259" s="498" t="e">
        <f t="shared" si="93"/>
        <v>#REF!</v>
      </c>
      <c r="AC259" s="498" t="e">
        <f t="shared" si="91"/>
        <v>#REF!</v>
      </c>
      <c r="AD259" s="498" t="e">
        <f t="shared" si="93"/>
        <v>#REF!</v>
      </c>
      <c r="AE259" s="498" t="e">
        <f t="shared" si="93"/>
        <v>#REF!</v>
      </c>
      <c r="AF259" s="498" t="e">
        <f t="shared" si="93"/>
        <v>#REF!</v>
      </c>
      <c r="AG259" s="498" t="e">
        <f t="shared" si="93"/>
        <v>#REF!</v>
      </c>
      <c r="AH259" s="498" t="e">
        <f t="shared" si="93"/>
        <v>#REF!</v>
      </c>
      <c r="AI259" s="498" t="e">
        <f t="shared" si="93"/>
        <v>#REF!</v>
      </c>
      <c r="AJ259" s="499" t="e">
        <f t="shared" si="92"/>
        <v>#REF!</v>
      </c>
    </row>
    <row r="260" spans="2:36" s="424" customFormat="1" hidden="1" x14ac:dyDescent="0.25">
      <c r="B260" s="423"/>
      <c r="C260" s="493" t="s">
        <v>625</v>
      </c>
      <c r="D260" s="498" t="e">
        <f t="shared" si="87"/>
        <v>#REF!</v>
      </c>
      <c r="E260" s="498" t="e">
        <f t="shared" ref="E260:AI260" si="94">IF((E45+E115+E186)=0,0,((E115+E186)/(E45+E115+E186)))*100</f>
        <v>#REF!</v>
      </c>
      <c r="F260" s="498" t="e">
        <f t="shared" si="94"/>
        <v>#REF!</v>
      </c>
      <c r="G260" s="498" t="e">
        <f t="shared" si="94"/>
        <v>#REF!</v>
      </c>
      <c r="H260" s="498" t="e">
        <f t="shared" si="94"/>
        <v>#REF!</v>
      </c>
      <c r="I260" s="498" t="e">
        <f t="shared" si="94"/>
        <v>#REF!</v>
      </c>
      <c r="J260" s="498" t="e">
        <f t="shared" si="94"/>
        <v>#REF!</v>
      </c>
      <c r="K260" s="498" t="e">
        <f t="shared" si="94"/>
        <v>#REF!</v>
      </c>
      <c r="L260" s="498" t="e">
        <f t="shared" si="89"/>
        <v>#REF!</v>
      </c>
      <c r="M260" s="498" t="e">
        <f t="shared" si="94"/>
        <v>#REF!</v>
      </c>
      <c r="N260" s="498" t="e">
        <f t="shared" si="94"/>
        <v>#REF!</v>
      </c>
      <c r="O260" s="498" t="e">
        <f t="shared" si="94"/>
        <v>#REF!</v>
      </c>
      <c r="P260" s="498" t="e">
        <f t="shared" si="94"/>
        <v>#REF!</v>
      </c>
      <c r="Q260" s="498" t="e">
        <f t="shared" si="94"/>
        <v>#REF!</v>
      </c>
      <c r="R260" s="498" t="e">
        <f t="shared" si="94"/>
        <v>#REF!</v>
      </c>
      <c r="S260" s="498" t="e">
        <f t="shared" si="90"/>
        <v>#REF!</v>
      </c>
      <c r="T260" s="498" t="e">
        <f t="shared" si="94"/>
        <v>#REF!</v>
      </c>
      <c r="U260" s="498" t="e">
        <f t="shared" si="94"/>
        <v>#REF!</v>
      </c>
      <c r="V260" s="498" t="e">
        <f t="shared" si="94"/>
        <v>#REF!</v>
      </c>
      <c r="W260" s="498" t="e">
        <f t="shared" si="94"/>
        <v>#REF!</v>
      </c>
      <c r="X260" s="498" t="e">
        <f t="shared" si="94"/>
        <v>#REF!</v>
      </c>
      <c r="Y260" s="498" t="e">
        <f t="shared" si="94"/>
        <v>#REF!</v>
      </c>
      <c r="Z260" s="498" t="e">
        <f t="shared" si="94"/>
        <v>#REF!</v>
      </c>
      <c r="AA260" s="498" t="e">
        <f t="shared" si="94"/>
        <v>#REF!</v>
      </c>
      <c r="AB260" s="498" t="e">
        <f t="shared" si="94"/>
        <v>#REF!</v>
      </c>
      <c r="AC260" s="498" t="e">
        <f t="shared" si="91"/>
        <v>#REF!</v>
      </c>
      <c r="AD260" s="498" t="e">
        <f t="shared" si="94"/>
        <v>#REF!</v>
      </c>
      <c r="AE260" s="498" t="e">
        <f t="shared" si="94"/>
        <v>#REF!</v>
      </c>
      <c r="AF260" s="498" t="e">
        <f t="shared" si="94"/>
        <v>#REF!</v>
      </c>
      <c r="AG260" s="498" t="e">
        <f t="shared" si="94"/>
        <v>#REF!</v>
      </c>
      <c r="AH260" s="498" t="e">
        <f t="shared" si="94"/>
        <v>#REF!</v>
      </c>
      <c r="AI260" s="498" t="e">
        <f t="shared" si="94"/>
        <v>#REF!</v>
      </c>
      <c r="AJ260" s="499" t="e">
        <f t="shared" si="92"/>
        <v>#REF!</v>
      </c>
    </row>
    <row r="261" spans="2:36" s="424" customFormat="1" hidden="1" x14ac:dyDescent="0.25">
      <c r="B261" s="423"/>
      <c r="C261" s="493" t="s">
        <v>627</v>
      </c>
      <c r="D261" s="498" t="e">
        <f t="shared" si="87"/>
        <v>#REF!</v>
      </c>
      <c r="E261" s="498" t="e">
        <f t="shared" ref="E261:AI261" si="95">IF((E46+E116+E187)=0,0,((E116+E187)/(E46+E116+E187)))*100</f>
        <v>#REF!</v>
      </c>
      <c r="F261" s="498" t="e">
        <f t="shared" si="95"/>
        <v>#REF!</v>
      </c>
      <c r="G261" s="498" t="e">
        <f t="shared" si="95"/>
        <v>#REF!</v>
      </c>
      <c r="H261" s="498" t="e">
        <f t="shared" si="95"/>
        <v>#REF!</v>
      </c>
      <c r="I261" s="498" t="e">
        <f t="shared" si="95"/>
        <v>#REF!</v>
      </c>
      <c r="J261" s="498" t="e">
        <f t="shared" si="95"/>
        <v>#REF!</v>
      </c>
      <c r="K261" s="498" t="e">
        <f t="shared" si="95"/>
        <v>#REF!</v>
      </c>
      <c r="L261" s="498" t="e">
        <f t="shared" si="89"/>
        <v>#REF!</v>
      </c>
      <c r="M261" s="498" t="e">
        <f t="shared" si="95"/>
        <v>#REF!</v>
      </c>
      <c r="N261" s="498" t="e">
        <f t="shared" si="95"/>
        <v>#REF!</v>
      </c>
      <c r="O261" s="498" t="e">
        <f t="shared" si="95"/>
        <v>#REF!</v>
      </c>
      <c r="P261" s="498" t="e">
        <f t="shared" si="95"/>
        <v>#REF!</v>
      </c>
      <c r="Q261" s="498" t="e">
        <f t="shared" si="95"/>
        <v>#REF!</v>
      </c>
      <c r="R261" s="498" t="e">
        <f t="shared" si="95"/>
        <v>#REF!</v>
      </c>
      <c r="S261" s="498" t="e">
        <f t="shared" si="90"/>
        <v>#REF!</v>
      </c>
      <c r="T261" s="498" t="e">
        <f t="shared" si="95"/>
        <v>#REF!</v>
      </c>
      <c r="U261" s="498" t="e">
        <f t="shared" si="95"/>
        <v>#REF!</v>
      </c>
      <c r="V261" s="498" t="e">
        <f t="shared" si="95"/>
        <v>#REF!</v>
      </c>
      <c r="W261" s="498" t="e">
        <f t="shared" si="95"/>
        <v>#REF!</v>
      </c>
      <c r="X261" s="498" t="e">
        <f t="shared" si="95"/>
        <v>#REF!</v>
      </c>
      <c r="Y261" s="498" t="e">
        <f t="shared" si="95"/>
        <v>#REF!</v>
      </c>
      <c r="Z261" s="498" t="e">
        <f t="shared" si="95"/>
        <v>#REF!</v>
      </c>
      <c r="AA261" s="498" t="e">
        <f t="shared" si="95"/>
        <v>#REF!</v>
      </c>
      <c r="AB261" s="498" t="e">
        <f t="shared" si="95"/>
        <v>#REF!</v>
      </c>
      <c r="AC261" s="498" t="e">
        <f t="shared" si="91"/>
        <v>#REF!</v>
      </c>
      <c r="AD261" s="498" t="e">
        <f t="shared" si="95"/>
        <v>#REF!</v>
      </c>
      <c r="AE261" s="498" t="e">
        <f t="shared" si="95"/>
        <v>#REF!</v>
      </c>
      <c r="AF261" s="498" t="e">
        <f t="shared" si="95"/>
        <v>#REF!</v>
      </c>
      <c r="AG261" s="498" t="e">
        <f t="shared" si="95"/>
        <v>#REF!</v>
      </c>
      <c r="AH261" s="498" t="e">
        <f t="shared" si="95"/>
        <v>#REF!</v>
      </c>
      <c r="AI261" s="498" t="e">
        <f t="shared" si="95"/>
        <v>#REF!</v>
      </c>
      <c r="AJ261" s="499" t="e">
        <f t="shared" si="92"/>
        <v>#REF!</v>
      </c>
    </row>
    <row r="262" spans="2:36" s="424" customFormat="1" hidden="1" x14ac:dyDescent="0.25">
      <c r="B262" s="423"/>
      <c r="C262" s="493" t="s">
        <v>629</v>
      </c>
      <c r="D262" s="498" t="e">
        <f t="shared" si="87"/>
        <v>#REF!</v>
      </c>
      <c r="E262" s="498" t="e">
        <f t="shared" ref="E262:AI262" si="96">IF((E47+E117+E188)=0,0,((E117+E188)/(E47+E117+E188)))*100</f>
        <v>#REF!</v>
      </c>
      <c r="F262" s="498" t="e">
        <f t="shared" si="96"/>
        <v>#REF!</v>
      </c>
      <c r="G262" s="498" t="e">
        <f t="shared" si="96"/>
        <v>#REF!</v>
      </c>
      <c r="H262" s="498" t="e">
        <f t="shared" si="96"/>
        <v>#REF!</v>
      </c>
      <c r="I262" s="498" t="e">
        <f t="shared" si="96"/>
        <v>#REF!</v>
      </c>
      <c r="J262" s="498" t="e">
        <f t="shared" si="96"/>
        <v>#REF!</v>
      </c>
      <c r="K262" s="498" t="e">
        <f t="shared" si="96"/>
        <v>#REF!</v>
      </c>
      <c r="L262" s="498" t="e">
        <f t="shared" si="89"/>
        <v>#REF!</v>
      </c>
      <c r="M262" s="498" t="e">
        <f t="shared" si="96"/>
        <v>#REF!</v>
      </c>
      <c r="N262" s="498" t="e">
        <f t="shared" si="96"/>
        <v>#REF!</v>
      </c>
      <c r="O262" s="498" t="e">
        <f t="shared" si="96"/>
        <v>#REF!</v>
      </c>
      <c r="P262" s="498" t="e">
        <f t="shared" si="96"/>
        <v>#REF!</v>
      </c>
      <c r="Q262" s="498" t="e">
        <f t="shared" si="96"/>
        <v>#REF!</v>
      </c>
      <c r="R262" s="498" t="e">
        <f t="shared" si="96"/>
        <v>#REF!</v>
      </c>
      <c r="S262" s="498" t="e">
        <f t="shared" si="90"/>
        <v>#REF!</v>
      </c>
      <c r="T262" s="498" t="e">
        <f t="shared" si="96"/>
        <v>#REF!</v>
      </c>
      <c r="U262" s="498" t="e">
        <f t="shared" si="96"/>
        <v>#REF!</v>
      </c>
      <c r="V262" s="498" t="e">
        <f t="shared" si="96"/>
        <v>#REF!</v>
      </c>
      <c r="W262" s="498" t="e">
        <f t="shared" si="96"/>
        <v>#REF!</v>
      </c>
      <c r="X262" s="498" t="e">
        <f t="shared" si="96"/>
        <v>#REF!</v>
      </c>
      <c r="Y262" s="498" t="e">
        <f t="shared" si="96"/>
        <v>#REF!</v>
      </c>
      <c r="Z262" s="498" t="e">
        <f t="shared" si="96"/>
        <v>#REF!</v>
      </c>
      <c r="AA262" s="498" t="e">
        <f t="shared" si="96"/>
        <v>#REF!</v>
      </c>
      <c r="AB262" s="498" t="e">
        <f t="shared" si="96"/>
        <v>#REF!</v>
      </c>
      <c r="AC262" s="498" t="e">
        <f t="shared" si="91"/>
        <v>#REF!</v>
      </c>
      <c r="AD262" s="498" t="e">
        <f t="shared" si="96"/>
        <v>#REF!</v>
      </c>
      <c r="AE262" s="498" t="e">
        <f t="shared" si="96"/>
        <v>#REF!</v>
      </c>
      <c r="AF262" s="498" t="e">
        <f t="shared" si="96"/>
        <v>#REF!</v>
      </c>
      <c r="AG262" s="498" t="e">
        <f t="shared" si="96"/>
        <v>#REF!</v>
      </c>
      <c r="AH262" s="498" t="e">
        <f t="shared" si="96"/>
        <v>#REF!</v>
      </c>
      <c r="AI262" s="498" t="e">
        <f t="shared" si="96"/>
        <v>#REF!</v>
      </c>
      <c r="AJ262" s="499" t="e">
        <f t="shared" si="92"/>
        <v>#REF!</v>
      </c>
    </row>
    <row r="263" spans="2:36" s="424" customFormat="1" hidden="1" x14ac:dyDescent="0.25">
      <c r="B263" s="423"/>
      <c r="C263" s="493" t="s">
        <v>631</v>
      </c>
      <c r="D263" s="498" t="e">
        <f t="shared" si="87"/>
        <v>#REF!</v>
      </c>
      <c r="E263" s="498" t="e">
        <f t="shared" ref="E263:AI263" si="97">IF((E48+E118+E189)=0,0,((E118+E189)/(E48+E118+E189)))*100</f>
        <v>#REF!</v>
      </c>
      <c r="F263" s="498" t="e">
        <f t="shared" si="97"/>
        <v>#REF!</v>
      </c>
      <c r="G263" s="498" t="e">
        <f t="shared" si="97"/>
        <v>#REF!</v>
      </c>
      <c r="H263" s="498" t="e">
        <f t="shared" si="97"/>
        <v>#REF!</v>
      </c>
      <c r="I263" s="498" t="e">
        <f t="shared" si="97"/>
        <v>#REF!</v>
      </c>
      <c r="J263" s="498" t="e">
        <f t="shared" si="97"/>
        <v>#REF!</v>
      </c>
      <c r="K263" s="498" t="e">
        <f t="shared" si="97"/>
        <v>#REF!</v>
      </c>
      <c r="L263" s="498" t="e">
        <f t="shared" si="89"/>
        <v>#REF!</v>
      </c>
      <c r="M263" s="498" t="e">
        <f t="shared" si="97"/>
        <v>#REF!</v>
      </c>
      <c r="N263" s="498" t="e">
        <f t="shared" si="97"/>
        <v>#REF!</v>
      </c>
      <c r="O263" s="498" t="e">
        <f t="shared" si="97"/>
        <v>#REF!</v>
      </c>
      <c r="P263" s="498" t="e">
        <f t="shared" si="97"/>
        <v>#REF!</v>
      </c>
      <c r="Q263" s="498" t="e">
        <f t="shared" si="97"/>
        <v>#REF!</v>
      </c>
      <c r="R263" s="498" t="e">
        <f t="shared" si="97"/>
        <v>#REF!</v>
      </c>
      <c r="S263" s="498" t="e">
        <f t="shared" si="90"/>
        <v>#REF!</v>
      </c>
      <c r="T263" s="498" t="e">
        <f t="shared" si="97"/>
        <v>#REF!</v>
      </c>
      <c r="U263" s="498" t="e">
        <f t="shared" si="97"/>
        <v>#REF!</v>
      </c>
      <c r="V263" s="498" t="e">
        <f t="shared" si="97"/>
        <v>#REF!</v>
      </c>
      <c r="W263" s="498" t="e">
        <f t="shared" si="97"/>
        <v>#REF!</v>
      </c>
      <c r="X263" s="498" t="e">
        <f t="shared" si="97"/>
        <v>#REF!</v>
      </c>
      <c r="Y263" s="498" t="e">
        <f t="shared" si="97"/>
        <v>#REF!</v>
      </c>
      <c r="Z263" s="498" t="e">
        <f t="shared" si="97"/>
        <v>#REF!</v>
      </c>
      <c r="AA263" s="498" t="e">
        <f t="shared" si="97"/>
        <v>#REF!</v>
      </c>
      <c r="AB263" s="498" t="e">
        <f t="shared" si="97"/>
        <v>#REF!</v>
      </c>
      <c r="AC263" s="498" t="e">
        <f t="shared" si="91"/>
        <v>#REF!</v>
      </c>
      <c r="AD263" s="498" t="e">
        <f t="shared" si="97"/>
        <v>#REF!</v>
      </c>
      <c r="AE263" s="498" t="e">
        <f t="shared" si="97"/>
        <v>#REF!</v>
      </c>
      <c r="AF263" s="498" t="e">
        <f t="shared" si="97"/>
        <v>#REF!</v>
      </c>
      <c r="AG263" s="498" t="e">
        <f t="shared" si="97"/>
        <v>#REF!</v>
      </c>
      <c r="AH263" s="498" t="e">
        <f t="shared" si="97"/>
        <v>#REF!</v>
      </c>
      <c r="AI263" s="498" t="e">
        <f t="shared" si="97"/>
        <v>#REF!</v>
      </c>
      <c r="AJ263" s="499" t="e">
        <f t="shared" si="92"/>
        <v>#REF!</v>
      </c>
    </row>
    <row r="264" spans="2:36" hidden="1" x14ac:dyDescent="0.25">
      <c r="B264" s="15"/>
      <c r="C264" s="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373"/>
    </row>
    <row r="265" spans="2:36" s="466" customFormat="1" hidden="1" x14ac:dyDescent="0.25">
      <c r="B265" s="463" t="s">
        <v>1046</v>
      </c>
      <c r="C265" s="463" t="s">
        <v>1332</v>
      </c>
      <c r="D265" s="464" t="e">
        <f t="shared" ref="D265:D270" si="98">IF((D50+D120+D191)=0,0,((D120+D191)/(D50+D120+D191)))*100</f>
        <v>#REF!</v>
      </c>
      <c r="E265" s="464" t="e">
        <f t="shared" ref="E265:AI265" si="99">IF((E50+E120+E191)=0,0,((E120+E191)/(E50+E120+E191)))*100</f>
        <v>#REF!</v>
      </c>
      <c r="F265" s="464" t="e">
        <f t="shared" si="99"/>
        <v>#REF!</v>
      </c>
      <c r="G265" s="464" t="e">
        <f t="shared" si="99"/>
        <v>#REF!</v>
      </c>
      <c r="H265" s="464" t="e">
        <f t="shared" si="99"/>
        <v>#REF!</v>
      </c>
      <c r="I265" s="464" t="e">
        <f t="shared" si="99"/>
        <v>#REF!</v>
      </c>
      <c r="J265" s="464" t="e">
        <f t="shared" si="99"/>
        <v>#REF!</v>
      </c>
      <c r="K265" s="464" t="e">
        <f t="shared" si="99"/>
        <v>#REF!</v>
      </c>
      <c r="L265" s="464" t="e">
        <f t="shared" ref="L265:L270" si="100">IF((L50+L120+L191)=0,0,((L120+L191)/(L50+L120+L191)))*100</f>
        <v>#REF!</v>
      </c>
      <c r="M265" s="464" t="e">
        <f t="shared" si="99"/>
        <v>#REF!</v>
      </c>
      <c r="N265" s="464" t="e">
        <f t="shared" si="99"/>
        <v>#REF!</v>
      </c>
      <c r="O265" s="464" t="e">
        <f t="shared" si="99"/>
        <v>#REF!</v>
      </c>
      <c r="P265" s="464" t="e">
        <f t="shared" si="99"/>
        <v>#REF!</v>
      </c>
      <c r="Q265" s="464" t="e">
        <f t="shared" si="99"/>
        <v>#REF!</v>
      </c>
      <c r="R265" s="464" t="e">
        <f t="shared" si="99"/>
        <v>#REF!</v>
      </c>
      <c r="S265" s="464" t="e">
        <f t="shared" ref="S265:S270" si="101">IF((S50+S120+S191)=0,0,((S120+S191)/(S50+S120+S191)))*100</f>
        <v>#REF!</v>
      </c>
      <c r="T265" s="464" t="e">
        <f t="shared" si="99"/>
        <v>#REF!</v>
      </c>
      <c r="U265" s="464" t="e">
        <f t="shared" si="99"/>
        <v>#REF!</v>
      </c>
      <c r="V265" s="464" t="e">
        <f t="shared" si="99"/>
        <v>#REF!</v>
      </c>
      <c r="W265" s="464" t="e">
        <f t="shared" si="99"/>
        <v>#REF!</v>
      </c>
      <c r="X265" s="464" t="e">
        <f t="shared" si="99"/>
        <v>#REF!</v>
      </c>
      <c r="Y265" s="464" t="e">
        <f t="shared" si="99"/>
        <v>#REF!</v>
      </c>
      <c r="Z265" s="464" t="e">
        <f t="shared" si="99"/>
        <v>#REF!</v>
      </c>
      <c r="AA265" s="464" t="e">
        <f t="shared" si="99"/>
        <v>#REF!</v>
      </c>
      <c r="AB265" s="464" t="e">
        <f t="shared" si="99"/>
        <v>#REF!</v>
      </c>
      <c r="AC265" s="464" t="e">
        <f t="shared" ref="AC265:AC270" si="102">IF((AC50+AC120+AC191)=0,0,((AC120+AC191)/(AC50+AC120+AC191)))*100</f>
        <v>#REF!</v>
      </c>
      <c r="AD265" s="464" t="e">
        <f t="shared" si="99"/>
        <v>#REF!</v>
      </c>
      <c r="AE265" s="464" t="e">
        <f t="shared" si="99"/>
        <v>#REF!</v>
      </c>
      <c r="AF265" s="464" t="e">
        <f t="shared" si="99"/>
        <v>#REF!</v>
      </c>
      <c r="AG265" s="464" t="e">
        <f t="shared" si="99"/>
        <v>#REF!</v>
      </c>
      <c r="AH265" s="464" t="e">
        <f t="shared" si="99"/>
        <v>#REF!</v>
      </c>
      <c r="AI265" s="464" t="e">
        <f t="shared" si="99"/>
        <v>#REF!</v>
      </c>
      <c r="AJ265" s="465" t="e">
        <f t="shared" ref="AJ265:AJ270" si="103">IF((AJ50+AJ120+AJ191)=0,0,((AJ120+AJ191)/(AJ50+AJ120+AJ191)))*100</f>
        <v>#REF!</v>
      </c>
    </row>
    <row r="266" spans="2:36" s="424" customFormat="1" hidden="1" x14ac:dyDescent="0.25">
      <c r="B266" s="423"/>
      <c r="C266" s="493" t="s">
        <v>623</v>
      </c>
      <c r="D266" s="498" t="e">
        <f t="shared" si="98"/>
        <v>#REF!</v>
      </c>
      <c r="E266" s="498" t="e">
        <f t="shared" ref="E266:AI266" si="104">IF((E51+E121+E192)=0,0,((E121+E192)/(E51+E121+E192)))*100</f>
        <v>#REF!</v>
      </c>
      <c r="F266" s="498" t="e">
        <f t="shared" si="104"/>
        <v>#REF!</v>
      </c>
      <c r="G266" s="498" t="e">
        <f t="shared" si="104"/>
        <v>#REF!</v>
      </c>
      <c r="H266" s="498" t="e">
        <f t="shared" si="104"/>
        <v>#REF!</v>
      </c>
      <c r="I266" s="498" t="e">
        <f t="shared" si="104"/>
        <v>#REF!</v>
      </c>
      <c r="J266" s="498" t="e">
        <f t="shared" si="104"/>
        <v>#REF!</v>
      </c>
      <c r="K266" s="498" t="e">
        <f t="shared" si="104"/>
        <v>#REF!</v>
      </c>
      <c r="L266" s="498" t="e">
        <f t="shared" si="100"/>
        <v>#REF!</v>
      </c>
      <c r="M266" s="498" t="e">
        <f t="shared" si="104"/>
        <v>#REF!</v>
      </c>
      <c r="N266" s="498" t="e">
        <f t="shared" si="104"/>
        <v>#REF!</v>
      </c>
      <c r="O266" s="498" t="e">
        <f t="shared" si="104"/>
        <v>#REF!</v>
      </c>
      <c r="P266" s="498" t="e">
        <f t="shared" si="104"/>
        <v>#REF!</v>
      </c>
      <c r="Q266" s="498" t="e">
        <f t="shared" si="104"/>
        <v>#REF!</v>
      </c>
      <c r="R266" s="498" t="e">
        <f t="shared" si="104"/>
        <v>#REF!</v>
      </c>
      <c r="S266" s="498" t="e">
        <f t="shared" si="101"/>
        <v>#REF!</v>
      </c>
      <c r="T266" s="498" t="e">
        <f t="shared" si="104"/>
        <v>#REF!</v>
      </c>
      <c r="U266" s="498" t="e">
        <f t="shared" si="104"/>
        <v>#REF!</v>
      </c>
      <c r="V266" s="498" t="e">
        <f t="shared" si="104"/>
        <v>#REF!</v>
      </c>
      <c r="W266" s="498" t="e">
        <f t="shared" si="104"/>
        <v>#REF!</v>
      </c>
      <c r="X266" s="498" t="e">
        <f t="shared" si="104"/>
        <v>#REF!</v>
      </c>
      <c r="Y266" s="498" t="e">
        <f t="shared" si="104"/>
        <v>#REF!</v>
      </c>
      <c r="Z266" s="498" t="e">
        <f t="shared" si="104"/>
        <v>#REF!</v>
      </c>
      <c r="AA266" s="498" t="e">
        <f t="shared" si="104"/>
        <v>#REF!</v>
      </c>
      <c r="AB266" s="498" t="e">
        <f t="shared" si="104"/>
        <v>#REF!</v>
      </c>
      <c r="AC266" s="498" t="e">
        <f t="shared" si="102"/>
        <v>#REF!</v>
      </c>
      <c r="AD266" s="498" t="e">
        <f t="shared" si="104"/>
        <v>#REF!</v>
      </c>
      <c r="AE266" s="498" t="e">
        <f t="shared" si="104"/>
        <v>#REF!</v>
      </c>
      <c r="AF266" s="498" t="e">
        <f t="shared" si="104"/>
        <v>#REF!</v>
      </c>
      <c r="AG266" s="498" t="e">
        <f t="shared" si="104"/>
        <v>#REF!</v>
      </c>
      <c r="AH266" s="498" t="e">
        <f t="shared" si="104"/>
        <v>#REF!</v>
      </c>
      <c r="AI266" s="498" t="e">
        <f t="shared" si="104"/>
        <v>#REF!</v>
      </c>
      <c r="AJ266" s="499" t="e">
        <f t="shared" si="103"/>
        <v>#REF!</v>
      </c>
    </row>
    <row r="267" spans="2:36" s="424" customFormat="1" hidden="1" x14ac:dyDescent="0.25">
      <c r="B267" s="423"/>
      <c r="C267" s="493" t="s">
        <v>625</v>
      </c>
      <c r="D267" s="498" t="e">
        <f t="shared" si="98"/>
        <v>#REF!</v>
      </c>
      <c r="E267" s="498" t="e">
        <f t="shared" ref="E267:AI267" si="105">IF((E52+E122+E193)=0,0,((E122+E193)/(E52+E122+E193)))*100</f>
        <v>#REF!</v>
      </c>
      <c r="F267" s="498" t="e">
        <f t="shared" si="105"/>
        <v>#REF!</v>
      </c>
      <c r="G267" s="498" t="e">
        <f t="shared" si="105"/>
        <v>#REF!</v>
      </c>
      <c r="H267" s="498" t="e">
        <f t="shared" si="105"/>
        <v>#REF!</v>
      </c>
      <c r="I267" s="498" t="e">
        <f t="shared" si="105"/>
        <v>#REF!</v>
      </c>
      <c r="J267" s="498" t="e">
        <f t="shared" si="105"/>
        <v>#REF!</v>
      </c>
      <c r="K267" s="498" t="e">
        <f t="shared" si="105"/>
        <v>#REF!</v>
      </c>
      <c r="L267" s="498" t="e">
        <f t="shared" si="100"/>
        <v>#REF!</v>
      </c>
      <c r="M267" s="498" t="e">
        <f t="shared" si="105"/>
        <v>#REF!</v>
      </c>
      <c r="N267" s="498" t="e">
        <f t="shared" si="105"/>
        <v>#REF!</v>
      </c>
      <c r="O267" s="498" t="e">
        <f t="shared" si="105"/>
        <v>#REF!</v>
      </c>
      <c r="P267" s="498" t="e">
        <f t="shared" si="105"/>
        <v>#REF!</v>
      </c>
      <c r="Q267" s="498" t="e">
        <f t="shared" si="105"/>
        <v>#REF!</v>
      </c>
      <c r="R267" s="498" t="e">
        <f t="shared" si="105"/>
        <v>#REF!</v>
      </c>
      <c r="S267" s="498" t="e">
        <f t="shared" si="101"/>
        <v>#REF!</v>
      </c>
      <c r="T267" s="498" t="e">
        <f t="shared" si="105"/>
        <v>#REF!</v>
      </c>
      <c r="U267" s="498" t="e">
        <f t="shared" si="105"/>
        <v>#REF!</v>
      </c>
      <c r="V267" s="498" t="e">
        <f t="shared" si="105"/>
        <v>#REF!</v>
      </c>
      <c r="W267" s="498" t="e">
        <f t="shared" si="105"/>
        <v>#REF!</v>
      </c>
      <c r="X267" s="498" t="e">
        <f t="shared" si="105"/>
        <v>#REF!</v>
      </c>
      <c r="Y267" s="498" t="e">
        <f t="shared" si="105"/>
        <v>#REF!</v>
      </c>
      <c r="Z267" s="498" t="e">
        <f t="shared" si="105"/>
        <v>#REF!</v>
      </c>
      <c r="AA267" s="498" t="e">
        <f t="shared" si="105"/>
        <v>#REF!</v>
      </c>
      <c r="AB267" s="498" t="e">
        <f t="shared" si="105"/>
        <v>#REF!</v>
      </c>
      <c r="AC267" s="498" t="e">
        <f t="shared" si="102"/>
        <v>#REF!</v>
      </c>
      <c r="AD267" s="498" t="e">
        <f t="shared" si="105"/>
        <v>#REF!</v>
      </c>
      <c r="AE267" s="498" t="e">
        <f t="shared" si="105"/>
        <v>#REF!</v>
      </c>
      <c r="AF267" s="498" t="e">
        <f t="shared" si="105"/>
        <v>#REF!</v>
      </c>
      <c r="AG267" s="498" t="e">
        <f t="shared" si="105"/>
        <v>#REF!</v>
      </c>
      <c r="AH267" s="498" t="e">
        <f t="shared" si="105"/>
        <v>#REF!</v>
      </c>
      <c r="AI267" s="498" t="e">
        <f t="shared" si="105"/>
        <v>#REF!</v>
      </c>
      <c r="AJ267" s="499" t="e">
        <f t="shared" si="103"/>
        <v>#REF!</v>
      </c>
    </row>
    <row r="268" spans="2:36" s="424" customFormat="1" hidden="1" x14ac:dyDescent="0.25">
      <c r="B268" s="423"/>
      <c r="C268" s="493" t="s">
        <v>627</v>
      </c>
      <c r="D268" s="498" t="e">
        <f t="shared" si="98"/>
        <v>#REF!</v>
      </c>
      <c r="E268" s="498" t="e">
        <f t="shared" ref="E268:AI268" si="106">IF((E53+E123+E194)=0,0,((E123+E194)/(E53+E123+E194)))*100</f>
        <v>#REF!</v>
      </c>
      <c r="F268" s="498" t="e">
        <f t="shared" si="106"/>
        <v>#REF!</v>
      </c>
      <c r="G268" s="498" t="e">
        <f t="shared" si="106"/>
        <v>#REF!</v>
      </c>
      <c r="H268" s="498" t="e">
        <f t="shared" si="106"/>
        <v>#REF!</v>
      </c>
      <c r="I268" s="498" t="e">
        <f t="shared" si="106"/>
        <v>#REF!</v>
      </c>
      <c r="J268" s="498" t="e">
        <f t="shared" si="106"/>
        <v>#REF!</v>
      </c>
      <c r="K268" s="498" t="e">
        <f t="shared" si="106"/>
        <v>#REF!</v>
      </c>
      <c r="L268" s="498" t="e">
        <f t="shared" si="100"/>
        <v>#REF!</v>
      </c>
      <c r="M268" s="498" t="e">
        <f t="shared" si="106"/>
        <v>#REF!</v>
      </c>
      <c r="N268" s="498" t="e">
        <f t="shared" si="106"/>
        <v>#REF!</v>
      </c>
      <c r="O268" s="498" t="e">
        <f t="shared" si="106"/>
        <v>#REF!</v>
      </c>
      <c r="P268" s="498" t="e">
        <f t="shared" si="106"/>
        <v>#REF!</v>
      </c>
      <c r="Q268" s="498" t="e">
        <f t="shared" si="106"/>
        <v>#REF!</v>
      </c>
      <c r="R268" s="498" t="e">
        <f t="shared" si="106"/>
        <v>#REF!</v>
      </c>
      <c r="S268" s="498" t="e">
        <f t="shared" si="101"/>
        <v>#REF!</v>
      </c>
      <c r="T268" s="498" t="e">
        <f t="shared" si="106"/>
        <v>#REF!</v>
      </c>
      <c r="U268" s="498" t="e">
        <f t="shared" si="106"/>
        <v>#REF!</v>
      </c>
      <c r="V268" s="498" t="e">
        <f t="shared" si="106"/>
        <v>#REF!</v>
      </c>
      <c r="W268" s="498" t="e">
        <f t="shared" si="106"/>
        <v>#REF!</v>
      </c>
      <c r="X268" s="498" t="e">
        <f t="shared" si="106"/>
        <v>#REF!</v>
      </c>
      <c r="Y268" s="498" t="e">
        <f t="shared" si="106"/>
        <v>#REF!</v>
      </c>
      <c r="Z268" s="498" t="e">
        <f t="shared" si="106"/>
        <v>#REF!</v>
      </c>
      <c r="AA268" s="498" t="e">
        <f t="shared" si="106"/>
        <v>#REF!</v>
      </c>
      <c r="AB268" s="498" t="e">
        <f t="shared" si="106"/>
        <v>#REF!</v>
      </c>
      <c r="AC268" s="498" t="e">
        <f t="shared" si="102"/>
        <v>#REF!</v>
      </c>
      <c r="AD268" s="498" t="e">
        <f t="shared" si="106"/>
        <v>#REF!</v>
      </c>
      <c r="AE268" s="498" t="e">
        <f t="shared" si="106"/>
        <v>#REF!</v>
      </c>
      <c r="AF268" s="498" t="e">
        <f t="shared" si="106"/>
        <v>#REF!</v>
      </c>
      <c r="AG268" s="498" t="e">
        <f t="shared" si="106"/>
        <v>#REF!</v>
      </c>
      <c r="AH268" s="498" t="e">
        <f t="shared" si="106"/>
        <v>#REF!</v>
      </c>
      <c r="AI268" s="498" t="e">
        <f t="shared" si="106"/>
        <v>#REF!</v>
      </c>
      <c r="AJ268" s="499" t="e">
        <f t="shared" si="103"/>
        <v>#REF!</v>
      </c>
    </row>
    <row r="269" spans="2:36" s="424" customFormat="1" hidden="1" x14ac:dyDescent="0.25">
      <c r="B269" s="423"/>
      <c r="C269" s="493" t="s">
        <v>629</v>
      </c>
      <c r="D269" s="498" t="e">
        <f t="shared" si="98"/>
        <v>#REF!</v>
      </c>
      <c r="E269" s="498" t="e">
        <f t="shared" ref="E269:AI269" si="107">IF((E54+E124+E195)=0,0,((E124+E195)/(E54+E124+E195)))*100</f>
        <v>#REF!</v>
      </c>
      <c r="F269" s="498" t="e">
        <f t="shared" si="107"/>
        <v>#REF!</v>
      </c>
      <c r="G269" s="498" t="e">
        <f t="shared" si="107"/>
        <v>#REF!</v>
      </c>
      <c r="H269" s="498" t="e">
        <f t="shared" si="107"/>
        <v>#REF!</v>
      </c>
      <c r="I269" s="498" t="e">
        <f t="shared" si="107"/>
        <v>#REF!</v>
      </c>
      <c r="J269" s="498" t="e">
        <f t="shared" si="107"/>
        <v>#REF!</v>
      </c>
      <c r="K269" s="498" t="e">
        <f t="shared" si="107"/>
        <v>#REF!</v>
      </c>
      <c r="L269" s="498" t="e">
        <f t="shared" si="100"/>
        <v>#REF!</v>
      </c>
      <c r="M269" s="498" t="e">
        <f t="shared" si="107"/>
        <v>#REF!</v>
      </c>
      <c r="N269" s="498" t="e">
        <f t="shared" si="107"/>
        <v>#REF!</v>
      </c>
      <c r="O269" s="498" t="e">
        <f t="shared" si="107"/>
        <v>#REF!</v>
      </c>
      <c r="P269" s="498" t="e">
        <f t="shared" si="107"/>
        <v>#REF!</v>
      </c>
      <c r="Q269" s="498" t="e">
        <f t="shared" si="107"/>
        <v>#REF!</v>
      </c>
      <c r="R269" s="498" t="e">
        <f t="shared" si="107"/>
        <v>#REF!</v>
      </c>
      <c r="S269" s="498" t="e">
        <f t="shared" si="101"/>
        <v>#REF!</v>
      </c>
      <c r="T269" s="498" t="e">
        <f t="shared" si="107"/>
        <v>#REF!</v>
      </c>
      <c r="U269" s="498" t="e">
        <f t="shared" si="107"/>
        <v>#REF!</v>
      </c>
      <c r="V269" s="498" t="e">
        <f t="shared" si="107"/>
        <v>#REF!</v>
      </c>
      <c r="W269" s="498" t="e">
        <f t="shared" si="107"/>
        <v>#REF!</v>
      </c>
      <c r="X269" s="498" t="e">
        <f t="shared" si="107"/>
        <v>#REF!</v>
      </c>
      <c r="Y269" s="498" t="e">
        <f t="shared" si="107"/>
        <v>#REF!</v>
      </c>
      <c r="Z269" s="498" t="e">
        <f t="shared" si="107"/>
        <v>#REF!</v>
      </c>
      <c r="AA269" s="498" t="e">
        <f t="shared" si="107"/>
        <v>#REF!</v>
      </c>
      <c r="AB269" s="498" t="e">
        <f t="shared" si="107"/>
        <v>#REF!</v>
      </c>
      <c r="AC269" s="498" t="e">
        <f t="shared" si="102"/>
        <v>#REF!</v>
      </c>
      <c r="AD269" s="498" t="e">
        <f t="shared" si="107"/>
        <v>#REF!</v>
      </c>
      <c r="AE269" s="498" t="e">
        <f t="shared" si="107"/>
        <v>#REF!</v>
      </c>
      <c r="AF269" s="498" t="e">
        <f t="shared" si="107"/>
        <v>#REF!</v>
      </c>
      <c r="AG269" s="498" t="e">
        <f t="shared" si="107"/>
        <v>#REF!</v>
      </c>
      <c r="AH269" s="498" t="e">
        <f t="shared" si="107"/>
        <v>#REF!</v>
      </c>
      <c r="AI269" s="498" t="e">
        <f t="shared" si="107"/>
        <v>#REF!</v>
      </c>
      <c r="AJ269" s="499" t="e">
        <f t="shared" si="103"/>
        <v>#REF!</v>
      </c>
    </row>
    <row r="270" spans="2:36" s="424" customFormat="1" hidden="1" x14ac:dyDescent="0.25">
      <c r="B270" s="423"/>
      <c r="C270" s="493" t="s">
        <v>631</v>
      </c>
      <c r="D270" s="498" t="e">
        <f t="shared" si="98"/>
        <v>#REF!</v>
      </c>
      <c r="E270" s="498" t="e">
        <f t="shared" ref="E270:AI270" si="108">IF((E55+E125+E196)=0,0,((E125+E196)/(E55+E125+E196)))*100</f>
        <v>#REF!</v>
      </c>
      <c r="F270" s="498" t="e">
        <f t="shared" si="108"/>
        <v>#REF!</v>
      </c>
      <c r="G270" s="498" t="e">
        <f t="shared" si="108"/>
        <v>#REF!</v>
      </c>
      <c r="H270" s="498" t="e">
        <f t="shared" si="108"/>
        <v>#REF!</v>
      </c>
      <c r="I270" s="498" t="e">
        <f t="shared" si="108"/>
        <v>#REF!</v>
      </c>
      <c r="J270" s="498" t="e">
        <f t="shared" si="108"/>
        <v>#REF!</v>
      </c>
      <c r="K270" s="498" t="e">
        <f t="shared" si="108"/>
        <v>#REF!</v>
      </c>
      <c r="L270" s="498" t="e">
        <f t="shared" si="100"/>
        <v>#REF!</v>
      </c>
      <c r="M270" s="498" t="e">
        <f t="shared" si="108"/>
        <v>#REF!</v>
      </c>
      <c r="N270" s="498" t="e">
        <f t="shared" si="108"/>
        <v>#REF!</v>
      </c>
      <c r="O270" s="498" t="e">
        <f t="shared" si="108"/>
        <v>#REF!</v>
      </c>
      <c r="P270" s="498" t="e">
        <f t="shared" si="108"/>
        <v>#REF!</v>
      </c>
      <c r="Q270" s="498" t="e">
        <f t="shared" si="108"/>
        <v>#REF!</v>
      </c>
      <c r="R270" s="498" t="e">
        <f t="shared" si="108"/>
        <v>#REF!</v>
      </c>
      <c r="S270" s="498" t="e">
        <f t="shared" si="101"/>
        <v>#REF!</v>
      </c>
      <c r="T270" s="498" t="e">
        <f t="shared" si="108"/>
        <v>#REF!</v>
      </c>
      <c r="U270" s="498" t="e">
        <f t="shared" si="108"/>
        <v>#REF!</v>
      </c>
      <c r="V270" s="498" t="e">
        <f t="shared" si="108"/>
        <v>#REF!</v>
      </c>
      <c r="W270" s="498" t="e">
        <f t="shared" si="108"/>
        <v>#REF!</v>
      </c>
      <c r="X270" s="498" t="e">
        <f t="shared" si="108"/>
        <v>#REF!</v>
      </c>
      <c r="Y270" s="498" t="e">
        <f t="shared" si="108"/>
        <v>#REF!</v>
      </c>
      <c r="Z270" s="498" t="e">
        <f t="shared" si="108"/>
        <v>#REF!</v>
      </c>
      <c r="AA270" s="498" t="e">
        <f t="shared" si="108"/>
        <v>#REF!</v>
      </c>
      <c r="AB270" s="498" t="e">
        <f t="shared" si="108"/>
        <v>#REF!</v>
      </c>
      <c r="AC270" s="498" t="e">
        <f t="shared" si="102"/>
        <v>#REF!</v>
      </c>
      <c r="AD270" s="498" t="e">
        <f t="shared" si="108"/>
        <v>#REF!</v>
      </c>
      <c r="AE270" s="498" t="e">
        <f t="shared" si="108"/>
        <v>#REF!</v>
      </c>
      <c r="AF270" s="498" t="e">
        <f t="shared" si="108"/>
        <v>#REF!</v>
      </c>
      <c r="AG270" s="498" t="e">
        <f t="shared" si="108"/>
        <v>#REF!</v>
      </c>
      <c r="AH270" s="498" t="e">
        <f t="shared" si="108"/>
        <v>#REF!</v>
      </c>
      <c r="AI270" s="498" t="e">
        <f t="shared" si="108"/>
        <v>#REF!</v>
      </c>
      <c r="AJ270" s="499" t="e">
        <f t="shared" si="103"/>
        <v>#REF!</v>
      </c>
    </row>
    <row r="271" spans="2:36" s="82" customFormat="1" hidden="1" x14ac:dyDescent="0.25">
      <c r="B271" s="83"/>
      <c r="C271" s="9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376"/>
    </row>
    <row r="272" spans="2:36" x14ac:dyDescent="0.25">
      <c r="B272" s="15"/>
      <c r="C272" s="6" t="s">
        <v>1853</v>
      </c>
      <c r="D272" s="21">
        <f>IF((D57+D127+D198)=0,0,((D127+D198)/(D57+D127+D198)))*100</f>
        <v>0</v>
      </c>
      <c r="E272" s="21">
        <f t="shared" ref="E272:AI272" si="109">IF((E57+E127+E198)=0,0,((E127+E198)/(E57+E127+E198)))*100</f>
        <v>8.98453058545131</v>
      </c>
      <c r="F272" s="21">
        <f t="shared" si="109"/>
        <v>5.3834676955607557E-5</v>
      </c>
      <c r="G272" s="21">
        <f t="shared" si="109"/>
        <v>0</v>
      </c>
      <c r="H272" s="21">
        <f t="shared" si="109"/>
        <v>7.3164802269094196</v>
      </c>
      <c r="I272" s="21">
        <f t="shared" si="109"/>
        <v>0</v>
      </c>
      <c r="J272" s="21">
        <f t="shared" si="109"/>
        <v>0</v>
      </c>
      <c r="K272" s="21">
        <f t="shared" si="109"/>
        <v>0</v>
      </c>
      <c r="L272" s="21">
        <f t="shared" ref="L272:L278" si="110">IF((L57+L127+L198)=0,0,((L127+L198)/(L57+L127+L198)))*100</f>
        <v>0</v>
      </c>
      <c r="M272" s="21">
        <f t="shared" si="109"/>
        <v>6.6803372483824619</v>
      </c>
      <c r="N272" s="21">
        <f t="shared" si="109"/>
        <v>0</v>
      </c>
      <c r="O272" s="21">
        <f t="shared" si="109"/>
        <v>0</v>
      </c>
      <c r="P272" s="21">
        <f t="shared" si="109"/>
        <v>0</v>
      </c>
      <c r="Q272" s="21">
        <f t="shared" si="109"/>
        <v>0</v>
      </c>
      <c r="R272" s="21">
        <f t="shared" si="109"/>
        <v>5.8972577484226525</v>
      </c>
      <c r="S272" s="21">
        <f t="shared" ref="S272:S278" si="111">IF((S57+S127+S198)=0,0,((S127+S198)/(S57+S127+S198)))*100</f>
        <v>0</v>
      </c>
      <c r="T272" s="21">
        <f t="shared" si="109"/>
        <v>0</v>
      </c>
      <c r="U272" s="21">
        <f t="shared" si="109"/>
        <v>0</v>
      </c>
      <c r="V272" s="21">
        <f t="shared" si="109"/>
        <v>0</v>
      </c>
      <c r="W272" s="21">
        <f t="shared" si="109"/>
        <v>0</v>
      </c>
      <c r="X272" s="21">
        <f t="shared" si="109"/>
        <v>0</v>
      </c>
      <c r="Y272" s="21">
        <f t="shared" si="109"/>
        <v>0</v>
      </c>
      <c r="Z272" s="21">
        <f t="shared" si="109"/>
        <v>0</v>
      </c>
      <c r="AA272" s="21">
        <f t="shared" si="109"/>
        <v>0</v>
      </c>
      <c r="AB272" s="21">
        <f t="shared" si="109"/>
        <v>0</v>
      </c>
      <c r="AC272" s="21">
        <f t="shared" ref="AC272:AC278" si="112">IF((AC57+AC127+AC198)=0,0,((AC127+AC198)/(AC57+AC127+AC198)))*100</f>
        <v>0</v>
      </c>
      <c r="AD272" s="21">
        <f t="shared" si="109"/>
        <v>0</v>
      </c>
      <c r="AE272" s="21">
        <f t="shared" si="109"/>
        <v>7.2489861640407423</v>
      </c>
      <c r="AF272" s="21">
        <f t="shared" si="109"/>
        <v>0</v>
      </c>
      <c r="AG272" s="21">
        <f t="shared" si="109"/>
        <v>6.6803372483824619</v>
      </c>
      <c r="AH272" s="21">
        <f t="shared" si="109"/>
        <v>0</v>
      </c>
      <c r="AI272" s="21">
        <f t="shared" si="109"/>
        <v>0</v>
      </c>
      <c r="AJ272" s="372">
        <f t="shared" ref="AJ272:AJ278" si="113">IF((AJ57+AJ127+AJ198)=0,0,((AJ127+AJ198)/(AJ57+AJ127+AJ198)))*100</f>
        <v>7.3164802269094196</v>
      </c>
    </row>
    <row r="273" spans="2:36" s="82" customFormat="1" x14ac:dyDescent="0.25">
      <c r="B273" s="83"/>
      <c r="C273" s="9" t="s">
        <v>623</v>
      </c>
      <c r="D273" s="94">
        <f t="shared" ref="D273:D278" si="114">IF((D58+D128+D199)=0,0,((D128+D199)/(D58+D128+D199)))*100</f>
        <v>0</v>
      </c>
      <c r="E273" s="94">
        <f t="shared" ref="E273:AI273" si="115">IF((E58+E128+E199)=0,0,((E128+E199)/(E58+E128+E199)))*100</f>
        <v>11.744063183734458</v>
      </c>
      <c r="F273" s="94">
        <f t="shared" si="115"/>
        <v>0</v>
      </c>
      <c r="G273" s="94">
        <f t="shared" si="115"/>
        <v>0</v>
      </c>
      <c r="H273" s="94">
        <f t="shared" si="115"/>
        <v>10.08437269309527</v>
      </c>
      <c r="I273" s="94">
        <f t="shared" si="115"/>
        <v>0</v>
      </c>
      <c r="J273" s="94">
        <f t="shared" si="115"/>
        <v>0</v>
      </c>
      <c r="K273" s="94">
        <f t="shared" si="115"/>
        <v>0</v>
      </c>
      <c r="L273" s="94">
        <f t="shared" si="110"/>
        <v>0</v>
      </c>
      <c r="M273" s="94">
        <f t="shared" si="115"/>
        <v>17.204981506736246</v>
      </c>
      <c r="N273" s="94">
        <f t="shared" si="115"/>
        <v>0</v>
      </c>
      <c r="O273" s="94">
        <f t="shared" si="115"/>
        <v>0</v>
      </c>
      <c r="P273" s="94">
        <f t="shared" si="115"/>
        <v>0</v>
      </c>
      <c r="Q273" s="94">
        <f t="shared" si="115"/>
        <v>0</v>
      </c>
      <c r="R273" s="94">
        <f t="shared" si="115"/>
        <v>14.801084933119245</v>
      </c>
      <c r="S273" s="94">
        <f t="shared" si="111"/>
        <v>0</v>
      </c>
      <c r="T273" s="94">
        <f t="shared" si="115"/>
        <v>0</v>
      </c>
      <c r="U273" s="94">
        <f t="shared" si="115"/>
        <v>0</v>
      </c>
      <c r="V273" s="94">
        <f t="shared" si="115"/>
        <v>0</v>
      </c>
      <c r="W273" s="94">
        <f t="shared" si="115"/>
        <v>0</v>
      </c>
      <c r="X273" s="94">
        <f t="shared" si="115"/>
        <v>0</v>
      </c>
      <c r="Y273" s="94">
        <f t="shared" si="115"/>
        <v>0</v>
      </c>
      <c r="Z273" s="94">
        <f t="shared" si="115"/>
        <v>0</v>
      </c>
      <c r="AA273" s="94">
        <f t="shared" si="115"/>
        <v>0</v>
      </c>
      <c r="AB273" s="94">
        <f t="shared" si="115"/>
        <v>0</v>
      </c>
      <c r="AC273" s="94">
        <f t="shared" si="112"/>
        <v>0</v>
      </c>
      <c r="AD273" s="94">
        <f t="shared" si="115"/>
        <v>0</v>
      </c>
      <c r="AE273" s="94">
        <f t="shared" si="115"/>
        <v>10.522233566661388</v>
      </c>
      <c r="AF273" s="94">
        <f t="shared" si="115"/>
        <v>0</v>
      </c>
      <c r="AG273" s="94">
        <f t="shared" si="115"/>
        <v>17.204981506736246</v>
      </c>
      <c r="AH273" s="94">
        <f t="shared" si="115"/>
        <v>0</v>
      </c>
      <c r="AI273" s="94">
        <f t="shared" si="115"/>
        <v>0</v>
      </c>
      <c r="AJ273" s="376">
        <f t="shared" si="113"/>
        <v>10.08437269309527</v>
      </c>
    </row>
    <row r="274" spans="2:36" s="82" customFormat="1" x14ac:dyDescent="0.25">
      <c r="B274" s="83"/>
      <c r="C274" s="9" t="s">
        <v>625</v>
      </c>
      <c r="D274" s="94">
        <f t="shared" si="114"/>
        <v>0</v>
      </c>
      <c r="E274" s="94">
        <f t="shared" ref="E274:AI274" si="116">IF((E59+E129+E200)=0,0,((E129+E200)/(E59+E129+E200)))*100</f>
        <v>74.963017286024879</v>
      </c>
      <c r="F274" s="94">
        <f t="shared" si="116"/>
        <v>0</v>
      </c>
      <c r="G274" s="94">
        <f t="shared" si="116"/>
        <v>0</v>
      </c>
      <c r="H274" s="94">
        <f t="shared" si="116"/>
        <v>70.380484238141975</v>
      </c>
      <c r="I274" s="94">
        <f t="shared" si="116"/>
        <v>0</v>
      </c>
      <c r="J274" s="94">
        <f t="shared" si="116"/>
        <v>0</v>
      </c>
      <c r="K274" s="94">
        <f t="shared" si="116"/>
        <v>0</v>
      </c>
      <c r="L274" s="94">
        <f t="shared" si="110"/>
        <v>0</v>
      </c>
      <c r="M274" s="94">
        <f t="shared" si="116"/>
        <v>9.549860132572153</v>
      </c>
      <c r="N274" s="94">
        <f t="shared" si="116"/>
        <v>0</v>
      </c>
      <c r="O274" s="94">
        <f t="shared" si="116"/>
        <v>0</v>
      </c>
      <c r="P274" s="94">
        <f t="shared" si="116"/>
        <v>0</v>
      </c>
      <c r="Q274" s="94">
        <f t="shared" si="116"/>
        <v>0</v>
      </c>
      <c r="R274" s="94">
        <f t="shared" si="116"/>
        <v>8.3340250804652278</v>
      </c>
      <c r="S274" s="94">
        <f t="shared" si="111"/>
        <v>0</v>
      </c>
      <c r="T274" s="94">
        <f t="shared" si="116"/>
        <v>0</v>
      </c>
      <c r="U274" s="94">
        <f t="shared" si="116"/>
        <v>0</v>
      </c>
      <c r="V274" s="94">
        <f t="shared" si="116"/>
        <v>0</v>
      </c>
      <c r="W274" s="94">
        <f t="shared" si="116"/>
        <v>0</v>
      </c>
      <c r="X274" s="94">
        <f t="shared" si="116"/>
        <v>0</v>
      </c>
      <c r="Y274" s="94">
        <f t="shared" si="116"/>
        <v>0</v>
      </c>
      <c r="Z274" s="94">
        <f t="shared" si="116"/>
        <v>0</v>
      </c>
      <c r="AA274" s="94">
        <f t="shared" si="116"/>
        <v>0</v>
      </c>
      <c r="AB274" s="94">
        <f t="shared" si="116"/>
        <v>0</v>
      </c>
      <c r="AC274" s="94">
        <f t="shared" si="112"/>
        <v>0</v>
      </c>
      <c r="AD274" s="94">
        <f t="shared" si="116"/>
        <v>0</v>
      </c>
      <c r="AE274" s="94">
        <f t="shared" si="116"/>
        <v>68.529914395037693</v>
      </c>
      <c r="AF274" s="94">
        <f t="shared" si="116"/>
        <v>0</v>
      </c>
      <c r="AG274" s="94">
        <f t="shared" si="116"/>
        <v>9.549860132572153</v>
      </c>
      <c r="AH274" s="94">
        <f t="shared" si="116"/>
        <v>0</v>
      </c>
      <c r="AI274" s="94">
        <f t="shared" si="116"/>
        <v>0</v>
      </c>
      <c r="AJ274" s="376">
        <f t="shared" si="113"/>
        <v>70.380484238141975</v>
      </c>
    </row>
    <row r="275" spans="2:36" s="82" customFormat="1" x14ac:dyDescent="0.25">
      <c r="B275" s="83"/>
      <c r="C275" s="9" t="s">
        <v>1110</v>
      </c>
      <c r="D275" s="94">
        <f t="shared" si="114"/>
        <v>0</v>
      </c>
      <c r="E275" s="94">
        <f t="shared" ref="E275:AI275" si="117">IF((E60+E130+E201)=0,0,((E130+E201)/(E60+E130+E201)))*100</f>
        <v>68.333888484463628</v>
      </c>
      <c r="F275" s="94">
        <f t="shared" si="117"/>
        <v>0</v>
      </c>
      <c r="G275" s="94">
        <f t="shared" si="117"/>
        <v>0</v>
      </c>
      <c r="H275" s="94">
        <f t="shared" si="117"/>
        <v>62.756474824023158</v>
      </c>
      <c r="I275" s="94">
        <f t="shared" si="117"/>
        <v>0</v>
      </c>
      <c r="J275" s="94">
        <f t="shared" si="117"/>
        <v>0</v>
      </c>
      <c r="K275" s="94">
        <f t="shared" si="117"/>
        <v>0</v>
      </c>
      <c r="L275" s="94">
        <f t="shared" si="110"/>
        <v>0</v>
      </c>
      <c r="M275" s="94">
        <f t="shared" si="117"/>
        <v>8.3863630650646304</v>
      </c>
      <c r="N275" s="94">
        <f t="shared" si="117"/>
        <v>0</v>
      </c>
      <c r="O275" s="94">
        <f t="shared" si="117"/>
        <v>0</v>
      </c>
      <c r="P275" s="94">
        <f t="shared" si="117"/>
        <v>0</v>
      </c>
      <c r="Q275" s="94">
        <f t="shared" si="117"/>
        <v>0</v>
      </c>
      <c r="R275" s="94">
        <f t="shared" si="117"/>
        <v>7.3463238617720545</v>
      </c>
      <c r="S275" s="94">
        <f t="shared" si="111"/>
        <v>0</v>
      </c>
      <c r="T275" s="94">
        <f t="shared" si="117"/>
        <v>0</v>
      </c>
      <c r="U275" s="94">
        <f t="shared" si="117"/>
        <v>0</v>
      </c>
      <c r="V275" s="94">
        <f t="shared" si="117"/>
        <v>0</v>
      </c>
      <c r="W275" s="94">
        <f t="shared" si="117"/>
        <v>0</v>
      </c>
      <c r="X275" s="94">
        <f t="shared" si="117"/>
        <v>0</v>
      </c>
      <c r="Y275" s="94">
        <f t="shared" si="117"/>
        <v>0</v>
      </c>
      <c r="Z275" s="94">
        <f t="shared" si="117"/>
        <v>0</v>
      </c>
      <c r="AA275" s="94">
        <f t="shared" si="117"/>
        <v>0</v>
      </c>
      <c r="AB275" s="94">
        <f t="shared" si="117"/>
        <v>0</v>
      </c>
      <c r="AC275" s="94">
        <f t="shared" si="112"/>
        <v>0</v>
      </c>
      <c r="AD275" s="94">
        <f t="shared" si="117"/>
        <v>0</v>
      </c>
      <c r="AE275" s="94">
        <f t="shared" si="117"/>
        <v>60.773830826537925</v>
      </c>
      <c r="AF275" s="94">
        <f t="shared" si="117"/>
        <v>0</v>
      </c>
      <c r="AG275" s="94">
        <f t="shared" si="117"/>
        <v>8.3863630650646304</v>
      </c>
      <c r="AH275" s="94">
        <f t="shared" si="117"/>
        <v>0</v>
      </c>
      <c r="AI275" s="94">
        <f t="shared" si="117"/>
        <v>0</v>
      </c>
      <c r="AJ275" s="376">
        <f t="shared" si="113"/>
        <v>62.756474824023158</v>
      </c>
    </row>
    <row r="276" spans="2:36" s="82" customFormat="1" x14ac:dyDescent="0.25">
      <c r="B276" s="83"/>
      <c r="C276" s="9" t="s">
        <v>1111</v>
      </c>
      <c r="D276" s="94">
        <f t="shared" si="114"/>
        <v>0</v>
      </c>
      <c r="E276" s="94">
        <f t="shared" ref="E276:AI276" si="118">IF((E61+E131+E202)=0,0,((E131+E202)/(E61+E131+E202)))*100</f>
        <v>55.041436442930149</v>
      </c>
      <c r="F276" s="94">
        <f t="shared" si="118"/>
        <v>0</v>
      </c>
      <c r="G276" s="94">
        <f t="shared" si="118"/>
        <v>0</v>
      </c>
      <c r="H276" s="94">
        <f t="shared" si="118"/>
        <v>49.098715867664424</v>
      </c>
      <c r="I276" s="94">
        <f t="shared" si="118"/>
        <v>0</v>
      </c>
      <c r="J276" s="94">
        <f t="shared" si="118"/>
        <v>0</v>
      </c>
      <c r="K276" s="94">
        <f t="shared" si="118"/>
        <v>0</v>
      </c>
      <c r="L276" s="94">
        <f t="shared" si="110"/>
        <v>0</v>
      </c>
      <c r="M276" s="94">
        <f t="shared" si="118"/>
        <v>7.6405398282868919</v>
      </c>
      <c r="N276" s="94">
        <f t="shared" si="118"/>
        <v>0</v>
      </c>
      <c r="O276" s="94">
        <f t="shared" si="118"/>
        <v>0</v>
      </c>
      <c r="P276" s="94">
        <f t="shared" si="118"/>
        <v>0</v>
      </c>
      <c r="Q276" s="94">
        <f t="shared" si="118"/>
        <v>0</v>
      </c>
      <c r="R276" s="94">
        <f t="shared" si="118"/>
        <v>6.6744987764751738</v>
      </c>
      <c r="S276" s="94">
        <f t="shared" si="111"/>
        <v>0</v>
      </c>
      <c r="T276" s="94">
        <f t="shared" si="118"/>
        <v>0</v>
      </c>
      <c r="U276" s="94">
        <f t="shared" si="118"/>
        <v>0</v>
      </c>
      <c r="V276" s="94">
        <f t="shared" si="118"/>
        <v>0</v>
      </c>
      <c r="W276" s="94">
        <f t="shared" si="118"/>
        <v>0</v>
      </c>
      <c r="X276" s="94">
        <f t="shared" si="118"/>
        <v>0</v>
      </c>
      <c r="Y276" s="94">
        <f t="shared" si="118"/>
        <v>0</v>
      </c>
      <c r="Z276" s="94">
        <f t="shared" si="118"/>
        <v>0</v>
      </c>
      <c r="AA276" s="94">
        <f t="shared" si="118"/>
        <v>0</v>
      </c>
      <c r="AB276" s="94">
        <f t="shared" si="118"/>
        <v>0</v>
      </c>
      <c r="AC276" s="94">
        <f t="shared" si="112"/>
        <v>0</v>
      </c>
      <c r="AD276" s="94">
        <f t="shared" si="118"/>
        <v>0</v>
      </c>
      <c r="AE276" s="94">
        <f t="shared" si="118"/>
        <v>47.07377462852466</v>
      </c>
      <c r="AF276" s="94">
        <f t="shared" si="118"/>
        <v>0</v>
      </c>
      <c r="AG276" s="94">
        <f t="shared" si="118"/>
        <v>7.6405398282868919</v>
      </c>
      <c r="AH276" s="94">
        <f t="shared" si="118"/>
        <v>0</v>
      </c>
      <c r="AI276" s="94">
        <f t="shared" si="118"/>
        <v>0</v>
      </c>
      <c r="AJ276" s="376">
        <f t="shared" si="113"/>
        <v>49.098715867664424</v>
      </c>
    </row>
    <row r="277" spans="2:36" s="82" customFormat="1" x14ac:dyDescent="0.25">
      <c r="B277" s="83"/>
      <c r="C277" s="180" t="s">
        <v>1112</v>
      </c>
      <c r="D277" s="94">
        <f t="shared" si="114"/>
        <v>0</v>
      </c>
      <c r="E277" s="94">
        <f t="shared" ref="E277:AI277" si="119">IF((E62+E132+E203)=0,0,((E132+E203)/(E62+E132+E203)))*100</f>
        <v>5.1101162065263388</v>
      </c>
      <c r="F277" s="94">
        <f t="shared" si="119"/>
        <v>0</v>
      </c>
      <c r="G277" s="94">
        <f t="shared" si="119"/>
        <v>0</v>
      </c>
      <c r="H277" s="94">
        <f t="shared" si="119"/>
        <v>4.1297943848296077</v>
      </c>
      <c r="I277" s="94">
        <f t="shared" si="119"/>
        <v>0</v>
      </c>
      <c r="J277" s="94">
        <f t="shared" si="119"/>
        <v>0</v>
      </c>
      <c r="K277" s="94">
        <f t="shared" si="119"/>
        <v>0</v>
      </c>
      <c r="L277" s="94">
        <f t="shared" si="110"/>
        <v>0</v>
      </c>
      <c r="M277" s="94">
        <f t="shared" si="119"/>
        <v>6.5640867028729577</v>
      </c>
      <c r="N277" s="94">
        <f t="shared" si="119"/>
        <v>0</v>
      </c>
      <c r="O277" s="94">
        <f t="shared" si="119"/>
        <v>0</v>
      </c>
      <c r="P277" s="94">
        <f t="shared" si="119"/>
        <v>0</v>
      </c>
      <c r="Q277" s="94">
        <f t="shared" si="119"/>
        <v>0</v>
      </c>
      <c r="R277" s="94">
        <f t="shared" si="119"/>
        <v>5.7979315808981875</v>
      </c>
      <c r="S277" s="94">
        <f t="shared" si="111"/>
        <v>0</v>
      </c>
      <c r="T277" s="94">
        <f t="shared" si="119"/>
        <v>0</v>
      </c>
      <c r="U277" s="94">
        <f t="shared" si="119"/>
        <v>0</v>
      </c>
      <c r="V277" s="94">
        <f t="shared" si="119"/>
        <v>0</v>
      </c>
      <c r="W277" s="94">
        <f t="shared" si="119"/>
        <v>0</v>
      </c>
      <c r="X277" s="94">
        <f t="shared" si="119"/>
        <v>0</v>
      </c>
      <c r="Y277" s="94">
        <f t="shared" si="119"/>
        <v>0</v>
      </c>
      <c r="Z277" s="94">
        <f t="shared" si="119"/>
        <v>0</v>
      </c>
      <c r="AA277" s="94">
        <f t="shared" si="119"/>
        <v>0</v>
      </c>
      <c r="AB277" s="94">
        <f t="shared" si="119"/>
        <v>0</v>
      </c>
      <c r="AC277" s="94">
        <f t="shared" si="112"/>
        <v>0</v>
      </c>
      <c r="AD277" s="94">
        <f t="shared" si="119"/>
        <v>0</v>
      </c>
      <c r="AE277" s="94">
        <f t="shared" si="119"/>
        <v>4.2099364936992378</v>
      </c>
      <c r="AF277" s="94">
        <f t="shared" si="119"/>
        <v>0</v>
      </c>
      <c r="AG277" s="94">
        <f t="shared" si="119"/>
        <v>6.5640867028729577</v>
      </c>
      <c r="AH277" s="94">
        <f t="shared" si="119"/>
        <v>0</v>
      </c>
      <c r="AI277" s="94">
        <f t="shared" si="119"/>
        <v>0</v>
      </c>
      <c r="AJ277" s="376">
        <f t="shared" si="113"/>
        <v>4.1297943848296077</v>
      </c>
    </row>
    <row r="278" spans="2:36" s="82" customFormat="1" x14ac:dyDescent="0.25">
      <c r="B278" s="83"/>
      <c r="C278" s="180" t="s">
        <v>1113</v>
      </c>
      <c r="D278" s="94">
        <f t="shared" si="114"/>
        <v>0</v>
      </c>
      <c r="E278" s="94">
        <f t="shared" ref="E278:AI278" si="120">IF((E63+E133+E204)=0,0,((E133+E204)/(E63+E133+E204)))*100</f>
        <v>100</v>
      </c>
      <c r="F278" s="94">
        <f t="shared" si="120"/>
        <v>100</v>
      </c>
      <c r="G278" s="94">
        <f t="shared" si="120"/>
        <v>0</v>
      </c>
      <c r="H278" s="94">
        <f t="shared" si="120"/>
        <v>100</v>
      </c>
      <c r="I278" s="94">
        <f t="shared" si="120"/>
        <v>0</v>
      </c>
      <c r="J278" s="94">
        <f t="shared" si="120"/>
        <v>0</v>
      </c>
      <c r="K278" s="94">
        <f t="shared" si="120"/>
        <v>0</v>
      </c>
      <c r="L278" s="94">
        <f t="shared" si="110"/>
        <v>0</v>
      </c>
      <c r="M278" s="94">
        <f t="shared" si="120"/>
        <v>0</v>
      </c>
      <c r="N278" s="94">
        <f t="shared" si="120"/>
        <v>0</v>
      </c>
      <c r="O278" s="94">
        <f t="shared" si="120"/>
        <v>0</v>
      </c>
      <c r="P278" s="94">
        <f t="shared" si="120"/>
        <v>0</v>
      </c>
      <c r="Q278" s="94">
        <f t="shared" si="120"/>
        <v>0</v>
      </c>
      <c r="R278" s="94">
        <f t="shared" si="120"/>
        <v>0</v>
      </c>
      <c r="S278" s="94">
        <f t="shared" si="111"/>
        <v>0</v>
      </c>
      <c r="T278" s="94">
        <f t="shared" si="120"/>
        <v>0</v>
      </c>
      <c r="U278" s="94">
        <f t="shared" si="120"/>
        <v>0</v>
      </c>
      <c r="V278" s="94">
        <f t="shared" si="120"/>
        <v>0</v>
      </c>
      <c r="W278" s="94">
        <f t="shared" si="120"/>
        <v>0</v>
      </c>
      <c r="X278" s="94">
        <f t="shared" si="120"/>
        <v>0</v>
      </c>
      <c r="Y278" s="94">
        <f t="shared" si="120"/>
        <v>0</v>
      </c>
      <c r="Z278" s="94">
        <f t="shared" si="120"/>
        <v>0</v>
      </c>
      <c r="AA278" s="94">
        <f t="shared" si="120"/>
        <v>0</v>
      </c>
      <c r="AB278" s="94">
        <f t="shared" si="120"/>
        <v>0</v>
      </c>
      <c r="AC278" s="94">
        <f t="shared" si="112"/>
        <v>0</v>
      </c>
      <c r="AD278" s="94">
        <f t="shared" si="120"/>
        <v>0</v>
      </c>
      <c r="AE278" s="94">
        <f t="shared" si="120"/>
        <v>100</v>
      </c>
      <c r="AF278" s="94">
        <f t="shared" si="120"/>
        <v>0</v>
      </c>
      <c r="AG278" s="94">
        <f t="shared" si="120"/>
        <v>0</v>
      </c>
      <c r="AH278" s="94">
        <f t="shared" si="120"/>
        <v>0</v>
      </c>
      <c r="AI278" s="94">
        <f t="shared" si="120"/>
        <v>0</v>
      </c>
      <c r="AJ278" s="376">
        <f t="shared" si="113"/>
        <v>100</v>
      </c>
    </row>
    <row r="279" spans="2:36" x14ac:dyDescent="0.25">
      <c r="B279" s="15"/>
      <c r="C279" s="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373"/>
    </row>
    <row r="280" spans="2:36" x14ac:dyDescent="0.25">
      <c r="B280" s="15"/>
      <c r="C280" s="183" t="s">
        <v>720</v>
      </c>
      <c r="D280" s="21">
        <f t="shared" ref="D280:D285" si="121">IF((D64+D134+D206)=0,0,((D134+D206)/(D64+D134+D206)))*100</f>
        <v>4.3073577636858174</v>
      </c>
      <c r="E280" s="21">
        <f t="shared" ref="E280:AI280" si="122">IF((E64+E134+E206)=0,0,((E134+E206)/(E64+E134+E206)))*100</f>
        <v>6.9506930779857106</v>
      </c>
      <c r="F280" s="21">
        <f t="shared" si="122"/>
        <v>9.2668154662279845E-2</v>
      </c>
      <c r="G280" s="21">
        <f t="shared" si="122"/>
        <v>1.4871910301963818</v>
      </c>
      <c r="H280" s="21">
        <f t="shared" si="122"/>
        <v>6.5651695904521175</v>
      </c>
      <c r="I280" s="21">
        <f t="shared" si="122"/>
        <v>0</v>
      </c>
      <c r="J280" s="21">
        <f t="shared" si="122"/>
        <v>3.4617032858522698</v>
      </c>
      <c r="K280" s="21">
        <f t="shared" si="122"/>
        <v>0</v>
      </c>
      <c r="L280" s="21">
        <f t="shared" ref="L280:L285" si="123">IF((L64+L134+L206)=0,0,((L134+L206)/(L64+L134+L206)))*100</f>
        <v>0</v>
      </c>
      <c r="M280" s="21">
        <f t="shared" si="122"/>
        <v>0</v>
      </c>
      <c r="N280" s="21">
        <f t="shared" si="122"/>
        <v>0</v>
      </c>
      <c r="O280" s="21">
        <f t="shared" si="122"/>
        <v>0</v>
      </c>
      <c r="P280" s="21">
        <f t="shared" si="122"/>
        <v>0.5345152825953704</v>
      </c>
      <c r="Q280" s="21">
        <f t="shared" si="122"/>
        <v>0</v>
      </c>
      <c r="R280" s="21">
        <f t="shared" si="122"/>
        <v>2.0101150151315261</v>
      </c>
      <c r="S280" s="21">
        <f t="shared" ref="S280:S285" si="124">IF((S64+S134+S206)=0,0,((S134+S206)/(S64+S134+S206)))*100</f>
        <v>0</v>
      </c>
      <c r="T280" s="21">
        <f t="shared" si="122"/>
        <v>0</v>
      </c>
      <c r="U280" s="21">
        <f t="shared" si="122"/>
        <v>0</v>
      </c>
      <c r="V280" s="21">
        <f t="shared" si="122"/>
        <v>0</v>
      </c>
      <c r="W280" s="21">
        <f t="shared" si="122"/>
        <v>0</v>
      </c>
      <c r="X280" s="21">
        <f t="shared" si="122"/>
        <v>0</v>
      </c>
      <c r="Y280" s="21">
        <f t="shared" si="122"/>
        <v>0</v>
      </c>
      <c r="Z280" s="21">
        <f t="shared" si="122"/>
        <v>0</v>
      </c>
      <c r="AA280" s="21">
        <f t="shared" si="122"/>
        <v>0</v>
      </c>
      <c r="AB280" s="21">
        <f t="shared" si="122"/>
        <v>0</v>
      </c>
      <c r="AC280" s="21">
        <f t="shared" ref="AC280:AC285" si="125">IF((AC64+AC134+AC206)=0,0,((AC134+AC206)/(AC64+AC134+AC206)))*100</f>
        <v>0</v>
      </c>
      <c r="AD280" s="21">
        <f t="shared" si="122"/>
        <v>0</v>
      </c>
      <c r="AE280" s="21">
        <f t="shared" si="122"/>
        <v>6.4799004162751555</v>
      </c>
      <c r="AF280" s="21">
        <f t="shared" si="122"/>
        <v>0</v>
      </c>
      <c r="AG280" s="21">
        <f t="shared" si="122"/>
        <v>0</v>
      </c>
      <c r="AH280" s="21">
        <f t="shared" si="122"/>
        <v>0</v>
      </c>
      <c r="AI280" s="21">
        <f t="shared" si="122"/>
        <v>0</v>
      </c>
      <c r="AJ280" s="372">
        <f t="shared" ref="AJ280:AJ285" si="126">IF((AJ64+AJ134+AJ206)=0,0,((AJ134+AJ206)/(AJ64+AJ134+AJ206)))*100</f>
        <v>6.4799004162751555</v>
      </c>
    </row>
    <row r="281" spans="2:36" s="82" customFormat="1" x14ac:dyDescent="0.25">
      <c r="B281" s="83"/>
      <c r="C281" s="9" t="s">
        <v>623</v>
      </c>
      <c r="D281" s="94">
        <f t="shared" si="121"/>
        <v>4.6612417615950363</v>
      </c>
      <c r="E281" s="94">
        <f t="shared" ref="E281:AI281" si="127">IF((E65+E135+E207)=0,0,((E135+E207)/(E65+E135+E207)))*100</f>
        <v>12.797246780908941</v>
      </c>
      <c r="F281" s="94">
        <f t="shared" si="127"/>
        <v>1.9524692459306079</v>
      </c>
      <c r="G281" s="94">
        <f t="shared" si="127"/>
        <v>5.0233342822515725</v>
      </c>
      <c r="H281" s="94">
        <f t="shared" si="127"/>
        <v>11.940748577378383</v>
      </c>
      <c r="I281" s="94">
        <f t="shared" si="127"/>
        <v>0</v>
      </c>
      <c r="J281" s="94">
        <f t="shared" si="127"/>
        <v>7.2832224305880597</v>
      </c>
      <c r="K281" s="94">
        <f t="shared" si="127"/>
        <v>0</v>
      </c>
      <c r="L281" s="94">
        <f t="shared" si="123"/>
        <v>0</v>
      </c>
      <c r="M281" s="94">
        <f t="shared" si="127"/>
        <v>0</v>
      </c>
      <c r="N281" s="94">
        <f t="shared" si="127"/>
        <v>0</v>
      </c>
      <c r="O281" s="94">
        <f t="shared" si="127"/>
        <v>0</v>
      </c>
      <c r="P281" s="94">
        <f t="shared" si="127"/>
        <v>0.95723449288106599</v>
      </c>
      <c r="Q281" s="94">
        <f t="shared" si="127"/>
        <v>0</v>
      </c>
      <c r="R281" s="94">
        <f t="shared" si="127"/>
        <v>4.6919886844292238</v>
      </c>
      <c r="S281" s="94">
        <f t="shared" si="124"/>
        <v>0</v>
      </c>
      <c r="T281" s="94">
        <f t="shared" si="127"/>
        <v>0</v>
      </c>
      <c r="U281" s="94">
        <f t="shared" si="127"/>
        <v>0</v>
      </c>
      <c r="V281" s="94">
        <f t="shared" si="127"/>
        <v>0</v>
      </c>
      <c r="W281" s="94">
        <f t="shared" si="127"/>
        <v>0</v>
      </c>
      <c r="X281" s="94">
        <f t="shared" si="127"/>
        <v>0</v>
      </c>
      <c r="Y281" s="94">
        <f t="shared" si="127"/>
        <v>0</v>
      </c>
      <c r="Z281" s="94">
        <f t="shared" si="127"/>
        <v>0</v>
      </c>
      <c r="AA281" s="94">
        <f t="shared" si="127"/>
        <v>0</v>
      </c>
      <c r="AB281" s="94">
        <f t="shared" si="127"/>
        <v>0</v>
      </c>
      <c r="AC281" s="94">
        <f t="shared" si="125"/>
        <v>0</v>
      </c>
      <c r="AD281" s="94">
        <f t="shared" si="127"/>
        <v>0</v>
      </c>
      <c r="AE281" s="94">
        <f t="shared" si="127"/>
        <v>11.586142477689913</v>
      </c>
      <c r="AF281" s="94">
        <f t="shared" si="127"/>
        <v>0</v>
      </c>
      <c r="AG281" s="94">
        <f t="shared" si="127"/>
        <v>0</v>
      </c>
      <c r="AH281" s="94">
        <f t="shared" si="127"/>
        <v>0</v>
      </c>
      <c r="AI281" s="94">
        <f t="shared" si="127"/>
        <v>0</v>
      </c>
      <c r="AJ281" s="376">
        <f t="shared" si="126"/>
        <v>11.586142477689913</v>
      </c>
    </row>
    <row r="282" spans="2:36" s="82" customFormat="1" x14ac:dyDescent="0.25">
      <c r="B282" s="83"/>
      <c r="C282" s="9" t="s">
        <v>625</v>
      </c>
      <c r="D282" s="94">
        <f t="shared" si="121"/>
        <v>7.759256901697789</v>
      </c>
      <c r="E282" s="94">
        <f t="shared" ref="E282:AI282" si="128">IF((E66+E136+E208)=0,0,((E136+E208)/(E66+E136+E208)))*100</f>
        <v>31.616415259904397</v>
      </c>
      <c r="F282" s="94">
        <f t="shared" si="128"/>
        <v>0.5592865798432255</v>
      </c>
      <c r="G282" s="94">
        <f t="shared" si="128"/>
        <v>1.5210470863924042</v>
      </c>
      <c r="H282" s="94">
        <f t="shared" si="128"/>
        <v>28.717917473677456</v>
      </c>
      <c r="I282" s="94">
        <f t="shared" si="128"/>
        <v>0</v>
      </c>
      <c r="J282" s="94">
        <f t="shared" si="128"/>
        <v>3.9716288855574109</v>
      </c>
      <c r="K282" s="94">
        <f t="shared" si="128"/>
        <v>0</v>
      </c>
      <c r="L282" s="94">
        <f t="shared" si="123"/>
        <v>0</v>
      </c>
      <c r="M282" s="94">
        <f t="shared" si="128"/>
        <v>0</v>
      </c>
      <c r="N282" s="94">
        <f t="shared" si="128"/>
        <v>0</v>
      </c>
      <c r="O282" s="94">
        <f t="shared" si="128"/>
        <v>0</v>
      </c>
      <c r="P282" s="94">
        <f t="shared" si="128"/>
        <v>1.0331976662957867</v>
      </c>
      <c r="Q282" s="94">
        <f t="shared" si="128"/>
        <v>0</v>
      </c>
      <c r="R282" s="94">
        <f t="shared" si="128"/>
        <v>2.7556488522045717</v>
      </c>
      <c r="S282" s="94">
        <f t="shared" si="124"/>
        <v>0</v>
      </c>
      <c r="T282" s="94">
        <f t="shared" si="128"/>
        <v>0</v>
      </c>
      <c r="U282" s="94">
        <f t="shared" si="128"/>
        <v>0</v>
      </c>
      <c r="V282" s="94">
        <f t="shared" si="128"/>
        <v>0</v>
      </c>
      <c r="W282" s="94">
        <f t="shared" si="128"/>
        <v>0</v>
      </c>
      <c r="X282" s="94">
        <f t="shared" si="128"/>
        <v>0</v>
      </c>
      <c r="Y282" s="94">
        <f t="shared" si="128"/>
        <v>0</v>
      </c>
      <c r="Z282" s="94">
        <f t="shared" si="128"/>
        <v>0</v>
      </c>
      <c r="AA282" s="94">
        <f t="shared" si="128"/>
        <v>0</v>
      </c>
      <c r="AB282" s="94">
        <f t="shared" si="128"/>
        <v>0</v>
      </c>
      <c r="AC282" s="94">
        <f t="shared" si="125"/>
        <v>0</v>
      </c>
      <c r="AD282" s="94">
        <f t="shared" si="128"/>
        <v>0</v>
      </c>
      <c r="AE282" s="94">
        <f t="shared" si="128"/>
        <v>27.603039584247423</v>
      </c>
      <c r="AF282" s="94">
        <f t="shared" si="128"/>
        <v>0</v>
      </c>
      <c r="AG282" s="94">
        <f t="shared" si="128"/>
        <v>0</v>
      </c>
      <c r="AH282" s="94">
        <f t="shared" si="128"/>
        <v>0</v>
      </c>
      <c r="AI282" s="94">
        <f t="shared" si="128"/>
        <v>0</v>
      </c>
      <c r="AJ282" s="376">
        <f t="shared" si="126"/>
        <v>27.603039584247423</v>
      </c>
    </row>
    <row r="283" spans="2:36" s="82" customFormat="1" x14ac:dyDescent="0.25">
      <c r="B283" s="83"/>
      <c r="C283" s="9" t="s">
        <v>627</v>
      </c>
      <c r="D283" s="94">
        <f t="shared" si="121"/>
        <v>2.9449705385333527</v>
      </c>
      <c r="E283" s="94">
        <f t="shared" ref="E283:AI283" si="129">IF((E67+E137+E209)=0,0,((E137+E209)/(E67+E137+E209)))*100</f>
        <v>11.489410131796168</v>
      </c>
      <c r="F283" s="94">
        <f t="shared" si="129"/>
        <v>0.65447517733573035</v>
      </c>
      <c r="G283" s="94">
        <f t="shared" si="129"/>
        <v>0.97505587329560894</v>
      </c>
      <c r="H283" s="94">
        <f t="shared" si="129"/>
        <v>10.342129771311685</v>
      </c>
      <c r="I283" s="94">
        <f t="shared" si="129"/>
        <v>0</v>
      </c>
      <c r="J283" s="94">
        <f t="shared" si="129"/>
        <v>7.1217512616476188</v>
      </c>
      <c r="K283" s="94">
        <f t="shared" si="129"/>
        <v>0</v>
      </c>
      <c r="L283" s="94">
        <f t="shared" si="123"/>
        <v>0</v>
      </c>
      <c r="M283" s="94">
        <f t="shared" si="129"/>
        <v>0</v>
      </c>
      <c r="N283" s="94">
        <f t="shared" si="129"/>
        <v>0</v>
      </c>
      <c r="O283" s="94">
        <f t="shared" si="129"/>
        <v>0</v>
      </c>
      <c r="P283" s="94">
        <f t="shared" si="129"/>
        <v>0.85976649566920149</v>
      </c>
      <c r="Q283" s="94">
        <f t="shared" si="129"/>
        <v>0</v>
      </c>
      <c r="R283" s="94">
        <f t="shared" si="129"/>
        <v>4.5848699435188962</v>
      </c>
      <c r="S283" s="94">
        <f t="shared" si="124"/>
        <v>0</v>
      </c>
      <c r="T283" s="94">
        <f t="shared" si="129"/>
        <v>0</v>
      </c>
      <c r="U283" s="94">
        <f t="shared" si="129"/>
        <v>0</v>
      </c>
      <c r="V283" s="94">
        <f t="shared" si="129"/>
        <v>0</v>
      </c>
      <c r="W283" s="94">
        <f t="shared" si="129"/>
        <v>0</v>
      </c>
      <c r="X283" s="94">
        <f t="shared" si="129"/>
        <v>0</v>
      </c>
      <c r="Y283" s="94">
        <f t="shared" si="129"/>
        <v>0</v>
      </c>
      <c r="Z283" s="94">
        <f t="shared" si="129"/>
        <v>0</v>
      </c>
      <c r="AA283" s="94">
        <f t="shared" si="129"/>
        <v>0</v>
      </c>
      <c r="AB283" s="94">
        <f t="shared" si="129"/>
        <v>0</v>
      </c>
      <c r="AC283" s="94">
        <f t="shared" si="125"/>
        <v>0</v>
      </c>
      <c r="AD283" s="94">
        <f t="shared" si="129"/>
        <v>0</v>
      </c>
      <c r="AE283" s="94">
        <f t="shared" si="129"/>
        <v>10.019360977428853</v>
      </c>
      <c r="AF283" s="94">
        <f t="shared" si="129"/>
        <v>0</v>
      </c>
      <c r="AG283" s="94">
        <f t="shared" si="129"/>
        <v>0</v>
      </c>
      <c r="AH283" s="94">
        <f t="shared" si="129"/>
        <v>0</v>
      </c>
      <c r="AI283" s="94">
        <f t="shared" si="129"/>
        <v>0</v>
      </c>
      <c r="AJ283" s="376">
        <f t="shared" si="126"/>
        <v>10.019360977428851</v>
      </c>
    </row>
    <row r="284" spans="2:36" s="82" customFormat="1" x14ac:dyDescent="0.25">
      <c r="B284" s="83"/>
      <c r="C284" s="9" t="s">
        <v>629</v>
      </c>
      <c r="D284" s="94">
        <f t="shared" si="121"/>
        <v>2.337997718098026</v>
      </c>
      <c r="E284" s="94">
        <f t="shared" ref="E284:AI284" si="130">IF((E68+E138+E210)=0,0,((E138+E210)/(E68+E138+E210)))*100</f>
        <v>8.8836686209736779</v>
      </c>
      <c r="F284" s="94">
        <f t="shared" si="130"/>
        <v>0.50466089843396955</v>
      </c>
      <c r="G284" s="94">
        <f t="shared" si="130"/>
        <v>0</v>
      </c>
      <c r="H284" s="94">
        <f t="shared" si="130"/>
        <v>8.236606134013563</v>
      </c>
      <c r="I284" s="94">
        <f t="shared" si="130"/>
        <v>0</v>
      </c>
      <c r="J284" s="94">
        <f t="shared" si="130"/>
        <v>2.7156869297449093</v>
      </c>
      <c r="K284" s="94">
        <f t="shared" si="130"/>
        <v>0</v>
      </c>
      <c r="L284" s="94">
        <f t="shared" si="123"/>
        <v>0</v>
      </c>
      <c r="M284" s="94">
        <f t="shared" si="130"/>
        <v>0</v>
      </c>
      <c r="N284" s="94">
        <f t="shared" si="130"/>
        <v>0</v>
      </c>
      <c r="O284" s="94">
        <f t="shared" si="130"/>
        <v>0</v>
      </c>
      <c r="P284" s="94">
        <f t="shared" si="130"/>
        <v>0.65059764505285334</v>
      </c>
      <c r="Q284" s="94">
        <f t="shared" si="130"/>
        <v>0</v>
      </c>
      <c r="R284" s="94">
        <f t="shared" si="130"/>
        <v>1.7969322639817102</v>
      </c>
      <c r="S284" s="94">
        <f t="shared" si="124"/>
        <v>0</v>
      </c>
      <c r="T284" s="94">
        <f t="shared" si="130"/>
        <v>0</v>
      </c>
      <c r="U284" s="94">
        <f t="shared" si="130"/>
        <v>0</v>
      </c>
      <c r="V284" s="94">
        <f t="shared" si="130"/>
        <v>0</v>
      </c>
      <c r="W284" s="94">
        <f t="shared" si="130"/>
        <v>0</v>
      </c>
      <c r="X284" s="94">
        <f t="shared" si="130"/>
        <v>0</v>
      </c>
      <c r="Y284" s="94">
        <f t="shared" si="130"/>
        <v>0</v>
      </c>
      <c r="Z284" s="94">
        <f t="shared" si="130"/>
        <v>0</v>
      </c>
      <c r="AA284" s="94">
        <f t="shared" si="130"/>
        <v>0</v>
      </c>
      <c r="AB284" s="94">
        <f t="shared" si="130"/>
        <v>0</v>
      </c>
      <c r="AC284" s="94">
        <f t="shared" si="125"/>
        <v>0</v>
      </c>
      <c r="AD284" s="94">
        <f t="shared" si="130"/>
        <v>0</v>
      </c>
      <c r="AE284" s="94">
        <f t="shared" si="130"/>
        <v>7.8908472597610162</v>
      </c>
      <c r="AF284" s="94">
        <f t="shared" si="130"/>
        <v>0</v>
      </c>
      <c r="AG284" s="94">
        <f t="shared" si="130"/>
        <v>0</v>
      </c>
      <c r="AH284" s="94">
        <f t="shared" si="130"/>
        <v>0</v>
      </c>
      <c r="AI284" s="94">
        <f t="shared" si="130"/>
        <v>0</v>
      </c>
      <c r="AJ284" s="376">
        <f t="shared" si="126"/>
        <v>7.8908472597610162</v>
      </c>
    </row>
    <row r="285" spans="2:36" s="82" customFormat="1" x14ac:dyDescent="0.25">
      <c r="B285" s="83"/>
      <c r="C285" s="9" t="s">
        <v>631</v>
      </c>
      <c r="D285" s="94">
        <f t="shared" si="121"/>
        <v>5.7217541715341858</v>
      </c>
      <c r="E285" s="94">
        <f t="shared" ref="E285:AI285" si="131">IF((E69+E139+E211)=0,0,((E139+E211)/(E69+E139+E211)))*100</f>
        <v>5.8938088310036703</v>
      </c>
      <c r="F285" s="94">
        <f t="shared" si="131"/>
        <v>3.7471324347188986E-2</v>
      </c>
      <c r="G285" s="94">
        <f t="shared" si="131"/>
        <v>0</v>
      </c>
      <c r="H285" s="94">
        <f t="shared" si="131"/>
        <v>5.5819673622891486</v>
      </c>
      <c r="I285" s="94">
        <f t="shared" si="131"/>
        <v>0</v>
      </c>
      <c r="J285" s="94">
        <f t="shared" si="131"/>
        <v>2.6885041657506292</v>
      </c>
      <c r="K285" s="94">
        <f t="shared" si="131"/>
        <v>0</v>
      </c>
      <c r="L285" s="94">
        <f t="shared" si="123"/>
        <v>0</v>
      </c>
      <c r="M285" s="94">
        <f t="shared" si="131"/>
        <v>0</v>
      </c>
      <c r="N285" s="94">
        <f t="shared" si="131"/>
        <v>0</v>
      </c>
      <c r="O285" s="94">
        <f t="shared" si="131"/>
        <v>0</v>
      </c>
      <c r="P285" s="94">
        <f t="shared" si="131"/>
        <v>0.412862971862543</v>
      </c>
      <c r="Q285" s="94">
        <f t="shared" si="131"/>
        <v>0</v>
      </c>
      <c r="R285" s="94">
        <f t="shared" si="131"/>
        <v>1.4616558323901854</v>
      </c>
      <c r="S285" s="94">
        <f t="shared" si="124"/>
        <v>0</v>
      </c>
      <c r="T285" s="94">
        <f t="shared" si="131"/>
        <v>0</v>
      </c>
      <c r="U285" s="94">
        <f t="shared" si="131"/>
        <v>0</v>
      </c>
      <c r="V285" s="94">
        <f t="shared" si="131"/>
        <v>0</v>
      </c>
      <c r="W285" s="94">
        <f t="shared" si="131"/>
        <v>0</v>
      </c>
      <c r="X285" s="94">
        <f t="shared" si="131"/>
        <v>0</v>
      </c>
      <c r="Y285" s="94">
        <f t="shared" si="131"/>
        <v>0</v>
      </c>
      <c r="Z285" s="94">
        <f t="shared" si="131"/>
        <v>0</v>
      </c>
      <c r="AA285" s="94">
        <f t="shared" si="131"/>
        <v>0</v>
      </c>
      <c r="AB285" s="94">
        <f t="shared" si="131"/>
        <v>0</v>
      </c>
      <c r="AC285" s="94">
        <f t="shared" si="125"/>
        <v>0</v>
      </c>
      <c r="AD285" s="94">
        <f t="shared" si="131"/>
        <v>0</v>
      </c>
      <c r="AE285" s="94">
        <f t="shared" si="131"/>
        <v>5.5262887401663328</v>
      </c>
      <c r="AF285" s="94">
        <f t="shared" si="131"/>
        <v>0</v>
      </c>
      <c r="AG285" s="94">
        <f t="shared" si="131"/>
        <v>0</v>
      </c>
      <c r="AH285" s="94">
        <f t="shared" si="131"/>
        <v>0</v>
      </c>
      <c r="AI285" s="94">
        <f t="shared" si="131"/>
        <v>0</v>
      </c>
      <c r="AJ285" s="376">
        <f t="shared" si="126"/>
        <v>5.5262887401663328</v>
      </c>
    </row>
    <row r="286" spans="2:36" x14ac:dyDescent="0.25">
      <c r="B286" s="15"/>
      <c r="C286" s="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373"/>
    </row>
    <row r="287" spans="2:36" x14ac:dyDescent="0.25">
      <c r="B287" s="15"/>
      <c r="C287" s="183" t="s">
        <v>1047</v>
      </c>
      <c r="D287" s="21">
        <f t="shared" ref="D287:D292" si="132">IF((D71+D141+D213)=0,0,((D141+D213)/(D71+D141+D213)))*100</f>
        <v>0</v>
      </c>
      <c r="E287" s="21">
        <f t="shared" ref="E287:AI287" si="133">IF((E71+E141+E213)=0,0,((E141+E213)/(E71+E141+E213)))*100</f>
        <v>0</v>
      </c>
      <c r="F287" s="21">
        <f t="shared" si="133"/>
        <v>0</v>
      </c>
      <c r="G287" s="21">
        <f t="shared" si="133"/>
        <v>0</v>
      </c>
      <c r="H287" s="21">
        <f t="shared" si="133"/>
        <v>0</v>
      </c>
      <c r="I287" s="21">
        <f t="shared" si="133"/>
        <v>0</v>
      </c>
      <c r="J287" s="21">
        <f t="shared" si="133"/>
        <v>0</v>
      </c>
      <c r="K287" s="21">
        <f t="shared" si="133"/>
        <v>0</v>
      </c>
      <c r="L287" s="21">
        <f t="shared" ref="L287:L292" si="134">IF((L71+L141+L213)=0,0,((L141+L213)/(L71+L141+L213)))*100</f>
        <v>0</v>
      </c>
      <c r="M287" s="21">
        <f t="shared" si="133"/>
        <v>0</v>
      </c>
      <c r="N287" s="21">
        <f t="shared" si="133"/>
        <v>0</v>
      </c>
      <c r="O287" s="21">
        <f t="shared" si="133"/>
        <v>0</v>
      </c>
      <c r="P287" s="21">
        <f t="shared" si="133"/>
        <v>0</v>
      </c>
      <c r="Q287" s="21">
        <f t="shared" si="133"/>
        <v>0</v>
      </c>
      <c r="R287" s="21">
        <f t="shared" si="133"/>
        <v>0</v>
      </c>
      <c r="S287" s="21">
        <f t="shared" ref="S287:S292" si="135">IF((S71+S141+S213)=0,0,((S141+S213)/(S71+S141+S213)))*100</f>
        <v>0</v>
      </c>
      <c r="T287" s="21">
        <f t="shared" si="133"/>
        <v>0</v>
      </c>
      <c r="U287" s="21">
        <f t="shared" si="133"/>
        <v>0</v>
      </c>
      <c r="V287" s="21">
        <f t="shared" si="133"/>
        <v>0</v>
      </c>
      <c r="W287" s="21">
        <f t="shared" si="133"/>
        <v>0</v>
      </c>
      <c r="X287" s="21">
        <f t="shared" si="133"/>
        <v>0</v>
      </c>
      <c r="Y287" s="21">
        <f t="shared" si="133"/>
        <v>0</v>
      </c>
      <c r="Z287" s="21">
        <f t="shared" si="133"/>
        <v>0</v>
      </c>
      <c r="AA287" s="21">
        <f t="shared" si="133"/>
        <v>0</v>
      </c>
      <c r="AB287" s="21">
        <f t="shared" si="133"/>
        <v>0</v>
      </c>
      <c r="AC287" s="21">
        <f t="shared" ref="AC287:AC292" si="136">IF((AC71+AC141+AC213)=0,0,((AC141+AC213)/(AC71+AC141+AC213)))*100</f>
        <v>0</v>
      </c>
      <c r="AD287" s="21">
        <f t="shared" si="133"/>
        <v>0</v>
      </c>
      <c r="AE287" s="21">
        <f t="shared" si="133"/>
        <v>0</v>
      </c>
      <c r="AF287" s="21">
        <f t="shared" si="133"/>
        <v>0</v>
      </c>
      <c r="AG287" s="21">
        <f t="shared" si="133"/>
        <v>0</v>
      </c>
      <c r="AH287" s="21">
        <f t="shared" si="133"/>
        <v>0</v>
      </c>
      <c r="AI287" s="21">
        <f t="shared" si="133"/>
        <v>0</v>
      </c>
      <c r="AJ287" s="372">
        <f t="shared" ref="AJ287:AJ292" si="137">IF((AJ71+AJ141+AJ213)=0,0,((AJ141+AJ213)/(AJ71+AJ141+AJ213)))*100</f>
        <v>0</v>
      </c>
    </row>
    <row r="288" spans="2:36" s="82" customFormat="1" x14ac:dyDescent="0.25">
      <c r="B288" s="83"/>
      <c r="C288" s="9" t="s">
        <v>623</v>
      </c>
      <c r="D288" s="94">
        <f t="shared" si="132"/>
        <v>0</v>
      </c>
      <c r="E288" s="94">
        <f t="shared" ref="E288:AI288" si="138">IF((E72+E142+E214)=0,0,((E142+E214)/(E72+E142+E214)))*100</f>
        <v>0</v>
      </c>
      <c r="F288" s="94">
        <f t="shared" si="138"/>
        <v>0</v>
      </c>
      <c r="G288" s="94">
        <f t="shared" si="138"/>
        <v>0</v>
      </c>
      <c r="H288" s="94">
        <f t="shared" si="138"/>
        <v>0</v>
      </c>
      <c r="I288" s="94">
        <f t="shared" si="138"/>
        <v>0</v>
      </c>
      <c r="J288" s="94">
        <f t="shared" si="138"/>
        <v>0</v>
      </c>
      <c r="K288" s="94">
        <f t="shared" si="138"/>
        <v>0</v>
      </c>
      <c r="L288" s="94">
        <f t="shared" si="134"/>
        <v>0</v>
      </c>
      <c r="M288" s="94">
        <f t="shared" si="138"/>
        <v>0</v>
      </c>
      <c r="N288" s="94">
        <f t="shared" si="138"/>
        <v>0</v>
      </c>
      <c r="O288" s="94">
        <f t="shared" si="138"/>
        <v>0</v>
      </c>
      <c r="P288" s="94">
        <f t="shared" si="138"/>
        <v>0</v>
      </c>
      <c r="Q288" s="94">
        <f t="shared" si="138"/>
        <v>0</v>
      </c>
      <c r="R288" s="94">
        <f t="shared" si="138"/>
        <v>0</v>
      </c>
      <c r="S288" s="94">
        <f t="shared" si="135"/>
        <v>0</v>
      </c>
      <c r="T288" s="94">
        <f t="shared" si="138"/>
        <v>0</v>
      </c>
      <c r="U288" s="94">
        <f t="shared" si="138"/>
        <v>0</v>
      </c>
      <c r="V288" s="94">
        <f t="shared" si="138"/>
        <v>0</v>
      </c>
      <c r="W288" s="94">
        <f t="shared" si="138"/>
        <v>0</v>
      </c>
      <c r="X288" s="94">
        <f t="shared" si="138"/>
        <v>0</v>
      </c>
      <c r="Y288" s="94">
        <f t="shared" si="138"/>
        <v>0</v>
      </c>
      <c r="Z288" s="94">
        <f t="shared" si="138"/>
        <v>0</v>
      </c>
      <c r="AA288" s="94">
        <f t="shared" si="138"/>
        <v>0</v>
      </c>
      <c r="AB288" s="94">
        <f t="shared" si="138"/>
        <v>0</v>
      </c>
      <c r="AC288" s="94">
        <f t="shared" si="136"/>
        <v>0</v>
      </c>
      <c r="AD288" s="94">
        <f t="shared" si="138"/>
        <v>0</v>
      </c>
      <c r="AE288" s="94">
        <f t="shared" si="138"/>
        <v>0</v>
      </c>
      <c r="AF288" s="94">
        <f t="shared" si="138"/>
        <v>0</v>
      </c>
      <c r="AG288" s="94">
        <f t="shared" si="138"/>
        <v>0</v>
      </c>
      <c r="AH288" s="94">
        <f t="shared" si="138"/>
        <v>0</v>
      </c>
      <c r="AI288" s="94">
        <f t="shared" si="138"/>
        <v>0</v>
      </c>
      <c r="AJ288" s="376">
        <f t="shared" si="137"/>
        <v>0</v>
      </c>
    </row>
    <row r="289" spans="2:36" s="82" customFormat="1" x14ac:dyDescent="0.25">
      <c r="B289" s="83"/>
      <c r="C289" s="9" t="s">
        <v>625</v>
      </c>
      <c r="D289" s="94">
        <f t="shared" si="132"/>
        <v>0</v>
      </c>
      <c r="E289" s="94">
        <f t="shared" ref="E289:AI289" si="139">IF((E73+E143+E215)=0,0,((E143+E215)/(E73+E143+E215)))*100</f>
        <v>0</v>
      </c>
      <c r="F289" s="94">
        <f t="shared" si="139"/>
        <v>0</v>
      </c>
      <c r="G289" s="94">
        <f t="shared" si="139"/>
        <v>0</v>
      </c>
      <c r="H289" s="94">
        <f t="shared" si="139"/>
        <v>0</v>
      </c>
      <c r="I289" s="94">
        <f t="shared" si="139"/>
        <v>0</v>
      </c>
      <c r="J289" s="94">
        <f t="shared" si="139"/>
        <v>0</v>
      </c>
      <c r="K289" s="94">
        <f t="shared" si="139"/>
        <v>0</v>
      </c>
      <c r="L289" s="94">
        <f t="shared" si="134"/>
        <v>0</v>
      </c>
      <c r="M289" s="94">
        <f t="shared" si="139"/>
        <v>0</v>
      </c>
      <c r="N289" s="94">
        <f t="shared" si="139"/>
        <v>0</v>
      </c>
      <c r="O289" s="94">
        <f t="shared" si="139"/>
        <v>0</v>
      </c>
      <c r="P289" s="94">
        <f t="shared" si="139"/>
        <v>0</v>
      </c>
      <c r="Q289" s="94">
        <f t="shared" si="139"/>
        <v>0</v>
      </c>
      <c r="R289" s="94">
        <f t="shared" si="139"/>
        <v>0</v>
      </c>
      <c r="S289" s="94">
        <f t="shared" si="135"/>
        <v>0</v>
      </c>
      <c r="T289" s="94">
        <f t="shared" si="139"/>
        <v>0</v>
      </c>
      <c r="U289" s="94">
        <f t="shared" si="139"/>
        <v>0</v>
      </c>
      <c r="V289" s="94">
        <f t="shared" si="139"/>
        <v>0</v>
      </c>
      <c r="W289" s="94">
        <f t="shared" si="139"/>
        <v>0</v>
      </c>
      <c r="X289" s="94">
        <f t="shared" si="139"/>
        <v>0</v>
      </c>
      <c r="Y289" s="94">
        <f t="shared" si="139"/>
        <v>0</v>
      </c>
      <c r="Z289" s="94">
        <f t="shared" si="139"/>
        <v>0</v>
      </c>
      <c r="AA289" s="94">
        <f t="shared" si="139"/>
        <v>0</v>
      </c>
      <c r="AB289" s="94">
        <f t="shared" si="139"/>
        <v>0</v>
      </c>
      <c r="AC289" s="94">
        <f t="shared" si="136"/>
        <v>0</v>
      </c>
      <c r="AD289" s="94">
        <f t="shared" si="139"/>
        <v>0</v>
      </c>
      <c r="AE289" s="94">
        <f t="shared" si="139"/>
        <v>0</v>
      </c>
      <c r="AF289" s="94">
        <f t="shared" si="139"/>
        <v>0</v>
      </c>
      <c r="AG289" s="94">
        <f t="shared" si="139"/>
        <v>0</v>
      </c>
      <c r="AH289" s="94">
        <f t="shared" si="139"/>
        <v>0</v>
      </c>
      <c r="AI289" s="94">
        <f t="shared" si="139"/>
        <v>0</v>
      </c>
      <c r="AJ289" s="376">
        <f t="shared" si="137"/>
        <v>0</v>
      </c>
    </row>
    <row r="290" spans="2:36" s="82" customFormat="1" x14ac:dyDescent="0.25">
      <c r="B290" s="83"/>
      <c r="C290" s="9" t="s">
        <v>627</v>
      </c>
      <c r="D290" s="94">
        <f t="shared" si="132"/>
        <v>0</v>
      </c>
      <c r="E290" s="94">
        <f t="shared" ref="E290:AI290" si="140">IF((E74+E144+E216)=0,0,((E144+E216)/(E74+E144+E216)))*100</f>
        <v>0</v>
      </c>
      <c r="F290" s="94">
        <f t="shared" si="140"/>
        <v>0</v>
      </c>
      <c r="G290" s="94">
        <f t="shared" si="140"/>
        <v>0</v>
      </c>
      <c r="H290" s="94">
        <f t="shared" si="140"/>
        <v>0</v>
      </c>
      <c r="I290" s="94">
        <f t="shared" si="140"/>
        <v>0</v>
      </c>
      <c r="J290" s="94">
        <f t="shared" si="140"/>
        <v>0</v>
      </c>
      <c r="K290" s="94">
        <f t="shared" si="140"/>
        <v>0</v>
      </c>
      <c r="L290" s="94">
        <f t="shared" si="134"/>
        <v>0</v>
      </c>
      <c r="M290" s="94">
        <f t="shared" si="140"/>
        <v>0</v>
      </c>
      <c r="N290" s="94">
        <f t="shared" si="140"/>
        <v>0</v>
      </c>
      <c r="O290" s="94">
        <f t="shared" si="140"/>
        <v>0</v>
      </c>
      <c r="P290" s="94">
        <f t="shared" si="140"/>
        <v>0</v>
      </c>
      <c r="Q290" s="94">
        <f t="shared" si="140"/>
        <v>0</v>
      </c>
      <c r="R290" s="94">
        <f t="shared" si="140"/>
        <v>0</v>
      </c>
      <c r="S290" s="94">
        <f t="shared" si="135"/>
        <v>0</v>
      </c>
      <c r="T290" s="94">
        <f t="shared" si="140"/>
        <v>0</v>
      </c>
      <c r="U290" s="94">
        <f t="shared" si="140"/>
        <v>0</v>
      </c>
      <c r="V290" s="94">
        <f t="shared" si="140"/>
        <v>0</v>
      </c>
      <c r="W290" s="94">
        <f t="shared" si="140"/>
        <v>0</v>
      </c>
      <c r="X290" s="94">
        <f t="shared" si="140"/>
        <v>0</v>
      </c>
      <c r="Y290" s="94">
        <f t="shared" si="140"/>
        <v>0</v>
      </c>
      <c r="Z290" s="94">
        <f t="shared" si="140"/>
        <v>0</v>
      </c>
      <c r="AA290" s="94">
        <f t="shared" si="140"/>
        <v>0</v>
      </c>
      <c r="AB290" s="94">
        <f t="shared" si="140"/>
        <v>0</v>
      </c>
      <c r="AC290" s="94">
        <f t="shared" si="136"/>
        <v>0</v>
      </c>
      <c r="AD290" s="94">
        <f t="shared" si="140"/>
        <v>0</v>
      </c>
      <c r="AE290" s="94">
        <f t="shared" si="140"/>
        <v>0</v>
      </c>
      <c r="AF290" s="94">
        <f t="shared" si="140"/>
        <v>0</v>
      </c>
      <c r="AG290" s="94">
        <f t="shared" si="140"/>
        <v>0</v>
      </c>
      <c r="AH290" s="94">
        <f t="shared" si="140"/>
        <v>0</v>
      </c>
      <c r="AI290" s="94">
        <f t="shared" si="140"/>
        <v>0</v>
      </c>
      <c r="AJ290" s="376">
        <f t="shared" si="137"/>
        <v>0</v>
      </c>
    </row>
    <row r="291" spans="2:36" s="82" customFormat="1" x14ac:dyDescent="0.25">
      <c r="B291" s="83"/>
      <c r="C291" s="9" t="s">
        <v>629</v>
      </c>
      <c r="D291" s="94">
        <f t="shared" si="132"/>
        <v>0</v>
      </c>
      <c r="E291" s="94">
        <f t="shared" ref="E291:AI291" si="141">IF((E75+E145+E217)=0,0,((E145+E217)/(E75+E145+E217)))*100</f>
        <v>0</v>
      </c>
      <c r="F291" s="94">
        <f t="shared" si="141"/>
        <v>0</v>
      </c>
      <c r="G291" s="94">
        <f t="shared" si="141"/>
        <v>0</v>
      </c>
      <c r="H291" s="94">
        <f t="shared" si="141"/>
        <v>0</v>
      </c>
      <c r="I291" s="94">
        <f t="shared" si="141"/>
        <v>0</v>
      </c>
      <c r="J291" s="94">
        <f t="shared" si="141"/>
        <v>0</v>
      </c>
      <c r="K291" s="94">
        <f t="shared" si="141"/>
        <v>0</v>
      </c>
      <c r="L291" s="94">
        <f t="shared" si="134"/>
        <v>0</v>
      </c>
      <c r="M291" s="94">
        <f t="shared" si="141"/>
        <v>0</v>
      </c>
      <c r="N291" s="94">
        <f t="shared" si="141"/>
        <v>0</v>
      </c>
      <c r="O291" s="94">
        <f t="shared" si="141"/>
        <v>0</v>
      </c>
      <c r="P291" s="94">
        <f t="shared" si="141"/>
        <v>0</v>
      </c>
      <c r="Q291" s="94">
        <f t="shared" si="141"/>
        <v>0</v>
      </c>
      <c r="R291" s="94">
        <f t="shared" si="141"/>
        <v>0</v>
      </c>
      <c r="S291" s="94">
        <f t="shared" si="135"/>
        <v>0</v>
      </c>
      <c r="T291" s="94">
        <f t="shared" si="141"/>
        <v>0</v>
      </c>
      <c r="U291" s="94">
        <f t="shared" si="141"/>
        <v>0</v>
      </c>
      <c r="V291" s="94">
        <f t="shared" si="141"/>
        <v>0</v>
      </c>
      <c r="W291" s="94">
        <f t="shared" si="141"/>
        <v>0</v>
      </c>
      <c r="X291" s="94">
        <f t="shared" si="141"/>
        <v>0</v>
      </c>
      <c r="Y291" s="94">
        <f t="shared" si="141"/>
        <v>0</v>
      </c>
      <c r="Z291" s="94">
        <f t="shared" si="141"/>
        <v>0</v>
      </c>
      <c r="AA291" s="94">
        <f t="shared" si="141"/>
        <v>0</v>
      </c>
      <c r="AB291" s="94">
        <f t="shared" si="141"/>
        <v>0</v>
      </c>
      <c r="AC291" s="94">
        <f t="shared" si="136"/>
        <v>0</v>
      </c>
      <c r="AD291" s="94">
        <f t="shared" si="141"/>
        <v>0</v>
      </c>
      <c r="AE291" s="94">
        <f t="shared" si="141"/>
        <v>0</v>
      </c>
      <c r="AF291" s="94">
        <f t="shared" si="141"/>
        <v>0</v>
      </c>
      <c r="AG291" s="94">
        <f t="shared" si="141"/>
        <v>0</v>
      </c>
      <c r="AH291" s="94">
        <f t="shared" si="141"/>
        <v>0</v>
      </c>
      <c r="AI291" s="94">
        <f t="shared" si="141"/>
        <v>0</v>
      </c>
      <c r="AJ291" s="376">
        <f t="shared" si="137"/>
        <v>0</v>
      </c>
    </row>
    <row r="292" spans="2:36" s="82" customFormat="1" x14ac:dyDescent="0.25">
      <c r="B292" s="83"/>
      <c r="C292" s="9" t="s">
        <v>631</v>
      </c>
      <c r="D292" s="94">
        <f t="shared" si="132"/>
        <v>0</v>
      </c>
      <c r="E292" s="94">
        <f t="shared" ref="E292:AI292" si="142">IF((E76+E146+E218)=0,0,((E146+E218)/(E76+E146+E218)))*100</f>
        <v>0</v>
      </c>
      <c r="F292" s="94">
        <f t="shared" si="142"/>
        <v>0</v>
      </c>
      <c r="G292" s="94">
        <f t="shared" si="142"/>
        <v>0</v>
      </c>
      <c r="H292" s="94">
        <f t="shared" si="142"/>
        <v>0</v>
      </c>
      <c r="I292" s="94">
        <f t="shared" si="142"/>
        <v>0</v>
      </c>
      <c r="J292" s="94">
        <f t="shared" si="142"/>
        <v>0</v>
      </c>
      <c r="K292" s="94">
        <f t="shared" si="142"/>
        <v>0</v>
      </c>
      <c r="L292" s="94">
        <f t="shared" si="134"/>
        <v>0</v>
      </c>
      <c r="M292" s="94">
        <f t="shared" si="142"/>
        <v>0</v>
      </c>
      <c r="N292" s="94">
        <f t="shared" si="142"/>
        <v>0</v>
      </c>
      <c r="O292" s="94">
        <f t="shared" si="142"/>
        <v>0</v>
      </c>
      <c r="P292" s="94">
        <f t="shared" si="142"/>
        <v>0</v>
      </c>
      <c r="Q292" s="94">
        <f t="shared" si="142"/>
        <v>0</v>
      </c>
      <c r="R292" s="94">
        <f t="shared" si="142"/>
        <v>0</v>
      </c>
      <c r="S292" s="94">
        <f t="shared" si="135"/>
        <v>0</v>
      </c>
      <c r="T292" s="94">
        <f t="shared" si="142"/>
        <v>0</v>
      </c>
      <c r="U292" s="94">
        <f t="shared" si="142"/>
        <v>0</v>
      </c>
      <c r="V292" s="94">
        <f t="shared" si="142"/>
        <v>0</v>
      </c>
      <c r="W292" s="94">
        <f t="shared" si="142"/>
        <v>0</v>
      </c>
      <c r="X292" s="94">
        <f t="shared" si="142"/>
        <v>0</v>
      </c>
      <c r="Y292" s="94">
        <f t="shared" si="142"/>
        <v>0</v>
      </c>
      <c r="Z292" s="94">
        <f t="shared" si="142"/>
        <v>0</v>
      </c>
      <c r="AA292" s="94">
        <f t="shared" si="142"/>
        <v>0</v>
      </c>
      <c r="AB292" s="94">
        <f t="shared" si="142"/>
        <v>0</v>
      </c>
      <c r="AC292" s="94">
        <f t="shared" si="136"/>
        <v>0</v>
      </c>
      <c r="AD292" s="94">
        <f t="shared" si="142"/>
        <v>0</v>
      </c>
      <c r="AE292" s="94">
        <f t="shared" si="142"/>
        <v>0</v>
      </c>
      <c r="AF292" s="94">
        <f t="shared" si="142"/>
        <v>0</v>
      </c>
      <c r="AG292" s="94">
        <f t="shared" si="142"/>
        <v>0</v>
      </c>
      <c r="AH292" s="94">
        <f t="shared" si="142"/>
        <v>0</v>
      </c>
      <c r="AI292" s="94">
        <f t="shared" si="142"/>
        <v>0</v>
      </c>
      <c r="AJ292" s="376">
        <f t="shared" si="137"/>
        <v>0</v>
      </c>
    </row>
    <row r="293" spans="2:36" x14ac:dyDescent="0.25"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377"/>
    </row>
    <row r="295" spans="2:36" s="14" customFormat="1" x14ac:dyDescent="0.25">
      <c r="B295" s="40" t="str">
        <f>BALANCE!$B$1411</f>
        <v>Fuente:  Estados de situación remitidos por las entidades / Sistema de Administración de Balances (S.A.B.)</v>
      </c>
    </row>
    <row r="296" spans="2:36" s="14" customFormat="1" x14ac:dyDescent="0.25">
      <c r="B296" s="40" t="str">
        <f>BALANCE!$B$1412</f>
        <v>Elaboración: Dirección de Estudios y Gestión de la Información / Subdirección de Estadísticas y Estudios/OM</v>
      </c>
    </row>
    <row r="297" spans="2:36" s="14" customFormat="1" x14ac:dyDescent="0.25">
      <c r="B297" s="40" t="str">
        <f>BALANCE!$B$1413</f>
        <v>Nota: Agrupación de entidades en base a su participación en el Activo Total.</v>
      </c>
    </row>
    <row r="298" spans="2:36" x14ac:dyDescent="0.25">
      <c r="B298" s="42" t="str">
        <f>BALANCE!$B$1414</f>
        <v xml:space="preserve">                       Grandes (Mayor al 10%)</v>
      </c>
    </row>
    <row r="299" spans="2:36" x14ac:dyDescent="0.25">
      <c r="B299" s="42" t="str">
        <f>BALANCE!$B$1415</f>
        <v xml:space="preserve">                       Medianas (Entre el 1%% y 10%)</v>
      </c>
    </row>
    <row r="300" spans="2:36" x14ac:dyDescent="0.25">
      <c r="B300" s="42" t="str">
        <f>BALANCE!$B$1416</f>
        <v xml:space="preserve">                       Pequeñas (Menor al 1%)</v>
      </c>
    </row>
    <row r="301" spans="2:36" x14ac:dyDescent="0.25">
      <c r="B301" s="42" t="str">
        <f>BALANCE!$B$1417</f>
        <v>Fecha de consolidación: 06-08-2020</v>
      </c>
    </row>
    <row r="302" spans="2:36" x14ac:dyDescent="0.25">
      <c r="B302" s="42" t="str">
        <f>BALANCE!$B$1418</f>
        <v>Código Orgánico Monetario y Financiero Art 162 : Composición del sector financiero privado, Bancos Múltiple y Especializada</v>
      </c>
    </row>
    <row r="871" s="11" customFormat="1" x14ac:dyDescent="0.25"/>
    <row r="1072" s="11" customFormat="1" x14ac:dyDescent="0.25"/>
    <row r="1121" s="11" customFormat="1" x14ac:dyDescent="0.25"/>
  </sheetData>
  <customSheetViews>
    <customSheetView guid="{CFED1871-9B9D-472F-82C9-C68C06036B2E}" scale="75" showGridLines="0">
      <pane xSplit="3" ySplit="6" topLeftCell="AG339" activePane="bottomRight" state="frozen"/>
      <selection pane="bottomRight" activeCell="F14" sqref="F13:F14"/>
      <pageMargins left="0.7" right="0.7" top="0.75" bottom="0.75" header="0.3" footer="0.3"/>
    </customSheetView>
  </customSheetViews>
  <mergeCells count="1">
    <mergeCell ref="AF5:AI5"/>
  </mergeCells>
  <conditionalFormatting sqref="AH5">
    <cfRule type="containsBlanks" dxfId="2" priority="1">
      <formula>LEN(TRIM(AH5))=0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8F2-5615-4EEA-A29B-5EFFB9980111}">
  <sheetPr>
    <tabColor rgb="FFFF0000"/>
  </sheetPr>
  <dimension ref="A1:CN94"/>
  <sheetViews>
    <sheetView showGridLines="0" zoomScale="70" zoomScaleNormal="70" workbookViewId="0">
      <pane xSplit="3" ySplit="7" topLeftCell="D8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ColWidth="11.44140625" defaultRowHeight="13.5" customHeight="1" x14ac:dyDescent="0.25"/>
  <cols>
    <col min="1" max="1" width="2.77734375" style="28" customWidth="1"/>
    <col min="2" max="2" width="33.77734375" style="82" customWidth="1"/>
    <col min="3" max="3" width="56.77734375" style="82" customWidth="1"/>
    <col min="4" max="4" width="22.21875" style="82" bestFit="1" customWidth="1"/>
    <col min="5" max="5" width="20.21875" style="82" bestFit="1" customWidth="1"/>
    <col min="6" max="6" width="20.44140625" style="82" bestFit="1" customWidth="1"/>
    <col min="7" max="7" width="26.5546875" style="82" bestFit="1" customWidth="1"/>
    <col min="8" max="8" width="28.77734375" style="82" bestFit="1" customWidth="1"/>
    <col min="9" max="9" width="18" style="82" bestFit="1" customWidth="1"/>
    <col min="10" max="10" width="25.44140625" style="82" bestFit="1" customWidth="1"/>
    <col min="11" max="11" width="19.77734375" style="82" bestFit="1" customWidth="1"/>
    <col min="12" max="12" width="19.77734375" style="82" customWidth="1"/>
    <col min="13" max="13" width="35.44140625" style="82" bestFit="1" customWidth="1"/>
    <col min="14" max="14" width="29.21875" style="82" bestFit="1" customWidth="1"/>
    <col min="15" max="15" width="14" style="82" bestFit="1" customWidth="1"/>
    <col min="16" max="16" width="20.77734375" style="82" bestFit="1" customWidth="1"/>
    <col min="17" max="17" width="21.5546875" style="82" bestFit="1" customWidth="1"/>
    <col min="18" max="18" width="28.77734375" style="82" bestFit="1" customWidth="1"/>
    <col min="19" max="19" width="28.77734375" style="82" customWidth="1"/>
    <col min="20" max="20" width="17.21875" style="82" bestFit="1" customWidth="1"/>
    <col min="21" max="21" width="23.21875" style="82" bestFit="1" customWidth="1"/>
    <col min="22" max="22" width="18.21875" style="82" bestFit="1" customWidth="1"/>
    <col min="23" max="23" width="23.44140625" style="82" bestFit="1" customWidth="1"/>
    <col min="24" max="24" width="18.77734375" style="82" bestFit="1" customWidth="1"/>
    <col min="25" max="25" width="15.44140625" style="82" bestFit="1" customWidth="1"/>
    <col min="26" max="26" width="14.44140625" style="82" bestFit="1" customWidth="1"/>
    <col min="27" max="27" width="17" style="82" bestFit="1" customWidth="1"/>
    <col min="28" max="28" width="29.77734375" style="82" bestFit="1" customWidth="1"/>
    <col min="29" max="29" width="29.77734375" style="82" customWidth="1"/>
    <col min="30" max="30" width="43.77734375" style="82" bestFit="1" customWidth="1"/>
    <col min="31" max="31" width="23.44140625" style="82" bestFit="1" customWidth="1"/>
    <col min="32" max="33" width="28.77734375" style="82" bestFit="1" customWidth="1"/>
    <col min="34" max="34" width="24" style="82" customWidth="1"/>
    <col min="35" max="36" width="28.77734375" style="82" bestFit="1" customWidth="1"/>
    <col min="37" max="16384" width="11.44140625" style="82"/>
  </cols>
  <sheetData>
    <row r="1" spans="1:92" s="42" customFormat="1" ht="13.5" customHeight="1" x14ac:dyDescent="0.25">
      <c r="A1" s="28"/>
    </row>
    <row r="2" spans="1:92" s="42" customFormat="1" ht="13.5" customHeight="1" x14ac:dyDescent="0.25">
      <c r="A2" s="28"/>
      <c r="B2" s="40" t="s">
        <v>1856</v>
      </c>
    </row>
    <row r="3" spans="1:92" s="42" customFormat="1" ht="13.5" customHeight="1" x14ac:dyDescent="0.25">
      <c r="A3" s="28"/>
      <c r="B3" s="534" t="s">
        <v>1160</v>
      </c>
    </row>
    <row r="4" spans="1:92" s="42" customFormat="1" ht="13.5" customHeight="1" x14ac:dyDescent="0.25">
      <c r="A4" s="28"/>
      <c r="B4" s="23">
        <v>44500</v>
      </c>
    </row>
    <row r="5" spans="1:92" s="42" customFormat="1" ht="13.5" customHeight="1" x14ac:dyDescent="0.25">
      <c r="A5" s="28"/>
      <c r="B5" s="23" t="s">
        <v>1868</v>
      </c>
    </row>
    <row r="6" spans="1:92" s="1" customFormat="1" ht="13.5" customHeight="1" x14ac:dyDescent="0.25">
      <c r="A6" s="181"/>
      <c r="B6" s="108"/>
      <c r="C6" s="58"/>
      <c r="D6" s="99"/>
      <c r="E6" s="99"/>
      <c r="F6" s="99"/>
      <c r="G6" s="99"/>
      <c r="H6" s="99"/>
      <c r="I6" s="99"/>
      <c r="J6" s="99"/>
      <c r="K6" s="98"/>
      <c r="L6" s="98"/>
      <c r="M6" s="98"/>
      <c r="N6" s="98"/>
      <c r="O6" s="99"/>
      <c r="P6" s="109"/>
      <c r="Q6" s="109"/>
      <c r="R6" s="109"/>
      <c r="S6" s="109"/>
      <c r="T6" s="109"/>
      <c r="U6" s="109"/>
      <c r="V6" s="91"/>
      <c r="W6" s="109"/>
      <c r="X6" s="109"/>
      <c r="Y6" s="91"/>
      <c r="Z6" s="109"/>
      <c r="AA6" s="91"/>
      <c r="AB6" s="109"/>
      <c r="AC6" s="91"/>
      <c r="AD6" s="109"/>
      <c r="AE6" s="109"/>
      <c r="AF6" s="557" t="s">
        <v>1221</v>
      </c>
      <c r="AG6" s="558"/>
      <c r="AH6" s="558"/>
      <c r="AI6" s="559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332" customFormat="1" ht="13.5" customHeight="1" x14ac:dyDescent="0.3">
      <c r="A7" s="328"/>
      <c r="B7" s="334" t="s">
        <v>10</v>
      </c>
      <c r="C7" s="335" t="s">
        <v>11</v>
      </c>
      <c r="D7" s="336" t="s">
        <v>1133</v>
      </c>
      <c r="E7" s="336" t="s">
        <v>1134</v>
      </c>
      <c r="F7" s="336" t="s">
        <v>1135</v>
      </c>
      <c r="G7" s="336" t="s">
        <v>1136</v>
      </c>
      <c r="H7" s="336" t="s">
        <v>1137</v>
      </c>
      <c r="I7" s="336" t="s">
        <v>1138</v>
      </c>
      <c r="J7" s="336" t="s">
        <v>1139</v>
      </c>
      <c r="K7" s="336" t="s">
        <v>1144</v>
      </c>
      <c r="L7" s="336" t="s">
        <v>1205</v>
      </c>
      <c r="M7" s="336" t="s">
        <v>1141</v>
      </c>
      <c r="N7" s="336" t="s">
        <v>1142</v>
      </c>
      <c r="O7" s="336" t="s">
        <v>1145</v>
      </c>
      <c r="P7" s="336" t="s">
        <v>1143</v>
      </c>
      <c r="Q7" s="336" t="s">
        <v>1140</v>
      </c>
      <c r="R7" s="336" t="s">
        <v>1147</v>
      </c>
      <c r="S7" s="336" t="s">
        <v>1146</v>
      </c>
      <c r="T7" s="336" t="s">
        <v>1148</v>
      </c>
      <c r="U7" s="336" t="s">
        <v>1149</v>
      </c>
      <c r="V7" s="336" t="s">
        <v>1150</v>
      </c>
      <c r="W7" s="336" t="s">
        <v>1151</v>
      </c>
      <c r="X7" s="336" t="s">
        <v>1152</v>
      </c>
      <c r="Y7" s="336" t="s">
        <v>1284</v>
      </c>
      <c r="Z7" s="336" t="s">
        <v>1153</v>
      </c>
      <c r="AA7" s="336" t="s">
        <v>1285</v>
      </c>
      <c r="AB7" s="336" t="s">
        <v>1154</v>
      </c>
      <c r="AC7" s="336" t="s">
        <v>1286</v>
      </c>
      <c r="AD7" s="336" t="s">
        <v>1155</v>
      </c>
      <c r="AE7" s="336" t="s">
        <v>1156</v>
      </c>
      <c r="AF7" s="336" t="s">
        <v>1157</v>
      </c>
      <c r="AG7" s="336" t="s">
        <v>1158</v>
      </c>
      <c r="AH7" s="336" t="s">
        <v>1159</v>
      </c>
      <c r="AI7" s="336" t="s">
        <v>1854</v>
      </c>
      <c r="AJ7" s="336" t="s">
        <v>1222</v>
      </c>
    </row>
    <row r="8" spans="1:92" ht="13.5" customHeight="1" x14ac:dyDescent="0.25">
      <c r="B8" s="535"/>
      <c r="C8" s="535"/>
      <c r="D8" s="536"/>
      <c r="E8" s="536"/>
      <c r="F8" s="536"/>
      <c r="G8" s="536"/>
      <c r="H8" s="536"/>
      <c r="I8" s="536"/>
      <c r="J8" s="536"/>
      <c r="K8" s="536"/>
      <c r="L8" s="536"/>
      <c r="M8" s="536"/>
      <c r="N8" s="536"/>
      <c r="O8" s="536"/>
      <c r="P8" s="536"/>
      <c r="Q8" s="536"/>
      <c r="R8" s="536"/>
      <c r="S8" s="536"/>
      <c r="T8" s="536"/>
      <c r="U8" s="536"/>
      <c r="V8" s="536"/>
      <c r="W8" s="536"/>
      <c r="X8" s="536"/>
      <c r="Y8" s="536"/>
      <c r="Z8" s="536"/>
      <c r="AA8" s="536"/>
      <c r="AB8" s="536"/>
      <c r="AC8" s="536"/>
      <c r="AD8" s="536"/>
      <c r="AE8" s="536"/>
      <c r="AF8" s="536"/>
      <c r="AG8" s="536"/>
      <c r="AH8" s="536"/>
      <c r="AI8" s="536"/>
      <c r="AJ8" s="536"/>
    </row>
    <row r="9" spans="1:92" ht="13.5" customHeight="1" x14ac:dyDescent="0.25">
      <c r="B9" s="537"/>
      <c r="C9" s="537" t="s">
        <v>0</v>
      </c>
      <c r="D9" s="538">
        <v>6220640.3679799996</v>
      </c>
      <c r="E9" s="538">
        <v>7030009.0580799999</v>
      </c>
      <c r="F9" s="538">
        <v>12556480.618930001</v>
      </c>
      <c r="G9" s="538">
        <v>5846446.9696800001</v>
      </c>
      <c r="H9" s="538">
        <v>31653577.014669999</v>
      </c>
      <c r="I9" s="538">
        <v>2306603.60788</v>
      </c>
      <c r="J9" s="538">
        <v>4318519.70847</v>
      </c>
      <c r="K9" s="538">
        <v>679974.75699999998</v>
      </c>
      <c r="L9" s="538">
        <v>2266349.94221</v>
      </c>
      <c r="M9" s="538">
        <v>1017703.47304</v>
      </c>
      <c r="N9" s="538">
        <v>4188421.6127200001</v>
      </c>
      <c r="O9" s="538">
        <v>629614.45140999998</v>
      </c>
      <c r="P9" s="538">
        <v>946833.58001999999</v>
      </c>
      <c r="Q9" s="538">
        <v>791713.59100999997</v>
      </c>
      <c r="R9" s="538">
        <v>17145734.723759998</v>
      </c>
      <c r="S9" s="538">
        <v>561461.92457000003</v>
      </c>
      <c r="T9" s="538">
        <v>251287.46956</v>
      </c>
      <c r="U9" s="538">
        <v>61576.109270000001</v>
      </c>
      <c r="V9" s="538">
        <v>37660.568120000004</v>
      </c>
      <c r="W9" s="538">
        <v>193140.55106</v>
      </c>
      <c r="X9" s="538">
        <v>32396.450369999999</v>
      </c>
      <c r="Y9" s="538">
        <v>91541.860159999997</v>
      </c>
      <c r="Z9" s="538">
        <v>32841.522799999999</v>
      </c>
      <c r="AA9" s="538">
        <v>114090.55893</v>
      </c>
      <c r="AB9" s="538">
        <v>224165.02522000001</v>
      </c>
      <c r="AC9" s="538">
        <v>88352.622199999998</v>
      </c>
      <c r="AD9" s="538">
        <v>1688514.6622599999</v>
      </c>
      <c r="AE9" s="538">
        <v>50487826.400689997</v>
      </c>
      <c r="AF9" s="538">
        <v>4868396.3697199998</v>
      </c>
      <c r="AG9" s="538">
        <v>3321713.98337</v>
      </c>
      <c r="AH9" s="538">
        <v>0</v>
      </c>
      <c r="AI9" s="538">
        <v>293985.04128999996</v>
      </c>
      <c r="AJ9" s="538">
        <v>42003731.006309994</v>
      </c>
    </row>
    <row r="10" spans="1:92" ht="13.5" customHeight="1" x14ac:dyDescent="0.25">
      <c r="B10" s="539"/>
      <c r="C10" s="539" t="s">
        <v>1857</v>
      </c>
      <c r="D10" s="544">
        <v>0.12321069872588107</v>
      </c>
      <c r="E10" s="544">
        <v>0.13924166594709894</v>
      </c>
      <c r="F10" s="544">
        <v>0.24870313329152147</v>
      </c>
      <c r="G10" s="544">
        <v>0.11579914182243542</v>
      </c>
      <c r="H10" s="544">
        <v>0.62695463978693688</v>
      </c>
      <c r="I10" s="544">
        <v>4.5686332177858953E-2</v>
      </c>
      <c r="J10" s="544">
        <v>8.5535861143964415E-2</v>
      </c>
      <c r="K10" s="544">
        <v>1.3468093310325339E-2</v>
      </c>
      <c r="L10" s="544">
        <v>4.4889037690460501E-2</v>
      </c>
      <c r="M10" s="544">
        <v>2.0157403191873029E-2</v>
      </c>
      <c r="N10" s="544">
        <v>8.2959040056094766E-2</v>
      </c>
      <c r="O10" s="544">
        <v>1.2470619083759868E-2</v>
      </c>
      <c r="P10" s="544">
        <v>1.8753700595180701E-2</v>
      </c>
      <c r="Q10" s="544">
        <v>1.5681277001839397E-2</v>
      </c>
      <c r="R10" s="544">
        <v>0.3396013642513569</v>
      </c>
      <c r="S10" s="544">
        <v>1.1120738692809455E-2</v>
      </c>
      <c r="T10" s="544">
        <v>4.9771893043223927E-3</v>
      </c>
      <c r="U10" s="544">
        <v>1.2196229004059176E-3</v>
      </c>
      <c r="V10" s="544">
        <v>7.4593363994543665E-4</v>
      </c>
      <c r="W10" s="544">
        <v>3.8254875448026898E-3</v>
      </c>
      <c r="X10" s="544">
        <v>6.4166855021426019E-4</v>
      </c>
      <c r="Y10" s="544">
        <v>1.8131471819263928E-3</v>
      </c>
      <c r="Z10" s="544">
        <v>6.5048399072199249E-4</v>
      </c>
      <c r="AA10" s="544">
        <v>2.2597637304592058E-3</v>
      </c>
      <c r="AB10" s="544">
        <v>4.4399816985770738E-3</v>
      </c>
      <c r="AC10" s="544">
        <v>1.7499787275213835E-3</v>
      </c>
      <c r="AD10" s="544">
        <v>3.3443995961706198E-2</v>
      </c>
      <c r="AE10" s="544">
        <v>1</v>
      </c>
      <c r="AF10" s="544">
        <v>9.6427133366420101E-2</v>
      </c>
      <c r="AG10" s="544">
        <v>6.5792374522278971E-2</v>
      </c>
      <c r="AH10" s="544">
        <v>0</v>
      </c>
      <c r="AI10" s="544">
        <v>5.8228896399069811E-3</v>
      </c>
      <c r="AJ10" s="544">
        <v>0.83195760247139383</v>
      </c>
    </row>
    <row r="11" spans="1:92" ht="13.5" customHeight="1" x14ac:dyDescent="0.25">
      <c r="B11" s="539"/>
      <c r="C11" s="53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92" s="14" customFormat="1" ht="13.5" customHeight="1" x14ac:dyDescent="0.25">
      <c r="A12" s="468"/>
      <c r="B12" s="540">
        <v>11</v>
      </c>
      <c r="C12" s="540" t="s">
        <v>12</v>
      </c>
      <c r="D12" s="545">
        <v>983334.00867999997</v>
      </c>
      <c r="E12" s="545">
        <v>1458559.2371400001</v>
      </c>
      <c r="F12" s="545">
        <v>1746625.3430699999</v>
      </c>
      <c r="G12" s="545">
        <v>1052183.7191600001</v>
      </c>
      <c r="H12" s="545">
        <v>5240702.3080500001</v>
      </c>
      <c r="I12" s="545">
        <v>398217.09483000002</v>
      </c>
      <c r="J12" s="545">
        <v>1081991.5192199999</v>
      </c>
      <c r="K12" s="545">
        <v>322263.82699999999</v>
      </c>
      <c r="L12" s="545">
        <v>68046.306330000007</v>
      </c>
      <c r="M12" s="545">
        <v>198874.44938000001</v>
      </c>
      <c r="N12" s="545">
        <v>757560.02265000006</v>
      </c>
      <c r="O12" s="545">
        <v>141021.87695999999</v>
      </c>
      <c r="P12" s="545">
        <v>165220.19813</v>
      </c>
      <c r="Q12" s="545">
        <v>74060.876449999996</v>
      </c>
      <c r="R12" s="545">
        <v>3207256.1709500002</v>
      </c>
      <c r="S12" s="545">
        <v>57818.709900000002</v>
      </c>
      <c r="T12" s="545">
        <v>31211.88219</v>
      </c>
      <c r="U12" s="545">
        <v>10289.18082</v>
      </c>
      <c r="V12" s="545">
        <v>1955.79819</v>
      </c>
      <c r="W12" s="545">
        <v>57752.389600000002</v>
      </c>
      <c r="X12" s="545">
        <v>2726.8707199999999</v>
      </c>
      <c r="Y12" s="545">
        <v>8614.7078099999999</v>
      </c>
      <c r="Z12" s="545">
        <v>8282.9298500000004</v>
      </c>
      <c r="AA12" s="545">
        <v>6533.1190399999996</v>
      </c>
      <c r="AB12" s="545">
        <v>26525.406739999999</v>
      </c>
      <c r="AC12" s="545">
        <v>5181.1805800000002</v>
      </c>
      <c r="AD12" s="545">
        <v>216892.17544000002</v>
      </c>
      <c r="AE12" s="545">
        <v>8664850.6544400007</v>
      </c>
      <c r="AF12" s="545">
        <v>1079823.84965</v>
      </c>
      <c r="AG12" s="545">
        <v>268876.5539</v>
      </c>
      <c r="AH12" s="545">
        <v>0</v>
      </c>
      <c r="AI12" s="545">
        <v>20329.007429999998</v>
      </c>
      <c r="AJ12" s="545">
        <v>7295821.2434600014</v>
      </c>
    </row>
    <row r="13" spans="1:92" ht="13.5" customHeight="1" x14ac:dyDescent="0.25">
      <c r="B13" s="541">
        <v>1102</v>
      </c>
      <c r="C13" s="541" t="s">
        <v>16</v>
      </c>
      <c r="D13" s="538">
        <v>673774.36985000002</v>
      </c>
      <c r="E13" s="538">
        <v>1062164.11149</v>
      </c>
      <c r="F13" s="538">
        <v>1018882.272</v>
      </c>
      <c r="G13" s="538">
        <v>418962.69221000001</v>
      </c>
      <c r="H13" s="538">
        <v>3173783.4455499998</v>
      </c>
      <c r="I13" s="538">
        <v>198633.42118</v>
      </c>
      <c r="J13" s="538">
        <v>366272.69348999998</v>
      </c>
      <c r="K13" s="538">
        <v>152654.88</v>
      </c>
      <c r="L13" s="538">
        <v>17350.401989999998</v>
      </c>
      <c r="M13" s="538">
        <v>21587.350569999999</v>
      </c>
      <c r="N13" s="538">
        <v>359984.26399000001</v>
      </c>
      <c r="O13" s="538">
        <v>79136.489090000003</v>
      </c>
      <c r="P13" s="538">
        <v>66609.994349999994</v>
      </c>
      <c r="Q13" s="538">
        <v>18804.813119999999</v>
      </c>
      <c r="R13" s="538">
        <v>1281034.3077800004</v>
      </c>
      <c r="S13" s="538">
        <v>24987.644789999998</v>
      </c>
      <c r="T13" s="538">
        <v>12335.24761</v>
      </c>
      <c r="U13" s="538">
        <v>5849.1808700000001</v>
      </c>
      <c r="V13" s="538">
        <v>1263.03531</v>
      </c>
      <c r="W13" s="538">
        <v>3311.5173199999999</v>
      </c>
      <c r="X13" s="538">
        <v>744.27061000000003</v>
      </c>
      <c r="Y13" s="538">
        <v>4581.0698700000003</v>
      </c>
      <c r="Z13" s="538">
        <v>1841.1783700000001</v>
      </c>
      <c r="AA13" s="538">
        <v>1554.6544899999999</v>
      </c>
      <c r="AB13" s="538">
        <v>6074.1656899999998</v>
      </c>
      <c r="AC13" s="538">
        <v>521.58543999999995</v>
      </c>
      <c r="AD13" s="538">
        <v>63063.550369999997</v>
      </c>
      <c r="AE13" s="538">
        <v>4517881.3037</v>
      </c>
      <c r="AF13" s="538">
        <v>512639.14399000001</v>
      </c>
      <c r="AG13" s="538">
        <v>40200.78787</v>
      </c>
      <c r="AH13" s="538">
        <v>0</v>
      </c>
      <c r="AI13" s="538">
        <v>6657.3098</v>
      </c>
      <c r="AJ13" s="538">
        <v>3958384.0620399993</v>
      </c>
    </row>
    <row r="14" spans="1:92" ht="13.5" customHeight="1" x14ac:dyDescent="0.25">
      <c r="B14" s="541">
        <v>110310</v>
      </c>
      <c r="C14" s="541" t="s">
        <v>21</v>
      </c>
      <c r="D14" s="538">
        <v>70188.182849999997</v>
      </c>
      <c r="E14" s="538">
        <v>9277.7320199999995</v>
      </c>
      <c r="F14" s="538">
        <v>12302.99416</v>
      </c>
      <c r="G14" s="538">
        <v>263687.15762999997</v>
      </c>
      <c r="H14" s="538">
        <v>355456.06665999995</v>
      </c>
      <c r="I14" s="538">
        <v>114425.49705000001</v>
      </c>
      <c r="J14" s="538">
        <v>142302.57685000001</v>
      </c>
      <c r="K14" s="538">
        <v>40182.135999999999</v>
      </c>
      <c r="L14" s="538">
        <v>37592.783089999997</v>
      </c>
      <c r="M14" s="538">
        <v>105595.25528</v>
      </c>
      <c r="N14" s="538">
        <v>115140.97609</v>
      </c>
      <c r="O14" s="538">
        <v>19949.062290000002</v>
      </c>
      <c r="P14" s="538">
        <v>51492.507420000002</v>
      </c>
      <c r="Q14" s="538">
        <v>14095.759539999999</v>
      </c>
      <c r="R14" s="538">
        <v>640776.55361000006</v>
      </c>
      <c r="S14" s="538">
        <v>19118.660830000001</v>
      </c>
      <c r="T14" s="538">
        <v>13172.22026</v>
      </c>
      <c r="U14" s="538">
        <v>696.19515999999999</v>
      </c>
      <c r="V14" s="538">
        <v>209.4453</v>
      </c>
      <c r="W14" s="538">
        <v>47726.635069999997</v>
      </c>
      <c r="X14" s="538">
        <v>1466.28594</v>
      </c>
      <c r="Y14" s="538">
        <v>2575.9270099999999</v>
      </c>
      <c r="Z14" s="538">
        <v>3341.0488799999998</v>
      </c>
      <c r="AA14" s="538">
        <v>3452.4746300000002</v>
      </c>
      <c r="AB14" s="538">
        <v>13496.87673</v>
      </c>
      <c r="AC14" s="538">
        <v>3947.8170799999998</v>
      </c>
      <c r="AD14" s="538">
        <v>109203.58688999999</v>
      </c>
      <c r="AE14" s="538">
        <v>1105436.20716</v>
      </c>
      <c r="AF14" s="538">
        <v>155323.11209000001</v>
      </c>
      <c r="AG14" s="538">
        <v>143397.48366999999</v>
      </c>
      <c r="AH14" s="538">
        <v>0</v>
      </c>
      <c r="AI14" s="538">
        <v>9976.2187200000008</v>
      </c>
      <c r="AJ14" s="538">
        <v>796739.39267999993</v>
      </c>
    </row>
    <row r="15" spans="1:92" ht="13.5" customHeight="1" x14ac:dyDescent="0.25">
      <c r="B15" s="541">
        <v>110315</v>
      </c>
      <c r="C15" s="541" t="s">
        <v>22</v>
      </c>
      <c r="D15" s="538">
        <v>10379.953380000001</v>
      </c>
      <c r="E15" s="538">
        <v>63268.115830000002</v>
      </c>
      <c r="F15" s="538">
        <v>218966.64126999999</v>
      </c>
      <c r="G15" s="538">
        <v>186179.09289999999</v>
      </c>
      <c r="H15" s="538">
        <v>478793.80338</v>
      </c>
      <c r="I15" s="538">
        <v>11245.59323</v>
      </c>
      <c r="J15" s="538">
        <v>373250.33069999999</v>
      </c>
      <c r="K15" s="538">
        <v>125979.00199999999</v>
      </c>
      <c r="L15" s="538">
        <v>13099.321250000001</v>
      </c>
      <c r="M15" s="538">
        <v>17456.91316</v>
      </c>
      <c r="N15" s="538">
        <v>176690.58207</v>
      </c>
      <c r="O15" s="538">
        <v>16914.698799999998</v>
      </c>
      <c r="P15" s="538">
        <v>11881.159610000001</v>
      </c>
      <c r="Q15" s="538">
        <v>22062.23501</v>
      </c>
      <c r="R15" s="538">
        <v>768579.83582999988</v>
      </c>
      <c r="S15" s="538">
        <v>7512.9699799999999</v>
      </c>
      <c r="T15" s="538">
        <v>697.01688000000001</v>
      </c>
      <c r="U15" s="538">
        <v>173.33724000000001</v>
      </c>
      <c r="V15" s="538">
        <v>0</v>
      </c>
      <c r="W15" s="538">
        <v>0</v>
      </c>
      <c r="X15" s="538">
        <v>13.963150000000001</v>
      </c>
      <c r="Y15" s="538">
        <v>0</v>
      </c>
      <c r="Z15" s="538">
        <v>684.14053999999999</v>
      </c>
      <c r="AA15" s="538">
        <v>0</v>
      </c>
      <c r="AB15" s="538">
        <v>1094.14687</v>
      </c>
      <c r="AC15" s="538">
        <v>0</v>
      </c>
      <c r="AD15" s="538">
        <v>10175.57466</v>
      </c>
      <c r="AE15" s="538">
        <v>1257549.2138699999</v>
      </c>
      <c r="AF15" s="538">
        <v>302669.58406999998</v>
      </c>
      <c r="AG15" s="538">
        <v>30556.234410000001</v>
      </c>
      <c r="AH15" s="538">
        <v>0</v>
      </c>
      <c r="AI15" s="538">
        <v>0</v>
      </c>
      <c r="AJ15" s="538">
        <v>924323.39539000008</v>
      </c>
    </row>
    <row r="16" spans="1:92" ht="13.5" customHeight="1" x14ac:dyDescent="0.25">
      <c r="B16" s="539"/>
      <c r="C16" s="539" t="s">
        <v>1858</v>
      </c>
      <c r="D16" s="544">
        <v>0.15807600994611323</v>
      </c>
      <c r="E16" s="544">
        <v>0.20747615331499364</v>
      </c>
      <c r="F16" s="544">
        <v>0.1391015043209487</v>
      </c>
      <c r="G16" s="544">
        <v>0.17996977046344276</v>
      </c>
      <c r="H16" s="544">
        <v>0.16556429959309724</v>
      </c>
      <c r="I16" s="544">
        <v>0.17264218848421964</v>
      </c>
      <c r="J16" s="544">
        <v>0.25054685222296613</v>
      </c>
      <c r="K16" s="544">
        <v>0.47393498608949097</v>
      </c>
      <c r="L16" s="544">
        <v>3.0024624645409167E-2</v>
      </c>
      <c r="M16" s="544">
        <v>0.19541492649714423</v>
      </c>
      <c r="N16" s="544">
        <v>0.18087004907751716</v>
      </c>
      <c r="O16" s="544">
        <v>0.22398132165515949</v>
      </c>
      <c r="P16" s="544">
        <v>0.17449761142450193</v>
      </c>
      <c r="Q16" s="544">
        <v>9.3545036097611403E-2</v>
      </c>
      <c r="R16" s="544">
        <v>0.18705854386662646</v>
      </c>
      <c r="S16" s="544">
        <v>0.10297886173542561</v>
      </c>
      <c r="T16" s="544">
        <v>0.12420787333587092</v>
      </c>
      <c r="U16" s="544">
        <v>0.16709696247425798</v>
      </c>
      <c r="V16" s="544">
        <v>5.1932254016140419E-2</v>
      </c>
      <c r="W16" s="544">
        <v>0.2990174216809548</v>
      </c>
      <c r="X16" s="544">
        <v>8.4171898120207547E-2</v>
      </c>
      <c r="Y16" s="544">
        <v>9.4106759409770771E-2</v>
      </c>
      <c r="Z16" s="544">
        <v>0.25220906778415281</v>
      </c>
      <c r="AA16" s="544">
        <v>5.7262573706982886E-2</v>
      </c>
      <c r="AB16" s="544">
        <v>0.11832981846283754</v>
      </c>
      <c r="AC16" s="544">
        <v>5.8642069142799028E-2</v>
      </c>
      <c r="AD16" s="544">
        <v>0.12845146109048278</v>
      </c>
      <c r="AE16" s="544">
        <v>0.17162257265093078</v>
      </c>
      <c r="AF16" s="544">
        <v>0.22180278014464644</v>
      </c>
      <c r="AG16" s="544">
        <v>8.0945125090877007E-2</v>
      </c>
      <c r="AH16" s="544" t="e">
        <v>#DIV/0!</v>
      </c>
      <c r="AI16" s="544">
        <v>6.9149802115089781E-2</v>
      </c>
      <c r="AJ16" s="544">
        <v>0.17369459970982076</v>
      </c>
    </row>
    <row r="17" spans="1:36" ht="13.5" customHeight="1" x14ac:dyDescent="0.25">
      <c r="B17" s="539"/>
      <c r="C17" s="53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</row>
    <row r="18" spans="1:36" ht="13.5" customHeight="1" x14ac:dyDescent="0.25">
      <c r="B18" s="537">
        <v>13</v>
      </c>
      <c r="C18" s="537" t="s">
        <v>33</v>
      </c>
      <c r="D18" s="545">
        <v>1031177.07101</v>
      </c>
      <c r="E18" s="545">
        <v>964996.47453000001</v>
      </c>
      <c r="F18" s="545">
        <v>2181606.55895</v>
      </c>
      <c r="G18" s="545">
        <v>802901.44794999994</v>
      </c>
      <c r="H18" s="545">
        <v>4980681.5524399998</v>
      </c>
      <c r="I18" s="545">
        <v>482391.18745000003</v>
      </c>
      <c r="J18" s="545">
        <v>597611.59473000001</v>
      </c>
      <c r="K18" s="545">
        <v>142239.913</v>
      </c>
      <c r="L18" s="545">
        <v>208623.0374</v>
      </c>
      <c r="M18" s="545">
        <v>158495.27914</v>
      </c>
      <c r="N18" s="545">
        <v>720137.25797000004</v>
      </c>
      <c r="O18" s="545">
        <v>83033.271699999998</v>
      </c>
      <c r="P18" s="545">
        <v>185492.83961</v>
      </c>
      <c r="Q18" s="545">
        <v>110556.37725999999</v>
      </c>
      <c r="R18" s="545">
        <v>2688580.75826</v>
      </c>
      <c r="S18" s="545">
        <v>30392.880690000002</v>
      </c>
      <c r="T18" s="545">
        <v>55110.92282</v>
      </c>
      <c r="U18" s="545">
        <v>9156.6522000000004</v>
      </c>
      <c r="V18" s="545">
        <v>5409.3109599999998</v>
      </c>
      <c r="W18" s="545">
        <v>40097.262690000003</v>
      </c>
      <c r="X18" s="545">
        <v>4499.7884000000004</v>
      </c>
      <c r="Y18" s="545">
        <v>6148.9752799999997</v>
      </c>
      <c r="Z18" s="545">
        <v>5000.9558299999999</v>
      </c>
      <c r="AA18" s="545">
        <v>20876.728009999999</v>
      </c>
      <c r="AB18" s="545">
        <v>25756.820810000001</v>
      </c>
      <c r="AC18" s="545">
        <v>1499.5259000000001</v>
      </c>
      <c r="AD18" s="545">
        <v>203949.82358999999</v>
      </c>
      <c r="AE18" s="545">
        <v>7873212.1342899995</v>
      </c>
      <c r="AF18" s="545">
        <v>862377.17097000009</v>
      </c>
      <c r="AG18" s="545">
        <v>372527.6275</v>
      </c>
      <c r="AH18" s="545">
        <v>0</v>
      </c>
      <c r="AI18" s="545">
        <v>28525.229189999998</v>
      </c>
      <c r="AJ18" s="545">
        <v>6609782.1066300021</v>
      </c>
    </row>
    <row r="19" spans="1:36" ht="13.5" customHeight="1" x14ac:dyDescent="0.25">
      <c r="B19" s="539"/>
      <c r="C19" s="539" t="s">
        <v>1859</v>
      </c>
      <c r="D19" s="544">
        <v>0.16576702879624103</v>
      </c>
      <c r="E19" s="544">
        <v>0.13726816943726028</v>
      </c>
      <c r="F19" s="544">
        <v>0.17374347360207254</v>
      </c>
      <c r="G19" s="544">
        <v>0.13733151982971736</v>
      </c>
      <c r="H19" s="544">
        <v>0.15734972228041336</v>
      </c>
      <c r="I19" s="544">
        <v>0.20913484475703473</v>
      </c>
      <c r="J19" s="544">
        <v>0.13838343577728551</v>
      </c>
      <c r="K19" s="544">
        <v>0.20918410799182066</v>
      </c>
      <c r="L19" s="544">
        <v>9.2052437937525267E-2</v>
      </c>
      <c r="M19" s="544">
        <v>0.15573817260007569</v>
      </c>
      <c r="N19" s="544">
        <v>0.17193523588527568</v>
      </c>
      <c r="O19" s="544">
        <v>0.13187955186551045</v>
      </c>
      <c r="P19" s="544">
        <v>0.19590859843192487</v>
      </c>
      <c r="Q19" s="544">
        <v>0.13964188377638143</v>
      </c>
      <c r="R19" s="544">
        <v>0.15680755602349619</v>
      </c>
      <c r="S19" s="544">
        <v>5.4131686157127441E-2</v>
      </c>
      <c r="T19" s="544">
        <v>0.21931424959827192</v>
      </c>
      <c r="U19" s="544">
        <v>0.14870462438361851</v>
      </c>
      <c r="V19" s="544">
        <v>0.14363328090973046</v>
      </c>
      <c r="W19" s="544">
        <v>0.20760664950957711</v>
      </c>
      <c r="X19" s="544">
        <v>0.13889757515431159</v>
      </c>
      <c r="Y19" s="544">
        <v>6.7171185611179518E-2</v>
      </c>
      <c r="Z19" s="544">
        <v>0.15227539418482752</v>
      </c>
      <c r="AA19" s="544">
        <v>0.18298383499732759</v>
      </c>
      <c r="AB19" s="544">
        <v>0.11490115723771692</v>
      </c>
      <c r="AC19" s="544">
        <v>1.6972058810044013E-2</v>
      </c>
      <c r="AD19" s="544">
        <v>0.12078652803465885</v>
      </c>
      <c r="AE19" s="544">
        <v>0.15594278255921112</v>
      </c>
      <c r="AF19" s="544">
        <v>0.17713783050487295</v>
      </c>
      <c r="AG19" s="544">
        <v>0.1121492185555534</v>
      </c>
      <c r="AH19" s="544" t="e">
        <v>#DIV/0!</v>
      </c>
      <c r="AI19" s="544">
        <v>9.7029525940612191E-2</v>
      </c>
      <c r="AJ19" s="544">
        <v>0.15736178544798915</v>
      </c>
    </row>
    <row r="20" spans="1:36" ht="13.5" customHeight="1" x14ac:dyDescent="0.25">
      <c r="B20" s="539"/>
      <c r="C20" s="53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</row>
    <row r="21" spans="1:36" s="14" customFormat="1" ht="13.5" customHeight="1" x14ac:dyDescent="0.25">
      <c r="A21" s="468"/>
      <c r="B21" s="542" t="s">
        <v>2</v>
      </c>
      <c r="C21" s="537" t="s">
        <v>3</v>
      </c>
      <c r="D21" s="545">
        <v>4010983.0674199993</v>
      </c>
      <c r="E21" s="545">
        <v>4280059.33782</v>
      </c>
      <c r="F21" s="545">
        <v>8194373.2424299996</v>
      </c>
      <c r="G21" s="545">
        <v>3796691.0307999984</v>
      </c>
      <c r="H21" s="545">
        <v>20282106.678469989</v>
      </c>
      <c r="I21" s="545">
        <v>1303017.5613199996</v>
      </c>
      <c r="J21" s="545">
        <v>2558769.2924999995</v>
      </c>
      <c r="K21" s="545">
        <v>215859.83100000001</v>
      </c>
      <c r="L21" s="545">
        <v>2063712.9305699999</v>
      </c>
      <c r="M21" s="545">
        <v>680742.69027999975</v>
      </c>
      <c r="N21" s="545">
        <v>2609665.1524399994</v>
      </c>
      <c r="O21" s="545">
        <v>407015.21512999997</v>
      </c>
      <c r="P21" s="545">
        <v>559187.10603999998</v>
      </c>
      <c r="Q21" s="545">
        <v>632451.49466000008</v>
      </c>
      <c r="R21" s="545">
        <v>11030421.273939995</v>
      </c>
      <c r="S21" s="545">
        <v>462541.04882000003</v>
      </c>
      <c r="T21" s="545">
        <v>131615.23750000002</v>
      </c>
      <c r="U21" s="545">
        <v>34934.622080000001</v>
      </c>
      <c r="V21" s="545">
        <v>29196.526920000004</v>
      </c>
      <c r="W21" s="545">
        <v>91440.055980000005</v>
      </c>
      <c r="X21" s="545">
        <v>17109.728589999999</v>
      </c>
      <c r="Y21" s="545">
        <v>73662.904479999997</v>
      </c>
      <c r="Z21" s="545">
        <v>15956.225199999999</v>
      </c>
      <c r="AA21" s="545">
        <v>80821.24368</v>
      </c>
      <c r="AB21" s="545">
        <v>171218.37466000003</v>
      </c>
      <c r="AC21" s="545">
        <v>85215.222290000005</v>
      </c>
      <c r="AD21" s="545">
        <v>1193711.1901999998</v>
      </c>
      <c r="AE21" s="545">
        <v>32506239.142609999</v>
      </c>
      <c r="AF21" s="545">
        <v>2825524.9834399996</v>
      </c>
      <c r="AG21" s="545">
        <v>2773652.1477700002</v>
      </c>
      <c r="AH21" s="545">
        <v>0</v>
      </c>
      <c r="AI21" s="545">
        <v>239699.37044999999</v>
      </c>
      <c r="AJ21" s="545">
        <v>26667362.640949998</v>
      </c>
    </row>
    <row r="22" spans="1:36" ht="13.5" customHeight="1" x14ac:dyDescent="0.25">
      <c r="B22" s="542"/>
      <c r="C22" s="538" t="s">
        <v>1822</v>
      </c>
      <c r="D22" s="538">
        <v>2066652.4029599999</v>
      </c>
      <c r="E22" s="538">
        <v>1466809.8172599999</v>
      </c>
      <c r="F22" s="538">
        <v>3027016.0172800003</v>
      </c>
      <c r="G22" s="538">
        <v>2392786.5369100003</v>
      </c>
      <c r="H22" s="538">
        <v>8953264.7744100001</v>
      </c>
      <c r="I22" s="538">
        <v>690934.51546000002</v>
      </c>
      <c r="J22" s="538">
        <v>1847136.35754</v>
      </c>
      <c r="K22" s="538">
        <v>215859.83100000001</v>
      </c>
      <c r="L22" s="538">
        <v>115847.34195</v>
      </c>
      <c r="M22" s="538">
        <v>66983.900500000003</v>
      </c>
      <c r="N22" s="538">
        <v>2156501.5633199997</v>
      </c>
      <c r="O22" s="538">
        <v>127647.3315</v>
      </c>
      <c r="P22" s="538">
        <v>358604.27032999997</v>
      </c>
      <c r="Q22" s="538">
        <v>24.848600000000001</v>
      </c>
      <c r="R22" s="538">
        <v>5579539.9601999987</v>
      </c>
      <c r="S22" s="538">
        <v>357175.44238999992</v>
      </c>
      <c r="T22" s="538">
        <v>63897.320009999996</v>
      </c>
      <c r="U22" s="538">
        <v>17612.772199999999</v>
      </c>
      <c r="V22" s="538">
        <v>5724.4752599999993</v>
      </c>
      <c r="W22" s="538">
        <v>81536.032420000003</v>
      </c>
      <c r="X22" s="538">
        <v>1022.1219600000001</v>
      </c>
      <c r="Y22" s="538">
        <v>0</v>
      </c>
      <c r="Z22" s="538">
        <v>9833.2984199999992</v>
      </c>
      <c r="AA22" s="538">
        <v>0</v>
      </c>
      <c r="AB22" s="538">
        <v>20163.484090000002</v>
      </c>
      <c r="AC22" s="538">
        <v>0</v>
      </c>
      <c r="AD22" s="538">
        <v>556964.94674999989</v>
      </c>
      <c r="AE22" s="538">
        <v>15089769.681359999</v>
      </c>
      <c r="AF22" s="538">
        <v>2372361.39432</v>
      </c>
      <c r="AG22" s="538">
        <v>188555.71770999997</v>
      </c>
      <c r="AH22" s="538">
        <v>0</v>
      </c>
      <c r="AI22" s="538">
        <v>0</v>
      </c>
      <c r="AJ22" s="538">
        <v>12528852.569330003</v>
      </c>
    </row>
    <row r="23" spans="1:36" ht="13.5" customHeight="1" x14ac:dyDescent="0.25">
      <c r="B23" s="542"/>
      <c r="C23" s="538"/>
      <c r="D23" s="546">
        <v>0.51524834890149285</v>
      </c>
      <c r="E23" s="546">
        <v>0.34270782283291973</v>
      </c>
      <c r="F23" s="546">
        <v>0.36940177457456819</v>
      </c>
      <c r="G23" s="546">
        <v>0.63022945967921351</v>
      </c>
      <c r="H23" s="546">
        <v>0.44143662768099573</v>
      </c>
      <c r="I23" s="546">
        <v>0.53025725513634714</v>
      </c>
      <c r="J23" s="546">
        <v>0.72188468220020274</v>
      </c>
      <c r="K23" s="546">
        <v>1</v>
      </c>
      <c r="L23" s="546">
        <v>5.61353956909127E-2</v>
      </c>
      <c r="M23" s="546">
        <v>9.8398266270693965E-2</v>
      </c>
      <c r="N23" s="546">
        <v>0.82635182575193655</v>
      </c>
      <c r="O23" s="546">
        <v>0.31361808294864268</v>
      </c>
      <c r="P23" s="546">
        <v>0.64129567090616768</v>
      </c>
      <c r="Q23" s="546">
        <v>3.9289337142539881E-5</v>
      </c>
      <c r="R23" s="546">
        <v>0.50583199151078495</v>
      </c>
      <c r="S23" s="546">
        <v>0.77220269055297708</v>
      </c>
      <c r="T23" s="546">
        <v>0.48548573268349726</v>
      </c>
      <c r="U23" s="546">
        <v>0.50416381089415807</v>
      </c>
      <c r="V23" s="546">
        <v>0.1960669937107711</v>
      </c>
      <c r="W23" s="546">
        <v>0.8916883475862456</v>
      </c>
      <c r="X23" s="546">
        <v>5.9739226991443475E-2</v>
      </c>
      <c r="Y23" s="546">
        <v>0</v>
      </c>
      <c r="Z23" s="546">
        <v>0.61626721212232571</v>
      </c>
      <c r="AA23" s="546">
        <v>0</v>
      </c>
      <c r="AB23" s="546">
        <v>0.11776472081363933</v>
      </c>
      <c r="AC23" s="546">
        <v>0</v>
      </c>
      <c r="AD23" s="546">
        <v>0.46658266364804996</v>
      </c>
      <c r="AE23" s="546">
        <v>0.46421148922084771</v>
      </c>
      <c r="AF23" s="546">
        <v>0.8396179146261572</v>
      </c>
      <c r="AG23" s="546">
        <v>6.7981025616928092E-2</v>
      </c>
      <c r="AH23" s="546" t="e">
        <v>#DIV/0!</v>
      </c>
      <c r="AI23" s="546">
        <v>0</v>
      </c>
      <c r="AJ23" s="546">
        <v>0.4698197095085393</v>
      </c>
    </row>
    <row r="24" spans="1:36" ht="13.5" customHeight="1" x14ac:dyDescent="0.25">
      <c r="B24" s="542"/>
      <c r="C24" s="538" t="s">
        <v>1182</v>
      </c>
      <c r="D24" s="538">
        <v>1497733.26275</v>
      </c>
      <c r="E24" s="538">
        <v>1886390.82864</v>
      </c>
      <c r="F24" s="538">
        <v>2986117.1865699999</v>
      </c>
      <c r="G24" s="538">
        <v>1123027.73802</v>
      </c>
      <c r="H24" s="538">
        <v>7493269.0159800006</v>
      </c>
      <c r="I24" s="538">
        <v>553757.26558999997</v>
      </c>
      <c r="J24" s="538">
        <v>634917.67504</v>
      </c>
      <c r="K24" s="538">
        <v>0</v>
      </c>
      <c r="L24" s="538">
        <v>1947865.5886200001</v>
      </c>
      <c r="M24" s="538">
        <v>515195.88248000003</v>
      </c>
      <c r="N24" s="538">
        <v>335313.37352999992</v>
      </c>
      <c r="O24" s="538">
        <v>173777.77935</v>
      </c>
      <c r="P24" s="538">
        <v>172772.51488</v>
      </c>
      <c r="Q24" s="538">
        <v>274897.44084999996</v>
      </c>
      <c r="R24" s="538">
        <v>4608497.5203400003</v>
      </c>
      <c r="S24" s="538">
        <v>4455.5462299999999</v>
      </c>
      <c r="T24" s="538">
        <v>65852.297030000002</v>
      </c>
      <c r="U24" s="538">
        <v>9805.6437500000011</v>
      </c>
      <c r="V24" s="538">
        <v>21833.797430000002</v>
      </c>
      <c r="W24" s="538">
        <v>907.56331999999998</v>
      </c>
      <c r="X24" s="538">
        <v>15252.618129999999</v>
      </c>
      <c r="Y24" s="538">
        <v>5297.1056599999993</v>
      </c>
      <c r="Z24" s="538">
        <v>4134.2851799999999</v>
      </c>
      <c r="AA24" s="538">
        <v>0</v>
      </c>
      <c r="AB24" s="538">
        <v>59741.006720000005</v>
      </c>
      <c r="AC24" s="538">
        <v>65.491399999999999</v>
      </c>
      <c r="AD24" s="538">
        <v>187345.35485</v>
      </c>
      <c r="AE24" s="538">
        <v>12289111.891169999</v>
      </c>
      <c r="AF24" s="538">
        <v>335313.37352999992</v>
      </c>
      <c r="AG24" s="538">
        <v>2484895.2685299995</v>
      </c>
      <c r="AH24" s="538">
        <v>0</v>
      </c>
      <c r="AI24" s="538">
        <v>5362.5970599999991</v>
      </c>
      <c r="AJ24" s="538">
        <v>9463540.652049996</v>
      </c>
    </row>
    <row r="25" spans="1:36" ht="13.5" customHeight="1" x14ac:dyDescent="0.25">
      <c r="B25" s="542"/>
      <c r="C25" s="538"/>
      <c r="D25" s="546">
        <v>0.37340802431095599</v>
      </c>
      <c r="E25" s="546">
        <v>0.44073941030939356</v>
      </c>
      <c r="F25" s="546">
        <v>0.36441068745905475</v>
      </c>
      <c r="G25" s="546">
        <v>0.29579118472101934</v>
      </c>
      <c r="H25" s="546">
        <v>0.36945220409151602</v>
      </c>
      <c r="I25" s="546">
        <v>0.42498066183315714</v>
      </c>
      <c r="J25" s="546">
        <v>0.24813400602430435</v>
      </c>
      <c r="K25" s="546">
        <v>0</v>
      </c>
      <c r="L25" s="546">
        <v>0.94386460430908725</v>
      </c>
      <c r="M25" s="546">
        <v>0.75681441730662125</v>
      </c>
      <c r="N25" s="546">
        <v>0.12848904129193997</v>
      </c>
      <c r="O25" s="546">
        <v>0.42695646966046624</v>
      </c>
      <c r="P25" s="546">
        <v>0.30897084895881211</v>
      </c>
      <c r="Q25" s="546">
        <v>0.43465379269564736</v>
      </c>
      <c r="R25" s="546">
        <v>0.41779886786625631</v>
      </c>
      <c r="S25" s="546">
        <v>9.6327585224417478E-3</v>
      </c>
      <c r="T25" s="546">
        <v>0.50033946130287543</v>
      </c>
      <c r="U25" s="546">
        <v>0.28068555393400724</v>
      </c>
      <c r="V25" s="546">
        <v>0.74782173543537356</v>
      </c>
      <c r="W25" s="546">
        <v>9.9252270820842942E-3</v>
      </c>
      <c r="X25" s="546">
        <v>0.8914588007500357</v>
      </c>
      <c r="Y25" s="546">
        <v>7.1910084151490403E-2</v>
      </c>
      <c r="Z25" s="546">
        <v>0.25910170658659293</v>
      </c>
      <c r="AA25" s="546">
        <v>0</v>
      </c>
      <c r="AB25" s="546">
        <v>0.3489170297208567</v>
      </c>
      <c r="AC25" s="546">
        <v>7.6854109207299948E-4</v>
      </c>
      <c r="AD25" s="546">
        <v>0.15694361951873073</v>
      </c>
      <c r="AE25" s="546">
        <v>0.37805394334471382</v>
      </c>
      <c r="AF25" s="546">
        <v>0.11867294591101617</v>
      </c>
      <c r="AG25" s="546">
        <v>0.89589290081953532</v>
      </c>
      <c r="AH25" s="546" t="e">
        <v>#DIV/0!</v>
      </c>
      <c r="AI25" s="546">
        <v>2.2372178324592672E-2</v>
      </c>
      <c r="AJ25" s="546">
        <v>0.35487351259542721</v>
      </c>
    </row>
    <row r="26" spans="1:36" ht="13.5" customHeight="1" x14ac:dyDescent="0.25">
      <c r="B26" s="539"/>
      <c r="C26" s="538" t="s">
        <v>1019</v>
      </c>
      <c r="D26" s="538">
        <v>212683.73629999999</v>
      </c>
      <c r="E26" s="538">
        <v>523344.56341</v>
      </c>
      <c r="F26" s="538">
        <v>777858.73881999985</v>
      </c>
      <c r="G26" s="538">
        <v>258102.78552</v>
      </c>
      <c r="H26" s="538">
        <v>1771989.8240499999</v>
      </c>
      <c r="I26" s="538">
        <v>51843.355399999993</v>
      </c>
      <c r="J26" s="538">
        <v>73350.779310000013</v>
      </c>
      <c r="K26" s="538">
        <v>0</v>
      </c>
      <c r="L26" s="538">
        <v>0</v>
      </c>
      <c r="M26" s="538">
        <v>95467.027610000005</v>
      </c>
      <c r="N26" s="538">
        <v>114520.90457000001</v>
      </c>
      <c r="O26" s="538">
        <v>36746.279309999998</v>
      </c>
      <c r="P26" s="538">
        <v>19461.143209999998</v>
      </c>
      <c r="Q26" s="538">
        <v>58.452550000000002</v>
      </c>
      <c r="R26" s="538">
        <v>391447.94195999997</v>
      </c>
      <c r="S26" s="538">
        <v>26561.078599999997</v>
      </c>
      <c r="T26" s="538">
        <v>1692.7082200000002</v>
      </c>
      <c r="U26" s="538">
        <v>22.867059999999999</v>
      </c>
      <c r="V26" s="538">
        <v>95.827809999999999</v>
      </c>
      <c r="W26" s="538">
        <v>156.99786</v>
      </c>
      <c r="X26" s="538">
        <v>1E-3</v>
      </c>
      <c r="Y26" s="538">
        <v>0</v>
      </c>
      <c r="Z26" s="538">
        <v>1901.6783800000001</v>
      </c>
      <c r="AA26" s="538">
        <v>0</v>
      </c>
      <c r="AB26" s="538">
        <v>11752.8156</v>
      </c>
      <c r="AC26" s="538">
        <v>0</v>
      </c>
      <c r="AD26" s="538">
        <v>42183.974529999992</v>
      </c>
      <c r="AE26" s="538">
        <v>2205621.7405399997</v>
      </c>
      <c r="AF26" s="538">
        <v>114520.90457000001</v>
      </c>
      <c r="AG26" s="538">
        <v>95562.855420000007</v>
      </c>
      <c r="AH26" s="538">
        <v>0</v>
      </c>
      <c r="AI26" s="538">
        <v>0</v>
      </c>
      <c r="AJ26" s="538">
        <v>1995537.9805499997</v>
      </c>
    </row>
    <row r="27" spans="1:36" ht="13.5" customHeight="1" x14ac:dyDescent="0.25">
      <c r="B27" s="539"/>
      <c r="C27" s="538"/>
      <c r="D27" s="546">
        <v>5.3025338857091056E-2</v>
      </c>
      <c r="E27" s="546">
        <v>0.1222750719331288</v>
      </c>
      <c r="F27" s="546">
        <v>9.4925959046177122E-2</v>
      </c>
      <c r="G27" s="546">
        <v>6.7980982235895882E-2</v>
      </c>
      <c r="H27" s="546">
        <v>8.7367148400368799E-2</v>
      </c>
      <c r="I27" s="546">
        <v>3.9787150180448039E-2</v>
      </c>
      <c r="J27" s="546">
        <v>2.8666429413936705E-2</v>
      </c>
      <c r="K27" s="546">
        <v>0</v>
      </c>
      <c r="L27" s="546">
        <v>0</v>
      </c>
      <c r="M27" s="546">
        <v>0.14023951923851422</v>
      </c>
      <c r="N27" s="546">
        <v>4.3883371191482015E-2</v>
      </c>
      <c r="O27" s="546">
        <v>9.0282323471036069E-2</v>
      </c>
      <c r="P27" s="546">
        <v>3.4802560716784309E-2</v>
      </c>
      <c r="Q27" s="546">
        <v>9.242218651317054E-5</v>
      </c>
      <c r="R27" s="546">
        <v>3.5488031892745395E-2</v>
      </c>
      <c r="S27" s="546">
        <v>5.7424262490346802E-2</v>
      </c>
      <c r="T27" s="546">
        <v>1.2861035334149668E-2</v>
      </c>
      <c r="U27" s="546">
        <v>6.5456726417805855E-4</v>
      </c>
      <c r="V27" s="546">
        <v>3.2821646993347249E-3</v>
      </c>
      <c r="W27" s="546">
        <v>1.71694842394168E-3</v>
      </c>
      <c r="X27" s="546">
        <v>5.8446280707483749E-8</v>
      </c>
      <c r="Y27" s="546">
        <v>0</v>
      </c>
      <c r="Z27" s="546">
        <v>0.11918096894245389</v>
      </c>
      <c r="AA27" s="546">
        <v>0</v>
      </c>
      <c r="AB27" s="546">
        <v>6.8642256553003531E-2</v>
      </c>
      <c r="AC27" s="546">
        <v>0</v>
      </c>
      <c r="AD27" s="546">
        <v>3.5338509747012005E-2</v>
      </c>
      <c r="AE27" s="546">
        <v>6.7852258480705474E-2</v>
      </c>
      <c r="AF27" s="546">
        <v>4.053084125647119E-2</v>
      </c>
      <c r="AG27" s="546">
        <v>3.4453799657910233E-2</v>
      </c>
      <c r="AH27" s="546" t="e">
        <v>#DIV/0!</v>
      </c>
      <c r="AI27" s="546">
        <v>0</v>
      </c>
      <c r="AJ27" s="546">
        <v>7.4830721260964947E-2</v>
      </c>
    </row>
    <row r="28" spans="1:36" ht="13.5" customHeight="1" x14ac:dyDescent="0.25">
      <c r="B28" s="539"/>
      <c r="C28" s="538" t="s">
        <v>1823</v>
      </c>
      <c r="D28" s="538">
        <v>231368.8559</v>
      </c>
      <c r="E28" s="538">
        <v>9603.7224200000019</v>
      </c>
      <c r="F28" s="538">
        <v>1372264.0923199998</v>
      </c>
      <c r="G28" s="538">
        <v>21284.647219999999</v>
      </c>
      <c r="H28" s="538">
        <v>1634521.3178600001</v>
      </c>
      <c r="I28" s="538">
        <v>6482.4248699999998</v>
      </c>
      <c r="J28" s="538">
        <v>0</v>
      </c>
      <c r="K28" s="538">
        <v>0</v>
      </c>
      <c r="L28" s="538">
        <v>0</v>
      </c>
      <c r="M28" s="538">
        <v>8.8030600000000003</v>
      </c>
      <c r="N28" s="538">
        <v>2919.3872000000006</v>
      </c>
      <c r="O28" s="538">
        <v>68550.402789999993</v>
      </c>
      <c r="P28" s="538">
        <v>5447.4083900000005</v>
      </c>
      <c r="Q28" s="538">
        <v>357470.75266</v>
      </c>
      <c r="R28" s="538">
        <v>440879.17897000001</v>
      </c>
      <c r="S28" s="538">
        <v>74147.407760000002</v>
      </c>
      <c r="T28" s="538">
        <v>172.91224</v>
      </c>
      <c r="U28" s="538">
        <v>7493.33907</v>
      </c>
      <c r="V28" s="538">
        <v>1542.42642</v>
      </c>
      <c r="W28" s="538">
        <v>8839.462379999999</v>
      </c>
      <c r="X28" s="538">
        <v>834.98749999999995</v>
      </c>
      <c r="Y28" s="538">
        <v>68365.798819999996</v>
      </c>
      <c r="Z28" s="538">
        <v>86.963220000000007</v>
      </c>
      <c r="AA28" s="538">
        <v>80821.243679999985</v>
      </c>
      <c r="AB28" s="538">
        <v>79561.068250000011</v>
      </c>
      <c r="AC28" s="538">
        <v>85149.730889999992</v>
      </c>
      <c r="AD28" s="538">
        <v>407015.34022999991</v>
      </c>
      <c r="AE28" s="538">
        <v>2482415.8370599998</v>
      </c>
      <c r="AF28" s="538">
        <v>2919.3872000000006</v>
      </c>
      <c r="AG28" s="538">
        <v>1551.2294800000002</v>
      </c>
      <c r="AH28" s="538">
        <v>0</v>
      </c>
      <c r="AI28" s="538">
        <v>234336.77339000002</v>
      </c>
      <c r="AJ28" s="538">
        <v>2243608.4469900005</v>
      </c>
    </row>
    <row r="29" spans="1:36" ht="13.5" customHeight="1" x14ac:dyDescent="0.25">
      <c r="B29" s="539"/>
      <c r="C29" s="538"/>
      <c r="D29" s="546">
        <v>5.7683827633015737E-2</v>
      </c>
      <c r="E29" s="546">
        <v>2.2438292701080988E-3</v>
      </c>
      <c r="F29" s="546">
        <v>0.16746419179620645</v>
      </c>
      <c r="G29" s="546">
        <v>5.6061046441050841E-3</v>
      </c>
      <c r="H29" s="546">
        <v>8.0589326531601765E-2</v>
      </c>
      <c r="I29" s="546">
        <v>4.9749328500477688E-3</v>
      </c>
      <c r="J29" s="546">
        <v>0</v>
      </c>
      <c r="K29" s="546">
        <v>0</v>
      </c>
      <c r="L29" s="546">
        <v>0</v>
      </c>
      <c r="M29" s="546">
        <v>1.2931552737465553E-5</v>
      </c>
      <c r="N29" s="546">
        <v>1.1186826774578398E-3</v>
      </c>
      <c r="O29" s="546">
        <v>0.16842221185295272</v>
      </c>
      <c r="P29" s="546">
        <v>9.741655934409791E-3</v>
      </c>
      <c r="Q29" s="546">
        <v>0.56521449578069693</v>
      </c>
      <c r="R29" s="546">
        <v>3.9969387208410825E-2</v>
      </c>
      <c r="S29" s="546">
        <v>0.16030449178328993</v>
      </c>
      <c r="T29" s="546">
        <v>1.3137706794777468E-3</v>
      </c>
      <c r="U29" s="546">
        <v>0.2144960679076566</v>
      </c>
      <c r="V29" s="546">
        <v>5.2829106154520654E-2</v>
      </c>
      <c r="W29" s="546">
        <v>9.6669476907728355E-2</v>
      </c>
      <c r="X29" s="546">
        <v>4.8801913812240083E-2</v>
      </c>
      <c r="Y29" s="546">
        <v>0.92808991584850953</v>
      </c>
      <c r="Z29" s="546">
        <v>5.4501123486274195E-3</v>
      </c>
      <c r="AA29" s="546">
        <v>1</v>
      </c>
      <c r="AB29" s="546">
        <v>0.46467599291250039</v>
      </c>
      <c r="AC29" s="546">
        <v>0.99923145890792697</v>
      </c>
      <c r="AD29" s="546">
        <v>0.34096634392931063</v>
      </c>
      <c r="AE29" s="546">
        <v>7.636736523623204E-2</v>
      </c>
      <c r="AF29" s="546">
        <v>1.0332193900638338E-3</v>
      </c>
      <c r="AG29" s="546">
        <v>5.5927326043648975E-4</v>
      </c>
      <c r="AH29" s="546" t="e">
        <v>#DIV/0!</v>
      </c>
      <c r="AI29" s="546">
        <v>0.9776278216754074</v>
      </c>
      <c r="AJ29" s="546">
        <v>8.4133120968803612E-2</v>
      </c>
    </row>
    <row r="30" spans="1:36" ht="13.5" customHeight="1" x14ac:dyDescent="0.25">
      <c r="B30" s="539"/>
      <c r="C30" s="538" t="s">
        <v>1824</v>
      </c>
      <c r="D30" s="538">
        <v>0</v>
      </c>
      <c r="E30" s="538">
        <v>57032.942470000009</v>
      </c>
      <c r="F30" s="538">
        <v>13002.77144</v>
      </c>
      <c r="G30" s="538">
        <v>0</v>
      </c>
      <c r="H30" s="538">
        <v>70035.713910000006</v>
      </c>
      <c r="I30" s="538">
        <v>0</v>
      </c>
      <c r="J30" s="538">
        <v>0</v>
      </c>
      <c r="K30" s="538">
        <v>0</v>
      </c>
      <c r="L30" s="538">
        <v>0</v>
      </c>
      <c r="M30" s="538">
        <v>3087.0766299999996</v>
      </c>
      <c r="N30" s="538">
        <v>409.92381999999998</v>
      </c>
      <c r="O30" s="538">
        <v>0</v>
      </c>
      <c r="P30" s="538">
        <v>0</v>
      </c>
      <c r="Q30" s="538">
        <v>0</v>
      </c>
      <c r="R30" s="538">
        <v>3497.0004499999995</v>
      </c>
      <c r="S30" s="538">
        <v>0</v>
      </c>
      <c r="T30" s="538">
        <v>0</v>
      </c>
      <c r="U30" s="538">
        <v>0</v>
      </c>
      <c r="V30" s="538">
        <v>0</v>
      </c>
      <c r="W30" s="538">
        <v>0</v>
      </c>
      <c r="X30" s="538">
        <v>0</v>
      </c>
      <c r="Y30" s="538">
        <v>0</v>
      </c>
      <c r="Z30" s="538">
        <v>0</v>
      </c>
      <c r="AA30" s="538">
        <v>0</v>
      </c>
      <c r="AB30" s="538">
        <v>0</v>
      </c>
      <c r="AC30" s="538">
        <v>0</v>
      </c>
      <c r="AD30" s="538">
        <v>0</v>
      </c>
      <c r="AE30" s="538">
        <v>73532.714359999998</v>
      </c>
      <c r="AF30" s="538">
        <v>409.92381999999998</v>
      </c>
      <c r="AG30" s="538">
        <v>3087.0766299999996</v>
      </c>
      <c r="AH30" s="538">
        <v>0</v>
      </c>
      <c r="AI30" s="538">
        <v>0</v>
      </c>
      <c r="AJ30" s="538">
        <v>70035.713910000006</v>
      </c>
    </row>
    <row r="31" spans="1:36" ht="13.5" customHeight="1" x14ac:dyDescent="0.25">
      <c r="B31" s="539"/>
      <c r="C31" s="538"/>
      <c r="D31" s="546">
        <v>0</v>
      </c>
      <c r="E31" s="546">
        <v>1.3325269106911286E-2</v>
      </c>
      <c r="F31" s="546">
        <v>1.5867926753290156E-3</v>
      </c>
      <c r="G31" s="546">
        <v>0</v>
      </c>
      <c r="H31" s="546">
        <v>3.4530788650443682E-3</v>
      </c>
      <c r="I31" s="546">
        <v>0</v>
      </c>
      <c r="J31" s="546">
        <v>0</v>
      </c>
      <c r="K31" s="546">
        <v>0</v>
      </c>
      <c r="L31" s="546">
        <v>0</v>
      </c>
      <c r="M31" s="546">
        <v>4.5348656314329822E-3</v>
      </c>
      <c r="N31" s="546">
        <v>1.570790871835519E-4</v>
      </c>
      <c r="O31" s="546">
        <v>0</v>
      </c>
      <c r="P31" s="546">
        <v>0</v>
      </c>
      <c r="Q31" s="546">
        <v>0</v>
      </c>
      <c r="R31" s="546">
        <v>3.1703235653037686E-4</v>
      </c>
      <c r="S31" s="546">
        <v>0</v>
      </c>
      <c r="T31" s="546">
        <v>0</v>
      </c>
      <c r="U31" s="546">
        <v>0</v>
      </c>
      <c r="V31" s="546">
        <v>0</v>
      </c>
      <c r="W31" s="546">
        <v>0</v>
      </c>
      <c r="X31" s="546">
        <v>0</v>
      </c>
      <c r="Y31" s="546">
        <v>0</v>
      </c>
      <c r="Z31" s="546">
        <v>0</v>
      </c>
      <c r="AA31" s="546">
        <v>0</v>
      </c>
      <c r="AB31" s="546">
        <v>0</v>
      </c>
      <c r="AC31" s="546">
        <v>0</v>
      </c>
      <c r="AD31" s="546">
        <v>0</v>
      </c>
      <c r="AE31" s="546">
        <v>2.2621107916360418E-3</v>
      </c>
      <c r="AF31" s="546">
        <v>1.4507881629166445E-4</v>
      </c>
      <c r="AG31" s="546">
        <v>1.1130006451897695E-3</v>
      </c>
      <c r="AH31" s="546" t="e">
        <v>#DIV/0!</v>
      </c>
      <c r="AI31" s="546">
        <v>0</v>
      </c>
      <c r="AJ31" s="546">
        <v>2.6262707284916962E-3</v>
      </c>
    </row>
    <row r="32" spans="1:36" ht="13.5" customHeight="1" x14ac:dyDescent="0.25">
      <c r="B32" s="539"/>
      <c r="C32" s="538" t="s">
        <v>565</v>
      </c>
      <c r="D32" s="538">
        <v>2544.80951</v>
      </c>
      <c r="E32" s="538">
        <v>336877.46361999994</v>
      </c>
      <c r="F32" s="538">
        <v>18114.436000000002</v>
      </c>
      <c r="G32" s="538">
        <v>1489.32313</v>
      </c>
      <c r="H32" s="538">
        <v>359026.03225999995</v>
      </c>
      <c r="I32" s="538">
        <v>0</v>
      </c>
      <c r="J32" s="538">
        <v>3364.4806100000001</v>
      </c>
      <c r="K32" s="538">
        <v>0</v>
      </c>
      <c r="L32" s="538">
        <v>0</v>
      </c>
      <c r="M32" s="538">
        <v>0</v>
      </c>
      <c r="N32" s="538">
        <v>0</v>
      </c>
      <c r="O32" s="538">
        <v>293.42217999999997</v>
      </c>
      <c r="P32" s="538">
        <v>2901.7692300000003</v>
      </c>
      <c r="Q32" s="538">
        <v>0</v>
      </c>
      <c r="R32" s="538">
        <v>6559.67202</v>
      </c>
      <c r="S32" s="538">
        <v>201.57383999999999</v>
      </c>
      <c r="T32" s="538">
        <v>0</v>
      </c>
      <c r="U32" s="538">
        <v>0</v>
      </c>
      <c r="V32" s="538">
        <v>0</v>
      </c>
      <c r="W32" s="538">
        <v>0</v>
      </c>
      <c r="X32" s="538">
        <v>0</v>
      </c>
      <c r="Y32" s="538">
        <v>0</v>
      </c>
      <c r="Z32" s="538">
        <v>0</v>
      </c>
      <c r="AA32" s="538">
        <v>0</v>
      </c>
      <c r="AB32" s="538">
        <v>0</v>
      </c>
      <c r="AC32" s="538">
        <v>0</v>
      </c>
      <c r="AD32" s="538">
        <v>201.57383999999999</v>
      </c>
      <c r="AE32" s="538">
        <v>365787.27812000003</v>
      </c>
      <c r="AF32" s="538">
        <v>0</v>
      </c>
      <c r="AG32" s="538">
        <v>0</v>
      </c>
      <c r="AH32" s="538">
        <v>0</v>
      </c>
      <c r="AI32" s="538">
        <v>0</v>
      </c>
      <c r="AJ32" s="538">
        <v>365787.27812000003</v>
      </c>
    </row>
    <row r="33" spans="1:36" ht="13.5" customHeight="1" x14ac:dyDescent="0.25">
      <c r="B33" s="539"/>
      <c r="C33" s="538"/>
      <c r="D33" s="546">
        <v>6.3446029744446358E-4</v>
      </c>
      <c r="E33" s="546">
        <v>7.8708596547538701E-2</v>
      </c>
      <c r="F33" s="546">
        <v>2.2105944486644174E-3</v>
      </c>
      <c r="G33" s="546">
        <v>3.9226871976627109E-4</v>
      </c>
      <c r="H33" s="546">
        <v>1.7701614430473123E-2</v>
      </c>
      <c r="I33" s="546">
        <v>0</v>
      </c>
      <c r="J33" s="546">
        <v>1.3148823615562442E-3</v>
      </c>
      <c r="K33" s="546">
        <v>0</v>
      </c>
      <c r="L33" s="546">
        <v>0</v>
      </c>
      <c r="M33" s="546">
        <v>0</v>
      </c>
      <c r="N33" s="546">
        <v>0</v>
      </c>
      <c r="O33" s="546">
        <v>7.2091206690217064E-4</v>
      </c>
      <c r="P33" s="546">
        <v>5.1892634838265226E-3</v>
      </c>
      <c r="Q33" s="546">
        <v>0</v>
      </c>
      <c r="R33" s="546">
        <v>5.9468916527219136E-4</v>
      </c>
      <c r="S33" s="546">
        <v>4.3579665094425679E-4</v>
      </c>
      <c r="T33" s="546">
        <v>0</v>
      </c>
      <c r="U33" s="546">
        <v>0</v>
      </c>
      <c r="V33" s="546">
        <v>0</v>
      </c>
      <c r="W33" s="546">
        <v>0</v>
      </c>
      <c r="X33" s="546">
        <v>0</v>
      </c>
      <c r="Y33" s="546">
        <v>0</v>
      </c>
      <c r="Z33" s="546">
        <v>0</v>
      </c>
      <c r="AA33" s="546">
        <v>0</v>
      </c>
      <c r="AB33" s="546">
        <v>0</v>
      </c>
      <c r="AC33" s="546">
        <v>0</v>
      </c>
      <c r="AD33" s="546">
        <v>1.6886315689662538E-4</v>
      </c>
      <c r="AE33" s="546">
        <v>1.1252832925864894E-2</v>
      </c>
      <c r="AF33" s="546">
        <v>0</v>
      </c>
      <c r="AG33" s="546">
        <v>0</v>
      </c>
      <c r="AH33" s="546" t="e">
        <v>#DIV/0!</v>
      </c>
      <c r="AI33" s="546">
        <v>0</v>
      </c>
      <c r="AJ33" s="546">
        <v>1.3716664937773133E-2</v>
      </c>
    </row>
    <row r="34" spans="1:36" ht="13.5" customHeight="1" x14ac:dyDescent="0.25">
      <c r="B34" s="539"/>
      <c r="C34" s="538" t="s">
        <v>1020</v>
      </c>
      <c r="D34" s="538">
        <v>0</v>
      </c>
      <c r="E34" s="538">
        <v>0</v>
      </c>
      <c r="F34" s="538">
        <v>0</v>
      </c>
      <c r="G34" s="538">
        <v>0</v>
      </c>
      <c r="H34" s="538">
        <v>0</v>
      </c>
      <c r="I34" s="538">
        <v>0</v>
      </c>
      <c r="J34" s="538">
        <v>0</v>
      </c>
      <c r="K34" s="538">
        <v>0</v>
      </c>
      <c r="L34" s="538">
        <v>0</v>
      </c>
      <c r="M34" s="538">
        <v>0</v>
      </c>
      <c r="N34" s="538">
        <v>0</v>
      </c>
      <c r="O34" s="538">
        <v>0</v>
      </c>
      <c r="P34" s="538">
        <v>0</v>
      </c>
      <c r="Q34" s="538">
        <v>0</v>
      </c>
      <c r="R34" s="538">
        <v>0</v>
      </c>
      <c r="S34" s="538">
        <v>0</v>
      </c>
      <c r="T34" s="538">
        <v>0</v>
      </c>
      <c r="U34" s="538">
        <v>0</v>
      </c>
      <c r="V34" s="538">
        <v>0</v>
      </c>
      <c r="W34" s="538">
        <v>0</v>
      </c>
      <c r="X34" s="538">
        <v>0</v>
      </c>
      <c r="Y34" s="538">
        <v>0</v>
      </c>
      <c r="Z34" s="538">
        <v>0</v>
      </c>
      <c r="AA34" s="538">
        <v>0</v>
      </c>
      <c r="AB34" s="538">
        <v>0</v>
      </c>
      <c r="AC34" s="538">
        <v>0</v>
      </c>
      <c r="AD34" s="538">
        <v>0</v>
      </c>
      <c r="AE34" s="538">
        <v>0</v>
      </c>
      <c r="AF34" s="538">
        <v>0</v>
      </c>
      <c r="AG34" s="538">
        <v>0</v>
      </c>
      <c r="AH34" s="538">
        <v>0</v>
      </c>
      <c r="AI34" s="538">
        <v>0</v>
      </c>
      <c r="AJ34" s="538">
        <v>0</v>
      </c>
    </row>
    <row r="35" spans="1:36" ht="13.5" customHeight="1" x14ac:dyDescent="0.25">
      <c r="B35" s="539"/>
      <c r="C35" s="538"/>
      <c r="D35" s="546">
        <v>0</v>
      </c>
      <c r="E35" s="546">
        <v>0</v>
      </c>
      <c r="F35" s="546">
        <v>0</v>
      </c>
      <c r="G35" s="546">
        <v>0</v>
      </c>
      <c r="H35" s="546">
        <v>0</v>
      </c>
      <c r="I35" s="546">
        <v>0</v>
      </c>
      <c r="J35" s="546">
        <v>0</v>
      </c>
      <c r="K35" s="546">
        <v>0</v>
      </c>
      <c r="L35" s="546">
        <v>0</v>
      </c>
      <c r="M35" s="546">
        <v>0</v>
      </c>
      <c r="N35" s="546">
        <v>0</v>
      </c>
      <c r="O35" s="546">
        <v>0</v>
      </c>
      <c r="P35" s="546">
        <v>0</v>
      </c>
      <c r="Q35" s="546">
        <v>0</v>
      </c>
      <c r="R35" s="546">
        <v>0</v>
      </c>
      <c r="S35" s="546">
        <v>0</v>
      </c>
      <c r="T35" s="546">
        <v>0</v>
      </c>
      <c r="U35" s="546">
        <v>0</v>
      </c>
      <c r="V35" s="546">
        <v>0</v>
      </c>
      <c r="W35" s="546">
        <v>0</v>
      </c>
      <c r="X35" s="546">
        <v>0</v>
      </c>
      <c r="Y35" s="546">
        <v>0</v>
      </c>
      <c r="Z35" s="546">
        <v>0</v>
      </c>
      <c r="AA35" s="546">
        <v>0</v>
      </c>
      <c r="AB35" s="546">
        <v>0</v>
      </c>
      <c r="AC35" s="546">
        <v>0</v>
      </c>
      <c r="AD35" s="546">
        <v>0</v>
      </c>
      <c r="AE35" s="546">
        <v>0</v>
      </c>
      <c r="AF35" s="546">
        <v>0</v>
      </c>
      <c r="AG35" s="546">
        <v>0</v>
      </c>
      <c r="AH35" s="546" t="e">
        <v>#DIV/0!</v>
      </c>
      <c r="AI35" s="546">
        <v>0</v>
      </c>
      <c r="AJ35" s="546">
        <v>0</v>
      </c>
    </row>
    <row r="36" spans="1:36" ht="13.5" customHeight="1" x14ac:dyDescent="0.25">
      <c r="B36" s="539"/>
      <c r="C36" s="538" t="s">
        <v>1280</v>
      </c>
      <c r="D36" s="545">
        <v>4010983.0674199997</v>
      </c>
      <c r="E36" s="545">
        <v>4280059.3378199991</v>
      </c>
      <c r="F36" s="545">
        <v>8194373.2424300006</v>
      </c>
      <c r="G36" s="545">
        <v>3796691.0307999998</v>
      </c>
      <c r="H36" s="545">
        <v>20282106.678470004</v>
      </c>
      <c r="I36" s="545">
        <v>1303017.5613199999</v>
      </c>
      <c r="J36" s="545">
        <v>2558769.2925</v>
      </c>
      <c r="K36" s="545">
        <v>215859.83100000001</v>
      </c>
      <c r="L36" s="545">
        <v>2063712.9305700001</v>
      </c>
      <c r="M36" s="545">
        <v>680742.6902800001</v>
      </c>
      <c r="N36" s="545">
        <v>2609665.1524399999</v>
      </c>
      <c r="O36" s="545">
        <v>407015.21513000003</v>
      </c>
      <c r="P36" s="545">
        <v>559187.10603999975</v>
      </c>
      <c r="Q36" s="545">
        <v>632451.49465999997</v>
      </c>
      <c r="R36" s="545">
        <v>11030421.273939999</v>
      </c>
      <c r="S36" s="545">
        <v>462541.04882000003</v>
      </c>
      <c r="T36" s="545">
        <v>131615.23749999999</v>
      </c>
      <c r="U36" s="545">
        <v>34934.622080000001</v>
      </c>
      <c r="V36" s="545">
        <v>29196.52692</v>
      </c>
      <c r="W36" s="545">
        <v>91440.055980000005</v>
      </c>
      <c r="X36" s="545">
        <v>17109.728589999999</v>
      </c>
      <c r="Y36" s="545">
        <v>73662.904479999997</v>
      </c>
      <c r="Z36" s="545">
        <v>15956.225199999999</v>
      </c>
      <c r="AA36" s="545">
        <v>80821.243679999985</v>
      </c>
      <c r="AB36" s="545">
        <v>171218.37466000003</v>
      </c>
      <c r="AC36" s="545">
        <v>85215.222289999991</v>
      </c>
      <c r="AD36" s="545">
        <v>1193711.1901999998</v>
      </c>
      <c r="AE36" s="545">
        <v>32506239.142609999</v>
      </c>
      <c r="AF36" s="545">
        <v>2825524.9834399996</v>
      </c>
      <c r="AG36" s="545">
        <v>2773652.1477699997</v>
      </c>
      <c r="AH36" s="545">
        <v>0</v>
      </c>
      <c r="AI36" s="545">
        <v>239699.37044999999</v>
      </c>
      <c r="AJ36" s="545">
        <v>26667362.640950002</v>
      </c>
    </row>
    <row r="37" spans="1:36" ht="13.5" customHeight="1" x14ac:dyDescent="0.25">
      <c r="B37" s="539"/>
      <c r="C37" s="538">
        <v>0</v>
      </c>
      <c r="D37" s="546">
        <v>1</v>
      </c>
      <c r="E37" s="546">
        <v>1</v>
      </c>
      <c r="F37" s="546">
        <v>1</v>
      </c>
      <c r="G37" s="546">
        <v>1</v>
      </c>
      <c r="H37" s="546">
        <v>1</v>
      </c>
      <c r="I37" s="546">
        <v>1</v>
      </c>
      <c r="J37" s="546">
        <v>1</v>
      </c>
      <c r="K37" s="546">
        <v>1</v>
      </c>
      <c r="L37" s="546">
        <v>1</v>
      </c>
      <c r="M37" s="546">
        <v>1</v>
      </c>
      <c r="N37" s="546">
        <v>1</v>
      </c>
      <c r="O37" s="546">
        <v>1</v>
      </c>
      <c r="P37" s="546">
        <v>1</v>
      </c>
      <c r="Q37" s="546">
        <v>1</v>
      </c>
      <c r="R37" s="546">
        <v>1</v>
      </c>
      <c r="S37" s="546">
        <v>1</v>
      </c>
      <c r="T37" s="546">
        <v>1</v>
      </c>
      <c r="U37" s="546">
        <v>1</v>
      </c>
      <c r="V37" s="546">
        <v>1</v>
      </c>
      <c r="W37" s="546">
        <v>1</v>
      </c>
      <c r="X37" s="546">
        <v>1</v>
      </c>
      <c r="Y37" s="546">
        <v>1</v>
      </c>
      <c r="Z37" s="546">
        <v>1</v>
      </c>
      <c r="AA37" s="546">
        <v>1</v>
      </c>
      <c r="AB37" s="546">
        <v>1</v>
      </c>
      <c r="AC37" s="546">
        <v>1</v>
      </c>
      <c r="AD37" s="546">
        <v>1</v>
      </c>
      <c r="AE37" s="546">
        <v>1</v>
      </c>
      <c r="AF37" s="546">
        <v>1</v>
      </c>
      <c r="AG37" s="546">
        <v>1</v>
      </c>
      <c r="AH37" s="546" t="e">
        <v>#DIV/0!</v>
      </c>
      <c r="AI37" s="546">
        <v>1</v>
      </c>
      <c r="AJ37" s="546">
        <v>1</v>
      </c>
    </row>
    <row r="38" spans="1:36" ht="13.5" customHeight="1" x14ac:dyDescent="0.25">
      <c r="B38" s="539"/>
      <c r="C38" s="538" t="s">
        <v>548</v>
      </c>
      <c r="D38" s="538">
        <v>0</v>
      </c>
      <c r="E38" s="538">
        <v>0</v>
      </c>
      <c r="F38" s="538">
        <v>0</v>
      </c>
      <c r="G38" s="538">
        <v>0</v>
      </c>
      <c r="H38" s="538">
        <v>0</v>
      </c>
      <c r="I38" s="538">
        <v>0</v>
      </c>
      <c r="J38" s="538">
        <v>0</v>
      </c>
      <c r="K38" s="538">
        <v>0</v>
      </c>
      <c r="L38" s="538">
        <v>0</v>
      </c>
      <c r="M38" s="538">
        <v>0</v>
      </c>
      <c r="N38" s="538">
        <v>0</v>
      </c>
      <c r="O38" s="538">
        <v>0</v>
      </c>
      <c r="P38" s="538">
        <v>0</v>
      </c>
      <c r="Q38" s="538">
        <v>0</v>
      </c>
      <c r="R38" s="538">
        <v>0</v>
      </c>
      <c r="S38" s="538">
        <v>0</v>
      </c>
      <c r="T38" s="538">
        <v>0</v>
      </c>
      <c r="U38" s="538">
        <v>0</v>
      </c>
      <c r="V38" s="538">
        <v>0</v>
      </c>
      <c r="W38" s="538">
        <v>0</v>
      </c>
      <c r="X38" s="538">
        <v>0</v>
      </c>
      <c r="Y38" s="538">
        <v>0</v>
      </c>
      <c r="Z38" s="538">
        <v>0</v>
      </c>
      <c r="AA38" s="538">
        <v>0</v>
      </c>
      <c r="AB38" s="538">
        <v>0</v>
      </c>
      <c r="AC38" s="538">
        <v>0</v>
      </c>
      <c r="AD38" s="538">
        <v>0</v>
      </c>
      <c r="AE38" s="538">
        <v>0</v>
      </c>
      <c r="AF38" s="538">
        <v>0</v>
      </c>
      <c r="AG38" s="538">
        <v>0</v>
      </c>
      <c r="AH38" s="538">
        <v>0</v>
      </c>
      <c r="AI38" s="538">
        <v>0</v>
      </c>
      <c r="AJ38" s="538">
        <v>0</v>
      </c>
    </row>
    <row r="39" spans="1:36" ht="13.5" customHeight="1" x14ac:dyDescent="0.25">
      <c r="B39" s="539"/>
      <c r="C39" s="53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</row>
    <row r="40" spans="1:36" s="14" customFormat="1" ht="13.5" customHeight="1" x14ac:dyDescent="0.25">
      <c r="A40" s="468"/>
      <c r="B40" s="537">
        <v>1499</v>
      </c>
      <c r="C40" s="537" t="s">
        <v>503</v>
      </c>
      <c r="D40" s="537"/>
      <c r="E40" s="537"/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7"/>
      <c r="AI40" s="537"/>
      <c r="AJ40" s="537"/>
    </row>
    <row r="41" spans="1:36" s="14" customFormat="1" ht="13.5" customHeight="1" x14ac:dyDescent="0.25">
      <c r="A41" s="468"/>
      <c r="B41" s="537" t="s">
        <v>1195</v>
      </c>
      <c r="C41" s="537" t="s">
        <v>1185</v>
      </c>
      <c r="D41" s="538">
        <v>70261.288159999996</v>
      </c>
      <c r="E41" s="538">
        <v>113455.55284</v>
      </c>
      <c r="F41" s="538">
        <v>403572.60031000001</v>
      </c>
      <c r="G41" s="538">
        <v>75132.205159999998</v>
      </c>
      <c r="H41" s="538">
        <v>662421.64646999992</v>
      </c>
      <c r="I41" s="538">
        <v>27015.227180000002</v>
      </c>
      <c r="J41" s="538">
        <v>67271.127930000002</v>
      </c>
      <c r="K41" s="538">
        <v>15480.797999999999</v>
      </c>
      <c r="L41" s="538">
        <v>6372.6367699999992</v>
      </c>
      <c r="M41" s="538">
        <v>24243.302729999999</v>
      </c>
      <c r="N41" s="538">
        <v>71175.281080000001</v>
      </c>
      <c r="O41" s="538">
        <v>14476.661270000001</v>
      </c>
      <c r="P41" s="538">
        <v>6513.6118299999998</v>
      </c>
      <c r="Q41" s="538">
        <v>0.27126</v>
      </c>
      <c r="R41" s="538">
        <v>232548.91805000004</v>
      </c>
      <c r="S41" s="538">
        <v>7288.6714099999999</v>
      </c>
      <c r="T41" s="538">
        <v>1002.4121699999999</v>
      </c>
      <c r="U41" s="538">
        <v>424.36177000000004</v>
      </c>
      <c r="V41" s="538">
        <v>158.00234999999998</v>
      </c>
      <c r="W41" s="538">
        <v>1286.3094900000001</v>
      </c>
      <c r="X41" s="538">
        <v>53.876809999999999</v>
      </c>
      <c r="Y41" s="538">
        <v>0</v>
      </c>
      <c r="Z41" s="538">
        <v>414.02233000000001</v>
      </c>
      <c r="AA41" s="538">
        <v>0</v>
      </c>
      <c r="AB41" s="538">
        <v>540.55564000000004</v>
      </c>
      <c r="AC41" s="538">
        <v>0</v>
      </c>
      <c r="AD41" s="538">
        <v>11168.211969999998</v>
      </c>
      <c r="AE41" s="538">
        <v>906138.77648999996</v>
      </c>
      <c r="AF41" s="538">
        <v>86656.079079999996</v>
      </c>
      <c r="AG41" s="538">
        <v>30773.941849999996</v>
      </c>
      <c r="AH41" s="538">
        <v>0</v>
      </c>
      <c r="AI41" s="538">
        <v>0</v>
      </c>
      <c r="AJ41" s="538">
        <v>788708.75555999996</v>
      </c>
    </row>
    <row r="42" spans="1:36" s="14" customFormat="1" ht="13.5" customHeight="1" x14ac:dyDescent="0.25">
      <c r="A42" s="468"/>
      <c r="B42" s="537" t="s">
        <v>1194</v>
      </c>
      <c r="C42" s="537" t="s">
        <v>1186</v>
      </c>
      <c r="D42" s="538">
        <v>70964.119120000003</v>
      </c>
      <c r="E42" s="538">
        <v>72591.282689999993</v>
      </c>
      <c r="F42" s="538">
        <v>180537.77395999999</v>
      </c>
      <c r="G42" s="538">
        <v>75975.308380000002</v>
      </c>
      <c r="H42" s="538">
        <v>400068.48414999997</v>
      </c>
      <c r="I42" s="538">
        <v>37221.31121</v>
      </c>
      <c r="J42" s="538">
        <v>22246.025509999999</v>
      </c>
      <c r="K42" s="538">
        <v>0</v>
      </c>
      <c r="L42" s="538">
        <v>214283.63535999999</v>
      </c>
      <c r="M42" s="538">
        <v>23032.619989999999</v>
      </c>
      <c r="N42" s="538">
        <v>29989.670880000001</v>
      </c>
      <c r="O42" s="538">
        <v>16851.75202</v>
      </c>
      <c r="P42" s="538">
        <v>7349.7124199999998</v>
      </c>
      <c r="Q42" s="538">
        <v>22544.00272</v>
      </c>
      <c r="R42" s="538">
        <v>373518.73011</v>
      </c>
      <c r="S42" s="538">
        <v>124.62088999999999</v>
      </c>
      <c r="T42" s="538">
        <v>2376.6131800000003</v>
      </c>
      <c r="U42" s="538">
        <v>790.38055000000008</v>
      </c>
      <c r="V42" s="538">
        <v>1792.2998499999999</v>
      </c>
      <c r="W42" s="538">
        <v>35.595260000000003</v>
      </c>
      <c r="X42" s="538">
        <v>872.35293999999999</v>
      </c>
      <c r="Y42" s="538">
        <v>256.60703000000001</v>
      </c>
      <c r="Z42" s="538">
        <v>315.56315000000001</v>
      </c>
      <c r="AA42" s="538">
        <v>0</v>
      </c>
      <c r="AB42" s="538">
        <v>3018.8854600000004</v>
      </c>
      <c r="AC42" s="538">
        <v>0.65490999999999999</v>
      </c>
      <c r="AD42" s="538">
        <v>9583.573220000002</v>
      </c>
      <c r="AE42" s="538">
        <v>783170.78747999994</v>
      </c>
      <c r="AF42" s="538">
        <v>29989.670880000001</v>
      </c>
      <c r="AG42" s="538">
        <v>239108.5552</v>
      </c>
      <c r="AH42" s="538">
        <v>0</v>
      </c>
      <c r="AI42" s="538">
        <v>257.26193999999998</v>
      </c>
      <c r="AJ42" s="538">
        <v>513815.29946000007</v>
      </c>
    </row>
    <row r="43" spans="1:36" s="14" customFormat="1" ht="13.5" customHeight="1" x14ac:dyDescent="0.25">
      <c r="A43" s="468"/>
      <c r="B43" s="537" t="s">
        <v>1870</v>
      </c>
      <c r="C43" s="537" t="s">
        <v>1187</v>
      </c>
      <c r="D43" s="538">
        <v>12269.66293</v>
      </c>
      <c r="E43" s="538">
        <v>19742.386720000002</v>
      </c>
      <c r="F43" s="538">
        <v>55792.255510000003</v>
      </c>
      <c r="G43" s="538">
        <v>13237.641229999999</v>
      </c>
      <c r="H43" s="538">
        <v>101041.94639</v>
      </c>
      <c r="I43" s="538">
        <v>1377.76296</v>
      </c>
      <c r="J43" s="538">
        <v>2259.9735300000002</v>
      </c>
      <c r="K43" s="538">
        <v>0</v>
      </c>
      <c r="L43" s="538">
        <v>0</v>
      </c>
      <c r="M43" s="538">
        <v>5453.8661200000006</v>
      </c>
      <c r="N43" s="538">
        <v>4606.1879800000006</v>
      </c>
      <c r="O43" s="538">
        <v>1193.0541699999999</v>
      </c>
      <c r="P43" s="538">
        <v>403.62926999999996</v>
      </c>
      <c r="Q43" s="538">
        <v>32.634509999999999</v>
      </c>
      <c r="R43" s="538">
        <v>15327.108539999999</v>
      </c>
      <c r="S43" s="538">
        <v>522.07275000000004</v>
      </c>
      <c r="T43" s="538">
        <v>17.739899999999999</v>
      </c>
      <c r="U43" s="538">
        <v>0.62172000000000005</v>
      </c>
      <c r="V43" s="538">
        <v>8.8660899999999998</v>
      </c>
      <c r="W43" s="538">
        <v>2.2177100000000003</v>
      </c>
      <c r="X43" s="538">
        <v>1E-3</v>
      </c>
      <c r="Y43" s="538">
        <v>0</v>
      </c>
      <c r="Z43" s="538">
        <v>37.426099999999998</v>
      </c>
      <c r="AA43" s="538">
        <v>0</v>
      </c>
      <c r="AB43" s="538">
        <v>507.03119999999996</v>
      </c>
      <c r="AC43" s="538">
        <v>0</v>
      </c>
      <c r="AD43" s="538">
        <v>1095.9764700000001</v>
      </c>
      <c r="AE43" s="538">
        <v>117465.03140000001</v>
      </c>
      <c r="AF43" s="538">
        <v>4606.1879800000006</v>
      </c>
      <c r="AG43" s="538">
        <v>5462.7322100000001</v>
      </c>
      <c r="AH43" s="538">
        <v>0</v>
      </c>
      <c r="AI43" s="538">
        <v>0</v>
      </c>
      <c r="AJ43" s="538">
        <v>107396.11121</v>
      </c>
    </row>
    <row r="44" spans="1:36" s="14" customFormat="1" ht="13.5" customHeight="1" x14ac:dyDescent="0.25">
      <c r="A44" s="468"/>
      <c r="B44" s="537" t="s">
        <v>1195</v>
      </c>
      <c r="C44" s="537" t="s">
        <v>1825</v>
      </c>
      <c r="D44" s="538">
        <v>70261.288159999996</v>
      </c>
      <c r="E44" s="538">
        <v>113455.55284</v>
      </c>
      <c r="F44" s="538">
        <v>403572.60031000001</v>
      </c>
      <c r="G44" s="538">
        <v>75132.205159999998</v>
      </c>
      <c r="H44" s="538">
        <v>662421.64646999992</v>
      </c>
      <c r="I44" s="538">
        <v>27015.227180000002</v>
      </c>
      <c r="J44" s="538">
        <v>67271.127930000002</v>
      </c>
      <c r="K44" s="538">
        <v>15480.797999999999</v>
      </c>
      <c r="L44" s="538">
        <v>6372.6367699999992</v>
      </c>
      <c r="M44" s="538">
        <v>24243.302729999999</v>
      </c>
      <c r="N44" s="538">
        <v>71175.281080000001</v>
      </c>
      <c r="O44" s="538">
        <v>14476.661270000001</v>
      </c>
      <c r="P44" s="538">
        <v>6513.6118299999998</v>
      </c>
      <c r="Q44" s="538">
        <v>0.27126</v>
      </c>
      <c r="R44" s="538">
        <v>232548.91805000004</v>
      </c>
      <c r="S44" s="538">
        <v>7288.6714099999999</v>
      </c>
      <c r="T44" s="538">
        <v>1002.4121699999999</v>
      </c>
      <c r="U44" s="538">
        <v>424.36177000000004</v>
      </c>
      <c r="V44" s="538">
        <v>158.00234999999998</v>
      </c>
      <c r="W44" s="538">
        <v>1286.3094900000001</v>
      </c>
      <c r="X44" s="538">
        <v>53.876809999999999</v>
      </c>
      <c r="Y44" s="538">
        <v>0</v>
      </c>
      <c r="Z44" s="538">
        <v>414.02233000000001</v>
      </c>
      <c r="AA44" s="538">
        <v>0</v>
      </c>
      <c r="AB44" s="538">
        <v>540.55564000000004</v>
      </c>
      <c r="AC44" s="538">
        <v>0</v>
      </c>
      <c r="AD44" s="538">
        <v>11168.211969999998</v>
      </c>
      <c r="AE44" s="538">
        <v>906138.77648999996</v>
      </c>
      <c r="AF44" s="538">
        <v>86656.079079999996</v>
      </c>
      <c r="AG44" s="538">
        <v>30773.941849999996</v>
      </c>
      <c r="AH44" s="538">
        <v>0</v>
      </c>
      <c r="AI44" s="538">
        <v>0</v>
      </c>
      <c r="AJ44" s="538">
        <v>788708.75555999996</v>
      </c>
    </row>
    <row r="45" spans="1:36" s="14" customFormat="1" ht="13.5" customHeight="1" x14ac:dyDescent="0.25">
      <c r="A45" s="468"/>
      <c r="B45" s="537" t="s">
        <v>1194</v>
      </c>
      <c r="C45" s="537" t="s">
        <v>1186</v>
      </c>
      <c r="D45" s="538">
        <v>70964.119120000003</v>
      </c>
      <c r="E45" s="538">
        <v>72591.282689999993</v>
      </c>
      <c r="F45" s="538">
        <v>180537.77395999999</v>
      </c>
      <c r="G45" s="538">
        <v>75975.308380000002</v>
      </c>
      <c r="H45" s="538">
        <v>400068.48414999997</v>
      </c>
      <c r="I45" s="538">
        <v>37221.31121</v>
      </c>
      <c r="J45" s="538">
        <v>22246.025509999999</v>
      </c>
      <c r="K45" s="538">
        <v>0</v>
      </c>
      <c r="L45" s="538">
        <v>214283.63535999999</v>
      </c>
      <c r="M45" s="538">
        <v>23032.619989999999</v>
      </c>
      <c r="N45" s="538">
        <v>29989.670880000001</v>
      </c>
      <c r="O45" s="538">
        <v>16851.75202</v>
      </c>
      <c r="P45" s="538">
        <v>7349.7124199999998</v>
      </c>
      <c r="Q45" s="538">
        <v>22544.00272</v>
      </c>
      <c r="R45" s="538">
        <v>373518.73011</v>
      </c>
      <c r="S45" s="538">
        <v>124.62088999999999</v>
      </c>
      <c r="T45" s="538">
        <v>2376.6131800000003</v>
      </c>
      <c r="U45" s="538">
        <v>790.38055000000008</v>
      </c>
      <c r="V45" s="538">
        <v>1792.2998499999999</v>
      </c>
      <c r="W45" s="538">
        <v>35.595260000000003</v>
      </c>
      <c r="X45" s="538">
        <v>872.35293999999999</v>
      </c>
      <c r="Y45" s="538">
        <v>256.60703000000001</v>
      </c>
      <c r="Z45" s="538">
        <v>315.56315000000001</v>
      </c>
      <c r="AA45" s="538">
        <v>0</v>
      </c>
      <c r="AB45" s="538">
        <v>3018.8854600000004</v>
      </c>
      <c r="AC45" s="538">
        <v>0.65490999999999999</v>
      </c>
      <c r="AD45" s="538">
        <v>9583.573220000002</v>
      </c>
      <c r="AE45" s="538">
        <v>783170.78747999994</v>
      </c>
      <c r="AF45" s="538">
        <v>29989.670880000001</v>
      </c>
      <c r="AG45" s="538">
        <v>239108.5552</v>
      </c>
      <c r="AH45" s="538">
        <v>0</v>
      </c>
      <c r="AI45" s="538">
        <v>257.26193999999998</v>
      </c>
      <c r="AJ45" s="538">
        <v>513815.29946000007</v>
      </c>
    </row>
    <row r="46" spans="1:36" s="14" customFormat="1" ht="13.5" customHeight="1" x14ac:dyDescent="0.25">
      <c r="A46" s="468"/>
      <c r="B46" s="537" t="s">
        <v>1193</v>
      </c>
      <c r="C46" s="537" t="s">
        <v>1188</v>
      </c>
      <c r="D46" s="538">
        <v>8267.0976100000007</v>
      </c>
      <c r="E46" s="538">
        <v>15579.2003</v>
      </c>
      <c r="F46" s="538">
        <v>55643.576350000003</v>
      </c>
      <c r="G46" s="538">
        <v>13237.641229999999</v>
      </c>
      <c r="H46" s="538">
        <v>92727.515489999991</v>
      </c>
      <c r="I46" s="538">
        <v>1377.76296</v>
      </c>
      <c r="J46" s="538">
        <v>2259.9735300000002</v>
      </c>
      <c r="K46" s="538">
        <v>0</v>
      </c>
      <c r="L46" s="538">
        <v>0</v>
      </c>
      <c r="M46" s="538">
        <v>5366.6370800000004</v>
      </c>
      <c r="N46" s="538">
        <v>4600.4595800000006</v>
      </c>
      <c r="O46" s="538">
        <v>1193.0541699999999</v>
      </c>
      <c r="P46" s="538">
        <v>403.62926999999996</v>
      </c>
      <c r="Q46" s="538">
        <v>32.634509999999999</v>
      </c>
      <c r="R46" s="538">
        <v>15234.151099999999</v>
      </c>
      <c r="S46" s="538">
        <v>522.07275000000004</v>
      </c>
      <c r="T46" s="538">
        <v>17.739899999999999</v>
      </c>
      <c r="U46" s="538">
        <v>0.62172000000000005</v>
      </c>
      <c r="V46" s="538">
        <v>8.8660899999999998</v>
      </c>
      <c r="W46" s="538">
        <v>2.2177100000000003</v>
      </c>
      <c r="X46" s="538">
        <v>1E-3</v>
      </c>
      <c r="Y46" s="538">
        <v>0</v>
      </c>
      <c r="Z46" s="538">
        <v>37.426099999999998</v>
      </c>
      <c r="AA46" s="538">
        <v>0</v>
      </c>
      <c r="AB46" s="538">
        <v>507.03119999999996</v>
      </c>
      <c r="AC46" s="538">
        <v>0</v>
      </c>
      <c r="AD46" s="538">
        <v>1095.9764700000001</v>
      </c>
      <c r="AE46" s="538">
        <v>109057.64306</v>
      </c>
      <c r="AF46" s="538">
        <v>4600.4595800000006</v>
      </c>
      <c r="AG46" s="538">
        <v>5375.50317</v>
      </c>
      <c r="AH46" s="538">
        <v>0</v>
      </c>
      <c r="AI46" s="538">
        <v>0</v>
      </c>
      <c r="AJ46" s="538">
        <v>99081.680310000011</v>
      </c>
    </row>
    <row r="47" spans="1:36" s="14" customFormat="1" ht="13.5" customHeight="1" x14ac:dyDescent="0.25">
      <c r="A47" s="468"/>
      <c r="B47" s="537" t="s">
        <v>1197</v>
      </c>
      <c r="C47" s="537" t="s">
        <v>1826</v>
      </c>
      <c r="D47" s="538">
        <v>8623.0520799999995</v>
      </c>
      <c r="E47" s="538">
        <v>1118.16986</v>
      </c>
      <c r="F47" s="538">
        <v>76523.048569999999</v>
      </c>
      <c r="G47" s="538">
        <v>1767.30043</v>
      </c>
      <c r="H47" s="538">
        <v>88031.570940000005</v>
      </c>
      <c r="I47" s="538">
        <v>832.56801999999993</v>
      </c>
      <c r="J47" s="538">
        <v>0</v>
      </c>
      <c r="K47" s="538">
        <v>0</v>
      </c>
      <c r="L47" s="538">
        <v>0</v>
      </c>
      <c r="M47" s="538">
        <v>1.6E-2</v>
      </c>
      <c r="N47" s="538">
        <v>141.57404</v>
      </c>
      <c r="O47" s="538">
        <v>4524.2843899999998</v>
      </c>
      <c r="P47" s="538">
        <v>330.72068999999999</v>
      </c>
      <c r="Q47" s="538">
        <v>32100.145709999997</v>
      </c>
      <c r="R47" s="538">
        <v>37929.308850000001</v>
      </c>
      <c r="S47" s="538">
        <v>2092.2199100000003</v>
      </c>
      <c r="T47" s="538">
        <v>16.350239999999999</v>
      </c>
      <c r="U47" s="538">
        <v>1162.6126899999999</v>
      </c>
      <c r="V47" s="538">
        <v>120.57677000000001</v>
      </c>
      <c r="W47" s="538">
        <v>454.68925999999999</v>
      </c>
      <c r="X47" s="538">
        <v>144.16324</v>
      </c>
      <c r="Y47" s="538">
        <v>4197.1922199999999</v>
      </c>
      <c r="Z47" s="538">
        <v>3.6641000000000004</v>
      </c>
      <c r="AA47" s="538">
        <v>4940.7663200000006</v>
      </c>
      <c r="AB47" s="538">
        <v>6931.8853200000003</v>
      </c>
      <c r="AC47" s="538">
        <v>6325.5495300000002</v>
      </c>
      <c r="AD47" s="538">
        <v>26389.669599999997</v>
      </c>
      <c r="AE47" s="538">
        <v>152350.54939</v>
      </c>
      <c r="AF47" s="538">
        <v>141.57404</v>
      </c>
      <c r="AG47" s="538">
        <v>120.59277</v>
      </c>
      <c r="AH47" s="538">
        <v>0</v>
      </c>
      <c r="AI47" s="538">
        <v>15463.508070000002</v>
      </c>
      <c r="AJ47" s="538">
        <v>136624.87451000002</v>
      </c>
    </row>
    <row r="48" spans="1:36" s="14" customFormat="1" ht="13.5" customHeight="1" x14ac:dyDescent="0.25">
      <c r="A48" s="468"/>
      <c r="B48" s="537" t="s">
        <v>1192</v>
      </c>
      <c r="C48" s="537" t="s">
        <v>1827</v>
      </c>
      <c r="D48" s="538">
        <v>4002.5653200000002</v>
      </c>
      <c r="E48" s="538">
        <v>4163.18642</v>
      </c>
      <c r="F48" s="538">
        <v>148.67916</v>
      </c>
      <c r="G48" s="538">
        <v>0</v>
      </c>
      <c r="H48" s="538">
        <v>8314.4308999999994</v>
      </c>
      <c r="I48" s="538">
        <v>0</v>
      </c>
      <c r="J48" s="538">
        <v>0</v>
      </c>
      <c r="K48" s="538">
        <v>0</v>
      </c>
      <c r="L48" s="538">
        <v>0</v>
      </c>
      <c r="M48" s="538">
        <v>87.229039999999998</v>
      </c>
      <c r="N48" s="538">
        <v>5.7283999999999997</v>
      </c>
      <c r="O48" s="538">
        <v>0</v>
      </c>
      <c r="P48" s="538">
        <v>0</v>
      </c>
      <c r="Q48" s="538">
        <v>0</v>
      </c>
      <c r="R48" s="538">
        <v>92.957439999999991</v>
      </c>
      <c r="S48" s="538">
        <v>0</v>
      </c>
      <c r="T48" s="538">
        <v>0</v>
      </c>
      <c r="U48" s="538">
        <v>0</v>
      </c>
      <c r="V48" s="538">
        <v>0</v>
      </c>
      <c r="W48" s="538">
        <v>0</v>
      </c>
      <c r="X48" s="538">
        <v>0</v>
      </c>
      <c r="Y48" s="538">
        <v>0</v>
      </c>
      <c r="Z48" s="538">
        <v>0</v>
      </c>
      <c r="AA48" s="538">
        <v>0</v>
      </c>
      <c r="AB48" s="538">
        <v>0</v>
      </c>
      <c r="AC48" s="538">
        <v>0</v>
      </c>
      <c r="AD48" s="538">
        <v>0</v>
      </c>
      <c r="AE48" s="538">
        <v>8407.3883399999995</v>
      </c>
      <c r="AF48" s="538">
        <v>5.7283999999999997</v>
      </c>
      <c r="AG48" s="538">
        <v>87.229039999999998</v>
      </c>
      <c r="AH48" s="538">
        <v>0</v>
      </c>
      <c r="AI48" s="538">
        <v>0</v>
      </c>
      <c r="AJ48" s="538">
        <v>8314.4308999999994</v>
      </c>
    </row>
    <row r="49" spans="1:36" s="14" customFormat="1" ht="13.5" customHeight="1" x14ac:dyDescent="0.25">
      <c r="A49" s="468"/>
      <c r="B49" s="537" t="s">
        <v>1191</v>
      </c>
      <c r="C49" s="537" t="s">
        <v>1189</v>
      </c>
      <c r="D49" s="538">
        <v>197.17880000000002</v>
      </c>
      <c r="E49" s="538">
        <v>10283.18266</v>
      </c>
      <c r="F49" s="538">
        <v>496.65156000000002</v>
      </c>
      <c r="G49" s="538">
        <v>21.161290000000001</v>
      </c>
      <c r="H49" s="538">
        <v>10998.17431</v>
      </c>
      <c r="I49" s="538">
        <v>0</v>
      </c>
      <c r="J49" s="538">
        <v>105.753</v>
      </c>
      <c r="K49" s="538">
        <v>0</v>
      </c>
      <c r="L49" s="538">
        <v>0</v>
      </c>
      <c r="M49" s="538">
        <v>0</v>
      </c>
      <c r="N49" s="538">
        <v>0</v>
      </c>
      <c r="O49" s="538">
        <v>3.0137100000000001</v>
      </c>
      <c r="P49" s="538">
        <v>41.72</v>
      </c>
      <c r="Q49" s="538">
        <v>0</v>
      </c>
      <c r="R49" s="538">
        <v>150.48670999999999</v>
      </c>
      <c r="S49" s="538">
        <v>2.01573</v>
      </c>
      <c r="T49" s="538">
        <v>0</v>
      </c>
      <c r="U49" s="538">
        <v>2.63E-3</v>
      </c>
      <c r="V49" s="538">
        <v>0</v>
      </c>
      <c r="W49" s="538">
        <v>0</v>
      </c>
      <c r="X49" s="538">
        <v>0</v>
      </c>
      <c r="Y49" s="538">
        <v>0</v>
      </c>
      <c r="Z49" s="538">
        <v>0</v>
      </c>
      <c r="AA49" s="538">
        <v>0</v>
      </c>
      <c r="AB49" s="538">
        <v>0</v>
      </c>
      <c r="AC49" s="538">
        <v>0</v>
      </c>
      <c r="AD49" s="538">
        <v>2.0183599999999999</v>
      </c>
      <c r="AE49" s="538">
        <v>11150.679379999998</v>
      </c>
      <c r="AF49" s="538">
        <v>0</v>
      </c>
      <c r="AG49" s="538">
        <v>0</v>
      </c>
      <c r="AH49" s="538">
        <v>0</v>
      </c>
      <c r="AI49" s="538">
        <v>0</v>
      </c>
      <c r="AJ49" s="538">
        <v>11150.679379999996</v>
      </c>
    </row>
    <row r="50" spans="1:36" s="14" customFormat="1" ht="13.5" customHeight="1" x14ac:dyDescent="0.25">
      <c r="A50" s="468"/>
      <c r="B50" s="537" t="s">
        <v>1196</v>
      </c>
      <c r="C50" s="537" t="s">
        <v>1190</v>
      </c>
      <c r="D50" s="538">
        <v>0</v>
      </c>
      <c r="E50" s="538">
        <v>0</v>
      </c>
      <c r="F50" s="538">
        <v>0</v>
      </c>
      <c r="G50" s="538">
        <v>0</v>
      </c>
      <c r="H50" s="538">
        <v>0</v>
      </c>
      <c r="I50" s="538">
        <v>0</v>
      </c>
      <c r="J50" s="538">
        <v>0</v>
      </c>
      <c r="K50" s="538">
        <v>0</v>
      </c>
      <c r="L50" s="538">
        <v>0</v>
      </c>
      <c r="M50" s="538">
        <v>0</v>
      </c>
      <c r="N50" s="538">
        <v>0</v>
      </c>
      <c r="O50" s="538">
        <v>0</v>
      </c>
      <c r="P50" s="538">
        <v>0</v>
      </c>
      <c r="Q50" s="538">
        <v>0</v>
      </c>
      <c r="R50" s="538">
        <v>0</v>
      </c>
      <c r="S50" s="538">
        <v>0</v>
      </c>
      <c r="T50" s="538">
        <v>0</v>
      </c>
      <c r="U50" s="538">
        <v>0</v>
      </c>
      <c r="V50" s="538">
        <v>0</v>
      </c>
      <c r="W50" s="538">
        <v>0</v>
      </c>
      <c r="X50" s="538">
        <v>0</v>
      </c>
      <c r="Y50" s="538">
        <v>0</v>
      </c>
      <c r="Z50" s="538">
        <v>0</v>
      </c>
      <c r="AA50" s="538">
        <v>0</v>
      </c>
      <c r="AB50" s="538">
        <v>0</v>
      </c>
      <c r="AC50" s="538">
        <v>0</v>
      </c>
      <c r="AD50" s="538">
        <v>0</v>
      </c>
      <c r="AE50" s="538">
        <v>0</v>
      </c>
      <c r="AF50" s="538">
        <v>0</v>
      </c>
      <c r="AG50" s="538">
        <v>0</v>
      </c>
      <c r="AH50" s="538">
        <v>0</v>
      </c>
      <c r="AI50" s="538">
        <v>0</v>
      </c>
      <c r="AJ50" s="538">
        <v>0</v>
      </c>
    </row>
    <row r="51" spans="1:36" s="14" customFormat="1" ht="13.5" customHeight="1" x14ac:dyDescent="0.25">
      <c r="A51" s="468"/>
      <c r="B51" s="537" t="s">
        <v>1275</v>
      </c>
      <c r="C51" s="537" t="s">
        <v>1276</v>
      </c>
      <c r="D51" s="538">
        <v>4904.2228400000004</v>
      </c>
      <c r="E51" s="538">
        <v>21582.65783</v>
      </c>
      <c r="F51" s="538">
        <v>31573.892690000001</v>
      </c>
      <c r="G51" s="538">
        <v>3542.9829199999999</v>
      </c>
      <c r="H51" s="538">
        <v>61603.756280000001</v>
      </c>
      <c r="I51" s="538">
        <v>6400.2269500000002</v>
      </c>
      <c r="J51" s="538">
        <v>72.828999999999994</v>
      </c>
      <c r="K51" s="538">
        <v>0</v>
      </c>
      <c r="L51" s="538">
        <v>9031.3925500000005</v>
      </c>
      <c r="M51" s="538">
        <v>911.62902999999994</v>
      </c>
      <c r="N51" s="538">
        <v>5648.1120199999996</v>
      </c>
      <c r="O51" s="538">
        <v>2792.7750700000001</v>
      </c>
      <c r="P51" s="538">
        <v>135.62282999999999</v>
      </c>
      <c r="Q51" s="538">
        <v>711.89041999999995</v>
      </c>
      <c r="R51" s="538">
        <v>25704.477869999999</v>
      </c>
      <c r="S51" s="538">
        <v>1470.16903</v>
      </c>
      <c r="T51" s="538">
        <v>237.43328</v>
      </c>
      <c r="U51" s="538">
        <v>124.05626000000001</v>
      </c>
      <c r="V51" s="538">
        <v>472.01943</v>
      </c>
      <c r="W51" s="538">
        <v>0</v>
      </c>
      <c r="X51" s="538">
        <v>85.134900000000002</v>
      </c>
      <c r="Y51" s="538">
        <v>1463.7727500000001</v>
      </c>
      <c r="Z51" s="538">
        <v>151.2919</v>
      </c>
      <c r="AA51" s="538">
        <v>274.52719999999999</v>
      </c>
      <c r="AB51" s="538">
        <v>4591.4905699999999</v>
      </c>
      <c r="AC51" s="538">
        <v>642.00085999999999</v>
      </c>
      <c r="AD51" s="538">
        <v>9511.8961799999997</v>
      </c>
      <c r="AE51" s="538">
        <v>96820.13033</v>
      </c>
      <c r="AF51" s="538">
        <v>5648.1120199999996</v>
      </c>
      <c r="AG51" s="538">
        <v>10415.041010000001</v>
      </c>
      <c r="AH51" s="538">
        <v>0</v>
      </c>
      <c r="AI51" s="538">
        <v>2380.3008100000002</v>
      </c>
      <c r="AJ51" s="538">
        <v>78376.676489999983</v>
      </c>
    </row>
    <row r="52" spans="1:36" s="14" customFormat="1" ht="13.5" customHeight="1" x14ac:dyDescent="0.25">
      <c r="A52" s="468"/>
      <c r="B52" s="537" t="s">
        <v>1277</v>
      </c>
      <c r="C52" s="537" t="s">
        <v>1278</v>
      </c>
      <c r="D52" s="538">
        <v>15485.666359999999</v>
      </c>
      <c r="E52" s="538">
        <v>48145.404540000003</v>
      </c>
      <c r="F52" s="538">
        <v>126423.16119</v>
      </c>
      <c r="G52" s="538">
        <v>44880.7601</v>
      </c>
      <c r="H52" s="538">
        <v>234934.99219000002</v>
      </c>
      <c r="I52" s="538">
        <v>18833.853709999999</v>
      </c>
      <c r="J52" s="538">
        <v>6492.5217199999997</v>
      </c>
      <c r="K52" s="538">
        <v>1371.07</v>
      </c>
      <c r="L52" s="538">
        <v>48062.879800000002</v>
      </c>
      <c r="M52" s="538">
        <v>20980.85053</v>
      </c>
      <c r="N52" s="538">
        <v>11387.771489999999</v>
      </c>
      <c r="O52" s="538">
        <v>12179.65395</v>
      </c>
      <c r="P52" s="538">
        <v>2633.69749</v>
      </c>
      <c r="Q52" s="538">
        <v>1995.39075</v>
      </c>
      <c r="R52" s="538">
        <v>123937.68944000002</v>
      </c>
      <c r="S52" s="538">
        <v>761.6078</v>
      </c>
      <c r="T52" s="538">
        <v>883.97280999999998</v>
      </c>
      <c r="U52" s="538">
        <v>4.2748100000000004</v>
      </c>
      <c r="V52" s="538">
        <v>527.32132000000001</v>
      </c>
      <c r="W52" s="538">
        <v>0</v>
      </c>
      <c r="X52" s="538">
        <v>74.868480000000005</v>
      </c>
      <c r="Y52" s="538">
        <v>1535.9020700000001</v>
      </c>
      <c r="Z52" s="538">
        <v>261.89136000000002</v>
      </c>
      <c r="AA52" s="538">
        <v>182.01998</v>
      </c>
      <c r="AB52" s="538">
        <v>731.62899000000004</v>
      </c>
      <c r="AC52" s="538">
        <v>85.481679999999997</v>
      </c>
      <c r="AD52" s="538">
        <v>5048.9693000000007</v>
      </c>
      <c r="AE52" s="538">
        <v>363921.65093</v>
      </c>
      <c r="AF52" s="538">
        <v>12758.841489999999</v>
      </c>
      <c r="AG52" s="538">
        <v>69571.051650000009</v>
      </c>
      <c r="AH52" s="538">
        <v>0</v>
      </c>
      <c r="AI52" s="538">
        <v>1803.4037300000002</v>
      </c>
      <c r="AJ52" s="538">
        <v>279788.35405999998</v>
      </c>
    </row>
    <row r="53" spans="1:36" s="14" customFormat="1" ht="13.5" customHeight="1" x14ac:dyDescent="0.25">
      <c r="A53" s="468"/>
      <c r="B53" s="537">
        <v>-1499</v>
      </c>
      <c r="C53" s="537" t="s">
        <v>88</v>
      </c>
      <c r="D53" s="545">
        <v>177878.41808999999</v>
      </c>
      <c r="E53" s="545">
        <v>228041.11879000001</v>
      </c>
      <c r="F53" s="545">
        <v>938122.97306999995</v>
      </c>
      <c r="G53" s="545">
        <v>170168.71311000001</v>
      </c>
      <c r="H53" s="545">
        <v>1514211.2230599998</v>
      </c>
      <c r="I53" s="545">
        <v>66819.741760000004</v>
      </c>
      <c r="J53" s="545">
        <v>94223.217980000001</v>
      </c>
      <c r="K53" s="545">
        <v>18159.907999999999</v>
      </c>
      <c r="L53" s="545">
        <v>228876.29498999999</v>
      </c>
      <c r="M53" s="545">
        <v>61613.401180000001</v>
      </c>
      <c r="N53" s="545">
        <v>119424.83302999999</v>
      </c>
      <c r="O53" s="545">
        <v>37048.76556</v>
      </c>
      <c r="P53" s="545">
        <v>16156.346960000001</v>
      </c>
      <c r="Q53" s="545">
        <v>71383.948430000004</v>
      </c>
      <c r="R53" s="545">
        <v>713706.45788999996</v>
      </c>
      <c r="S53" s="545">
        <v>10029.600689999999</v>
      </c>
      <c r="T53" s="545">
        <v>3471.1189899999999</v>
      </c>
      <c r="U53" s="545">
        <v>2407.3532300000002</v>
      </c>
      <c r="V53" s="545">
        <v>2105.8453500000001</v>
      </c>
      <c r="W53" s="545">
        <v>2690.6184400000002</v>
      </c>
      <c r="X53" s="545">
        <v>1638.07195</v>
      </c>
      <c r="Y53" s="545">
        <v>4453.79925</v>
      </c>
      <c r="Z53" s="545">
        <v>848.59951000000001</v>
      </c>
      <c r="AA53" s="545">
        <v>5225.0432899999996</v>
      </c>
      <c r="AB53" s="545">
        <v>12698.682510000001</v>
      </c>
      <c r="AC53" s="545">
        <v>6496.2715099999996</v>
      </c>
      <c r="AD53" s="545">
        <v>52065.004719999997</v>
      </c>
      <c r="AE53" s="545">
        <v>2279982.68567</v>
      </c>
      <c r="AF53" s="545">
        <v>137584.74103</v>
      </c>
      <c r="AG53" s="545">
        <v>292595.54151999997</v>
      </c>
      <c r="AH53" s="545">
        <v>0</v>
      </c>
      <c r="AI53" s="545">
        <v>16175.11405</v>
      </c>
      <c r="AJ53" s="545">
        <v>1833627.2890700002</v>
      </c>
    </row>
    <row r="54" spans="1:36" ht="13.5" customHeight="1" x14ac:dyDescent="0.25">
      <c r="B54" s="539"/>
      <c r="C54" s="53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</row>
    <row r="55" spans="1:36" ht="13.5" customHeight="1" x14ac:dyDescent="0.25">
      <c r="B55" s="537">
        <v>2</v>
      </c>
      <c r="C55" s="537" t="s">
        <v>841</v>
      </c>
      <c r="D55" s="547">
        <v>5639754.9807799999</v>
      </c>
      <c r="E55" s="547">
        <v>6234507.0519399997</v>
      </c>
      <c r="F55" s="547">
        <v>11226591.80883</v>
      </c>
      <c r="G55" s="547">
        <v>5368798.99914</v>
      </c>
      <c r="H55" s="547">
        <v>28469652.840690002</v>
      </c>
      <c r="I55" s="547">
        <v>2098426.4857100002</v>
      </c>
      <c r="J55" s="547">
        <v>3935381.7616900001</v>
      </c>
      <c r="K55" s="547">
        <v>596268.52899999998</v>
      </c>
      <c r="L55" s="547">
        <v>1793956.7777100001</v>
      </c>
      <c r="M55" s="547">
        <v>928180.22415999998</v>
      </c>
      <c r="N55" s="547">
        <v>3774321.3389400002</v>
      </c>
      <c r="O55" s="547">
        <v>566585.59225999995</v>
      </c>
      <c r="P55" s="547">
        <v>880069.77190000005</v>
      </c>
      <c r="Q55" s="547">
        <v>635513.15341000003</v>
      </c>
      <c r="R55" s="547">
        <v>15208703.634780003</v>
      </c>
      <c r="S55" s="547">
        <v>504035.20782000001</v>
      </c>
      <c r="T55" s="547">
        <v>227140.86295000001</v>
      </c>
      <c r="U55" s="547">
        <v>48841.366139999998</v>
      </c>
      <c r="V55" s="547">
        <v>26152.248230000001</v>
      </c>
      <c r="W55" s="547">
        <v>161769.47609000001</v>
      </c>
      <c r="X55" s="547">
        <v>26928.869910000001</v>
      </c>
      <c r="Y55" s="547">
        <v>82100.049650000001</v>
      </c>
      <c r="Z55" s="547">
        <v>21227.251240000001</v>
      </c>
      <c r="AA55" s="547">
        <v>93578.508719999998</v>
      </c>
      <c r="AB55" s="547">
        <v>196973.37570999999</v>
      </c>
      <c r="AC55" s="547">
        <v>69860.019539999994</v>
      </c>
      <c r="AD55" s="547">
        <v>1458607.236</v>
      </c>
      <c r="AE55" s="547">
        <v>45136963.711470008</v>
      </c>
      <c r="AF55" s="547">
        <v>4370589.8679400003</v>
      </c>
      <c r="AG55" s="547">
        <v>2748289.2500999998</v>
      </c>
      <c r="AH55" s="547">
        <v>0</v>
      </c>
      <c r="AI55" s="547">
        <v>245538.57790999999</v>
      </c>
      <c r="AJ55" s="547">
        <v>37772546.015520006</v>
      </c>
    </row>
    <row r="56" spans="1:36" ht="13.5" customHeight="1" x14ac:dyDescent="0.25">
      <c r="B56" s="539"/>
      <c r="C56" s="539" t="s">
        <v>1860</v>
      </c>
      <c r="D56" s="544">
        <v>0.12494759321497848</v>
      </c>
      <c r="E56" s="544">
        <v>0.13812420108257556</v>
      </c>
      <c r="F56" s="544">
        <v>0.24872279581307211</v>
      </c>
      <c r="G56" s="544">
        <v>0.11894462005594994</v>
      </c>
      <c r="H56" s="544">
        <v>0.63073921016657619</v>
      </c>
      <c r="I56" s="544">
        <v>4.6490200340541674E-2</v>
      </c>
      <c r="J56" s="544">
        <v>8.7187560661949395E-2</v>
      </c>
      <c r="K56" s="544">
        <v>1.3210204674189877E-2</v>
      </c>
      <c r="L56" s="544">
        <v>3.9744737576447295E-2</v>
      </c>
      <c r="M56" s="544">
        <v>2.0563638930018124E-2</v>
      </c>
      <c r="N56" s="544">
        <v>8.3619300648281894E-2</v>
      </c>
      <c r="O56" s="544">
        <v>1.2552585412740593E-2</v>
      </c>
      <c r="P56" s="544">
        <v>1.9497761912513414E-2</v>
      </c>
      <c r="Q56" s="544">
        <v>1.4079661128125599E-2</v>
      </c>
      <c r="R56" s="544">
        <v>0.33694565128480791</v>
      </c>
      <c r="S56" s="544">
        <v>1.1166794714902738E-2</v>
      </c>
      <c r="T56" s="544">
        <v>5.0322583592896826E-3</v>
      </c>
      <c r="U56" s="544">
        <v>1.0820702617971762E-3</v>
      </c>
      <c r="V56" s="544">
        <v>5.7939759522092772E-4</v>
      </c>
      <c r="W56" s="544">
        <v>3.5839689422638736E-3</v>
      </c>
      <c r="X56" s="544">
        <v>5.9660348627209401E-4</v>
      </c>
      <c r="Y56" s="544">
        <v>1.818909445810532E-3</v>
      </c>
      <c r="Z56" s="544">
        <v>4.7028531594839698E-4</v>
      </c>
      <c r="AA56" s="544">
        <v>2.0732123081690637E-3</v>
      </c>
      <c r="AB56" s="544">
        <v>4.3639039827560663E-3</v>
      </c>
      <c r="AC56" s="544">
        <v>1.5477341361853161E-3</v>
      </c>
      <c r="AD56" s="544">
        <v>3.2315138548615868E-2</v>
      </c>
      <c r="AE56" s="544">
        <v>1</v>
      </c>
      <c r="AF56" s="544">
        <v>9.6829505322471768E-2</v>
      </c>
      <c r="AG56" s="544">
        <v>6.0887774101686346E-2</v>
      </c>
      <c r="AH56" s="544">
        <v>0</v>
      </c>
      <c r="AI56" s="544">
        <v>5.4398558901649118E-3</v>
      </c>
      <c r="AJ56" s="544">
        <v>0.83684286468567692</v>
      </c>
    </row>
    <row r="57" spans="1:36" ht="13.5" customHeight="1" x14ac:dyDescent="0.25">
      <c r="B57" s="539"/>
      <c r="C57" s="53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  <row r="58" spans="1:36" s="14" customFormat="1" ht="13.5" customHeight="1" x14ac:dyDescent="0.25">
      <c r="A58" s="468"/>
      <c r="B58" s="537">
        <v>21</v>
      </c>
      <c r="C58" s="537" t="s">
        <v>824</v>
      </c>
      <c r="D58" s="545">
        <v>4870108.7390000001</v>
      </c>
      <c r="E58" s="545">
        <v>5425119.6046200003</v>
      </c>
      <c r="F58" s="545">
        <v>10095738.19421</v>
      </c>
      <c r="G58" s="545">
        <v>4595761.9370600004</v>
      </c>
      <c r="H58" s="545">
        <v>24986728.474890001</v>
      </c>
      <c r="I58" s="545">
        <v>2044675.0140199999</v>
      </c>
      <c r="J58" s="545">
        <v>3479861.8450099998</v>
      </c>
      <c r="K58" s="545">
        <v>564821.397</v>
      </c>
      <c r="L58" s="545">
        <v>1140208.9495300001</v>
      </c>
      <c r="M58" s="545">
        <v>846001.61883000005</v>
      </c>
      <c r="N58" s="545">
        <v>3499514.3823000002</v>
      </c>
      <c r="O58" s="545">
        <v>538078.52231000003</v>
      </c>
      <c r="P58" s="545">
        <v>817323.76916000003</v>
      </c>
      <c r="Q58" s="545">
        <v>384213.02312000003</v>
      </c>
      <c r="R58" s="545">
        <v>13314698.521280002</v>
      </c>
      <c r="S58" s="545">
        <v>301689.59603000002</v>
      </c>
      <c r="T58" s="545">
        <v>205449.01087</v>
      </c>
      <c r="U58" s="545">
        <v>47606.678599999999</v>
      </c>
      <c r="V58" s="545">
        <v>24798.527689999999</v>
      </c>
      <c r="W58" s="545">
        <v>157754.42847000001</v>
      </c>
      <c r="X58" s="545">
        <v>24812.051080000001</v>
      </c>
      <c r="Y58" s="545">
        <v>67792.753559999997</v>
      </c>
      <c r="Z58" s="545">
        <v>18260.852220000001</v>
      </c>
      <c r="AA58" s="545">
        <v>42120.064169999998</v>
      </c>
      <c r="AB58" s="545">
        <v>161963.122</v>
      </c>
      <c r="AC58" s="545">
        <v>15383.927600000001</v>
      </c>
      <c r="AD58" s="545">
        <v>1067631.0122900002</v>
      </c>
      <c r="AE58" s="545">
        <v>39369058.00846</v>
      </c>
      <c r="AF58" s="545">
        <v>4064335.7793000001</v>
      </c>
      <c r="AG58" s="545">
        <v>2011009.0960500001</v>
      </c>
      <c r="AH58" s="545">
        <v>0</v>
      </c>
      <c r="AI58" s="545">
        <v>125296.74532999999</v>
      </c>
      <c r="AJ58" s="545">
        <v>33168416.38778</v>
      </c>
    </row>
    <row r="59" spans="1:36" ht="13.5" customHeight="1" x14ac:dyDescent="0.25">
      <c r="B59" s="539">
        <v>210105</v>
      </c>
      <c r="C59" s="539" t="s">
        <v>1571</v>
      </c>
      <c r="D59" s="538">
        <v>663916.95753000001</v>
      </c>
      <c r="E59" s="538">
        <v>555529.95207</v>
      </c>
      <c r="F59" s="538">
        <v>379292.05038999999</v>
      </c>
      <c r="G59" s="538">
        <v>8458.1467799999991</v>
      </c>
      <c r="H59" s="538">
        <v>1607197.10677</v>
      </c>
      <c r="I59" s="538">
        <v>60511.839310000003</v>
      </c>
      <c r="J59" s="538">
        <v>452814.77888</v>
      </c>
      <c r="K59" s="538">
        <v>77918.714999999997</v>
      </c>
      <c r="L59" s="538">
        <v>0</v>
      </c>
      <c r="M59" s="538">
        <v>51015.59461</v>
      </c>
      <c r="N59" s="538">
        <v>1078367.8919299999</v>
      </c>
      <c r="O59" s="538">
        <v>0</v>
      </c>
      <c r="P59" s="538">
        <v>0</v>
      </c>
      <c r="Q59" s="538">
        <v>10125.059209999999</v>
      </c>
      <c r="R59" s="538">
        <v>1730753.8789400002</v>
      </c>
      <c r="S59" s="538">
        <v>53980.083200000001</v>
      </c>
      <c r="T59" s="538">
        <v>0</v>
      </c>
      <c r="U59" s="538">
        <v>6720.8130300000003</v>
      </c>
      <c r="V59" s="538">
        <v>0</v>
      </c>
      <c r="W59" s="538">
        <v>0</v>
      </c>
      <c r="X59" s="538">
        <v>1119.95444</v>
      </c>
      <c r="Y59" s="538">
        <v>0</v>
      </c>
      <c r="Z59" s="538">
        <v>0</v>
      </c>
      <c r="AA59" s="538">
        <v>0</v>
      </c>
      <c r="AB59" s="538">
        <v>4078.2988799999998</v>
      </c>
      <c r="AC59" s="538">
        <v>0</v>
      </c>
      <c r="AD59" s="538">
        <v>65899.149550000002</v>
      </c>
      <c r="AE59" s="538">
        <v>3403850.1352600004</v>
      </c>
      <c r="AF59" s="538">
        <v>1156286.60693</v>
      </c>
      <c r="AG59" s="538">
        <v>51015.59461</v>
      </c>
      <c r="AH59" s="538">
        <v>0</v>
      </c>
      <c r="AI59" s="538">
        <v>0</v>
      </c>
      <c r="AJ59" s="538">
        <v>2196547.9337200001</v>
      </c>
    </row>
    <row r="60" spans="1:36" ht="13.5" customHeight="1" x14ac:dyDescent="0.25">
      <c r="B60" s="539">
        <v>210110</v>
      </c>
      <c r="C60" s="539" t="s">
        <v>1572</v>
      </c>
      <c r="D60" s="538">
        <v>885775.53674000001</v>
      </c>
      <c r="E60" s="538">
        <v>942189.56365000003</v>
      </c>
      <c r="F60" s="538">
        <v>2585763.22175</v>
      </c>
      <c r="G60" s="538">
        <v>1521902.7228999999</v>
      </c>
      <c r="H60" s="538">
        <v>5935631.0450400002</v>
      </c>
      <c r="I60" s="538">
        <v>194909.07045</v>
      </c>
      <c r="J60" s="538">
        <v>795382.13722000003</v>
      </c>
      <c r="K60" s="538">
        <v>480042.304</v>
      </c>
      <c r="L60" s="538">
        <v>0</v>
      </c>
      <c r="M60" s="538">
        <v>41033.050620000002</v>
      </c>
      <c r="N60" s="538">
        <v>150911.62202000001</v>
      </c>
      <c r="O60" s="538">
        <v>76951.427039999995</v>
      </c>
      <c r="P60" s="538">
        <v>160723.73993000001</v>
      </c>
      <c r="Q60" s="538">
        <v>38.021999999999998</v>
      </c>
      <c r="R60" s="538">
        <v>1899991.3732799999</v>
      </c>
      <c r="S60" s="538">
        <v>0</v>
      </c>
      <c r="T60" s="538">
        <v>26506.805899999999</v>
      </c>
      <c r="U60" s="538">
        <v>7028.9484199999997</v>
      </c>
      <c r="V60" s="538">
        <v>3362.8312900000001</v>
      </c>
      <c r="W60" s="538">
        <v>259.20312000000001</v>
      </c>
      <c r="X60" s="538">
        <v>37.004570000000001</v>
      </c>
      <c r="Y60" s="538">
        <v>0</v>
      </c>
      <c r="Z60" s="538">
        <v>2671.04918</v>
      </c>
      <c r="AA60" s="538">
        <v>0</v>
      </c>
      <c r="AB60" s="538">
        <v>0</v>
      </c>
      <c r="AC60" s="538">
        <v>0</v>
      </c>
      <c r="AD60" s="538">
        <v>39865.842479999999</v>
      </c>
      <c r="AE60" s="538">
        <v>7875488.2608000003</v>
      </c>
      <c r="AF60" s="538">
        <v>630953.92602000001</v>
      </c>
      <c r="AG60" s="538">
        <v>44395.881910000004</v>
      </c>
      <c r="AH60" s="538">
        <v>0</v>
      </c>
      <c r="AI60" s="538">
        <v>0</v>
      </c>
      <c r="AJ60" s="538">
        <v>7200138.4528700011</v>
      </c>
    </row>
    <row r="61" spans="1:36" ht="13.5" customHeight="1" x14ac:dyDescent="0.25">
      <c r="B61" s="543" t="s">
        <v>1861</v>
      </c>
      <c r="C61" s="539" t="s">
        <v>1867</v>
      </c>
      <c r="D61" s="545">
        <v>1549692.4942700001</v>
      </c>
      <c r="E61" s="545">
        <v>1497719.51572</v>
      </c>
      <c r="F61" s="545">
        <v>2965055.27214</v>
      </c>
      <c r="G61" s="545">
        <v>1530360.86968</v>
      </c>
      <c r="H61" s="545">
        <v>7542828.1518099997</v>
      </c>
      <c r="I61" s="545">
        <v>255420.90976000001</v>
      </c>
      <c r="J61" s="545">
        <v>1248196.9161</v>
      </c>
      <c r="K61" s="545">
        <v>557961.01899999997</v>
      </c>
      <c r="L61" s="545">
        <v>0</v>
      </c>
      <c r="M61" s="545">
        <v>92048.645229999995</v>
      </c>
      <c r="N61" s="545">
        <v>1229279.5139500001</v>
      </c>
      <c r="O61" s="545">
        <v>76951.427039999995</v>
      </c>
      <c r="P61" s="545">
        <v>160723.73993000001</v>
      </c>
      <c r="Q61" s="545">
        <v>10163.08121</v>
      </c>
      <c r="R61" s="545">
        <v>3630745.2522200001</v>
      </c>
      <c r="S61" s="545">
        <v>53980.083200000001</v>
      </c>
      <c r="T61" s="545">
        <v>26506.805899999999</v>
      </c>
      <c r="U61" s="545">
        <v>13749.76145</v>
      </c>
      <c r="V61" s="545">
        <v>3362.8312900000001</v>
      </c>
      <c r="W61" s="545">
        <v>259.20312000000001</v>
      </c>
      <c r="X61" s="545">
        <v>1156.95901</v>
      </c>
      <c r="Y61" s="545">
        <v>0</v>
      </c>
      <c r="Z61" s="545">
        <v>2671.04918</v>
      </c>
      <c r="AA61" s="545">
        <v>0</v>
      </c>
      <c r="AB61" s="545">
        <v>4078.2988799999998</v>
      </c>
      <c r="AC61" s="545">
        <v>0</v>
      </c>
      <c r="AD61" s="545">
        <v>105764.99202999999</v>
      </c>
      <c r="AE61" s="545">
        <v>11279338.396060001</v>
      </c>
      <c r="AF61" s="545">
        <v>1787240.5329499999</v>
      </c>
      <c r="AG61" s="545">
        <v>95411.476519999997</v>
      </c>
      <c r="AH61" s="545">
        <v>0</v>
      </c>
      <c r="AI61" s="545">
        <v>0</v>
      </c>
      <c r="AJ61" s="545">
        <v>9396686.3865900002</v>
      </c>
    </row>
    <row r="62" spans="1:36" ht="13.5" customHeight="1" x14ac:dyDescent="0.25">
      <c r="B62" s="539">
        <v>210135</v>
      </c>
      <c r="C62" s="539" t="s">
        <v>249</v>
      </c>
      <c r="D62" s="538">
        <v>1202716.18212</v>
      </c>
      <c r="E62" s="538">
        <v>1201651.05718</v>
      </c>
      <c r="F62" s="538">
        <v>3632905.4177000001</v>
      </c>
      <c r="G62" s="538">
        <v>1209011.3541300001</v>
      </c>
      <c r="H62" s="538">
        <v>7246284.0111299995</v>
      </c>
      <c r="I62" s="538">
        <v>655330.19090000005</v>
      </c>
      <c r="J62" s="538">
        <v>691962.42446000001</v>
      </c>
      <c r="K62" s="538">
        <v>0</v>
      </c>
      <c r="L62" s="538">
        <v>0</v>
      </c>
      <c r="M62" s="538">
        <v>286085.33438000001</v>
      </c>
      <c r="N62" s="538">
        <v>711646.10256999999</v>
      </c>
      <c r="O62" s="538">
        <v>218704.41357999999</v>
      </c>
      <c r="P62" s="538">
        <v>255730.87901999999</v>
      </c>
      <c r="Q62" s="538">
        <v>64069.942029999998</v>
      </c>
      <c r="R62" s="538">
        <v>2883529.28694</v>
      </c>
      <c r="S62" s="538">
        <v>125446.66853</v>
      </c>
      <c r="T62" s="538">
        <v>36824.242539999999</v>
      </c>
      <c r="U62" s="538">
        <v>20699.305079999998</v>
      </c>
      <c r="V62" s="538">
        <v>4666.16482</v>
      </c>
      <c r="W62" s="538">
        <v>112122.91532</v>
      </c>
      <c r="X62" s="538">
        <v>1560.75415</v>
      </c>
      <c r="Y62" s="538">
        <v>6868.6998000000003</v>
      </c>
      <c r="Z62" s="538">
        <v>6210.7349700000004</v>
      </c>
      <c r="AA62" s="538">
        <v>6301.5632800000003</v>
      </c>
      <c r="AB62" s="538">
        <v>59145.279589999998</v>
      </c>
      <c r="AC62" s="538">
        <v>4878.5750699999999</v>
      </c>
      <c r="AD62" s="538">
        <v>384724.90314999997</v>
      </c>
      <c r="AE62" s="538">
        <v>10514538.201219998</v>
      </c>
      <c r="AF62" s="538">
        <v>711646.10256999999</v>
      </c>
      <c r="AG62" s="538">
        <v>290751.49920000002</v>
      </c>
      <c r="AH62" s="538">
        <v>0</v>
      </c>
      <c r="AI62" s="538">
        <v>18048.83815</v>
      </c>
      <c r="AJ62" s="538">
        <v>9494091.7612999976</v>
      </c>
    </row>
    <row r="63" spans="1:36" ht="13.5" customHeight="1" x14ac:dyDescent="0.25">
      <c r="B63" s="539">
        <v>2103</v>
      </c>
      <c r="C63" s="539" t="s">
        <v>258</v>
      </c>
      <c r="D63" s="538">
        <v>1724997.6446700001</v>
      </c>
      <c r="E63" s="538">
        <v>2298402.3190700002</v>
      </c>
      <c r="F63" s="538">
        <v>2850132.4452800001</v>
      </c>
      <c r="G63" s="538">
        <v>1572520.0390600001</v>
      </c>
      <c r="H63" s="538">
        <v>8446052.4480800014</v>
      </c>
      <c r="I63" s="538">
        <v>987645.92091999995</v>
      </c>
      <c r="J63" s="538">
        <v>1076812.6550700001</v>
      </c>
      <c r="K63" s="538">
        <v>0</v>
      </c>
      <c r="L63" s="538">
        <v>1121883.3735700001</v>
      </c>
      <c r="M63" s="538">
        <v>452067.84146000003</v>
      </c>
      <c r="N63" s="538">
        <v>1251772.9452</v>
      </c>
      <c r="O63" s="538">
        <v>236245.38870000001</v>
      </c>
      <c r="P63" s="538">
        <v>331586.65091000003</v>
      </c>
      <c r="Q63" s="538">
        <v>304182.37523000001</v>
      </c>
      <c r="R63" s="538">
        <v>5762197.151060001</v>
      </c>
      <c r="S63" s="538">
        <v>114083.34393</v>
      </c>
      <c r="T63" s="538">
        <v>128305.60636000001</v>
      </c>
      <c r="U63" s="538">
        <v>10345.61774</v>
      </c>
      <c r="V63" s="538">
        <v>16001.77219</v>
      </c>
      <c r="W63" s="538">
        <v>38705.15107</v>
      </c>
      <c r="X63" s="538">
        <v>21887.98487</v>
      </c>
      <c r="Y63" s="538">
        <v>60508.698700000001</v>
      </c>
      <c r="Z63" s="538">
        <v>8076.3986199999999</v>
      </c>
      <c r="AA63" s="538">
        <v>35818.500890000003</v>
      </c>
      <c r="AB63" s="538">
        <v>94323.666169999997</v>
      </c>
      <c r="AC63" s="538">
        <v>10490.700059999999</v>
      </c>
      <c r="AD63" s="538">
        <v>538547.44059999997</v>
      </c>
      <c r="AE63" s="538">
        <v>14746797.039740004</v>
      </c>
      <c r="AF63" s="538">
        <v>1251772.9452</v>
      </c>
      <c r="AG63" s="538">
        <v>1589952.98722</v>
      </c>
      <c r="AH63" s="538">
        <v>0</v>
      </c>
      <c r="AI63" s="538">
        <v>106817.89965000001</v>
      </c>
      <c r="AJ63" s="538">
        <v>11798253.207669998</v>
      </c>
    </row>
    <row r="64" spans="1:36" ht="13.5" customHeight="1" x14ac:dyDescent="0.25">
      <c r="B64" s="539">
        <v>2105</v>
      </c>
      <c r="C64" s="539" t="s">
        <v>261</v>
      </c>
      <c r="D64" s="538">
        <v>165476.50998999999</v>
      </c>
      <c r="E64" s="538">
        <v>336601.71042999998</v>
      </c>
      <c r="F64" s="538">
        <v>363162.18858000002</v>
      </c>
      <c r="G64" s="538">
        <v>134749.89512999999</v>
      </c>
      <c r="H64" s="538">
        <v>999990.30412999995</v>
      </c>
      <c r="I64" s="538">
        <v>44855.040589999997</v>
      </c>
      <c r="J64" s="538">
        <v>138238.73655999999</v>
      </c>
      <c r="K64" s="538">
        <v>522.29999999999995</v>
      </c>
      <c r="L64" s="538">
        <v>8811.0059899999997</v>
      </c>
      <c r="M64" s="538">
        <v>13.349</v>
      </c>
      <c r="N64" s="538">
        <v>81087.685320000004</v>
      </c>
      <c r="O64" s="538">
        <v>20.456</v>
      </c>
      <c r="P64" s="538">
        <v>29853.576809999999</v>
      </c>
      <c r="Q64" s="538">
        <v>3027.5688100000002</v>
      </c>
      <c r="R64" s="538">
        <v>306429.71908000001</v>
      </c>
      <c r="S64" s="538">
        <v>6114.0933199999999</v>
      </c>
      <c r="T64" s="538">
        <v>10533.9213</v>
      </c>
      <c r="U64" s="538">
        <v>1758.3967500000001</v>
      </c>
      <c r="V64" s="538">
        <v>281.3528</v>
      </c>
      <c r="W64" s="538">
        <v>6544.0118000000002</v>
      </c>
      <c r="X64" s="538">
        <v>80.336119999999994</v>
      </c>
      <c r="Y64" s="538">
        <v>0</v>
      </c>
      <c r="Z64" s="538">
        <v>707.81044999999995</v>
      </c>
      <c r="AA64" s="538">
        <v>0</v>
      </c>
      <c r="AB64" s="538">
        <v>2920.8443900000002</v>
      </c>
      <c r="AC64" s="538">
        <v>12.05097</v>
      </c>
      <c r="AD64" s="538">
        <v>28952.817900000005</v>
      </c>
      <c r="AE64" s="538">
        <v>1335372.8411099999</v>
      </c>
      <c r="AF64" s="538">
        <v>81609.985320000007</v>
      </c>
      <c r="AG64" s="538">
        <v>9105.7077900000004</v>
      </c>
      <c r="AH64" s="538">
        <v>0</v>
      </c>
      <c r="AI64" s="538">
        <v>12.05097</v>
      </c>
      <c r="AJ64" s="538">
        <v>1244645.0970300003</v>
      </c>
    </row>
    <row r="65" spans="1:36" ht="13.5" customHeight="1" x14ac:dyDescent="0.25">
      <c r="B65" s="539"/>
      <c r="C65" s="539"/>
      <c r="D65" s="548"/>
      <c r="E65" s="548"/>
      <c r="F65" s="548"/>
      <c r="G65" s="548"/>
      <c r="H65" s="548"/>
      <c r="I65" s="548"/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8"/>
      <c r="AB65" s="548"/>
      <c r="AC65" s="548"/>
      <c r="AD65" s="548"/>
      <c r="AE65" s="548"/>
      <c r="AF65" s="548"/>
      <c r="AG65" s="548"/>
      <c r="AH65" s="548"/>
      <c r="AI65" s="548"/>
      <c r="AJ65" s="548"/>
    </row>
    <row r="66" spans="1:36" ht="13.5" customHeight="1" x14ac:dyDescent="0.25">
      <c r="B66" s="537">
        <v>26</v>
      </c>
      <c r="C66" s="537" t="s">
        <v>303</v>
      </c>
      <c r="D66" s="545">
        <v>455916.66544000001</v>
      </c>
      <c r="E66" s="545">
        <v>519714.64370999997</v>
      </c>
      <c r="F66" s="545">
        <v>284890.67363999999</v>
      </c>
      <c r="G66" s="545">
        <v>422097.24116999999</v>
      </c>
      <c r="H66" s="545">
        <v>1682619.2239600001</v>
      </c>
      <c r="I66" s="545">
        <v>807.56858</v>
      </c>
      <c r="J66" s="545">
        <v>254862.52908000001</v>
      </c>
      <c r="K66" s="545">
        <v>0</v>
      </c>
      <c r="L66" s="545">
        <v>41025</v>
      </c>
      <c r="M66" s="545">
        <v>30494.4048</v>
      </c>
      <c r="N66" s="545">
        <v>122583.33338</v>
      </c>
      <c r="O66" s="545">
        <v>5234.5899600000002</v>
      </c>
      <c r="P66" s="545">
        <v>24200.3</v>
      </c>
      <c r="Q66" s="545">
        <v>213604.91028000001</v>
      </c>
      <c r="R66" s="545">
        <v>692812.63607999997</v>
      </c>
      <c r="S66" s="545">
        <v>180263.27100000001</v>
      </c>
      <c r="T66" s="545">
        <v>13446.781779999999</v>
      </c>
      <c r="U66" s="545">
        <v>0</v>
      </c>
      <c r="V66" s="545">
        <v>0</v>
      </c>
      <c r="W66" s="545">
        <v>0</v>
      </c>
      <c r="X66" s="545">
        <v>0</v>
      </c>
      <c r="Y66" s="545">
        <v>10862.59678</v>
      </c>
      <c r="Z66" s="545">
        <v>0</v>
      </c>
      <c r="AA66" s="545">
        <v>47131.495269999999</v>
      </c>
      <c r="AB66" s="545">
        <v>26727.460849999999</v>
      </c>
      <c r="AC66" s="545">
        <v>51414.396739999996</v>
      </c>
      <c r="AD66" s="545">
        <v>329846.00241999998</v>
      </c>
      <c r="AE66" s="545">
        <v>2705277.86246</v>
      </c>
      <c r="AF66" s="545">
        <v>122583.33338</v>
      </c>
      <c r="AG66" s="545">
        <v>71519.404800000004</v>
      </c>
      <c r="AH66" s="545">
        <v>0</v>
      </c>
      <c r="AI66" s="545">
        <v>109408.48879</v>
      </c>
      <c r="AJ66" s="545">
        <v>2401766.6354900002</v>
      </c>
    </row>
    <row r="67" spans="1:36" ht="13.5" customHeight="1" x14ac:dyDescent="0.25">
      <c r="B67" s="543" t="s">
        <v>1862</v>
      </c>
      <c r="C67" s="539" t="s">
        <v>1863</v>
      </c>
      <c r="D67" s="538">
        <v>7666.6670000000004</v>
      </c>
      <c r="E67" s="538">
        <v>85611.173710000003</v>
      </c>
      <c r="F67" s="538">
        <v>0</v>
      </c>
      <c r="G67" s="538">
        <v>176.87432999999999</v>
      </c>
      <c r="H67" s="538">
        <v>93454.71504000001</v>
      </c>
      <c r="I67" s="538">
        <v>807.56858</v>
      </c>
      <c r="J67" s="538">
        <v>0</v>
      </c>
      <c r="K67" s="538">
        <v>0</v>
      </c>
      <c r="L67" s="538">
        <v>35000</v>
      </c>
      <c r="M67" s="538">
        <v>30494.4048</v>
      </c>
      <c r="N67" s="538">
        <v>0</v>
      </c>
      <c r="O67" s="538">
        <v>5234.5899600000002</v>
      </c>
      <c r="P67" s="538">
        <v>20000</v>
      </c>
      <c r="Q67" s="538">
        <v>0</v>
      </c>
      <c r="R67" s="538">
        <v>91536.563339999993</v>
      </c>
      <c r="S67" s="538">
        <v>13763.271000000001</v>
      </c>
      <c r="T67" s="538">
        <v>13446.781779999999</v>
      </c>
      <c r="U67" s="538">
        <v>0</v>
      </c>
      <c r="V67" s="538">
        <v>0</v>
      </c>
      <c r="W67" s="538">
        <v>0</v>
      </c>
      <c r="X67" s="538">
        <v>0</v>
      </c>
      <c r="Y67" s="538">
        <v>5687.5967799999999</v>
      </c>
      <c r="Z67" s="538">
        <v>0</v>
      </c>
      <c r="AA67" s="538">
        <v>1260.04494</v>
      </c>
      <c r="AB67" s="538">
        <v>1781.9924900000001</v>
      </c>
      <c r="AC67" s="538">
        <v>1000</v>
      </c>
      <c r="AD67" s="538">
        <v>36939.686990000002</v>
      </c>
      <c r="AE67" s="538">
        <v>221930.96537000002</v>
      </c>
      <c r="AF67" s="538">
        <v>0</v>
      </c>
      <c r="AG67" s="538">
        <v>65494.404800000004</v>
      </c>
      <c r="AH67" s="538">
        <v>0</v>
      </c>
      <c r="AI67" s="538">
        <v>7947.6417199999996</v>
      </c>
      <c r="AJ67" s="538">
        <v>148488.91885000002</v>
      </c>
    </row>
    <row r="68" spans="1:36" ht="13.5" customHeight="1" x14ac:dyDescent="0.25">
      <c r="B68" s="543" t="s">
        <v>1864</v>
      </c>
      <c r="C68" s="539" t="s">
        <v>1865</v>
      </c>
      <c r="D68" s="538">
        <v>448249.99844</v>
      </c>
      <c r="E68" s="538">
        <v>434103.47</v>
      </c>
      <c r="F68" s="538">
        <v>264916.66665000003</v>
      </c>
      <c r="G68" s="538">
        <v>405951.49572999997</v>
      </c>
      <c r="H68" s="538">
        <v>1553221.6308200001</v>
      </c>
      <c r="I68" s="538">
        <v>0</v>
      </c>
      <c r="J68" s="538">
        <v>254862.52908000001</v>
      </c>
      <c r="K68" s="538">
        <v>0</v>
      </c>
      <c r="L68" s="538">
        <v>6025</v>
      </c>
      <c r="M68" s="538">
        <v>0</v>
      </c>
      <c r="N68" s="538">
        <v>122583.33338</v>
      </c>
      <c r="O68" s="538">
        <v>0</v>
      </c>
      <c r="P68" s="538">
        <v>4200.3</v>
      </c>
      <c r="Q68" s="538">
        <v>213604.91028000001</v>
      </c>
      <c r="R68" s="538">
        <v>601276.07273999997</v>
      </c>
      <c r="S68" s="538">
        <v>30000</v>
      </c>
      <c r="T68" s="538">
        <v>0</v>
      </c>
      <c r="U68" s="538">
        <v>0</v>
      </c>
      <c r="V68" s="538">
        <v>0</v>
      </c>
      <c r="W68" s="538">
        <v>0</v>
      </c>
      <c r="X68" s="538">
        <v>0</v>
      </c>
      <c r="Y68" s="538">
        <v>1000</v>
      </c>
      <c r="Z68" s="538">
        <v>0</v>
      </c>
      <c r="AA68" s="538">
        <v>45871.45033</v>
      </c>
      <c r="AB68" s="538">
        <v>18369.885030000001</v>
      </c>
      <c r="AC68" s="538">
        <v>50414.396739999996</v>
      </c>
      <c r="AD68" s="538">
        <v>145655.73209999999</v>
      </c>
      <c r="AE68" s="538">
        <v>2300153.43566</v>
      </c>
      <c r="AF68" s="538">
        <v>122583.33338</v>
      </c>
      <c r="AG68" s="538">
        <v>6025</v>
      </c>
      <c r="AH68" s="538">
        <v>0</v>
      </c>
      <c r="AI68" s="538">
        <v>97285.847069999989</v>
      </c>
      <c r="AJ68" s="538">
        <v>2074259.2552100001</v>
      </c>
    </row>
    <row r="69" spans="1:36" ht="13.5" customHeight="1" x14ac:dyDescent="0.25">
      <c r="B69" s="539"/>
      <c r="C69" s="53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</row>
    <row r="70" spans="1:36" ht="13.5" customHeight="1" x14ac:dyDescent="0.25">
      <c r="B70" s="537">
        <v>3</v>
      </c>
      <c r="C70" s="537" t="s">
        <v>360</v>
      </c>
      <c r="D70" s="545">
        <v>527975.04634</v>
      </c>
      <c r="E70" s="545">
        <v>790584.63375000004</v>
      </c>
      <c r="F70" s="545">
        <v>1246270.4365699999</v>
      </c>
      <c r="G70" s="545">
        <v>444971.61027</v>
      </c>
      <c r="H70" s="545">
        <v>3009801.7269299999</v>
      </c>
      <c r="I70" s="545">
        <v>199075.31396999999</v>
      </c>
      <c r="J70" s="545">
        <v>351527.31221</v>
      </c>
      <c r="K70" s="545">
        <v>80994.494000000006</v>
      </c>
      <c r="L70" s="545">
        <v>440424.06925</v>
      </c>
      <c r="M70" s="545">
        <v>81183.655299999999</v>
      </c>
      <c r="N70" s="545">
        <v>379733.77048000001</v>
      </c>
      <c r="O70" s="545">
        <v>59417.684560000002</v>
      </c>
      <c r="P70" s="545">
        <v>63927.928520000001</v>
      </c>
      <c r="Q70" s="545">
        <v>150921.91389</v>
      </c>
      <c r="R70" s="545">
        <v>1807206.14218</v>
      </c>
      <c r="S70" s="545">
        <v>57632.712619999998</v>
      </c>
      <c r="T70" s="545">
        <v>24113.14761</v>
      </c>
      <c r="U70" s="545">
        <v>12689.092070000001</v>
      </c>
      <c r="V70" s="545">
        <v>11250.26037</v>
      </c>
      <c r="W70" s="545">
        <v>30552.479940000001</v>
      </c>
      <c r="X70" s="545">
        <v>7194.71209</v>
      </c>
      <c r="Y70" s="545">
        <v>15729.133980000001</v>
      </c>
      <c r="Z70" s="545">
        <v>11385.5813</v>
      </c>
      <c r="AA70" s="545">
        <v>19922.28656</v>
      </c>
      <c r="AB70" s="545">
        <v>25294.50922</v>
      </c>
      <c r="AC70" s="545">
        <v>17568.579109999999</v>
      </c>
      <c r="AD70" s="545">
        <v>233332.49486999999</v>
      </c>
      <c r="AE70" s="545">
        <v>5050340.363979999</v>
      </c>
      <c r="AF70" s="545">
        <v>460728.26448000001</v>
      </c>
      <c r="AG70" s="545">
        <v>532857.98491999996</v>
      </c>
      <c r="AH70" s="545">
        <v>0</v>
      </c>
      <c r="AI70" s="545">
        <v>53219.999649999998</v>
      </c>
      <c r="AJ70" s="545">
        <v>4003534.1149299997</v>
      </c>
    </row>
    <row r="71" spans="1:36" ht="13.5" customHeight="1" x14ac:dyDescent="0.25">
      <c r="B71" s="539"/>
      <c r="C71" s="539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8"/>
      <c r="AB71" s="538"/>
      <c r="AC71" s="538"/>
      <c r="AD71" s="538"/>
      <c r="AE71" s="538"/>
      <c r="AF71" s="538"/>
      <c r="AG71" s="538"/>
      <c r="AH71" s="538"/>
      <c r="AI71" s="538"/>
      <c r="AJ71" s="538"/>
    </row>
    <row r="72" spans="1:36" s="14" customFormat="1" ht="13.5" customHeight="1" x14ac:dyDescent="0.25">
      <c r="A72" s="468"/>
      <c r="B72" s="537">
        <v>31</v>
      </c>
      <c r="C72" s="537" t="s">
        <v>338</v>
      </c>
      <c r="D72" s="538">
        <v>449900</v>
      </c>
      <c r="E72" s="538">
        <v>582479.73600000003</v>
      </c>
      <c r="F72" s="538">
        <v>919241.6</v>
      </c>
      <c r="G72" s="538">
        <v>394760</v>
      </c>
      <c r="H72" s="538">
        <v>2346381.3360000001</v>
      </c>
      <c r="I72" s="538">
        <v>146000</v>
      </c>
      <c r="J72" s="538">
        <v>300000</v>
      </c>
      <c r="K72" s="538">
        <v>68559.042000000001</v>
      </c>
      <c r="L72" s="538">
        <v>220000</v>
      </c>
      <c r="M72" s="538">
        <v>70334.804999999993</v>
      </c>
      <c r="N72" s="538">
        <v>310159.20899999997</v>
      </c>
      <c r="O72" s="538">
        <v>46700</v>
      </c>
      <c r="P72" s="538">
        <v>56300</v>
      </c>
      <c r="Q72" s="538">
        <v>95457.728000000003</v>
      </c>
      <c r="R72" s="538">
        <v>1313510.784</v>
      </c>
      <c r="S72" s="538">
        <v>51748</v>
      </c>
      <c r="T72" s="538">
        <v>21083.922999999999</v>
      </c>
      <c r="U72" s="538">
        <v>11000</v>
      </c>
      <c r="V72" s="538">
        <v>11090.785</v>
      </c>
      <c r="W72" s="538">
        <v>21738.120999999999</v>
      </c>
      <c r="X72" s="538">
        <v>14000</v>
      </c>
      <c r="Y72" s="538">
        <v>18663.2</v>
      </c>
      <c r="Z72" s="538">
        <v>11271.944649999999</v>
      </c>
      <c r="AA72" s="538">
        <v>20968.599999999999</v>
      </c>
      <c r="AB72" s="538">
        <v>19470.599999999999</v>
      </c>
      <c r="AC72" s="538">
        <v>16701.099999999999</v>
      </c>
      <c r="AD72" s="538">
        <v>217736.27365000002</v>
      </c>
      <c r="AE72" s="538">
        <v>3877628.39365</v>
      </c>
      <c r="AF72" s="538">
        <v>378718.25099999999</v>
      </c>
      <c r="AG72" s="538">
        <v>301425.58999999997</v>
      </c>
      <c r="AH72" s="538">
        <v>0</v>
      </c>
      <c r="AI72" s="538">
        <v>56332.9</v>
      </c>
      <c r="AJ72" s="538">
        <v>3141151.6526500001</v>
      </c>
    </row>
    <row r="73" spans="1:36" s="14" customFormat="1" ht="13.5" customHeight="1" x14ac:dyDescent="0.25">
      <c r="A73" s="468"/>
      <c r="B73" s="537">
        <v>33</v>
      </c>
      <c r="C73" s="537" t="s">
        <v>343</v>
      </c>
      <c r="D73" s="538">
        <v>72784.288660000006</v>
      </c>
      <c r="E73" s="538">
        <v>148771.15104</v>
      </c>
      <c r="F73" s="538">
        <v>213197.36512</v>
      </c>
      <c r="G73" s="538">
        <v>58100.995510000001</v>
      </c>
      <c r="H73" s="538">
        <v>492853.80032999994</v>
      </c>
      <c r="I73" s="538">
        <v>33863.243139999999</v>
      </c>
      <c r="J73" s="538">
        <v>47910.101060000001</v>
      </c>
      <c r="K73" s="538">
        <v>11670.269</v>
      </c>
      <c r="L73" s="538">
        <v>198164.24119999999</v>
      </c>
      <c r="M73" s="538">
        <v>10224.346649999999</v>
      </c>
      <c r="N73" s="538">
        <v>50875.199840000001</v>
      </c>
      <c r="O73" s="538">
        <v>9425.7691599999998</v>
      </c>
      <c r="P73" s="538">
        <v>4597.8224099999998</v>
      </c>
      <c r="Q73" s="538">
        <v>20914.71571</v>
      </c>
      <c r="R73" s="538">
        <v>387645.70817000006</v>
      </c>
      <c r="S73" s="538">
        <v>5842.27171</v>
      </c>
      <c r="T73" s="538">
        <v>1648.58664</v>
      </c>
      <c r="U73" s="538">
        <v>1475.4078</v>
      </c>
      <c r="V73" s="538">
        <v>449.26413000000002</v>
      </c>
      <c r="W73" s="538">
        <v>7585.9768299999996</v>
      </c>
      <c r="X73" s="538">
        <v>0</v>
      </c>
      <c r="Y73" s="538">
        <v>2.6579999999999999E-2</v>
      </c>
      <c r="Z73" s="538">
        <v>102.71679</v>
      </c>
      <c r="AA73" s="538">
        <v>1082.1643899999999</v>
      </c>
      <c r="AB73" s="538">
        <v>2929.73477</v>
      </c>
      <c r="AC73" s="538">
        <v>849.16792999999996</v>
      </c>
      <c r="AD73" s="538">
        <v>21965.317569999999</v>
      </c>
      <c r="AE73" s="538">
        <v>902464.82606999995</v>
      </c>
      <c r="AF73" s="538">
        <v>62545.468840000001</v>
      </c>
      <c r="AG73" s="538">
        <v>208837.85197999998</v>
      </c>
      <c r="AH73" s="538">
        <v>0</v>
      </c>
      <c r="AI73" s="538">
        <v>1931.3588999999997</v>
      </c>
      <c r="AJ73" s="538">
        <v>629150.14635000005</v>
      </c>
    </row>
    <row r="74" spans="1:36" ht="13.5" customHeight="1" x14ac:dyDescent="0.25">
      <c r="B74" s="539"/>
      <c r="C74" s="539" t="s">
        <v>1869</v>
      </c>
      <c r="D74" s="538">
        <v>1E-4</v>
      </c>
      <c r="E74" s="538">
        <v>12262.70406</v>
      </c>
      <c r="F74" s="538">
        <v>19669.374629999998</v>
      </c>
      <c r="G74" s="538">
        <v>7.16472</v>
      </c>
      <c r="H74" s="538">
        <v>31939.24351</v>
      </c>
      <c r="I74" s="538">
        <v>13.746639999999999</v>
      </c>
      <c r="J74" s="538">
        <v>85.334500000000006</v>
      </c>
      <c r="K74" s="538">
        <v>0</v>
      </c>
      <c r="L74" s="538">
        <v>0</v>
      </c>
      <c r="M74" s="538">
        <v>307.22066000000001</v>
      </c>
      <c r="N74" s="538">
        <v>420.35550000000001</v>
      </c>
      <c r="O74" s="538">
        <v>1161.3447699999999</v>
      </c>
      <c r="P74" s="538">
        <v>374.62936999999999</v>
      </c>
      <c r="Q74" s="538">
        <v>32773.494180000002</v>
      </c>
      <c r="R74" s="538">
        <v>35136.125619999999</v>
      </c>
      <c r="S74" s="538">
        <v>-1147.54324</v>
      </c>
      <c r="T74" s="538">
        <v>0</v>
      </c>
      <c r="U74" s="538">
        <v>13.312239999999999</v>
      </c>
      <c r="V74" s="538">
        <v>-376.71541000000002</v>
      </c>
      <c r="W74" s="538">
        <v>0</v>
      </c>
      <c r="X74" s="538">
        <v>-6850.9202800000003</v>
      </c>
      <c r="Y74" s="538">
        <v>-2973.6381499999998</v>
      </c>
      <c r="Z74" s="538">
        <v>0</v>
      </c>
      <c r="AA74" s="538">
        <v>-2706.1307499999998</v>
      </c>
      <c r="AB74" s="538">
        <v>0</v>
      </c>
      <c r="AC74" s="538">
        <v>0</v>
      </c>
      <c r="AD74" s="538">
        <v>-14041.635590000002</v>
      </c>
      <c r="AE74" s="538">
        <v>53033.733540000001</v>
      </c>
      <c r="AF74" s="538">
        <v>420.35550000000001</v>
      </c>
      <c r="AG74" s="538">
        <v>-69.49475000000001</v>
      </c>
      <c r="AH74" s="538">
        <v>0</v>
      </c>
      <c r="AI74" s="538">
        <v>-5679.7688999999991</v>
      </c>
      <c r="AJ74" s="538">
        <v>58362.641690000019</v>
      </c>
    </row>
    <row r="75" spans="1:36" ht="13.5" customHeight="1" x14ac:dyDescent="0.25">
      <c r="B75" s="539"/>
      <c r="C75" s="53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</row>
    <row r="76" spans="1:36" ht="13.5" customHeight="1" x14ac:dyDescent="0.25">
      <c r="B76" s="537"/>
      <c r="C76" s="537" t="s">
        <v>1866</v>
      </c>
      <c r="D76" s="538">
        <v>52910.340859999997</v>
      </c>
      <c r="E76" s="538">
        <v>4917.3723900000005</v>
      </c>
      <c r="F76" s="538">
        <v>83618.373529999997</v>
      </c>
      <c r="G76" s="538">
        <v>32676.360270000001</v>
      </c>
      <c r="H76" s="538">
        <v>174122.44705000002</v>
      </c>
      <c r="I76" s="538">
        <v>9101.8081999999995</v>
      </c>
      <c r="J76" s="538">
        <v>31610.634569999998</v>
      </c>
      <c r="K76" s="538">
        <v>2711.7339999999999</v>
      </c>
      <c r="L76" s="538">
        <v>31969.095249999998</v>
      </c>
      <c r="M76" s="538">
        <v>8339.5935800000007</v>
      </c>
      <c r="N76" s="538">
        <v>34366.503299999997</v>
      </c>
      <c r="O76" s="538">
        <v>3611.1745900000001</v>
      </c>
      <c r="P76" s="538">
        <v>2835.8796000000002</v>
      </c>
      <c r="Q76" s="538">
        <v>5278.5237100000004</v>
      </c>
      <c r="R76" s="538">
        <v>129824.94679999998</v>
      </c>
      <c r="S76" s="538">
        <v>-205.99587</v>
      </c>
      <c r="T76" s="538">
        <v>33.459000000000003</v>
      </c>
      <c r="U76" s="538">
        <v>45.651060000000001</v>
      </c>
      <c r="V76" s="538">
        <v>258.05952000000002</v>
      </c>
      <c r="W76" s="538">
        <v>818.59502999999995</v>
      </c>
      <c r="X76" s="538">
        <v>-1727.1316300000001</v>
      </c>
      <c r="Y76" s="538">
        <v>-6287.3234700000003</v>
      </c>
      <c r="Z76" s="538">
        <v>228.69025999999999</v>
      </c>
      <c r="AA76" s="538">
        <v>589.76364999999998</v>
      </c>
      <c r="AB76" s="538">
        <v>1897.14029</v>
      </c>
      <c r="AC76" s="538">
        <v>924.02355</v>
      </c>
      <c r="AD76" s="538">
        <v>-3425.0686100000003</v>
      </c>
      <c r="AE76" s="538">
        <v>300522.32523999998</v>
      </c>
      <c r="AF76" s="538">
        <v>37078.237299999993</v>
      </c>
      <c r="AG76" s="538">
        <v>40566.748349999994</v>
      </c>
      <c r="AH76" s="538">
        <v>0</v>
      </c>
      <c r="AI76" s="538">
        <v>-4773.5362700000005</v>
      </c>
      <c r="AJ76" s="538">
        <v>227650.87586000006</v>
      </c>
    </row>
    <row r="77" spans="1:36" ht="13.5" customHeight="1" x14ac:dyDescent="0.25">
      <c r="B77" s="539"/>
      <c r="C77" s="53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</row>
    <row r="78" spans="1:36" ht="13.5" customHeight="1" x14ac:dyDescent="0.25">
      <c r="B78" s="537"/>
      <c r="C78" s="537" t="s">
        <v>567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</row>
    <row r="79" spans="1:36" ht="13.5" customHeight="1" x14ac:dyDescent="0.25">
      <c r="B79" s="539"/>
      <c r="C79" s="539" t="s">
        <v>576</v>
      </c>
      <c r="D79" s="544">
        <v>0.83366817877369259</v>
      </c>
      <c r="E79" s="544">
        <v>0.75700996183971647</v>
      </c>
      <c r="F79" s="544">
        <v>0.88120592474445214</v>
      </c>
      <c r="G79" s="544">
        <v>0.8693463782428168</v>
      </c>
      <c r="H79" s="544">
        <v>0.84209027677461312</v>
      </c>
      <c r="I79" s="544">
        <v>0.83091287175759465</v>
      </c>
      <c r="J79" s="544">
        <v>0.85828240022625069</v>
      </c>
      <c r="K79" s="544">
        <v>0.79000943118834044</v>
      </c>
      <c r="L79" s="544">
        <v>1.0066488385175443</v>
      </c>
      <c r="M79" s="544">
        <v>0.9442736474008564</v>
      </c>
      <c r="N79" s="544">
        <v>0.87552196007760064</v>
      </c>
      <c r="O79" s="544">
        <v>0.836627385855511</v>
      </c>
      <c r="P79" s="544">
        <v>0.86187446381312582</v>
      </c>
      <c r="Q79" s="544">
        <v>0.96457367187012766</v>
      </c>
      <c r="R79" s="544">
        <v>0.88513076131402479</v>
      </c>
      <c r="S79" s="544">
        <v>0.92213973251439996</v>
      </c>
      <c r="T79" s="544">
        <v>0.79827080984674315</v>
      </c>
      <c r="U79" s="544">
        <v>0.71111512921348941</v>
      </c>
      <c r="V79" s="544">
        <v>0.88707484134469272</v>
      </c>
      <c r="W79" s="544">
        <v>0.94252569018221588</v>
      </c>
      <c r="X79" s="544">
        <v>0.70580546661291521</v>
      </c>
      <c r="Y79" s="544">
        <v>0.83481494298269232</v>
      </c>
      <c r="Z79" s="544">
        <v>0.76144280770074413</v>
      </c>
      <c r="AA79" s="544">
        <v>0.89654528086551111</v>
      </c>
      <c r="AB79" s="544">
        <v>0.91523020689177226</v>
      </c>
      <c r="AC79" s="544">
        <v>0.97278175836642</v>
      </c>
      <c r="AD79" s="544">
        <v>0.88555227291224803</v>
      </c>
      <c r="AE79" s="544">
        <v>0.85816042686555161</v>
      </c>
      <c r="AF79" s="544">
        <v>0.8635783226585968</v>
      </c>
      <c r="AG79" s="544">
        <v>0.986182695545197</v>
      </c>
      <c r="AH79" s="544">
        <v>0</v>
      </c>
      <c r="AI79" s="544">
        <v>0.90023520580739957</v>
      </c>
      <c r="AJ79" s="544">
        <v>0.84711380865391972</v>
      </c>
    </row>
    <row r="80" spans="1:36" ht="13.5" customHeight="1" x14ac:dyDescent="0.25">
      <c r="B80" s="539"/>
      <c r="C80" s="539" t="s">
        <v>1213</v>
      </c>
      <c r="D80" s="544">
        <v>1.2679821376736436E-2</v>
      </c>
      <c r="E80" s="544">
        <v>2.788330018125067E-2</v>
      </c>
      <c r="F80" s="544">
        <v>3.0600021510082197E-2</v>
      </c>
      <c r="G80" s="544">
        <v>1.5931408784468533E-2</v>
      </c>
      <c r="H80" s="544">
        <v>2.3736950510227638E-2</v>
      </c>
      <c r="I80" s="544">
        <v>3.7007076605437818E-2</v>
      </c>
      <c r="J80" s="544">
        <v>1.1051030557105218E-2</v>
      </c>
      <c r="K80" s="544">
        <v>9.2652717772210237E-9</v>
      </c>
      <c r="L80" s="544">
        <v>4.100049741251062E-2</v>
      </c>
      <c r="M80" s="544">
        <v>2.3716349922699012E-2</v>
      </c>
      <c r="N80" s="544">
        <v>8.465377755205292E-3</v>
      </c>
      <c r="O80" s="544">
        <v>2.4992327539281295E-2</v>
      </c>
      <c r="P80" s="544">
        <v>1.2625612239161643E-2</v>
      </c>
      <c r="Q80" s="544">
        <v>3.7862037282199945E-2</v>
      </c>
      <c r="R80" s="544">
        <v>2.1805689323784603E-2</v>
      </c>
      <c r="S80" s="544">
        <v>1.5962793483596961E-2</v>
      </c>
      <c r="T80" s="544">
        <v>2.8806526979826334E-2</v>
      </c>
      <c r="U80" s="544">
        <v>6.8478684684829427E-2</v>
      </c>
      <c r="V80" s="544">
        <v>6.97272941257083E-2</v>
      </c>
      <c r="W80" s="544">
        <v>8.0370029537245704E-4</v>
      </c>
      <c r="X80" s="544">
        <v>6.3685342188119429E-2</v>
      </c>
      <c r="Y80" s="544">
        <v>0.10741589889587258</v>
      </c>
      <c r="Z80" s="544">
        <v>2.6205264387970658E-2</v>
      </c>
      <c r="AA80" s="544">
        <v>4.4348794039740527E-2</v>
      </c>
      <c r="AB80" s="544">
        <v>5.2475614359975727E-2</v>
      </c>
      <c r="AC80" s="544">
        <v>5.9087774163922802E-2</v>
      </c>
      <c r="AD80" s="544">
        <v>3.5771652884351086E-2</v>
      </c>
      <c r="AE80" s="544">
        <v>2.3523555612364314E-2</v>
      </c>
      <c r="AF80" s="544">
        <v>7.8186543950157662E-3</v>
      </c>
      <c r="AG80" s="544">
        <v>3.7060805704365492E-2</v>
      </c>
      <c r="AH80" s="544">
        <v>0</v>
      </c>
      <c r="AI80" s="544">
        <v>6.8970016771272666E-2</v>
      </c>
      <c r="AJ80" s="544">
        <v>2.3371065085864725E-2</v>
      </c>
    </row>
    <row r="81" spans="2:36" ht="13.5" customHeight="1" x14ac:dyDescent="0.25">
      <c r="B81" s="539"/>
      <c r="C81" s="539" t="s">
        <v>1828</v>
      </c>
      <c r="D81" s="544">
        <v>8.4006818007391956E-3</v>
      </c>
      <c r="E81" s="544">
        <v>1.7382260494838653E-2</v>
      </c>
      <c r="F81" s="544">
        <v>2.0030930257344367E-2</v>
      </c>
      <c r="G81" s="544">
        <v>6.0686998844252452E-3</v>
      </c>
      <c r="H81" s="544">
        <v>1.3180980642647952E-2</v>
      </c>
      <c r="I81" s="544">
        <v>1.126648260554391E-2</v>
      </c>
      <c r="J81" s="544">
        <v>2.7989183142306498E-3</v>
      </c>
      <c r="K81" s="544">
        <v>9.2652717772210237E-9</v>
      </c>
      <c r="L81" s="544">
        <v>2.5510289750761084E-2</v>
      </c>
      <c r="M81" s="544">
        <v>1.7699485266612681E-2</v>
      </c>
      <c r="N81" s="544">
        <v>1.6629954881548312E-3</v>
      </c>
      <c r="O81" s="544">
        <v>3.2594876219562807E-2</v>
      </c>
      <c r="P81" s="544">
        <v>8.1736937691865227E-3</v>
      </c>
      <c r="Q81" s="544">
        <v>9.2560546670637377E-4</v>
      </c>
      <c r="R81" s="544">
        <v>4.9777066439370861E-3</v>
      </c>
      <c r="S81" s="544">
        <v>1.2951031820796623E-2</v>
      </c>
      <c r="T81" s="544">
        <v>1.2797791673766944E-2</v>
      </c>
      <c r="U81" s="544">
        <v>9.6390850953037358E-3</v>
      </c>
      <c r="V81" s="544">
        <v>1.388809565752233E-2</v>
      </c>
      <c r="W81" s="544">
        <v>0</v>
      </c>
      <c r="X81" s="544">
        <v>6.8273330121974868E-2</v>
      </c>
      <c r="Y81" s="544">
        <v>0</v>
      </c>
      <c r="Z81" s="544">
        <v>1.1076645429418384E-2</v>
      </c>
      <c r="AA81" s="544">
        <v>0</v>
      </c>
      <c r="AB81" s="544">
        <v>1.445787388225127E-2</v>
      </c>
      <c r="AC81" s="544">
        <v>0</v>
      </c>
      <c r="AD81" s="544">
        <v>1.1065387428710745E-2</v>
      </c>
      <c r="AE81" s="544">
        <v>1.0069680249506979E-2</v>
      </c>
      <c r="AF81" s="544">
        <v>1.5116813056334289E-3</v>
      </c>
      <c r="AG81" s="544">
        <v>2.2382677816702314E-2</v>
      </c>
      <c r="AH81" s="544">
        <v>0</v>
      </c>
      <c r="AI81" s="544">
        <v>0</v>
      </c>
      <c r="AJ81" s="544">
        <v>1.1504846009031469E-2</v>
      </c>
    </row>
    <row r="82" spans="2:36" ht="13.5" customHeight="1" x14ac:dyDescent="0.25">
      <c r="B82" s="539"/>
      <c r="C82" s="539" t="s">
        <v>1829</v>
      </c>
      <c r="D82" s="544">
        <v>1.4233718232882988E-2</v>
      </c>
      <c r="E82" s="544">
        <v>2.439137928441493E-2</v>
      </c>
      <c r="F82" s="544">
        <v>3.4751389904157541E-2</v>
      </c>
      <c r="G82" s="544">
        <v>3.2807867190314977E-2</v>
      </c>
      <c r="H82" s="544">
        <v>2.7751019550551127E-2</v>
      </c>
      <c r="I82" s="544">
        <v>6.9452003720480882E-2</v>
      </c>
      <c r="J82" s="544">
        <v>3.1481459322644852E-2</v>
      </c>
      <c r="K82" s="544">
        <v>0</v>
      </c>
      <c r="L82" s="544">
        <v>4.1921761895209637E-2</v>
      </c>
      <c r="M82" s="544">
        <v>2.3078925112452887E-2</v>
      </c>
      <c r="N82" s="544">
        <v>4.6059680374240172E-2</v>
      </c>
      <c r="O82" s="544">
        <v>2.1218245875806792E-2</v>
      </c>
      <c r="P82" s="544">
        <v>1.9942826741817927E-2</v>
      </c>
      <c r="Q82" s="544">
        <v>3.7713672517079029E-2</v>
      </c>
      <c r="R82" s="544">
        <v>4.0130316065865146E-2</v>
      </c>
      <c r="S82" s="544">
        <v>2.1072116672886596E-2</v>
      </c>
      <c r="T82" s="544">
        <v>4.4573812036697615E-2</v>
      </c>
      <c r="U82" s="544">
        <v>0.10352053530396715</v>
      </c>
      <c r="V82" s="544">
        <v>8.3000585024663759E-2</v>
      </c>
      <c r="W82" s="544">
        <v>1.5243123752511282E-3</v>
      </c>
      <c r="X82" s="544">
        <v>5.6112765212197706E-2</v>
      </c>
      <c r="Y82" s="544">
        <v>0.13715532719806084</v>
      </c>
      <c r="Z82" s="544">
        <v>6.1457635101988782E-2</v>
      </c>
      <c r="AA82" s="544">
        <v>0</v>
      </c>
      <c r="AB82" s="544">
        <v>2.7891153354839208E-2</v>
      </c>
      <c r="AC82" s="544">
        <v>0</v>
      </c>
      <c r="AD82" s="544">
        <v>4.9964325923611233E-2</v>
      </c>
      <c r="AE82" s="544">
        <v>3.2731974854832535E-2</v>
      </c>
      <c r="AF82" s="544">
        <v>4.6059680374240172E-2</v>
      </c>
      <c r="AG82" s="544">
        <v>3.8376000698175393E-2</v>
      </c>
      <c r="AH82" s="544">
        <v>0</v>
      </c>
      <c r="AI82" s="544">
        <v>0.13548030028569777</v>
      </c>
      <c r="AJ82" s="544">
        <v>3.071953896209291E-2</v>
      </c>
    </row>
    <row r="83" spans="2:36" ht="13.5" customHeight="1" x14ac:dyDescent="0.25">
      <c r="B83" s="539"/>
      <c r="C83" s="539" t="s">
        <v>1115</v>
      </c>
      <c r="D83" s="544">
        <v>2.4978876299720149E-2</v>
      </c>
      <c r="E83" s="544">
        <v>3.2210476096593575E-2</v>
      </c>
      <c r="F83" s="544">
        <v>5.0047254851254566E-2</v>
      </c>
      <c r="G83" s="544">
        <v>3.0509523692799547E-2</v>
      </c>
      <c r="H83" s="544">
        <v>3.8924639940852025E-2</v>
      </c>
      <c r="I83" s="544">
        <v>1.690246692635948E-2</v>
      </c>
      <c r="J83" s="544">
        <v>4.0936729210600653E-2</v>
      </c>
      <c r="K83" s="544">
        <v>0</v>
      </c>
      <c r="L83" s="544">
        <v>0</v>
      </c>
      <c r="M83" s="544">
        <v>2.9986698461952871E-2</v>
      </c>
      <c r="N83" s="544">
        <v>2.5939335627446485E-2</v>
      </c>
      <c r="O83" s="544">
        <v>1.9725157311443729E-2</v>
      </c>
      <c r="P83" s="544">
        <v>1.5988825869186953E-2</v>
      </c>
      <c r="Q83" s="544">
        <v>0.66276851908086132</v>
      </c>
      <c r="R83" s="544">
        <v>2.7556885766185167E-2</v>
      </c>
      <c r="S83" s="544">
        <v>3.1422097820982327E-2</v>
      </c>
      <c r="T83" s="544">
        <v>2.9538463516175278E-6</v>
      </c>
      <c r="U83" s="544">
        <v>0</v>
      </c>
      <c r="V83" s="544">
        <v>0.28712124382264398</v>
      </c>
      <c r="W83" s="544">
        <v>2.5478054286854609E-5</v>
      </c>
      <c r="X83" s="544">
        <v>1</v>
      </c>
      <c r="Y83" s="544">
        <v>0</v>
      </c>
      <c r="Z83" s="544">
        <v>2.8112198446511232E-2</v>
      </c>
      <c r="AA83" s="544">
        <v>0</v>
      </c>
      <c r="AB83" s="544">
        <v>2.9109447611855667E-2</v>
      </c>
      <c r="AC83" s="544">
        <v>0</v>
      </c>
      <c r="AD83" s="544">
        <v>2.9814813658811487E-2</v>
      </c>
      <c r="AE83" s="544">
        <v>3.6732889393883222E-2</v>
      </c>
      <c r="AF83" s="544">
        <v>2.5939335627446485E-2</v>
      </c>
      <c r="AG83" s="544">
        <v>3.024454593050082E-2</v>
      </c>
      <c r="AH83" s="544">
        <v>0</v>
      </c>
      <c r="AI83" s="544">
        <v>0</v>
      </c>
      <c r="AJ83" s="544">
        <v>3.7663030632614343E-2</v>
      </c>
    </row>
    <row r="84" spans="2:36" ht="13.5" customHeight="1" x14ac:dyDescent="0.25">
      <c r="B84" s="539"/>
      <c r="C84" s="539" t="s">
        <v>1830</v>
      </c>
      <c r="D84" s="544">
        <v>2.9203289024000396E-2</v>
      </c>
      <c r="E84" s="544">
        <v>0.25431798975297748</v>
      </c>
      <c r="F84" s="544">
        <v>3.453369536900279E-2</v>
      </c>
      <c r="G84" s="544">
        <v>5.7536610183948345E-2</v>
      </c>
      <c r="H84" s="544">
        <v>3.5370066390869676E-2</v>
      </c>
      <c r="I84" s="544">
        <v>0.16978781275100222</v>
      </c>
      <c r="J84" s="544">
        <v>0</v>
      </c>
      <c r="K84" s="544">
        <v>0</v>
      </c>
      <c r="L84" s="544">
        <v>0</v>
      </c>
      <c r="M84" s="544">
        <v>1.8175498065445424E-3</v>
      </c>
      <c r="N84" s="544">
        <v>3.1008552068735516E-2</v>
      </c>
      <c r="O84" s="544">
        <v>2.3333528978670501E-2</v>
      </c>
      <c r="P84" s="544">
        <v>6.5483344456940928E-2</v>
      </c>
      <c r="Q84" s="544">
        <v>3.7876515489025236E-2</v>
      </c>
      <c r="R84" s="544">
        <v>3.7849740554737089E-2</v>
      </c>
      <c r="S84" s="544">
        <v>2.466929290260059E-2</v>
      </c>
      <c r="T84" s="544">
        <v>0.22173323299727074</v>
      </c>
      <c r="U84" s="544">
        <v>0.16113250164188819</v>
      </c>
      <c r="V84" s="544">
        <v>7.5569633979687675E-2</v>
      </c>
      <c r="W84" s="544">
        <v>8.1569429112723947E-3</v>
      </c>
      <c r="X84" s="544">
        <v>0.19639535921196427</v>
      </c>
      <c r="Y84" s="544">
        <v>0.10511163423863581</v>
      </c>
      <c r="Z84" s="544">
        <v>1.9242502750013164E-2</v>
      </c>
      <c r="AA84" s="544">
        <v>4.4348794039740527E-2</v>
      </c>
      <c r="AB84" s="544">
        <v>8.402230999456195E-2</v>
      </c>
      <c r="AC84" s="544">
        <v>5.9133220473763501E-2</v>
      </c>
      <c r="AD84" s="544">
        <v>6.3682360707468827E-2</v>
      </c>
      <c r="AE84" s="544">
        <v>4.0452524625741365E-2</v>
      </c>
      <c r="AF84" s="544">
        <v>3.1008552068735516E-2</v>
      </c>
      <c r="AG84" s="544">
        <v>7.5151098856115081E-2</v>
      </c>
      <c r="AH84" s="544">
        <v>0</v>
      </c>
      <c r="AI84" s="544">
        <v>6.7447985697470042E-2</v>
      </c>
      <c r="AJ84" s="544">
        <v>3.7621244465913799E-2</v>
      </c>
    </row>
    <row r="85" spans="2:36" ht="13.5" customHeight="1" x14ac:dyDescent="0.25">
      <c r="B85" s="539"/>
      <c r="C85" s="539" t="s">
        <v>1831</v>
      </c>
      <c r="D85" s="544">
        <v>0</v>
      </c>
      <c r="E85" s="544">
        <v>8.9845305854513099E-2</v>
      </c>
      <c r="F85" s="544">
        <v>5.3834676955607547E-7</v>
      </c>
      <c r="G85" s="544">
        <v>0</v>
      </c>
      <c r="H85" s="544">
        <v>7.3164802269094192E-2</v>
      </c>
      <c r="I85" s="544">
        <v>0</v>
      </c>
      <c r="J85" s="544">
        <v>0</v>
      </c>
      <c r="K85" s="544">
        <v>0</v>
      </c>
      <c r="L85" s="544">
        <v>0</v>
      </c>
      <c r="M85" s="544">
        <v>6.6803372483824619E-2</v>
      </c>
      <c r="N85" s="544">
        <v>0</v>
      </c>
      <c r="O85" s="544">
        <v>0</v>
      </c>
      <c r="P85" s="544">
        <v>0</v>
      </c>
      <c r="Q85" s="544">
        <v>0</v>
      </c>
      <c r="R85" s="544">
        <v>5.8972577484226525E-2</v>
      </c>
      <c r="S85" s="544">
        <v>0</v>
      </c>
      <c r="T85" s="544">
        <v>0</v>
      </c>
      <c r="U85" s="544">
        <v>0</v>
      </c>
      <c r="V85" s="544">
        <v>0</v>
      </c>
      <c r="W85" s="544">
        <v>0</v>
      </c>
      <c r="X85" s="544">
        <v>0</v>
      </c>
      <c r="Y85" s="544">
        <v>0</v>
      </c>
      <c r="Z85" s="544">
        <v>0</v>
      </c>
      <c r="AA85" s="544">
        <v>0</v>
      </c>
      <c r="AB85" s="544">
        <v>0</v>
      </c>
      <c r="AC85" s="544">
        <v>0</v>
      </c>
      <c r="AD85" s="544">
        <v>0</v>
      </c>
      <c r="AE85" s="544">
        <v>7.2489861640407424E-2</v>
      </c>
      <c r="AF85" s="544">
        <v>0</v>
      </c>
      <c r="AG85" s="544">
        <v>6.6803372483824619E-2</v>
      </c>
      <c r="AH85" s="544">
        <v>0</v>
      </c>
      <c r="AI85" s="544">
        <v>0</v>
      </c>
      <c r="AJ85" s="544">
        <v>7.3164802269094192E-2</v>
      </c>
    </row>
    <row r="86" spans="2:36" ht="13.5" customHeight="1" x14ac:dyDescent="0.25">
      <c r="B86" s="539"/>
      <c r="C86" s="539" t="s">
        <v>1117</v>
      </c>
      <c r="D86" s="544">
        <v>4.3073577636858165E-2</v>
      </c>
      <c r="E86" s="544">
        <v>6.9492080142253138E-2</v>
      </c>
      <c r="F86" s="544">
        <v>1.284965758801433E-3</v>
      </c>
      <c r="G86" s="544">
        <v>1.4871910301963817E-2</v>
      </c>
      <c r="H86" s="544">
        <v>6.5636898560420848E-2</v>
      </c>
      <c r="I86" s="544">
        <v>0</v>
      </c>
      <c r="J86" s="544">
        <v>3.4530711710655394E-2</v>
      </c>
      <c r="K86" s="544">
        <v>0</v>
      </c>
      <c r="L86" s="544">
        <v>0</v>
      </c>
      <c r="M86" s="544">
        <v>0</v>
      </c>
      <c r="N86" s="544">
        <v>0</v>
      </c>
      <c r="O86" s="544">
        <v>0</v>
      </c>
      <c r="P86" s="544">
        <v>5.3451528259537027E-3</v>
      </c>
      <c r="Q86" s="544">
        <v>0</v>
      </c>
      <c r="R86" s="544">
        <v>2.007544121085493E-2</v>
      </c>
      <c r="S86" s="544">
        <v>0</v>
      </c>
      <c r="T86" s="544">
        <v>0</v>
      </c>
      <c r="U86" s="544">
        <v>0</v>
      </c>
      <c r="V86" s="544">
        <v>0</v>
      </c>
      <c r="W86" s="544">
        <v>0</v>
      </c>
      <c r="X86" s="544">
        <v>0</v>
      </c>
      <c r="Y86" s="544">
        <v>0</v>
      </c>
      <c r="Z86" s="544">
        <v>0</v>
      </c>
      <c r="AA86" s="544">
        <v>0</v>
      </c>
      <c r="AB86" s="544">
        <v>0</v>
      </c>
      <c r="AC86" s="544">
        <v>0</v>
      </c>
      <c r="AD86" s="544">
        <v>0</v>
      </c>
      <c r="AE86" s="544">
        <v>6.4783673428428959E-2</v>
      </c>
      <c r="AF86" s="544">
        <v>0</v>
      </c>
      <c r="AG86" s="544">
        <v>0</v>
      </c>
      <c r="AH86" s="544">
        <v>0</v>
      </c>
      <c r="AI86" s="544">
        <v>0</v>
      </c>
      <c r="AJ86" s="544">
        <v>6.4783673428428959E-2</v>
      </c>
    </row>
    <row r="87" spans="2:36" ht="13.5" customHeight="1" x14ac:dyDescent="0.25">
      <c r="B87" s="539"/>
      <c r="C87" s="539" t="s">
        <v>1116</v>
      </c>
      <c r="D87" s="544">
        <v>0</v>
      </c>
      <c r="E87" s="544">
        <v>0</v>
      </c>
      <c r="F87" s="544">
        <v>0</v>
      </c>
      <c r="G87" s="544">
        <v>0</v>
      </c>
      <c r="H87" s="544">
        <v>0</v>
      </c>
      <c r="I87" s="544">
        <v>0</v>
      </c>
      <c r="J87" s="544">
        <v>0</v>
      </c>
      <c r="K87" s="544">
        <v>0</v>
      </c>
      <c r="L87" s="544">
        <v>0</v>
      </c>
      <c r="M87" s="544">
        <v>0</v>
      </c>
      <c r="N87" s="544">
        <v>0</v>
      </c>
      <c r="O87" s="544">
        <v>0</v>
      </c>
      <c r="P87" s="544">
        <v>0</v>
      </c>
      <c r="Q87" s="544">
        <v>0</v>
      </c>
      <c r="R87" s="544">
        <v>0</v>
      </c>
      <c r="S87" s="544">
        <v>0</v>
      </c>
      <c r="T87" s="544">
        <v>0</v>
      </c>
      <c r="U87" s="544">
        <v>0</v>
      </c>
      <c r="V87" s="544">
        <v>0</v>
      </c>
      <c r="W87" s="544">
        <v>0</v>
      </c>
      <c r="X87" s="544">
        <v>0</v>
      </c>
      <c r="Y87" s="544">
        <v>0</v>
      </c>
      <c r="Z87" s="544">
        <v>0</v>
      </c>
      <c r="AA87" s="544">
        <v>0</v>
      </c>
      <c r="AB87" s="544">
        <v>0</v>
      </c>
      <c r="AC87" s="544">
        <v>0</v>
      </c>
      <c r="AD87" s="544">
        <v>0</v>
      </c>
      <c r="AE87" s="544">
        <v>0</v>
      </c>
      <c r="AF87" s="544">
        <v>0</v>
      </c>
      <c r="AG87" s="544">
        <v>0</v>
      </c>
      <c r="AH87" s="544">
        <v>0</v>
      </c>
      <c r="AI87" s="544">
        <v>0</v>
      </c>
      <c r="AJ87" s="544">
        <v>0</v>
      </c>
    </row>
    <row r="88" spans="2:36" ht="13.5" customHeight="1" x14ac:dyDescent="0.25">
      <c r="B88" s="539"/>
      <c r="C88" s="539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  <c r="AA88" s="544"/>
      <c r="AB88" s="544"/>
      <c r="AC88" s="544"/>
      <c r="AD88" s="544"/>
      <c r="AE88" s="544"/>
      <c r="AF88" s="544"/>
      <c r="AG88" s="544"/>
      <c r="AH88" s="544"/>
      <c r="AI88" s="544"/>
      <c r="AJ88" s="544"/>
    </row>
    <row r="89" spans="2:36" ht="13.5" customHeight="1" x14ac:dyDescent="0.25">
      <c r="B89" s="539"/>
      <c r="C89" s="539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  <c r="AA89" s="544"/>
      <c r="AB89" s="544"/>
      <c r="AC89" s="544"/>
      <c r="AD89" s="544"/>
      <c r="AE89" s="544"/>
      <c r="AF89" s="544"/>
      <c r="AG89" s="544"/>
      <c r="AH89" s="544"/>
      <c r="AI89" s="544"/>
      <c r="AJ89" s="544"/>
    </row>
    <row r="90" spans="2:36" ht="13.5" customHeight="1" x14ac:dyDescent="0.25">
      <c r="B90" s="539"/>
      <c r="C90" s="539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44"/>
      <c r="AB90" s="544"/>
      <c r="AC90" s="544"/>
      <c r="AD90" s="544"/>
      <c r="AE90" s="544"/>
      <c r="AF90" s="544"/>
      <c r="AG90" s="544"/>
      <c r="AH90" s="544"/>
      <c r="AI90" s="544"/>
      <c r="AJ90" s="544"/>
    </row>
    <row r="91" spans="2:36" ht="13.5" customHeight="1" x14ac:dyDescent="0.25">
      <c r="B91" s="539"/>
      <c r="C91" s="549" t="s">
        <v>607</v>
      </c>
      <c r="D91" s="544">
        <v>0.25112093045677647</v>
      </c>
      <c r="E91" s="544">
        <v>0.35769173407299309</v>
      </c>
      <c r="F91" s="544">
        <v>0.21330247467758587</v>
      </c>
      <c r="G91" s="544">
        <v>0.27753917018012869</v>
      </c>
      <c r="H91" s="544">
        <v>0.26238820499280152</v>
      </c>
      <c r="I91" s="544">
        <v>0.26597132019533631</v>
      </c>
      <c r="J91" s="544">
        <v>0.38233086284848561</v>
      </c>
      <c r="K91" s="544">
        <v>0.57108690889859781</v>
      </c>
      <c r="L91" s="544">
        <v>0.13596315693633057</v>
      </c>
      <c r="M91" s="544">
        <v>0.30944936179257904</v>
      </c>
      <c r="N91" s="544">
        <v>0.26701985112899179</v>
      </c>
      <c r="O91" s="544">
        <v>0.34276587002021014</v>
      </c>
      <c r="P91" s="544">
        <v>0.2756267215278827</v>
      </c>
      <c r="Q91" s="544">
        <v>0.33295078639832548</v>
      </c>
      <c r="R91" s="544">
        <v>0.31739169859379129</v>
      </c>
      <c r="S91" s="544">
        <v>0.24934739242559156</v>
      </c>
      <c r="T91" s="544">
        <v>0.27818356266215222</v>
      </c>
      <c r="U91" s="544">
        <v>0.2562058782243043</v>
      </c>
      <c r="V91" s="544">
        <v>0.14517962893620248</v>
      </c>
      <c r="W91" s="544">
        <v>0.44385616465232425</v>
      </c>
      <c r="X91" s="544">
        <v>0.22221457676567774</v>
      </c>
      <c r="Y91" s="544">
        <v>0.2903689490174331</v>
      </c>
      <c r="Z91" s="544">
        <v>0.67278373156983506</v>
      </c>
      <c r="AA91" s="544">
        <v>0.34369299198958664</v>
      </c>
      <c r="AB91" s="544">
        <v>0.2773629967488786</v>
      </c>
      <c r="AC91" s="544">
        <v>0.54863458563988354</v>
      </c>
      <c r="AD91" s="544">
        <v>0.30714177719347063</v>
      </c>
      <c r="AE91" s="544">
        <v>0.28146988178538884</v>
      </c>
      <c r="AF91" s="544">
        <v>0.31746531151312635</v>
      </c>
      <c r="AG91" s="544">
        <v>0.2324675605428301</v>
      </c>
      <c r="AH91" s="544" t="e">
        <v>#DIV/0!</v>
      </c>
      <c r="AI91" s="544">
        <v>0.34977340239764271</v>
      </c>
      <c r="AJ91" s="544">
        <v>0.27880529465182941</v>
      </c>
    </row>
    <row r="92" spans="2:36" ht="13.5" customHeight="1" x14ac:dyDescent="0.25">
      <c r="B92" s="539"/>
      <c r="C92" s="549" t="s">
        <v>1871</v>
      </c>
      <c r="D92" s="544">
        <v>3.7572414386440406E-2</v>
      </c>
      <c r="E92" s="544">
        <v>4.2573414834458354E-2</v>
      </c>
      <c r="F92" s="544">
        <v>5.0253826530476609E-2</v>
      </c>
      <c r="G92" s="544">
        <v>3.9798240247272479E-2</v>
      </c>
      <c r="H92" s="544">
        <v>4.4242580318131663E-2</v>
      </c>
      <c r="I92" s="544">
        <v>3.8832586305622932E-2</v>
      </c>
      <c r="J92" s="544">
        <v>3.3344258085128309E-2</v>
      </c>
      <c r="K92" s="544">
        <v>4.2494848092686693E-2</v>
      </c>
      <c r="L92" s="544">
        <v>8.0123036866416364E-2</v>
      </c>
      <c r="M92" s="544">
        <v>4.5931151518969371E-2</v>
      </c>
      <c r="N92" s="544">
        <v>2.777924642535342E-2</v>
      </c>
      <c r="O92" s="544">
        <v>4.1075645596950025E-2</v>
      </c>
      <c r="P92" s="544">
        <v>4.0444549522607079E-2</v>
      </c>
      <c r="Q92" s="544">
        <v>8.4665443623905018E-2</v>
      </c>
      <c r="R92" s="544">
        <v>4.323369262841574E-2</v>
      </c>
      <c r="S92" s="544">
        <v>4.33337726579614E-2</v>
      </c>
      <c r="T92" s="544">
        <v>3.1020468950659207E-2</v>
      </c>
      <c r="U92" s="544">
        <v>6.6938867674068647E-2</v>
      </c>
      <c r="V92" s="544">
        <v>8.3426786400355835E-2</v>
      </c>
      <c r="W92" s="544">
        <v>4.0953404521650832E-2</v>
      </c>
      <c r="X92" s="544">
        <v>0.11357589601129643</v>
      </c>
      <c r="Y92" s="544">
        <v>9.1193045684053786E-2</v>
      </c>
      <c r="Z92" s="544">
        <v>0.14771952407876188</v>
      </c>
      <c r="AA92" s="544">
        <v>9.0565391264492645E-2</v>
      </c>
      <c r="AB92" s="544">
        <v>5.4051724364547166E-2</v>
      </c>
      <c r="AC92" s="544">
        <v>9.3276848607926011E-2</v>
      </c>
      <c r="AD92" s="544">
        <v>5.6392344809056826E-2</v>
      </c>
      <c r="AE92" s="544">
        <v>4.4308112571723055E-2</v>
      </c>
      <c r="AF92" s="544">
        <v>2.9767371783023144E-2</v>
      </c>
      <c r="AG92" s="544">
        <v>6.9918132315139381E-2</v>
      </c>
      <c r="AH92" s="544" t="e">
        <v>#DIV/0!</v>
      </c>
      <c r="AI92" s="544">
        <v>9.1565903382886948E-2</v>
      </c>
      <c r="AJ92" s="544">
        <v>4.3613310238347774E-2</v>
      </c>
    </row>
    <row r="93" spans="2:36" ht="13.5" customHeight="1" x14ac:dyDescent="0.25">
      <c r="B93" s="539"/>
      <c r="C93" s="549" t="s">
        <v>590</v>
      </c>
      <c r="D93" s="544">
        <v>0.12004948721982581</v>
      </c>
      <c r="E93" s="544">
        <v>7.4552790099168369E-3</v>
      </c>
      <c r="F93" s="544">
        <v>8.0186720134725775E-2</v>
      </c>
      <c r="G93" s="544">
        <v>8.8282062915075982E-2</v>
      </c>
      <c r="H93" s="544">
        <v>6.9281729232384986E-2</v>
      </c>
      <c r="I93" s="544">
        <v>5.4854267631907858E-2</v>
      </c>
      <c r="J93" s="544">
        <v>0.1076518568645447</v>
      </c>
      <c r="K93" s="544">
        <v>4.0783109783090292E-2</v>
      </c>
      <c r="L93" s="544">
        <v>8.6644496576488719E-2</v>
      </c>
      <c r="M93" s="544">
        <v>0.12231521321047112</v>
      </c>
      <c r="N93" s="544">
        <v>0.10811494334413443</v>
      </c>
      <c r="O93" s="544">
        <v>7.2607904376033136E-2</v>
      </c>
      <c r="P93" s="544">
        <v>5.318940707896036E-2</v>
      </c>
      <c r="Q93" s="544">
        <v>4.1955389595597498E-2</v>
      </c>
      <c r="R93" s="544">
        <v>8.5980160119305246E-2</v>
      </c>
      <c r="S93" s="544">
        <v>-4.2891447020700722E-3</v>
      </c>
      <c r="T93" s="544">
        <v>1.6668374797289519E-3</v>
      </c>
      <c r="U93" s="544">
        <v>4.3171939881747586E-3</v>
      </c>
      <c r="V93" s="544">
        <v>2.7525711744927371E-2</v>
      </c>
      <c r="W93" s="544">
        <v>3.2217501937293412E-2</v>
      </c>
      <c r="X93" s="544">
        <v>-0.28814680401371667</v>
      </c>
      <c r="Y93" s="544">
        <v>-0.51087039516258104</v>
      </c>
      <c r="Z93" s="544">
        <v>2.407492460703764E-2</v>
      </c>
      <c r="AA93" s="544">
        <v>3.5554094629352759E-2</v>
      </c>
      <c r="AB93" s="544">
        <v>9.5752560956671798E-2</v>
      </c>
      <c r="AC93" s="544">
        <v>6.2901035230980035E-2</v>
      </c>
      <c r="AD93" s="544">
        <v>-1.7806492820686196E-2</v>
      </c>
      <c r="AE93" s="544">
        <v>7.1289127453601261E-2</v>
      </c>
      <c r="AF93" s="544">
        <v>9.6467056650107602E-2</v>
      </c>
      <c r="AG93" s="544">
        <v>9.0849904515973093E-2</v>
      </c>
      <c r="AH93" s="544" t="e">
        <v>#DIV/0!</v>
      </c>
      <c r="AI93" s="544">
        <v>-0.10952250125449854</v>
      </c>
      <c r="AJ93" s="544">
        <v>6.8137103782871966E-2</v>
      </c>
    </row>
    <row r="94" spans="2:36" ht="13.5" customHeight="1" x14ac:dyDescent="0.25">
      <c r="B94" s="539"/>
      <c r="C94" s="549" t="s">
        <v>592</v>
      </c>
      <c r="D94" s="549">
        <v>1.0799233802674021E-2</v>
      </c>
      <c r="E94" s="549">
        <v>8.5399517064046028E-4</v>
      </c>
      <c r="F94" s="549">
        <v>8.0098720104084357E-3</v>
      </c>
      <c r="G94" s="549">
        <v>7.0971092994796953E-3</v>
      </c>
      <c r="H94" s="549">
        <v>6.7748955743445567E-3</v>
      </c>
      <c r="I94" s="549">
        <v>5.0386197948266865E-3</v>
      </c>
      <c r="J94" s="549">
        <v>9.4220522955555143E-3</v>
      </c>
      <c r="K94" s="549">
        <v>5.1420589792150126E-3</v>
      </c>
      <c r="L94" s="549">
        <v>1.7305168217450213E-2</v>
      </c>
      <c r="M94" s="549">
        <v>1.0371308441917028E-2</v>
      </c>
      <c r="N94" s="549">
        <v>1.0179507826858775E-2</v>
      </c>
      <c r="O94" s="549">
        <v>7.4152880089706835E-3</v>
      </c>
      <c r="P94" s="549">
        <v>3.7821520105707591E-3</v>
      </c>
      <c r="Q94" s="549">
        <v>8.2470675435085284E-3</v>
      </c>
      <c r="R94" s="549">
        <v>9.5507956517675106E-3</v>
      </c>
      <c r="S94" s="549">
        <v>-4.7439990168765165E-4</v>
      </c>
      <c r="T94" s="549">
        <v>1.6223652844380552E-4</v>
      </c>
      <c r="U94" s="549">
        <v>9.7099854060630618E-4</v>
      </c>
      <c r="V94" s="549">
        <v>8.0005285754269628E-3</v>
      </c>
      <c r="W94" s="549">
        <v>5.1371245070069007E-3</v>
      </c>
      <c r="X94" s="549">
        <v>-7.1694332264795144E-2</v>
      </c>
      <c r="Y94" s="549">
        <v>-8.3303147855106757E-2</v>
      </c>
      <c r="Z94" s="549">
        <v>8.5214202964953682E-3</v>
      </c>
      <c r="AA94" s="549">
        <v>6.1549694492340525E-3</v>
      </c>
      <c r="AB94" s="549">
        <v>1.0892436849735723E-2</v>
      </c>
      <c r="AC94" s="549">
        <v>1.2748630154442293E-2</v>
      </c>
      <c r="AD94" s="549">
        <v>-2.5409443696468902E-3</v>
      </c>
      <c r="AE94" s="549">
        <v>7.3943455836277183E-3</v>
      </c>
      <c r="AF94" s="549">
        <v>9.4989322025404773E-3</v>
      </c>
      <c r="AG94" s="549">
        <v>1.5115806310284656E-2</v>
      </c>
      <c r="AH94" s="549" t="e">
        <v>#DIV/0!</v>
      </c>
      <c r="AI94" s="549">
        <v>-1.9581766635041221E-2</v>
      </c>
      <c r="AJ94" s="549">
        <v>6.7329891865030474E-3</v>
      </c>
    </row>
  </sheetData>
  <mergeCells count="1">
    <mergeCell ref="AF6:AI6"/>
  </mergeCells>
  <conditionalFormatting sqref="M1:N5 M95:N1048576">
    <cfRule type="cellIs" dxfId="1" priority="2" operator="equal">
      <formula>0</formula>
    </cfRule>
  </conditionalFormatting>
  <conditionalFormatting sqref="AH6">
    <cfRule type="containsBlanks" dxfId="0" priority="1">
      <formula>LEN(TRIM(AH6))=0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Homologación</vt:lpstr>
      <vt:lpstr>BALANCE</vt:lpstr>
      <vt:lpstr>PYG</vt:lpstr>
      <vt:lpstr>BALANCE %</vt:lpstr>
      <vt:lpstr>EPyG %</vt:lpstr>
      <vt:lpstr>CONSCOND</vt:lpstr>
      <vt:lpstr>RK</vt:lpstr>
      <vt:lpstr>Rk 20-21</vt:lpstr>
      <vt:lpstr>GRAFICOS RK</vt:lpstr>
      <vt:lpstr>COMPOS CART</vt:lpstr>
      <vt:lpstr>COMPOS CART %</vt:lpstr>
      <vt:lpstr>MET</vt:lpstr>
      <vt:lpstr>INDICADORES</vt:lpstr>
      <vt:lpstr>CART X PLAZOS</vt:lpstr>
      <vt:lpstr>REP GERENCIAL</vt:lpstr>
      <vt:lpstr>L</vt:lpstr>
      <vt:lpstr>RK!Print_Area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Darlyn Maithé Ludeña Cedeño</cp:lastModifiedBy>
  <cp:lastPrinted>2017-11-07T22:46:22Z</cp:lastPrinted>
  <dcterms:created xsi:type="dcterms:W3CDTF">2012-09-20T15:13:19Z</dcterms:created>
  <dcterms:modified xsi:type="dcterms:W3CDTF">2026-09-06T03:40:44Z</dcterms:modified>
</cp:coreProperties>
</file>