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111ab79096b920/Desktop/Biostatistics/"/>
    </mc:Choice>
  </mc:AlternateContent>
  <xr:revisionPtr revIDLastSave="0" documentId="13_ncr:1000001_{64FD9633-7551-BC4D-9646-FBDD6DAC48B9}" xr6:coauthVersionLast="47" xr6:coauthVersionMax="47" xr10:uidLastSave="{00000000-0000-0000-0000-000000000000}"/>
  <bookViews>
    <workbookView xWindow="-110" yWindow="-110" windowWidth="19420" windowHeight="10300" activeTab="1" xr2:uid="{767777DC-DCD9-4C9A-8287-13FE521CC7C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n.WorksheetConnection_Sheet3J3K71" hidden="1">Sheet3!$J$3:$K$7</definedName>
  </definedNames>
  <calcPr calcId="191028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3!$J$3:$K$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4" l="1"/>
  <c r="N12" i="4"/>
  <c r="N11" i="4"/>
  <c r="N10" i="4"/>
  <c r="N9" i="4"/>
  <c r="N8" i="4"/>
  <c r="N7" i="4"/>
  <c r="N6" i="4"/>
  <c r="N5" i="4"/>
  <c r="N4" i="4"/>
  <c r="I5" i="4"/>
  <c r="I4" i="4"/>
  <c r="K4" i="4"/>
  <c r="I6" i="4"/>
  <c r="I8" i="4"/>
  <c r="L8" i="4"/>
  <c r="N14" i="4"/>
  <c r="L4" i="4"/>
  <c r="L10" i="4"/>
  <c r="L11" i="4"/>
  <c r="L9" i="4"/>
  <c r="L12" i="4"/>
  <c r="L7" i="4"/>
  <c r="L5" i="4"/>
  <c r="L13" i="4"/>
  <c r="L6" i="4"/>
  <c r="N7" i="3"/>
  <c r="N6" i="3"/>
  <c r="N5" i="3"/>
  <c r="N4" i="3"/>
  <c r="K7" i="3"/>
  <c r="K6" i="3"/>
  <c r="K5" i="3"/>
  <c r="K4" i="3"/>
  <c r="K8" i="3"/>
  <c r="H8" i="3"/>
  <c r="H7" i="3"/>
  <c r="H6" i="3"/>
  <c r="H5" i="3"/>
  <c r="H4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N8" i="3"/>
  <c r="H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3!$J$3:$K$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J3K71"/>
        </x15:connection>
      </ext>
    </extLst>
  </connection>
</connections>
</file>

<file path=xl/sharedStrings.xml><?xml version="1.0" encoding="utf-8"?>
<sst xmlns="http://schemas.openxmlformats.org/spreadsheetml/2006/main" count="682" uniqueCount="42">
  <si>
    <t>Student Number</t>
  </si>
  <si>
    <t>Age</t>
  </si>
  <si>
    <t>Course</t>
  </si>
  <si>
    <t>Year Level</t>
  </si>
  <si>
    <t>Weight in (kg)</t>
  </si>
  <si>
    <t>Age Frequency Distribution Table</t>
  </si>
  <si>
    <t>Frequency</t>
  </si>
  <si>
    <t>Course Frequency Distribution Table</t>
  </si>
  <si>
    <t>Biology</t>
  </si>
  <si>
    <t>Statistics</t>
  </si>
  <si>
    <t>Polsci</t>
  </si>
  <si>
    <t>Psychology</t>
  </si>
  <si>
    <t>4th</t>
  </si>
  <si>
    <t>3rd</t>
  </si>
  <si>
    <t>2nd</t>
  </si>
  <si>
    <t>1st</t>
  </si>
  <si>
    <t>Total:</t>
  </si>
  <si>
    <t>Year Level Frequency Distribution Table</t>
  </si>
  <si>
    <t>Grand Total</t>
  </si>
  <si>
    <t xml:space="preserve"> Frequency</t>
  </si>
  <si>
    <t>Min</t>
  </si>
  <si>
    <t>Max</t>
  </si>
  <si>
    <t>Range</t>
  </si>
  <si>
    <t>Group</t>
  </si>
  <si>
    <t>Interval</t>
  </si>
  <si>
    <t>Weight</t>
  </si>
  <si>
    <t>LL</t>
  </si>
  <si>
    <t>UL</t>
  </si>
  <si>
    <t>Weight Frequency Distribution Table</t>
  </si>
  <si>
    <t>Cumulative %</t>
  </si>
  <si>
    <t>Class Limits</t>
  </si>
  <si>
    <t>53-59</t>
  </si>
  <si>
    <t>60-66</t>
  </si>
  <si>
    <t>67-73</t>
  </si>
  <si>
    <t>74-80</t>
  </si>
  <si>
    <t>81-87</t>
  </si>
  <si>
    <t>88-94</t>
  </si>
  <si>
    <t>95-101</t>
  </si>
  <si>
    <t>102-108</t>
  </si>
  <si>
    <t>109-115</t>
  </si>
  <si>
    <t>116-122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</si>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</sst>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pivotButton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3.xml" /><Relationship Id="rId12" Type="http://schemas.openxmlformats.org/officeDocument/2006/relationships/powerPivotData" Target="model/item.data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11" Type="http://schemas.openxmlformats.org/officeDocument/2006/relationships/sharedStrings" Target="sharedStrings.xml" /><Relationship Id="rId5" Type="http://schemas.openxmlformats.org/officeDocument/2006/relationships/pivotCacheDefinition" Target="pivotCache/pivotCacheDefinition1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connections" Target="connection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val>
            <c:numRef>
              <c:f>Sheet4!#REF!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1EE7-436B-BF2F-8A961E90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632079"/>
        <c:axId val="1242148575"/>
      </c:barChart>
      <c:lineChart>
        <c:grouping val="standard"/>
        <c:varyColors val="0"/>
        <c:ser>
          <c:idx val="1"/>
          <c:order val="1"/>
          <c:tx>
            <c:v>Cumulative %</c:v>
          </c:tx>
          <c:val>
            <c:numRef>
              <c:f>Sheet4!#REF!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1EE7-436B-BF2F-8A961E90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568543"/>
        <c:axId val="1242150975"/>
      </c:lineChart>
      <c:catAx>
        <c:axId val="178363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2148575"/>
        <c:crosses val="autoZero"/>
        <c:auto val="1"/>
        <c:lblAlgn val="ctr"/>
        <c:lblOffset val="100"/>
        <c:noMultiLvlLbl val="0"/>
      </c:catAx>
      <c:valAx>
        <c:axId val="1242148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632079"/>
        <c:crosses val="autoZero"/>
        <c:crossBetween val="between"/>
      </c:valAx>
      <c:valAx>
        <c:axId val="1242150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19568543"/>
        <c:crosses val="max"/>
        <c:crossBetween val="between"/>
      </c:valAx>
      <c:catAx>
        <c:axId val="111956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2150975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49501326562347"/>
          <c:y val="0.35295081363571595"/>
          <c:w val="0.68589983729235271"/>
          <c:h val="0.4013228217707390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Sheet4!$K$19:$K$29</c:f>
              <c:numCache>
                <c:formatCode>0</c:formatCode>
                <c:ptCount val="11"/>
                <c:pt idx="0">
                  <c:v>58.7</c:v>
                </c:pt>
                <c:pt idx="1">
                  <c:v>65.7</c:v>
                </c:pt>
                <c:pt idx="2">
                  <c:v>72.7</c:v>
                </c:pt>
                <c:pt idx="3">
                  <c:v>79.7</c:v>
                </c:pt>
                <c:pt idx="4">
                  <c:v>86.7</c:v>
                </c:pt>
                <c:pt idx="5">
                  <c:v>93.7</c:v>
                </c:pt>
                <c:pt idx="6">
                  <c:v>100.7</c:v>
                </c:pt>
                <c:pt idx="7">
                  <c:v>107.7</c:v>
                </c:pt>
                <c:pt idx="8">
                  <c:v>114.7</c:v>
                </c:pt>
                <c:pt idx="9">
                  <c:v>121.7</c:v>
                </c:pt>
              </c:numCache>
            </c:numRef>
          </c:cat>
          <c:val>
            <c:numRef>
              <c:f>Sheet4!$L$19:$L$29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9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3-42E0-962A-78BE538A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257119"/>
        <c:axId val="694124367"/>
      </c:barChart>
      <c:catAx>
        <c:axId val="177125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UL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94124367"/>
        <c:crosses val="autoZero"/>
        <c:auto val="1"/>
        <c:lblAlgn val="ctr"/>
        <c:lblOffset val="100"/>
        <c:noMultiLvlLbl val="0"/>
      </c:catAx>
      <c:valAx>
        <c:axId val="694124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25711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25400</xdr:rowOff>
    </xdr:from>
    <xdr:to>
      <xdr:col>10</xdr:col>
      <xdr:colOff>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49523-2851-5692-7D94-AEDF98DE6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501943</xdr:colOff>
      <xdr:row>2</xdr:row>
      <xdr:rowOff>91587</xdr:rowOff>
    </xdr:from>
    <xdr:to>
      <xdr:col>20</xdr:col>
      <xdr:colOff>118285</xdr:colOff>
      <xdr:row>12</xdr:row>
      <xdr:rowOff>97813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284289-FD1E-0E19-6540-46CDF4266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eda Militante" refreshedDate="45184.663351041665" createdVersion="8" refreshedVersion="8" minRefreshableVersion="3" recordCount="5" xr:uid="{713A55BA-E06F-4854-BFF5-C655373A1F52}">
  <cacheSource type="worksheet">
    <worksheetSource ref="G3:H8" sheet="Sheet3"/>
  </cacheSource>
  <cacheFields count="2">
    <cacheField name="Age" numFmtId="0">
      <sharedItems containsSemiMixedTypes="0" containsString="0" containsNumber="1" containsInteger="1" minValue="22" maxValue="26" count="5">
        <n v="22"/>
        <n v="23"/>
        <n v="24"/>
        <n v="25"/>
        <n v="26"/>
      </sharedItems>
    </cacheField>
    <cacheField name="Frequency" numFmtId="0">
      <sharedItems containsSemiMixedTypes="0" containsString="0" containsNumber="1" containsInteger="1" minValue="16" maxValue="24" count="5">
        <n v="20"/>
        <n v="17"/>
        <n v="23"/>
        <n v="24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leda Militante" refreshedDate="45184.66806747685" backgroundQuery="1" createdVersion="8" refreshedVersion="8" minRefreshableVersion="3" recordCount="0" supportSubquery="1" supportAdvancedDrill="1" xr:uid="{B1E76188-2927-41DE-AF12-36D4C5D486AE}">
  <cacheSource type="external" connectionId="1"/>
  <cacheFields count="2">
    <cacheField name="[Range].[Course].[Course]" caption="Course" numFmtId="0" level="1">
      <sharedItems count="4">
        <s v="Biology"/>
        <s v="Polsci"/>
        <s v="Psychology"/>
        <s v="Statistics"/>
      </sharedItems>
    </cacheField>
    <cacheField name="[Measures].[Sum of Frequency]" caption="Sum of Frequency" numFmtId="0" hierarchy="4" level="32767"/>
  </cacheFields>
  <cacheHierarchies count="5">
    <cacheHierarchy uniqueName="[Range].[Course]" caption="Course" attribute="1" defaultMemberUniqueName="[Range].[Course].[All]" allUniqueName="[Range].[Cours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requency]" caption="Frequency" attribute="1" defaultMemberUniqueName="[Range].[Frequency].[All]" allUniqueName="[Range].[Frequency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Frequency]" caption="Sum of Frequenc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eda Militante" refreshedDate="45184.678609490744" createdVersion="8" refreshedVersion="8" minRefreshableVersion="3" recordCount="4" xr:uid="{75CDE2F4-ADD7-4AAE-8272-B696B4CA2709}">
  <cacheSource type="worksheet">
    <worksheetSource ref="M3:N7" sheet="Sheet3"/>
  </cacheSource>
  <cacheFields count="2">
    <cacheField name="Year Level" numFmtId="0">
      <sharedItems count="4">
        <s v="1st"/>
        <s v="2nd"/>
        <s v="3rd"/>
        <s v="4th"/>
      </sharedItems>
    </cacheField>
    <cacheField name="Frequency" numFmtId="0">
      <sharedItems containsSemiMixedTypes="0" containsString="0" containsNumber="1" containsInteger="1" minValue="22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7"/>
  </r>
  <r>
    <x v="1"/>
    <n v="22"/>
  </r>
  <r>
    <x v="2"/>
    <n v="27"/>
  </r>
  <r>
    <x v="3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BB225-8390-4BA6-982D-B1AE62AAD3C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rse">
  <location ref="J11:K1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Frequency" fld="1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Frequency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J$3:$K$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2E7A4-B4EA-4660-8302-BE6DB7F3F6D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G11:H17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6">
        <item x="4"/>
        <item x="1"/>
        <item x="0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Frequency" fld="1" baseField="0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82750-F0AD-4882-9DD9-0AE1B4E3AFC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 Level">
  <location ref="M11:N1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 Frequency" fld="1" baseField="0" baseItem="0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C4AB-C542-49F7-A5B3-C50553207DC3}">
  <dimension ref="A1:E101"/>
  <sheetViews>
    <sheetView zoomScale="92" zoomScaleNormal="92" workbookViewId="0">
      <selection activeCell="G14" sqref="G14"/>
    </sheetView>
  </sheetViews>
  <sheetFormatPr defaultRowHeight="15" x14ac:dyDescent="0.2"/>
  <cols>
    <col min="1" max="1" width="19.234375" customWidth="1"/>
    <col min="3" max="3" width="12.5078125" customWidth="1"/>
    <col min="4" max="4" width="14.66015625" customWidth="1"/>
    <col min="5" max="5" width="13.3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</v>
      </c>
      <c r="B2" s="1">
        <f ca="1">RANDBETWEEN(22, 26)</f>
        <v>24</v>
      </c>
      <c r="C2" s="1">
        <f ca="1">RANDBETWEEN(1,4)</f>
        <v>2</v>
      </c>
      <c r="D2" s="1">
        <f ca="1">RANDBETWEEN(1, 4)</f>
        <v>4</v>
      </c>
      <c r="E2" s="1">
        <f ca="1">RANDBETWEEN(50, 120)</f>
        <v>114</v>
      </c>
    </row>
    <row r="3" spans="1:5" x14ac:dyDescent="0.2">
      <c r="A3" s="1">
        <v>2</v>
      </c>
      <c r="B3" s="1">
        <f t="shared" ref="B3:B66" ca="1" si="0">RANDBETWEEN(22, 26)</f>
        <v>22</v>
      </c>
      <c r="C3" s="1">
        <f t="shared" ref="C3:C66" ca="1" si="1">RANDBETWEEN(1,4)</f>
        <v>1</v>
      </c>
      <c r="D3" s="1">
        <f t="shared" ref="D3:D66" ca="1" si="2">RANDBETWEEN(1, 4)</f>
        <v>4</v>
      </c>
      <c r="E3" s="1">
        <f t="shared" ref="E3:E66" ca="1" si="3">RANDBETWEEN(50, 120)</f>
        <v>112</v>
      </c>
    </row>
    <row r="4" spans="1:5" x14ac:dyDescent="0.2">
      <c r="A4" s="1">
        <v>3</v>
      </c>
      <c r="B4" s="1">
        <f t="shared" ca="1" si="0"/>
        <v>26</v>
      </c>
      <c r="C4" s="1">
        <f t="shared" ca="1" si="1"/>
        <v>2</v>
      </c>
      <c r="D4" s="1">
        <f t="shared" ca="1" si="2"/>
        <v>4</v>
      </c>
      <c r="E4" s="1">
        <f t="shared" ca="1" si="3"/>
        <v>115</v>
      </c>
    </row>
    <row r="5" spans="1:5" x14ac:dyDescent="0.2">
      <c r="A5" s="1">
        <v>4</v>
      </c>
      <c r="B5" s="1">
        <f t="shared" ca="1" si="0"/>
        <v>26</v>
      </c>
      <c r="C5" s="1">
        <f t="shared" ca="1" si="1"/>
        <v>1</v>
      </c>
      <c r="D5" s="1">
        <f t="shared" ca="1" si="2"/>
        <v>2</v>
      </c>
      <c r="E5" s="1">
        <f t="shared" ca="1" si="3"/>
        <v>86</v>
      </c>
    </row>
    <row r="6" spans="1:5" x14ac:dyDescent="0.2">
      <c r="A6" s="1">
        <v>5</v>
      </c>
      <c r="B6" s="1">
        <f t="shared" ca="1" si="0"/>
        <v>23</v>
      </c>
      <c r="C6" s="1">
        <f t="shared" ca="1" si="1"/>
        <v>1</v>
      </c>
      <c r="D6" s="1">
        <f t="shared" ca="1" si="2"/>
        <v>3</v>
      </c>
      <c r="E6" s="1">
        <f t="shared" ca="1" si="3"/>
        <v>55</v>
      </c>
    </row>
    <row r="7" spans="1:5" x14ac:dyDescent="0.2">
      <c r="A7" s="1">
        <v>6</v>
      </c>
      <c r="B7" s="1">
        <f t="shared" ca="1" si="0"/>
        <v>26</v>
      </c>
      <c r="C7" s="1">
        <f t="shared" ca="1" si="1"/>
        <v>4</v>
      </c>
      <c r="D7" s="1">
        <f t="shared" ca="1" si="2"/>
        <v>3</v>
      </c>
      <c r="E7" s="1">
        <f t="shared" ca="1" si="3"/>
        <v>95</v>
      </c>
    </row>
    <row r="8" spans="1:5" x14ac:dyDescent="0.2">
      <c r="A8" s="1">
        <v>7</v>
      </c>
      <c r="B8" s="1">
        <f t="shared" ca="1" si="0"/>
        <v>25</v>
      </c>
      <c r="C8" s="1">
        <f t="shared" ca="1" si="1"/>
        <v>2</v>
      </c>
      <c r="D8" s="1">
        <f t="shared" ca="1" si="2"/>
        <v>2</v>
      </c>
      <c r="E8" s="1">
        <f t="shared" ca="1" si="3"/>
        <v>93</v>
      </c>
    </row>
    <row r="9" spans="1:5" x14ac:dyDescent="0.2">
      <c r="A9" s="1">
        <v>8</v>
      </c>
      <c r="B9" s="1">
        <f t="shared" ca="1" si="0"/>
        <v>22</v>
      </c>
      <c r="C9" s="1">
        <f t="shared" ca="1" si="1"/>
        <v>4</v>
      </c>
      <c r="D9" s="1">
        <f t="shared" ca="1" si="2"/>
        <v>3</v>
      </c>
      <c r="E9" s="1">
        <f t="shared" ca="1" si="3"/>
        <v>115</v>
      </c>
    </row>
    <row r="10" spans="1:5" x14ac:dyDescent="0.2">
      <c r="A10" s="1">
        <v>9</v>
      </c>
      <c r="B10" s="1">
        <f t="shared" ca="1" si="0"/>
        <v>23</v>
      </c>
      <c r="C10" s="1">
        <f t="shared" ca="1" si="1"/>
        <v>1</v>
      </c>
      <c r="D10" s="1">
        <f t="shared" ca="1" si="2"/>
        <v>1</v>
      </c>
      <c r="E10" s="1">
        <f t="shared" ca="1" si="3"/>
        <v>62</v>
      </c>
    </row>
    <row r="11" spans="1:5" x14ac:dyDescent="0.2">
      <c r="A11" s="1">
        <v>10</v>
      </c>
      <c r="B11" s="1">
        <f t="shared" ca="1" si="0"/>
        <v>26</v>
      </c>
      <c r="C11" s="1">
        <f t="shared" ca="1" si="1"/>
        <v>1</v>
      </c>
      <c r="D11" s="1">
        <f t="shared" ca="1" si="2"/>
        <v>1</v>
      </c>
      <c r="E11" s="1">
        <f t="shared" ca="1" si="3"/>
        <v>95</v>
      </c>
    </row>
    <row r="12" spans="1:5" x14ac:dyDescent="0.2">
      <c r="A12" s="1">
        <v>11</v>
      </c>
      <c r="B12" s="1">
        <f t="shared" ca="1" si="0"/>
        <v>22</v>
      </c>
      <c r="C12" s="1">
        <f t="shared" ca="1" si="1"/>
        <v>4</v>
      </c>
      <c r="D12" s="1">
        <f t="shared" ca="1" si="2"/>
        <v>2</v>
      </c>
      <c r="E12" s="1">
        <f t="shared" ca="1" si="3"/>
        <v>84</v>
      </c>
    </row>
    <row r="13" spans="1:5" x14ac:dyDescent="0.2">
      <c r="A13" s="1">
        <v>12</v>
      </c>
      <c r="B13" s="1">
        <f t="shared" ca="1" si="0"/>
        <v>22</v>
      </c>
      <c r="C13" s="1">
        <f t="shared" ca="1" si="1"/>
        <v>3</v>
      </c>
      <c r="D13" s="1">
        <f t="shared" ca="1" si="2"/>
        <v>3</v>
      </c>
      <c r="E13" s="1">
        <f t="shared" ca="1" si="3"/>
        <v>108</v>
      </c>
    </row>
    <row r="14" spans="1:5" x14ac:dyDescent="0.2">
      <c r="A14" s="1">
        <v>13</v>
      </c>
      <c r="B14" s="1">
        <f t="shared" ca="1" si="0"/>
        <v>23</v>
      </c>
      <c r="C14" s="1">
        <f t="shared" ca="1" si="1"/>
        <v>2</v>
      </c>
      <c r="D14" s="1">
        <f t="shared" ca="1" si="2"/>
        <v>2</v>
      </c>
      <c r="E14" s="1">
        <f t="shared" ca="1" si="3"/>
        <v>109</v>
      </c>
    </row>
    <row r="15" spans="1:5" x14ac:dyDescent="0.2">
      <c r="A15" s="1">
        <v>14</v>
      </c>
      <c r="B15" s="1">
        <f t="shared" ca="1" si="0"/>
        <v>24</v>
      </c>
      <c r="C15" s="1">
        <f t="shared" ca="1" si="1"/>
        <v>3</v>
      </c>
      <c r="D15" s="1">
        <f t="shared" ca="1" si="2"/>
        <v>1</v>
      </c>
      <c r="E15" s="1">
        <f t="shared" ca="1" si="3"/>
        <v>83</v>
      </c>
    </row>
    <row r="16" spans="1:5" x14ac:dyDescent="0.2">
      <c r="A16" s="1">
        <v>15</v>
      </c>
      <c r="B16" s="1">
        <f t="shared" ca="1" si="0"/>
        <v>22</v>
      </c>
      <c r="C16" s="1">
        <f t="shared" ca="1" si="1"/>
        <v>1</v>
      </c>
      <c r="D16" s="1">
        <f t="shared" ca="1" si="2"/>
        <v>3</v>
      </c>
      <c r="E16" s="1">
        <f t="shared" ca="1" si="3"/>
        <v>84</v>
      </c>
    </row>
    <row r="17" spans="1:5" x14ac:dyDescent="0.2">
      <c r="A17" s="1">
        <v>16</v>
      </c>
      <c r="B17" s="1">
        <f t="shared" ca="1" si="0"/>
        <v>25</v>
      </c>
      <c r="C17" s="1">
        <f t="shared" ca="1" si="1"/>
        <v>1</v>
      </c>
      <c r="D17" s="1">
        <f t="shared" ca="1" si="2"/>
        <v>4</v>
      </c>
      <c r="E17" s="1">
        <f t="shared" ca="1" si="3"/>
        <v>56</v>
      </c>
    </row>
    <row r="18" spans="1:5" x14ac:dyDescent="0.2">
      <c r="A18" s="1">
        <v>17</v>
      </c>
      <c r="B18" s="1">
        <f t="shared" ca="1" si="0"/>
        <v>26</v>
      </c>
      <c r="C18" s="1">
        <f t="shared" ca="1" si="1"/>
        <v>4</v>
      </c>
      <c r="D18" s="1">
        <f t="shared" ca="1" si="2"/>
        <v>3</v>
      </c>
      <c r="E18" s="1">
        <f t="shared" ca="1" si="3"/>
        <v>92</v>
      </c>
    </row>
    <row r="19" spans="1:5" x14ac:dyDescent="0.2">
      <c r="A19" s="1">
        <v>18</v>
      </c>
      <c r="B19" s="1">
        <f t="shared" ca="1" si="0"/>
        <v>25</v>
      </c>
      <c r="C19" s="1">
        <f t="shared" ca="1" si="1"/>
        <v>3</v>
      </c>
      <c r="D19" s="1">
        <f t="shared" ca="1" si="2"/>
        <v>4</v>
      </c>
      <c r="E19" s="1">
        <f t="shared" ca="1" si="3"/>
        <v>100</v>
      </c>
    </row>
    <row r="20" spans="1:5" x14ac:dyDescent="0.2">
      <c r="A20" s="1">
        <v>19</v>
      </c>
      <c r="B20" s="1">
        <f t="shared" ca="1" si="0"/>
        <v>22</v>
      </c>
      <c r="C20" s="1">
        <f t="shared" ca="1" si="1"/>
        <v>2</v>
      </c>
      <c r="D20" s="1">
        <f t="shared" ca="1" si="2"/>
        <v>4</v>
      </c>
      <c r="E20" s="1">
        <f t="shared" ca="1" si="3"/>
        <v>66</v>
      </c>
    </row>
    <row r="21" spans="1:5" x14ac:dyDescent="0.2">
      <c r="A21" s="1">
        <v>20</v>
      </c>
      <c r="B21" s="1">
        <f t="shared" ca="1" si="0"/>
        <v>23</v>
      </c>
      <c r="C21" s="1">
        <f t="shared" ca="1" si="1"/>
        <v>1</v>
      </c>
      <c r="D21" s="1">
        <f t="shared" ca="1" si="2"/>
        <v>3</v>
      </c>
      <c r="E21" s="1">
        <f t="shared" ca="1" si="3"/>
        <v>108</v>
      </c>
    </row>
    <row r="22" spans="1:5" x14ac:dyDescent="0.2">
      <c r="A22" s="1">
        <v>21</v>
      </c>
      <c r="B22" s="1">
        <f t="shared" ca="1" si="0"/>
        <v>25</v>
      </c>
      <c r="C22" s="1">
        <f t="shared" ca="1" si="1"/>
        <v>3</v>
      </c>
      <c r="D22" s="1">
        <f t="shared" ca="1" si="2"/>
        <v>4</v>
      </c>
      <c r="E22" s="1">
        <f t="shared" ca="1" si="3"/>
        <v>97</v>
      </c>
    </row>
    <row r="23" spans="1:5" x14ac:dyDescent="0.2">
      <c r="A23" s="1">
        <v>22</v>
      </c>
      <c r="B23" s="1">
        <f t="shared" ca="1" si="0"/>
        <v>25</v>
      </c>
      <c r="C23" s="1">
        <f t="shared" ca="1" si="1"/>
        <v>3</v>
      </c>
      <c r="D23" s="1">
        <f t="shared" ca="1" si="2"/>
        <v>1</v>
      </c>
      <c r="E23" s="1">
        <f t="shared" ca="1" si="3"/>
        <v>114</v>
      </c>
    </row>
    <row r="24" spans="1:5" x14ac:dyDescent="0.2">
      <c r="A24" s="1">
        <v>23</v>
      </c>
      <c r="B24" s="1">
        <f t="shared" ca="1" si="0"/>
        <v>26</v>
      </c>
      <c r="C24" s="1">
        <f t="shared" ca="1" si="1"/>
        <v>3</v>
      </c>
      <c r="D24" s="1">
        <f t="shared" ca="1" si="2"/>
        <v>2</v>
      </c>
      <c r="E24" s="1">
        <f t="shared" ca="1" si="3"/>
        <v>119</v>
      </c>
    </row>
    <row r="25" spans="1:5" x14ac:dyDescent="0.2">
      <c r="A25" s="1">
        <v>24</v>
      </c>
      <c r="B25" s="1">
        <f t="shared" ca="1" si="0"/>
        <v>24</v>
      </c>
      <c r="C25" s="1">
        <f t="shared" ca="1" si="1"/>
        <v>3</v>
      </c>
      <c r="D25" s="1">
        <f t="shared" ca="1" si="2"/>
        <v>1</v>
      </c>
      <c r="E25" s="1">
        <f t="shared" ca="1" si="3"/>
        <v>80</v>
      </c>
    </row>
    <row r="26" spans="1:5" x14ac:dyDescent="0.2">
      <c r="A26" s="1">
        <v>25</v>
      </c>
      <c r="B26" s="1">
        <f t="shared" ca="1" si="0"/>
        <v>23</v>
      </c>
      <c r="C26" s="1">
        <f t="shared" ca="1" si="1"/>
        <v>1</v>
      </c>
      <c r="D26" s="1">
        <f t="shared" ca="1" si="2"/>
        <v>2</v>
      </c>
      <c r="E26" s="1">
        <f t="shared" ca="1" si="3"/>
        <v>70</v>
      </c>
    </row>
    <row r="27" spans="1:5" x14ac:dyDescent="0.2">
      <c r="A27" s="1">
        <v>26</v>
      </c>
      <c r="B27" s="1">
        <f t="shared" ca="1" si="0"/>
        <v>24</v>
      </c>
      <c r="C27" s="1">
        <f t="shared" ca="1" si="1"/>
        <v>3</v>
      </c>
      <c r="D27" s="1">
        <f t="shared" ca="1" si="2"/>
        <v>1</v>
      </c>
      <c r="E27" s="1">
        <f t="shared" ca="1" si="3"/>
        <v>74</v>
      </c>
    </row>
    <row r="28" spans="1:5" x14ac:dyDescent="0.2">
      <c r="A28" s="1">
        <v>27</v>
      </c>
      <c r="B28" s="1">
        <f t="shared" ca="1" si="0"/>
        <v>26</v>
      </c>
      <c r="C28" s="1">
        <f t="shared" ca="1" si="1"/>
        <v>2</v>
      </c>
      <c r="D28" s="1">
        <f t="shared" ca="1" si="2"/>
        <v>4</v>
      </c>
      <c r="E28" s="1">
        <f t="shared" ca="1" si="3"/>
        <v>56</v>
      </c>
    </row>
    <row r="29" spans="1:5" x14ac:dyDescent="0.2">
      <c r="A29" s="1">
        <v>28</v>
      </c>
      <c r="B29" s="1">
        <f t="shared" ca="1" si="0"/>
        <v>26</v>
      </c>
      <c r="C29" s="1">
        <f t="shared" ca="1" si="1"/>
        <v>3</v>
      </c>
      <c r="D29" s="1">
        <f t="shared" ca="1" si="2"/>
        <v>2</v>
      </c>
      <c r="E29" s="1">
        <f t="shared" ca="1" si="3"/>
        <v>71</v>
      </c>
    </row>
    <row r="30" spans="1:5" x14ac:dyDescent="0.2">
      <c r="A30" s="1">
        <v>29</v>
      </c>
      <c r="B30" s="1">
        <f t="shared" ca="1" si="0"/>
        <v>25</v>
      </c>
      <c r="C30" s="1">
        <f t="shared" ca="1" si="1"/>
        <v>4</v>
      </c>
      <c r="D30" s="1">
        <f t="shared" ca="1" si="2"/>
        <v>2</v>
      </c>
      <c r="E30" s="1">
        <f t="shared" ca="1" si="3"/>
        <v>81</v>
      </c>
    </row>
    <row r="31" spans="1:5" x14ac:dyDescent="0.2">
      <c r="A31" s="1">
        <v>30</v>
      </c>
      <c r="B31" s="1">
        <f t="shared" ca="1" si="0"/>
        <v>24</v>
      </c>
      <c r="C31" s="1">
        <f t="shared" ca="1" si="1"/>
        <v>3</v>
      </c>
      <c r="D31" s="1">
        <f t="shared" ca="1" si="2"/>
        <v>2</v>
      </c>
      <c r="E31" s="1">
        <f t="shared" ca="1" si="3"/>
        <v>80</v>
      </c>
    </row>
    <row r="32" spans="1:5" x14ac:dyDescent="0.2">
      <c r="A32" s="1">
        <v>31</v>
      </c>
      <c r="B32" s="1">
        <f t="shared" ca="1" si="0"/>
        <v>24</v>
      </c>
      <c r="C32" s="1">
        <f t="shared" ca="1" si="1"/>
        <v>1</v>
      </c>
      <c r="D32" s="1">
        <f t="shared" ca="1" si="2"/>
        <v>2</v>
      </c>
      <c r="E32" s="1">
        <f t="shared" ca="1" si="3"/>
        <v>56</v>
      </c>
    </row>
    <row r="33" spans="1:5" x14ac:dyDescent="0.2">
      <c r="A33" s="1">
        <v>32</v>
      </c>
      <c r="B33" s="1">
        <f t="shared" ca="1" si="0"/>
        <v>26</v>
      </c>
      <c r="C33" s="1">
        <f t="shared" ca="1" si="1"/>
        <v>4</v>
      </c>
      <c r="D33" s="1">
        <f t="shared" ca="1" si="2"/>
        <v>3</v>
      </c>
      <c r="E33" s="1">
        <f t="shared" ca="1" si="3"/>
        <v>66</v>
      </c>
    </row>
    <row r="34" spans="1:5" x14ac:dyDescent="0.2">
      <c r="A34" s="1">
        <v>33</v>
      </c>
      <c r="B34" s="1">
        <f t="shared" ca="1" si="0"/>
        <v>26</v>
      </c>
      <c r="C34" s="1">
        <f t="shared" ca="1" si="1"/>
        <v>3</v>
      </c>
      <c r="D34" s="1">
        <f t="shared" ca="1" si="2"/>
        <v>2</v>
      </c>
      <c r="E34" s="1">
        <f t="shared" ca="1" si="3"/>
        <v>52</v>
      </c>
    </row>
    <row r="35" spans="1:5" x14ac:dyDescent="0.2">
      <c r="A35" s="1">
        <v>34</v>
      </c>
      <c r="B35" s="1">
        <f t="shared" ca="1" si="0"/>
        <v>23</v>
      </c>
      <c r="C35" s="1">
        <f t="shared" ca="1" si="1"/>
        <v>1</v>
      </c>
      <c r="D35" s="1">
        <f t="shared" ca="1" si="2"/>
        <v>2</v>
      </c>
      <c r="E35" s="1">
        <f t="shared" ca="1" si="3"/>
        <v>118</v>
      </c>
    </row>
    <row r="36" spans="1:5" x14ac:dyDescent="0.2">
      <c r="A36" s="1">
        <v>35</v>
      </c>
      <c r="B36" s="1">
        <f t="shared" ca="1" si="0"/>
        <v>23</v>
      </c>
      <c r="C36" s="1">
        <f t="shared" ca="1" si="1"/>
        <v>1</v>
      </c>
      <c r="D36" s="1">
        <f t="shared" ca="1" si="2"/>
        <v>4</v>
      </c>
      <c r="E36" s="1">
        <f t="shared" ca="1" si="3"/>
        <v>72</v>
      </c>
    </row>
    <row r="37" spans="1:5" x14ac:dyDescent="0.2">
      <c r="A37" s="1">
        <v>36</v>
      </c>
      <c r="B37" s="1">
        <f t="shared" ca="1" si="0"/>
        <v>22</v>
      </c>
      <c r="C37" s="1">
        <f t="shared" ca="1" si="1"/>
        <v>1</v>
      </c>
      <c r="D37" s="1">
        <f t="shared" ca="1" si="2"/>
        <v>1</v>
      </c>
      <c r="E37" s="1">
        <f t="shared" ca="1" si="3"/>
        <v>100</v>
      </c>
    </row>
    <row r="38" spans="1:5" x14ac:dyDescent="0.2">
      <c r="A38" s="1">
        <v>37</v>
      </c>
      <c r="B38" s="1">
        <f t="shared" ca="1" si="0"/>
        <v>22</v>
      </c>
      <c r="C38" s="1">
        <f t="shared" ca="1" si="1"/>
        <v>2</v>
      </c>
      <c r="D38" s="1">
        <f t="shared" ca="1" si="2"/>
        <v>1</v>
      </c>
      <c r="E38" s="1">
        <f t="shared" ca="1" si="3"/>
        <v>111</v>
      </c>
    </row>
    <row r="39" spans="1:5" x14ac:dyDescent="0.2">
      <c r="A39" s="1">
        <v>38</v>
      </c>
      <c r="B39" s="1">
        <f t="shared" ca="1" si="0"/>
        <v>25</v>
      </c>
      <c r="C39" s="1">
        <f t="shared" ca="1" si="1"/>
        <v>4</v>
      </c>
      <c r="D39" s="1">
        <f t="shared" ca="1" si="2"/>
        <v>3</v>
      </c>
      <c r="E39" s="1">
        <f t="shared" ca="1" si="3"/>
        <v>110</v>
      </c>
    </row>
    <row r="40" spans="1:5" x14ac:dyDescent="0.2">
      <c r="A40" s="1">
        <v>39</v>
      </c>
      <c r="B40" s="1">
        <f t="shared" ca="1" si="0"/>
        <v>23</v>
      </c>
      <c r="C40" s="1">
        <f t="shared" ca="1" si="1"/>
        <v>4</v>
      </c>
      <c r="D40" s="1">
        <f t="shared" ca="1" si="2"/>
        <v>2</v>
      </c>
      <c r="E40" s="1">
        <f t="shared" ca="1" si="3"/>
        <v>102</v>
      </c>
    </row>
    <row r="41" spans="1:5" x14ac:dyDescent="0.2">
      <c r="A41" s="1">
        <v>40</v>
      </c>
      <c r="B41" s="1">
        <f t="shared" ca="1" si="0"/>
        <v>26</v>
      </c>
      <c r="C41" s="1">
        <f t="shared" ca="1" si="1"/>
        <v>4</v>
      </c>
      <c r="D41" s="1">
        <f t="shared" ca="1" si="2"/>
        <v>1</v>
      </c>
      <c r="E41" s="1">
        <f t="shared" ca="1" si="3"/>
        <v>88</v>
      </c>
    </row>
    <row r="42" spans="1:5" x14ac:dyDescent="0.2">
      <c r="A42" s="1">
        <v>41</v>
      </c>
      <c r="B42" s="1">
        <f t="shared" ca="1" si="0"/>
        <v>24</v>
      </c>
      <c r="C42" s="1">
        <f t="shared" ca="1" si="1"/>
        <v>4</v>
      </c>
      <c r="D42" s="1">
        <f t="shared" ca="1" si="2"/>
        <v>3</v>
      </c>
      <c r="E42" s="1">
        <f t="shared" ca="1" si="3"/>
        <v>96</v>
      </c>
    </row>
    <row r="43" spans="1:5" x14ac:dyDescent="0.2">
      <c r="A43" s="1">
        <v>42</v>
      </c>
      <c r="B43" s="1">
        <f t="shared" ca="1" si="0"/>
        <v>26</v>
      </c>
      <c r="C43" s="1">
        <f t="shared" ca="1" si="1"/>
        <v>2</v>
      </c>
      <c r="D43" s="1">
        <f t="shared" ca="1" si="2"/>
        <v>4</v>
      </c>
      <c r="E43" s="1">
        <f t="shared" ca="1" si="3"/>
        <v>66</v>
      </c>
    </row>
    <row r="44" spans="1:5" x14ac:dyDescent="0.2">
      <c r="A44" s="1">
        <v>43</v>
      </c>
      <c r="B44" s="1">
        <f t="shared" ca="1" si="0"/>
        <v>22</v>
      </c>
      <c r="C44" s="1">
        <f t="shared" ca="1" si="1"/>
        <v>3</v>
      </c>
      <c r="D44" s="1">
        <f t="shared" ca="1" si="2"/>
        <v>3</v>
      </c>
      <c r="E44" s="1">
        <f t="shared" ca="1" si="3"/>
        <v>94</v>
      </c>
    </row>
    <row r="45" spans="1:5" x14ac:dyDescent="0.2">
      <c r="A45" s="1">
        <v>44</v>
      </c>
      <c r="B45" s="1">
        <f t="shared" ca="1" si="0"/>
        <v>24</v>
      </c>
      <c r="C45" s="1">
        <f t="shared" ca="1" si="1"/>
        <v>2</v>
      </c>
      <c r="D45" s="1">
        <f t="shared" ca="1" si="2"/>
        <v>1</v>
      </c>
      <c r="E45" s="1">
        <f t="shared" ca="1" si="3"/>
        <v>110</v>
      </c>
    </row>
    <row r="46" spans="1:5" x14ac:dyDescent="0.2">
      <c r="A46" s="1">
        <v>45</v>
      </c>
      <c r="B46" s="1">
        <f t="shared" ca="1" si="0"/>
        <v>24</v>
      </c>
      <c r="C46" s="1">
        <f t="shared" ca="1" si="1"/>
        <v>1</v>
      </c>
      <c r="D46" s="1">
        <f t="shared" ca="1" si="2"/>
        <v>4</v>
      </c>
      <c r="E46" s="1">
        <f t="shared" ca="1" si="3"/>
        <v>97</v>
      </c>
    </row>
    <row r="47" spans="1:5" x14ac:dyDescent="0.2">
      <c r="A47" s="1">
        <v>46</v>
      </c>
      <c r="B47" s="1">
        <f t="shared" ca="1" si="0"/>
        <v>22</v>
      </c>
      <c r="C47" s="1">
        <f t="shared" ca="1" si="1"/>
        <v>4</v>
      </c>
      <c r="D47" s="1">
        <f t="shared" ca="1" si="2"/>
        <v>2</v>
      </c>
      <c r="E47" s="1">
        <f t="shared" ca="1" si="3"/>
        <v>102</v>
      </c>
    </row>
    <row r="48" spans="1:5" x14ac:dyDescent="0.2">
      <c r="A48" s="1">
        <v>47</v>
      </c>
      <c r="B48" s="1">
        <f t="shared" ca="1" si="0"/>
        <v>22</v>
      </c>
      <c r="C48" s="1">
        <f t="shared" ca="1" si="1"/>
        <v>3</v>
      </c>
      <c r="D48" s="1">
        <f t="shared" ca="1" si="2"/>
        <v>3</v>
      </c>
      <c r="E48" s="1">
        <f t="shared" ca="1" si="3"/>
        <v>51</v>
      </c>
    </row>
    <row r="49" spans="1:5" x14ac:dyDescent="0.2">
      <c r="A49" s="1">
        <v>48</v>
      </c>
      <c r="B49" s="1">
        <f t="shared" ca="1" si="0"/>
        <v>26</v>
      </c>
      <c r="C49" s="1">
        <f t="shared" ca="1" si="1"/>
        <v>4</v>
      </c>
      <c r="D49" s="1">
        <f t="shared" ca="1" si="2"/>
        <v>2</v>
      </c>
      <c r="E49" s="1">
        <f t="shared" ca="1" si="3"/>
        <v>110</v>
      </c>
    </row>
    <row r="50" spans="1:5" x14ac:dyDescent="0.2">
      <c r="A50" s="1">
        <v>49</v>
      </c>
      <c r="B50" s="1">
        <f t="shared" ca="1" si="0"/>
        <v>23</v>
      </c>
      <c r="C50" s="1">
        <f t="shared" ca="1" si="1"/>
        <v>4</v>
      </c>
      <c r="D50" s="1">
        <f t="shared" ca="1" si="2"/>
        <v>1</v>
      </c>
      <c r="E50" s="1">
        <f t="shared" ca="1" si="3"/>
        <v>75</v>
      </c>
    </row>
    <row r="51" spans="1:5" x14ac:dyDescent="0.2">
      <c r="A51" s="1">
        <v>50</v>
      </c>
      <c r="B51" s="1">
        <f t="shared" ca="1" si="0"/>
        <v>22</v>
      </c>
      <c r="C51" s="1">
        <f t="shared" ca="1" si="1"/>
        <v>2</v>
      </c>
      <c r="D51" s="1">
        <f t="shared" ca="1" si="2"/>
        <v>1</v>
      </c>
      <c r="E51" s="1">
        <f t="shared" ca="1" si="3"/>
        <v>80</v>
      </c>
    </row>
    <row r="52" spans="1:5" x14ac:dyDescent="0.2">
      <c r="A52" s="1">
        <v>51</v>
      </c>
      <c r="B52" s="1">
        <f t="shared" ca="1" si="0"/>
        <v>22</v>
      </c>
      <c r="C52" s="1">
        <f t="shared" ca="1" si="1"/>
        <v>1</v>
      </c>
      <c r="D52" s="1">
        <f t="shared" ca="1" si="2"/>
        <v>2</v>
      </c>
      <c r="E52" s="1">
        <f t="shared" ca="1" si="3"/>
        <v>68</v>
      </c>
    </row>
    <row r="53" spans="1:5" x14ac:dyDescent="0.2">
      <c r="A53" s="1">
        <v>52</v>
      </c>
      <c r="B53" s="1">
        <f t="shared" ca="1" si="0"/>
        <v>24</v>
      </c>
      <c r="C53" s="1">
        <f t="shared" ca="1" si="1"/>
        <v>3</v>
      </c>
      <c r="D53" s="1">
        <f t="shared" ca="1" si="2"/>
        <v>2</v>
      </c>
      <c r="E53" s="1">
        <f t="shared" ca="1" si="3"/>
        <v>103</v>
      </c>
    </row>
    <row r="54" spans="1:5" x14ac:dyDescent="0.2">
      <c r="A54" s="1">
        <v>53</v>
      </c>
      <c r="B54" s="1">
        <f t="shared" ca="1" si="0"/>
        <v>24</v>
      </c>
      <c r="C54" s="1">
        <f t="shared" ca="1" si="1"/>
        <v>1</v>
      </c>
      <c r="D54" s="1">
        <f t="shared" ca="1" si="2"/>
        <v>1</v>
      </c>
      <c r="E54" s="1">
        <f t="shared" ca="1" si="3"/>
        <v>90</v>
      </c>
    </row>
    <row r="55" spans="1:5" x14ac:dyDescent="0.2">
      <c r="A55" s="1">
        <v>54</v>
      </c>
      <c r="B55" s="1">
        <f t="shared" ca="1" si="0"/>
        <v>25</v>
      </c>
      <c r="C55" s="1">
        <f t="shared" ca="1" si="1"/>
        <v>4</v>
      </c>
      <c r="D55" s="1">
        <f t="shared" ca="1" si="2"/>
        <v>2</v>
      </c>
      <c r="E55" s="1">
        <f t="shared" ca="1" si="3"/>
        <v>51</v>
      </c>
    </row>
    <row r="56" spans="1:5" x14ac:dyDescent="0.2">
      <c r="A56" s="1">
        <v>55</v>
      </c>
      <c r="B56" s="1">
        <f t="shared" ca="1" si="0"/>
        <v>23</v>
      </c>
      <c r="C56" s="1">
        <f t="shared" ca="1" si="1"/>
        <v>1</v>
      </c>
      <c r="D56" s="1">
        <f t="shared" ca="1" si="2"/>
        <v>4</v>
      </c>
      <c r="E56" s="1">
        <f t="shared" ca="1" si="3"/>
        <v>83</v>
      </c>
    </row>
    <row r="57" spans="1:5" x14ac:dyDescent="0.2">
      <c r="A57" s="1">
        <v>56</v>
      </c>
      <c r="B57" s="1">
        <f t="shared" ca="1" si="0"/>
        <v>22</v>
      </c>
      <c r="C57" s="1">
        <f t="shared" ca="1" si="1"/>
        <v>1</v>
      </c>
      <c r="D57" s="1">
        <f t="shared" ca="1" si="2"/>
        <v>3</v>
      </c>
      <c r="E57" s="1">
        <f t="shared" ca="1" si="3"/>
        <v>92</v>
      </c>
    </row>
    <row r="58" spans="1:5" x14ac:dyDescent="0.2">
      <c r="A58" s="1">
        <v>57</v>
      </c>
      <c r="B58" s="1">
        <f t="shared" ca="1" si="0"/>
        <v>24</v>
      </c>
      <c r="C58" s="1">
        <f t="shared" ca="1" si="1"/>
        <v>1</v>
      </c>
      <c r="D58" s="1">
        <f t="shared" ca="1" si="2"/>
        <v>3</v>
      </c>
      <c r="E58" s="1">
        <f t="shared" ca="1" si="3"/>
        <v>78</v>
      </c>
    </row>
    <row r="59" spans="1:5" x14ac:dyDescent="0.2">
      <c r="A59" s="1">
        <v>58</v>
      </c>
      <c r="B59" s="1">
        <f t="shared" ca="1" si="0"/>
        <v>22</v>
      </c>
      <c r="C59" s="1">
        <f t="shared" ca="1" si="1"/>
        <v>4</v>
      </c>
      <c r="D59" s="1">
        <f t="shared" ca="1" si="2"/>
        <v>1</v>
      </c>
      <c r="E59" s="1">
        <f t="shared" ca="1" si="3"/>
        <v>117</v>
      </c>
    </row>
    <row r="60" spans="1:5" x14ac:dyDescent="0.2">
      <c r="A60" s="1">
        <v>59</v>
      </c>
      <c r="B60" s="1">
        <f t="shared" ca="1" si="0"/>
        <v>24</v>
      </c>
      <c r="C60" s="1">
        <f t="shared" ca="1" si="1"/>
        <v>4</v>
      </c>
      <c r="D60" s="1">
        <f t="shared" ca="1" si="2"/>
        <v>1</v>
      </c>
      <c r="E60" s="1">
        <f t="shared" ca="1" si="3"/>
        <v>65</v>
      </c>
    </row>
    <row r="61" spans="1:5" x14ac:dyDescent="0.2">
      <c r="A61" s="1">
        <v>60</v>
      </c>
      <c r="B61" s="1">
        <f t="shared" ca="1" si="0"/>
        <v>23</v>
      </c>
      <c r="C61" s="1">
        <f t="shared" ca="1" si="1"/>
        <v>2</v>
      </c>
      <c r="D61" s="1">
        <f t="shared" ca="1" si="2"/>
        <v>2</v>
      </c>
      <c r="E61" s="1">
        <f t="shared" ca="1" si="3"/>
        <v>94</v>
      </c>
    </row>
    <row r="62" spans="1:5" x14ac:dyDescent="0.2">
      <c r="A62" s="1">
        <v>61</v>
      </c>
      <c r="B62" s="1">
        <f t="shared" ca="1" si="0"/>
        <v>23</v>
      </c>
      <c r="C62" s="1">
        <f t="shared" ca="1" si="1"/>
        <v>2</v>
      </c>
      <c r="D62" s="1">
        <f t="shared" ca="1" si="2"/>
        <v>2</v>
      </c>
      <c r="E62" s="1">
        <f t="shared" ca="1" si="3"/>
        <v>100</v>
      </c>
    </row>
    <row r="63" spans="1:5" x14ac:dyDescent="0.2">
      <c r="A63" s="1">
        <v>62</v>
      </c>
      <c r="B63" s="1">
        <f t="shared" ca="1" si="0"/>
        <v>24</v>
      </c>
      <c r="C63" s="1">
        <f t="shared" ca="1" si="1"/>
        <v>1</v>
      </c>
      <c r="D63" s="1">
        <f t="shared" ca="1" si="2"/>
        <v>4</v>
      </c>
      <c r="E63" s="1">
        <f t="shared" ca="1" si="3"/>
        <v>82</v>
      </c>
    </row>
    <row r="64" spans="1:5" x14ac:dyDescent="0.2">
      <c r="A64" s="1">
        <v>63</v>
      </c>
      <c r="B64" s="1">
        <f t="shared" ca="1" si="0"/>
        <v>22</v>
      </c>
      <c r="C64" s="1">
        <f t="shared" ca="1" si="1"/>
        <v>4</v>
      </c>
      <c r="D64" s="1">
        <f t="shared" ca="1" si="2"/>
        <v>3</v>
      </c>
      <c r="E64" s="1">
        <f t="shared" ca="1" si="3"/>
        <v>106</v>
      </c>
    </row>
    <row r="65" spans="1:5" x14ac:dyDescent="0.2">
      <c r="A65" s="1">
        <v>64</v>
      </c>
      <c r="B65" s="1">
        <f t="shared" ca="1" si="0"/>
        <v>23</v>
      </c>
      <c r="C65" s="1">
        <f t="shared" ca="1" si="1"/>
        <v>3</v>
      </c>
      <c r="D65" s="1">
        <f t="shared" ca="1" si="2"/>
        <v>4</v>
      </c>
      <c r="E65" s="1">
        <f t="shared" ca="1" si="3"/>
        <v>82</v>
      </c>
    </row>
    <row r="66" spans="1:5" x14ac:dyDescent="0.2">
      <c r="A66" s="1">
        <v>65</v>
      </c>
      <c r="B66" s="1">
        <f t="shared" ca="1" si="0"/>
        <v>26</v>
      </c>
      <c r="C66" s="1">
        <f t="shared" ca="1" si="1"/>
        <v>3</v>
      </c>
      <c r="D66" s="1">
        <f t="shared" ca="1" si="2"/>
        <v>2</v>
      </c>
      <c r="E66" s="1">
        <f t="shared" ca="1" si="3"/>
        <v>110</v>
      </c>
    </row>
    <row r="67" spans="1:5" x14ac:dyDescent="0.2">
      <c r="A67" s="1">
        <v>66</v>
      </c>
      <c r="B67" s="1">
        <f t="shared" ref="B67:B101" ca="1" si="4">RANDBETWEEN(22, 26)</f>
        <v>22</v>
      </c>
      <c r="C67" s="1">
        <f t="shared" ref="C67:C101" ca="1" si="5">RANDBETWEEN(1,4)</f>
        <v>2</v>
      </c>
      <c r="D67" s="1">
        <f t="shared" ref="D67:D101" ca="1" si="6">RANDBETWEEN(1, 4)</f>
        <v>1</v>
      </c>
      <c r="E67" s="1">
        <f t="shared" ref="E67:E101" ca="1" si="7">RANDBETWEEN(50, 120)</f>
        <v>89</v>
      </c>
    </row>
    <row r="68" spans="1:5" x14ac:dyDescent="0.2">
      <c r="A68" s="1">
        <v>67</v>
      </c>
      <c r="B68" s="1">
        <f t="shared" ca="1" si="4"/>
        <v>22</v>
      </c>
      <c r="C68" s="1">
        <f t="shared" ca="1" si="5"/>
        <v>4</v>
      </c>
      <c r="D68" s="1">
        <f t="shared" ca="1" si="6"/>
        <v>1</v>
      </c>
      <c r="E68" s="1">
        <f t="shared" ca="1" si="7"/>
        <v>115</v>
      </c>
    </row>
    <row r="69" spans="1:5" x14ac:dyDescent="0.2">
      <c r="A69" s="1">
        <v>68</v>
      </c>
      <c r="B69" s="1">
        <f t="shared" ca="1" si="4"/>
        <v>24</v>
      </c>
      <c r="C69" s="1">
        <f t="shared" ca="1" si="5"/>
        <v>2</v>
      </c>
      <c r="D69" s="1">
        <f t="shared" ca="1" si="6"/>
        <v>3</v>
      </c>
      <c r="E69" s="1">
        <f t="shared" ca="1" si="7"/>
        <v>51</v>
      </c>
    </row>
    <row r="70" spans="1:5" x14ac:dyDescent="0.2">
      <c r="A70" s="1">
        <v>69</v>
      </c>
      <c r="B70" s="1">
        <f t="shared" ca="1" si="4"/>
        <v>26</v>
      </c>
      <c r="C70" s="1">
        <f t="shared" ca="1" si="5"/>
        <v>4</v>
      </c>
      <c r="D70" s="1">
        <f t="shared" ca="1" si="6"/>
        <v>4</v>
      </c>
      <c r="E70" s="1">
        <f t="shared" ca="1" si="7"/>
        <v>70</v>
      </c>
    </row>
    <row r="71" spans="1:5" x14ac:dyDescent="0.2">
      <c r="A71" s="1">
        <v>70</v>
      </c>
      <c r="B71" s="1">
        <f t="shared" ca="1" si="4"/>
        <v>26</v>
      </c>
      <c r="C71" s="1">
        <f t="shared" ca="1" si="5"/>
        <v>4</v>
      </c>
      <c r="D71" s="1">
        <f t="shared" ca="1" si="6"/>
        <v>2</v>
      </c>
      <c r="E71" s="1">
        <f t="shared" ca="1" si="7"/>
        <v>60</v>
      </c>
    </row>
    <row r="72" spans="1:5" x14ac:dyDescent="0.2">
      <c r="A72" s="1">
        <v>71</v>
      </c>
      <c r="B72" s="1">
        <f t="shared" ca="1" si="4"/>
        <v>25</v>
      </c>
      <c r="C72" s="1">
        <f t="shared" ca="1" si="5"/>
        <v>3</v>
      </c>
      <c r="D72" s="1">
        <f t="shared" ca="1" si="6"/>
        <v>2</v>
      </c>
      <c r="E72" s="1">
        <f t="shared" ca="1" si="7"/>
        <v>110</v>
      </c>
    </row>
    <row r="73" spans="1:5" x14ac:dyDescent="0.2">
      <c r="A73" s="1">
        <v>72</v>
      </c>
      <c r="B73" s="1">
        <f t="shared" ca="1" si="4"/>
        <v>22</v>
      </c>
      <c r="C73" s="1">
        <f t="shared" ca="1" si="5"/>
        <v>1</v>
      </c>
      <c r="D73" s="1">
        <f t="shared" ca="1" si="6"/>
        <v>4</v>
      </c>
      <c r="E73" s="1">
        <f t="shared" ca="1" si="7"/>
        <v>97</v>
      </c>
    </row>
    <row r="74" spans="1:5" x14ac:dyDescent="0.2">
      <c r="A74" s="1">
        <v>73</v>
      </c>
      <c r="B74" s="1">
        <f t="shared" ca="1" si="4"/>
        <v>23</v>
      </c>
      <c r="C74" s="1">
        <f t="shared" ca="1" si="5"/>
        <v>2</v>
      </c>
      <c r="D74" s="1">
        <f t="shared" ca="1" si="6"/>
        <v>3</v>
      </c>
      <c r="E74" s="1">
        <f t="shared" ca="1" si="7"/>
        <v>92</v>
      </c>
    </row>
    <row r="75" spans="1:5" x14ac:dyDescent="0.2">
      <c r="A75" s="1">
        <v>74</v>
      </c>
      <c r="B75" s="1">
        <f t="shared" ca="1" si="4"/>
        <v>24</v>
      </c>
      <c r="C75" s="1">
        <f t="shared" ca="1" si="5"/>
        <v>1</v>
      </c>
      <c r="D75" s="1">
        <f t="shared" ca="1" si="6"/>
        <v>2</v>
      </c>
      <c r="E75" s="1">
        <f t="shared" ca="1" si="7"/>
        <v>99</v>
      </c>
    </row>
    <row r="76" spans="1:5" x14ac:dyDescent="0.2">
      <c r="A76" s="1">
        <v>75</v>
      </c>
      <c r="B76" s="1">
        <f t="shared" ca="1" si="4"/>
        <v>25</v>
      </c>
      <c r="C76" s="1">
        <f t="shared" ca="1" si="5"/>
        <v>3</v>
      </c>
      <c r="D76" s="1">
        <f t="shared" ca="1" si="6"/>
        <v>3</v>
      </c>
      <c r="E76" s="1">
        <f t="shared" ca="1" si="7"/>
        <v>100</v>
      </c>
    </row>
    <row r="77" spans="1:5" x14ac:dyDescent="0.2">
      <c r="A77" s="1">
        <v>76</v>
      </c>
      <c r="B77" s="1">
        <f t="shared" ca="1" si="4"/>
        <v>23</v>
      </c>
      <c r="C77" s="1">
        <f t="shared" ca="1" si="5"/>
        <v>3</v>
      </c>
      <c r="D77" s="1">
        <f t="shared" ca="1" si="6"/>
        <v>1</v>
      </c>
      <c r="E77" s="1">
        <f t="shared" ca="1" si="7"/>
        <v>76</v>
      </c>
    </row>
    <row r="78" spans="1:5" x14ac:dyDescent="0.2">
      <c r="A78" s="1">
        <v>77</v>
      </c>
      <c r="B78" s="1">
        <f t="shared" ca="1" si="4"/>
        <v>26</v>
      </c>
      <c r="C78" s="1">
        <f t="shared" ca="1" si="5"/>
        <v>4</v>
      </c>
      <c r="D78" s="1">
        <f t="shared" ca="1" si="6"/>
        <v>2</v>
      </c>
      <c r="E78" s="1">
        <f t="shared" ca="1" si="7"/>
        <v>116</v>
      </c>
    </row>
    <row r="79" spans="1:5" x14ac:dyDescent="0.2">
      <c r="A79" s="1">
        <v>78</v>
      </c>
      <c r="B79" s="1">
        <f t="shared" ca="1" si="4"/>
        <v>23</v>
      </c>
      <c r="C79" s="1">
        <f t="shared" ca="1" si="5"/>
        <v>4</v>
      </c>
      <c r="D79" s="1">
        <f t="shared" ca="1" si="6"/>
        <v>3</v>
      </c>
      <c r="E79" s="1">
        <f t="shared" ca="1" si="7"/>
        <v>72</v>
      </c>
    </row>
    <row r="80" spans="1:5" x14ac:dyDescent="0.2">
      <c r="A80" s="1">
        <v>79</v>
      </c>
      <c r="B80" s="1">
        <f t="shared" ca="1" si="4"/>
        <v>26</v>
      </c>
      <c r="C80" s="1">
        <f t="shared" ca="1" si="5"/>
        <v>1</v>
      </c>
      <c r="D80" s="1">
        <f t="shared" ca="1" si="6"/>
        <v>3</v>
      </c>
      <c r="E80" s="1">
        <f t="shared" ca="1" si="7"/>
        <v>84</v>
      </c>
    </row>
    <row r="81" spans="1:5" x14ac:dyDescent="0.2">
      <c r="A81" s="1">
        <v>80</v>
      </c>
      <c r="B81" s="1">
        <f t="shared" ca="1" si="4"/>
        <v>24</v>
      </c>
      <c r="C81" s="1">
        <f t="shared" ca="1" si="5"/>
        <v>4</v>
      </c>
      <c r="D81" s="1">
        <f t="shared" ca="1" si="6"/>
        <v>3</v>
      </c>
      <c r="E81" s="1">
        <f t="shared" ca="1" si="7"/>
        <v>110</v>
      </c>
    </row>
    <row r="82" spans="1:5" x14ac:dyDescent="0.2">
      <c r="A82" s="1">
        <v>81</v>
      </c>
      <c r="B82" s="1">
        <f t="shared" ca="1" si="4"/>
        <v>26</v>
      </c>
      <c r="C82" s="1">
        <f t="shared" ca="1" si="5"/>
        <v>3</v>
      </c>
      <c r="D82" s="1">
        <f t="shared" ca="1" si="6"/>
        <v>1</v>
      </c>
      <c r="E82" s="1">
        <f t="shared" ca="1" si="7"/>
        <v>82</v>
      </c>
    </row>
    <row r="83" spans="1:5" x14ac:dyDescent="0.2">
      <c r="A83" s="1">
        <v>82</v>
      </c>
      <c r="B83" s="1">
        <f t="shared" ca="1" si="4"/>
        <v>23</v>
      </c>
      <c r="C83" s="1">
        <f t="shared" ca="1" si="5"/>
        <v>1</v>
      </c>
      <c r="D83" s="1">
        <f t="shared" ca="1" si="6"/>
        <v>2</v>
      </c>
      <c r="E83" s="1">
        <f t="shared" ca="1" si="7"/>
        <v>58</v>
      </c>
    </row>
    <row r="84" spans="1:5" x14ac:dyDescent="0.2">
      <c r="A84" s="1">
        <v>83</v>
      </c>
      <c r="B84" s="1">
        <f t="shared" ca="1" si="4"/>
        <v>25</v>
      </c>
      <c r="C84" s="1">
        <f t="shared" ca="1" si="5"/>
        <v>3</v>
      </c>
      <c r="D84" s="1">
        <f t="shared" ca="1" si="6"/>
        <v>3</v>
      </c>
      <c r="E84" s="1">
        <f t="shared" ca="1" si="7"/>
        <v>69</v>
      </c>
    </row>
    <row r="85" spans="1:5" x14ac:dyDescent="0.2">
      <c r="A85" s="1">
        <v>84</v>
      </c>
      <c r="B85" s="1">
        <f t="shared" ca="1" si="4"/>
        <v>25</v>
      </c>
      <c r="C85" s="1">
        <f t="shared" ca="1" si="5"/>
        <v>1</v>
      </c>
      <c r="D85" s="1">
        <f t="shared" ca="1" si="6"/>
        <v>2</v>
      </c>
      <c r="E85" s="1">
        <f t="shared" ca="1" si="7"/>
        <v>79</v>
      </c>
    </row>
    <row r="86" spans="1:5" x14ac:dyDescent="0.2">
      <c r="A86" s="1">
        <v>85</v>
      </c>
      <c r="B86" s="1">
        <f t="shared" ca="1" si="4"/>
        <v>25</v>
      </c>
      <c r="C86" s="1">
        <f t="shared" ca="1" si="5"/>
        <v>3</v>
      </c>
      <c r="D86" s="1">
        <f t="shared" ca="1" si="6"/>
        <v>4</v>
      </c>
      <c r="E86" s="1">
        <f t="shared" ca="1" si="7"/>
        <v>68</v>
      </c>
    </row>
    <row r="87" spans="1:5" x14ac:dyDescent="0.2">
      <c r="A87" s="1">
        <v>86</v>
      </c>
      <c r="B87" s="1">
        <f t="shared" ca="1" si="4"/>
        <v>23</v>
      </c>
      <c r="C87" s="1">
        <f t="shared" ca="1" si="5"/>
        <v>1</v>
      </c>
      <c r="D87" s="1">
        <f t="shared" ca="1" si="6"/>
        <v>2</v>
      </c>
      <c r="E87" s="1">
        <f t="shared" ca="1" si="7"/>
        <v>89</v>
      </c>
    </row>
    <row r="88" spans="1:5" x14ac:dyDescent="0.2">
      <c r="A88" s="1">
        <v>87</v>
      </c>
      <c r="B88" s="1">
        <f t="shared" ca="1" si="4"/>
        <v>26</v>
      </c>
      <c r="C88" s="1">
        <f t="shared" ca="1" si="5"/>
        <v>4</v>
      </c>
      <c r="D88" s="1">
        <f t="shared" ca="1" si="6"/>
        <v>4</v>
      </c>
      <c r="E88" s="1">
        <f t="shared" ca="1" si="7"/>
        <v>119</v>
      </c>
    </row>
    <row r="89" spans="1:5" x14ac:dyDescent="0.2">
      <c r="A89" s="1">
        <v>88</v>
      </c>
      <c r="B89" s="1">
        <f t="shared" ca="1" si="4"/>
        <v>24</v>
      </c>
      <c r="C89" s="1">
        <f t="shared" ca="1" si="5"/>
        <v>1</v>
      </c>
      <c r="D89" s="1">
        <f t="shared" ca="1" si="6"/>
        <v>1</v>
      </c>
      <c r="E89" s="1">
        <f t="shared" ca="1" si="7"/>
        <v>72</v>
      </c>
    </row>
    <row r="90" spans="1:5" x14ac:dyDescent="0.2">
      <c r="A90" s="1">
        <v>89</v>
      </c>
      <c r="B90" s="1">
        <f t="shared" ca="1" si="4"/>
        <v>24</v>
      </c>
      <c r="C90" s="1">
        <f t="shared" ca="1" si="5"/>
        <v>3</v>
      </c>
      <c r="D90" s="1">
        <f t="shared" ca="1" si="6"/>
        <v>3</v>
      </c>
      <c r="E90" s="1">
        <f t="shared" ca="1" si="7"/>
        <v>109</v>
      </c>
    </row>
    <row r="91" spans="1:5" x14ac:dyDescent="0.2">
      <c r="A91" s="1">
        <v>90</v>
      </c>
      <c r="B91" s="1">
        <f t="shared" ca="1" si="4"/>
        <v>22</v>
      </c>
      <c r="C91" s="1">
        <f t="shared" ca="1" si="5"/>
        <v>3</v>
      </c>
      <c r="D91" s="1">
        <f t="shared" ca="1" si="6"/>
        <v>4</v>
      </c>
      <c r="E91" s="1">
        <f t="shared" ca="1" si="7"/>
        <v>118</v>
      </c>
    </row>
    <row r="92" spans="1:5" x14ac:dyDescent="0.2">
      <c r="A92" s="1">
        <v>91</v>
      </c>
      <c r="B92" s="1">
        <f t="shared" ca="1" si="4"/>
        <v>23</v>
      </c>
      <c r="C92" s="1">
        <f t="shared" ca="1" si="5"/>
        <v>3</v>
      </c>
      <c r="D92" s="1">
        <f t="shared" ca="1" si="6"/>
        <v>4</v>
      </c>
      <c r="E92" s="1">
        <f t="shared" ca="1" si="7"/>
        <v>69</v>
      </c>
    </row>
    <row r="93" spans="1:5" x14ac:dyDescent="0.2">
      <c r="A93" s="1">
        <v>92</v>
      </c>
      <c r="B93" s="1">
        <f t="shared" ca="1" si="4"/>
        <v>22</v>
      </c>
      <c r="C93" s="1">
        <f t="shared" ca="1" si="5"/>
        <v>2</v>
      </c>
      <c r="D93" s="1">
        <f t="shared" ca="1" si="6"/>
        <v>3</v>
      </c>
      <c r="E93" s="1">
        <f t="shared" ca="1" si="7"/>
        <v>108</v>
      </c>
    </row>
    <row r="94" spans="1:5" x14ac:dyDescent="0.2">
      <c r="A94" s="1">
        <v>93</v>
      </c>
      <c r="B94" s="1">
        <f t="shared" ca="1" si="4"/>
        <v>26</v>
      </c>
      <c r="C94" s="1">
        <f t="shared" ca="1" si="5"/>
        <v>3</v>
      </c>
      <c r="D94" s="1">
        <f t="shared" ca="1" si="6"/>
        <v>3</v>
      </c>
      <c r="E94" s="1">
        <f t="shared" ca="1" si="7"/>
        <v>92</v>
      </c>
    </row>
    <row r="95" spans="1:5" x14ac:dyDescent="0.2">
      <c r="A95" s="1">
        <v>94</v>
      </c>
      <c r="B95" s="1">
        <f t="shared" ca="1" si="4"/>
        <v>22</v>
      </c>
      <c r="C95" s="1">
        <f t="shared" ca="1" si="5"/>
        <v>1</v>
      </c>
      <c r="D95" s="1">
        <f t="shared" ca="1" si="6"/>
        <v>4</v>
      </c>
      <c r="E95" s="1">
        <f t="shared" ca="1" si="7"/>
        <v>84</v>
      </c>
    </row>
    <row r="96" spans="1:5" x14ac:dyDescent="0.2">
      <c r="A96" s="1">
        <v>95</v>
      </c>
      <c r="B96" s="1">
        <f t="shared" ca="1" si="4"/>
        <v>23</v>
      </c>
      <c r="C96" s="1">
        <f t="shared" ca="1" si="5"/>
        <v>4</v>
      </c>
      <c r="D96" s="1">
        <f t="shared" ca="1" si="6"/>
        <v>3</v>
      </c>
      <c r="E96" s="1">
        <f t="shared" ca="1" si="7"/>
        <v>69</v>
      </c>
    </row>
    <row r="97" spans="1:5" x14ac:dyDescent="0.2">
      <c r="A97" s="1">
        <v>96</v>
      </c>
      <c r="B97" s="1">
        <f t="shared" ca="1" si="4"/>
        <v>24</v>
      </c>
      <c r="C97" s="1">
        <f t="shared" ca="1" si="5"/>
        <v>2</v>
      </c>
      <c r="D97" s="1">
        <f t="shared" ca="1" si="6"/>
        <v>3</v>
      </c>
      <c r="E97" s="1">
        <f t="shared" ca="1" si="7"/>
        <v>65</v>
      </c>
    </row>
    <row r="98" spans="1:5" x14ac:dyDescent="0.2">
      <c r="A98" s="1">
        <v>97</v>
      </c>
      <c r="B98" s="1">
        <f t="shared" ca="1" si="4"/>
        <v>25</v>
      </c>
      <c r="C98" s="1">
        <f t="shared" ca="1" si="5"/>
        <v>1</v>
      </c>
      <c r="D98" s="1">
        <f t="shared" ca="1" si="6"/>
        <v>4</v>
      </c>
      <c r="E98" s="1">
        <f t="shared" ca="1" si="7"/>
        <v>67</v>
      </c>
    </row>
    <row r="99" spans="1:5" x14ac:dyDescent="0.2">
      <c r="A99" s="1">
        <v>98</v>
      </c>
      <c r="B99" s="1">
        <f t="shared" ca="1" si="4"/>
        <v>25</v>
      </c>
      <c r="C99" s="1">
        <f t="shared" ca="1" si="5"/>
        <v>1</v>
      </c>
      <c r="D99" s="1">
        <f t="shared" ca="1" si="6"/>
        <v>4</v>
      </c>
      <c r="E99" s="1">
        <f t="shared" ca="1" si="7"/>
        <v>100</v>
      </c>
    </row>
    <row r="100" spans="1:5" x14ac:dyDescent="0.2">
      <c r="A100" s="1">
        <v>99</v>
      </c>
      <c r="B100" s="1">
        <f t="shared" ca="1" si="4"/>
        <v>24</v>
      </c>
      <c r="C100" s="1">
        <f t="shared" ca="1" si="5"/>
        <v>2</v>
      </c>
      <c r="D100" s="1">
        <f t="shared" ca="1" si="6"/>
        <v>3</v>
      </c>
      <c r="E100" s="1">
        <f t="shared" ca="1" si="7"/>
        <v>98</v>
      </c>
    </row>
    <row r="101" spans="1:5" x14ac:dyDescent="0.2">
      <c r="A101" s="1">
        <v>100</v>
      </c>
      <c r="B101" s="1">
        <f t="shared" ca="1" si="4"/>
        <v>25</v>
      </c>
      <c r="C101" s="1">
        <f t="shared" ca="1" si="5"/>
        <v>3</v>
      </c>
      <c r="D101" s="1">
        <f t="shared" ca="1" si="6"/>
        <v>2</v>
      </c>
      <c r="E101" s="1">
        <f t="shared" ca="1" si="7"/>
        <v>115</v>
      </c>
    </row>
  </sheetData>
  <dataConsolidate function="countNums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3C92-26EE-43FF-B3A0-61AC5EEBCC68}">
  <dimension ref="A1:E101"/>
  <sheetViews>
    <sheetView tabSelected="1" topLeftCell="A7" zoomScale="130" zoomScaleNormal="130" workbookViewId="0">
      <selection activeCell="H29" sqref="H29"/>
    </sheetView>
  </sheetViews>
  <sheetFormatPr defaultRowHeight="15" x14ac:dyDescent="0.2"/>
  <cols>
    <col min="1" max="1" width="15.19921875" customWidth="1"/>
    <col min="3" max="3" width="18.0234375" customWidth="1"/>
    <col min="4" max="4" width="19.7734375" customWidth="1"/>
    <col min="5" max="5" width="15.871093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</v>
      </c>
      <c r="B2" s="1">
        <v>24</v>
      </c>
      <c r="C2" s="1" t="s">
        <v>8</v>
      </c>
      <c r="D2" s="1" t="s">
        <v>12</v>
      </c>
      <c r="E2" s="1">
        <v>56</v>
      </c>
    </row>
    <row r="3" spans="1:5" x14ac:dyDescent="0.2">
      <c r="A3" s="1">
        <v>2</v>
      </c>
      <c r="B3" s="1">
        <v>26</v>
      </c>
      <c r="C3" s="1" t="s">
        <v>8</v>
      </c>
      <c r="D3" s="1" t="s">
        <v>15</v>
      </c>
      <c r="E3" s="1">
        <v>118</v>
      </c>
    </row>
    <row r="4" spans="1:5" x14ac:dyDescent="0.2">
      <c r="A4" s="1">
        <v>3</v>
      </c>
      <c r="B4" s="1">
        <v>22</v>
      </c>
      <c r="C4" s="1" t="s">
        <v>9</v>
      </c>
      <c r="D4" s="1" t="s">
        <v>13</v>
      </c>
      <c r="E4" s="1">
        <v>92</v>
      </c>
    </row>
    <row r="5" spans="1:5" x14ac:dyDescent="0.2">
      <c r="A5" s="1">
        <v>4</v>
      </c>
      <c r="B5" s="1">
        <v>22</v>
      </c>
      <c r="C5" s="1" t="s">
        <v>8</v>
      </c>
      <c r="D5" s="1" t="s">
        <v>13</v>
      </c>
      <c r="E5" s="1">
        <v>103</v>
      </c>
    </row>
    <row r="6" spans="1:5" x14ac:dyDescent="0.2">
      <c r="A6" s="1">
        <v>5</v>
      </c>
      <c r="B6" s="1">
        <v>22</v>
      </c>
      <c r="C6" s="1" t="s">
        <v>8</v>
      </c>
      <c r="D6" s="1" t="s">
        <v>13</v>
      </c>
      <c r="E6" s="1">
        <v>118</v>
      </c>
    </row>
    <row r="7" spans="1:5" x14ac:dyDescent="0.2">
      <c r="A7" s="1">
        <v>6</v>
      </c>
      <c r="B7" s="1">
        <v>25</v>
      </c>
      <c r="C7" s="1" t="s">
        <v>9</v>
      </c>
      <c r="D7" s="1" t="s">
        <v>12</v>
      </c>
      <c r="E7" s="1">
        <v>65</v>
      </c>
    </row>
    <row r="8" spans="1:5" x14ac:dyDescent="0.2">
      <c r="A8" s="1">
        <v>7</v>
      </c>
      <c r="B8" s="1">
        <v>23</v>
      </c>
      <c r="C8" s="1" t="s">
        <v>8</v>
      </c>
      <c r="D8" s="1" t="s">
        <v>13</v>
      </c>
      <c r="E8" s="1">
        <v>110</v>
      </c>
    </row>
    <row r="9" spans="1:5" x14ac:dyDescent="0.2">
      <c r="A9" s="1">
        <v>8</v>
      </c>
      <c r="B9" s="1">
        <v>25</v>
      </c>
      <c r="C9" s="1" t="s">
        <v>10</v>
      </c>
      <c r="D9" s="1" t="s">
        <v>15</v>
      </c>
      <c r="E9" s="1">
        <v>109</v>
      </c>
    </row>
    <row r="10" spans="1:5" x14ac:dyDescent="0.2">
      <c r="A10" s="1">
        <v>9</v>
      </c>
      <c r="B10" s="1">
        <v>25</v>
      </c>
      <c r="C10" s="1" t="s">
        <v>11</v>
      </c>
      <c r="D10" s="1" t="s">
        <v>12</v>
      </c>
      <c r="E10" s="1">
        <v>86</v>
      </c>
    </row>
    <row r="11" spans="1:5" x14ac:dyDescent="0.2">
      <c r="A11" s="1">
        <v>10</v>
      </c>
      <c r="B11" s="1">
        <v>23</v>
      </c>
      <c r="C11" s="1" t="s">
        <v>11</v>
      </c>
      <c r="D11" s="1" t="s">
        <v>13</v>
      </c>
      <c r="E11" s="1">
        <v>81</v>
      </c>
    </row>
    <row r="12" spans="1:5" x14ac:dyDescent="0.2">
      <c r="A12" s="1">
        <v>11</v>
      </c>
      <c r="B12" s="1">
        <v>23</v>
      </c>
      <c r="C12" s="1" t="s">
        <v>8</v>
      </c>
      <c r="D12" s="1" t="s">
        <v>15</v>
      </c>
      <c r="E12" s="1">
        <v>84</v>
      </c>
    </row>
    <row r="13" spans="1:5" x14ac:dyDescent="0.2">
      <c r="A13" s="1">
        <v>12</v>
      </c>
      <c r="B13" s="1">
        <v>25</v>
      </c>
      <c r="C13" s="1" t="s">
        <v>9</v>
      </c>
      <c r="D13" s="1" t="s">
        <v>12</v>
      </c>
      <c r="E13" s="1">
        <v>66</v>
      </c>
    </row>
    <row r="14" spans="1:5" x14ac:dyDescent="0.2">
      <c r="A14" s="1">
        <v>13</v>
      </c>
      <c r="B14" s="1">
        <v>25</v>
      </c>
      <c r="C14" s="1" t="s">
        <v>9</v>
      </c>
      <c r="D14" s="1" t="s">
        <v>13</v>
      </c>
      <c r="E14" s="1">
        <v>97</v>
      </c>
    </row>
    <row r="15" spans="1:5" x14ac:dyDescent="0.2">
      <c r="A15" s="1">
        <v>14</v>
      </c>
      <c r="B15" s="1">
        <v>24</v>
      </c>
      <c r="C15" s="1" t="s">
        <v>9</v>
      </c>
      <c r="D15" s="1" t="s">
        <v>13</v>
      </c>
      <c r="E15" s="1">
        <v>106</v>
      </c>
    </row>
    <row r="16" spans="1:5" x14ac:dyDescent="0.2">
      <c r="A16" s="1">
        <v>15</v>
      </c>
      <c r="B16" s="1">
        <v>25</v>
      </c>
      <c r="C16" s="1" t="s">
        <v>8</v>
      </c>
      <c r="D16" s="1" t="s">
        <v>14</v>
      </c>
      <c r="E16" s="1">
        <v>85</v>
      </c>
    </row>
    <row r="17" spans="1:5" x14ac:dyDescent="0.2">
      <c r="A17" s="1">
        <v>16</v>
      </c>
      <c r="B17" s="1">
        <v>22</v>
      </c>
      <c r="C17" s="1" t="s">
        <v>11</v>
      </c>
      <c r="D17" s="1" t="s">
        <v>13</v>
      </c>
      <c r="E17" s="1">
        <v>95</v>
      </c>
    </row>
    <row r="18" spans="1:5" x14ac:dyDescent="0.2">
      <c r="A18" s="1">
        <v>17</v>
      </c>
      <c r="B18" s="1">
        <v>25</v>
      </c>
      <c r="C18" s="1" t="s">
        <v>8</v>
      </c>
      <c r="D18" s="1" t="s">
        <v>13</v>
      </c>
      <c r="E18" s="1">
        <v>104</v>
      </c>
    </row>
    <row r="19" spans="1:5" x14ac:dyDescent="0.2">
      <c r="A19" s="1">
        <v>18</v>
      </c>
      <c r="B19" s="1">
        <v>23</v>
      </c>
      <c r="C19" s="1" t="s">
        <v>9</v>
      </c>
      <c r="D19" s="1" t="s">
        <v>15</v>
      </c>
      <c r="E19" s="1">
        <v>68</v>
      </c>
    </row>
    <row r="20" spans="1:5" x14ac:dyDescent="0.2">
      <c r="A20" s="1">
        <v>19</v>
      </c>
      <c r="B20" s="1">
        <v>26</v>
      </c>
      <c r="C20" s="1" t="s">
        <v>11</v>
      </c>
      <c r="D20" s="1" t="s">
        <v>12</v>
      </c>
      <c r="E20" s="1">
        <v>82</v>
      </c>
    </row>
    <row r="21" spans="1:5" x14ac:dyDescent="0.2">
      <c r="A21" s="1">
        <v>20</v>
      </c>
      <c r="B21" s="1">
        <v>22</v>
      </c>
      <c r="C21" s="1" t="s">
        <v>10</v>
      </c>
      <c r="D21" s="1" t="s">
        <v>15</v>
      </c>
      <c r="E21" s="1">
        <v>98</v>
      </c>
    </row>
    <row r="22" spans="1:5" x14ac:dyDescent="0.2">
      <c r="A22" s="1">
        <v>21</v>
      </c>
      <c r="B22" s="1">
        <v>22</v>
      </c>
      <c r="C22" s="1" t="s">
        <v>11</v>
      </c>
      <c r="D22" s="1" t="s">
        <v>12</v>
      </c>
      <c r="E22" s="1">
        <v>76</v>
      </c>
    </row>
    <row r="23" spans="1:5" x14ac:dyDescent="0.2">
      <c r="A23" s="1">
        <v>22</v>
      </c>
      <c r="B23" s="1">
        <v>23</v>
      </c>
      <c r="C23" s="1" t="s">
        <v>11</v>
      </c>
      <c r="D23" s="1" t="s">
        <v>15</v>
      </c>
      <c r="E23" s="1">
        <v>112</v>
      </c>
    </row>
    <row r="24" spans="1:5" x14ac:dyDescent="0.2">
      <c r="A24" s="1">
        <v>23</v>
      </c>
      <c r="B24" s="1">
        <v>23</v>
      </c>
      <c r="C24" s="1" t="s">
        <v>10</v>
      </c>
      <c r="D24" s="1" t="s">
        <v>13</v>
      </c>
      <c r="E24" s="1">
        <v>119</v>
      </c>
    </row>
    <row r="25" spans="1:5" x14ac:dyDescent="0.2">
      <c r="A25" s="1">
        <v>24</v>
      </c>
      <c r="B25" s="1">
        <v>24</v>
      </c>
      <c r="C25" s="1" t="s">
        <v>9</v>
      </c>
      <c r="D25" s="1" t="s">
        <v>15</v>
      </c>
      <c r="E25" s="1">
        <v>78</v>
      </c>
    </row>
    <row r="26" spans="1:5" x14ac:dyDescent="0.2">
      <c r="A26" s="1">
        <v>25</v>
      </c>
      <c r="B26" s="1">
        <v>25</v>
      </c>
      <c r="C26" s="1" t="s">
        <v>11</v>
      </c>
      <c r="D26" s="1" t="s">
        <v>15</v>
      </c>
      <c r="E26" s="1">
        <v>69</v>
      </c>
    </row>
    <row r="27" spans="1:5" x14ac:dyDescent="0.2">
      <c r="A27" s="1">
        <v>26</v>
      </c>
      <c r="B27" s="1">
        <v>22</v>
      </c>
      <c r="C27" s="1" t="s">
        <v>9</v>
      </c>
      <c r="D27" s="1" t="s">
        <v>13</v>
      </c>
      <c r="E27" s="1">
        <v>110</v>
      </c>
    </row>
    <row r="28" spans="1:5" x14ac:dyDescent="0.2">
      <c r="A28" s="1">
        <v>27</v>
      </c>
      <c r="B28" s="1">
        <v>23</v>
      </c>
      <c r="C28" s="1" t="s">
        <v>10</v>
      </c>
      <c r="D28" s="1" t="s">
        <v>12</v>
      </c>
      <c r="E28" s="1">
        <v>61</v>
      </c>
    </row>
    <row r="29" spans="1:5" x14ac:dyDescent="0.2">
      <c r="A29" s="1">
        <v>28</v>
      </c>
      <c r="B29" s="1">
        <v>25</v>
      </c>
      <c r="C29" s="1" t="s">
        <v>9</v>
      </c>
      <c r="D29" s="1" t="s">
        <v>12</v>
      </c>
      <c r="E29" s="1">
        <v>90</v>
      </c>
    </row>
    <row r="30" spans="1:5" x14ac:dyDescent="0.2">
      <c r="A30" s="1">
        <v>29</v>
      </c>
      <c r="B30" s="1">
        <v>26</v>
      </c>
      <c r="C30" s="1" t="s">
        <v>9</v>
      </c>
      <c r="D30" s="1" t="s">
        <v>15</v>
      </c>
      <c r="E30" s="1">
        <v>107</v>
      </c>
    </row>
    <row r="31" spans="1:5" x14ac:dyDescent="0.2">
      <c r="A31" s="1">
        <v>30</v>
      </c>
      <c r="B31" s="1">
        <v>26</v>
      </c>
      <c r="C31" s="1" t="s">
        <v>11</v>
      </c>
      <c r="D31" s="1" t="s">
        <v>12</v>
      </c>
      <c r="E31" s="1">
        <v>97</v>
      </c>
    </row>
    <row r="32" spans="1:5" x14ac:dyDescent="0.2">
      <c r="A32" s="1">
        <v>31</v>
      </c>
      <c r="B32" s="1">
        <v>23</v>
      </c>
      <c r="C32" s="1" t="s">
        <v>11</v>
      </c>
      <c r="D32" s="1" t="s">
        <v>15</v>
      </c>
      <c r="E32" s="1">
        <v>70</v>
      </c>
    </row>
    <row r="33" spans="1:5" x14ac:dyDescent="0.2">
      <c r="A33" s="1">
        <v>32</v>
      </c>
      <c r="B33" s="1">
        <v>22</v>
      </c>
      <c r="C33" s="1" t="s">
        <v>10</v>
      </c>
      <c r="D33" s="1" t="s">
        <v>15</v>
      </c>
      <c r="E33" s="1">
        <v>53</v>
      </c>
    </row>
    <row r="34" spans="1:5" x14ac:dyDescent="0.2">
      <c r="A34" s="1">
        <v>33</v>
      </c>
      <c r="B34" s="1">
        <v>24</v>
      </c>
      <c r="C34" s="1" t="s">
        <v>9</v>
      </c>
      <c r="D34" s="1" t="s">
        <v>13</v>
      </c>
      <c r="E34" s="1">
        <v>101</v>
      </c>
    </row>
    <row r="35" spans="1:5" x14ac:dyDescent="0.2">
      <c r="A35" s="1">
        <v>34</v>
      </c>
      <c r="B35" s="1">
        <v>24</v>
      </c>
      <c r="C35" s="1" t="s">
        <v>8</v>
      </c>
      <c r="D35" s="1" t="s">
        <v>14</v>
      </c>
      <c r="E35" s="1">
        <v>81</v>
      </c>
    </row>
    <row r="36" spans="1:5" x14ac:dyDescent="0.2">
      <c r="A36" s="1">
        <v>35</v>
      </c>
      <c r="B36" s="1">
        <v>25</v>
      </c>
      <c r="C36" s="1" t="s">
        <v>8</v>
      </c>
      <c r="D36" s="1" t="s">
        <v>15</v>
      </c>
      <c r="E36" s="1">
        <v>101</v>
      </c>
    </row>
    <row r="37" spans="1:5" x14ac:dyDescent="0.2">
      <c r="A37" s="1">
        <v>36</v>
      </c>
      <c r="B37" s="1">
        <v>24</v>
      </c>
      <c r="C37" s="1" t="s">
        <v>10</v>
      </c>
      <c r="D37" s="1" t="s">
        <v>14</v>
      </c>
      <c r="E37" s="1">
        <v>99</v>
      </c>
    </row>
    <row r="38" spans="1:5" x14ac:dyDescent="0.2">
      <c r="A38" s="1">
        <v>37</v>
      </c>
      <c r="B38" s="1">
        <v>23</v>
      </c>
      <c r="C38" s="1" t="s">
        <v>11</v>
      </c>
      <c r="D38" s="1" t="s">
        <v>14</v>
      </c>
      <c r="E38" s="1">
        <v>80</v>
      </c>
    </row>
    <row r="39" spans="1:5" x14ac:dyDescent="0.2">
      <c r="A39" s="1">
        <v>38</v>
      </c>
      <c r="B39" s="1">
        <v>26</v>
      </c>
      <c r="C39" s="1" t="s">
        <v>9</v>
      </c>
      <c r="D39" s="1" t="s">
        <v>13</v>
      </c>
      <c r="E39" s="1">
        <v>72</v>
      </c>
    </row>
    <row r="40" spans="1:5" x14ac:dyDescent="0.2">
      <c r="A40" s="1">
        <v>39</v>
      </c>
      <c r="B40" s="1">
        <v>22</v>
      </c>
      <c r="C40" s="1" t="s">
        <v>8</v>
      </c>
      <c r="D40" s="1" t="s">
        <v>14</v>
      </c>
      <c r="E40" s="1">
        <v>100</v>
      </c>
    </row>
    <row r="41" spans="1:5" x14ac:dyDescent="0.2">
      <c r="A41" s="1">
        <v>40</v>
      </c>
      <c r="B41" s="1">
        <v>26</v>
      </c>
      <c r="C41" s="1" t="s">
        <v>9</v>
      </c>
      <c r="D41" s="1" t="s">
        <v>12</v>
      </c>
      <c r="E41" s="1">
        <v>83</v>
      </c>
    </row>
    <row r="42" spans="1:5" x14ac:dyDescent="0.2">
      <c r="A42" s="1">
        <v>41</v>
      </c>
      <c r="B42" s="1">
        <v>26</v>
      </c>
      <c r="C42" s="1" t="s">
        <v>9</v>
      </c>
      <c r="D42" s="1" t="s">
        <v>13</v>
      </c>
      <c r="E42" s="1">
        <v>113</v>
      </c>
    </row>
    <row r="43" spans="1:5" x14ac:dyDescent="0.2">
      <c r="A43" s="1">
        <v>42</v>
      </c>
      <c r="B43" s="1">
        <v>25</v>
      </c>
      <c r="C43" s="1" t="s">
        <v>8</v>
      </c>
      <c r="D43" s="1" t="s">
        <v>14</v>
      </c>
      <c r="E43" s="1">
        <v>88</v>
      </c>
    </row>
    <row r="44" spans="1:5" x14ac:dyDescent="0.2">
      <c r="A44" s="1">
        <v>43</v>
      </c>
      <c r="B44" s="1">
        <v>26</v>
      </c>
      <c r="C44" s="1" t="s">
        <v>9</v>
      </c>
      <c r="D44" s="1" t="s">
        <v>15</v>
      </c>
      <c r="E44" s="1">
        <v>68</v>
      </c>
    </row>
    <row r="45" spans="1:5" x14ac:dyDescent="0.2">
      <c r="A45" s="1">
        <v>44</v>
      </c>
      <c r="B45" s="1">
        <v>25</v>
      </c>
      <c r="C45" s="1" t="s">
        <v>10</v>
      </c>
      <c r="D45" s="1" t="s">
        <v>15</v>
      </c>
      <c r="E45" s="1">
        <v>85</v>
      </c>
    </row>
    <row r="46" spans="1:5" x14ac:dyDescent="0.2">
      <c r="A46" s="1">
        <v>45</v>
      </c>
      <c r="B46" s="1">
        <v>26</v>
      </c>
      <c r="C46" s="1" t="s">
        <v>11</v>
      </c>
      <c r="D46" s="1" t="s">
        <v>15</v>
      </c>
      <c r="E46" s="1">
        <v>57</v>
      </c>
    </row>
    <row r="47" spans="1:5" x14ac:dyDescent="0.2">
      <c r="A47" s="1">
        <v>46</v>
      </c>
      <c r="B47" s="1">
        <v>22</v>
      </c>
      <c r="C47" s="1" t="s">
        <v>10</v>
      </c>
      <c r="D47" s="1" t="s">
        <v>14</v>
      </c>
      <c r="E47" s="1">
        <v>113</v>
      </c>
    </row>
    <row r="48" spans="1:5" x14ac:dyDescent="0.2">
      <c r="A48" s="1">
        <v>47</v>
      </c>
      <c r="B48" s="1">
        <v>23</v>
      </c>
      <c r="C48" s="1" t="s">
        <v>11</v>
      </c>
      <c r="D48" s="1" t="s">
        <v>13</v>
      </c>
      <c r="E48" s="1">
        <v>103</v>
      </c>
    </row>
    <row r="49" spans="1:5" x14ac:dyDescent="0.2">
      <c r="A49" s="1">
        <v>48</v>
      </c>
      <c r="B49" s="1">
        <v>25</v>
      </c>
      <c r="C49" s="1" t="s">
        <v>10</v>
      </c>
      <c r="D49" s="1" t="s">
        <v>12</v>
      </c>
      <c r="E49" s="1">
        <v>77</v>
      </c>
    </row>
    <row r="50" spans="1:5" x14ac:dyDescent="0.2">
      <c r="A50" s="1">
        <v>49</v>
      </c>
      <c r="B50" s="1">
        <v>25</v>
      </c>
      <c r="C50" s="1" t="s">
        <v>9</v>
      </c>
      <c r="D50" s="1" t="s">
        <v>14</v>
      </c>
      <c r="E50" s="1">
        <v>91</v>
      </c>
    </row>
    <row r="51" spans="1:5" x14ac:dyDescent="0.2">
      <c r="A51" s="1">
        <v>50</v>
      </c>
      <c r="B51" s="1">
        <v>22</v>
      </c>
      <c r="C51" s="1" t="s">
        <v>8</v>
      </c>
      <c r="D51" s="1" t="s">
        <v>12</v>
      </c>
      <c r="E51" s="1">
        <v>118</v>
      </c>
    </row>
    <row r="52" spans="1:5" x14ac:dyDescent="0.2">
      <c r="A52" s="1">
        <v>51</v>
      </c>
      <c r="B52" s="1">
        <v>24</v>
      </c>
      <c r="C52" s="1" t="s">
        <v>10</v>
      </c>
      <c r="D52" s="1" t="s">
        <v>14</v>
      </c>
      <c r="E52" s="1">
        <v>118</v>
      </c>
    </row>
    <row r="53" spans="1:5" x14ac:dyDescent="0.2">
      <c r="A53" s="1">
        <v>52</v>
      </c>
      <c r="B53" s="1">
        <v>24</v>
      </c>
      <c r="C53" s="1" t="s">
        <v>8</v>
      </c>
      <c r="D53" s="1" t="s">
        <v>14</v>
      </c>
      <c r="E53" s="1">
        <v>97</v>
      </c>
    </row>
    <row r="54" spans="1:5" x14ac:dyDescent="0.2">
      <c r="A54" s="1">
        <v>53</v>
      </c>
      <c r="B54" s="1">
        <v>26</v>
      </c>
      <c r="C54" s="1" t="s">
        <v>8</v>
      </c>
      <c r="D54" s="1" t="s">
        <v>15</v>
      </c>
      <c r="E54" s="1">
        <v>104</v>
      </c>
    </row>
    <row r="55" spans="1:5" x14ac:dyDescent="0.2">
      <c r="A55" s="1">
        <v>54</v>
      </c>
      <c r="B55" s="1">
        <v>26</v>
      </c>
      <c r="C55" s="1" t="s">
        <v>8</v>
      </c>
      <c r="D55" s="1" t="s">
        <v>15</v>
      </c>
      <c r="E55" s="1">
        <v>78</v>
      </c>
    </row>
    <row r="56" spans="1:5" x14ac:dyDescent="0.2">
      <c r="A56" s="1">
        <v>55</v>
      </c>
      <c r="B56" s="1">
        <v>23</v>
      </c>
      <c r="C56" s="1" t="s">
        <v>8</v>
      </c>
      <c r="D56" s="1" t="s">
        <v>15</v>
      </c>
      <c r="E56" s="1">
        <v>55</v>
      </c>
    </row>
    <row r="57" spans="1:5" x14ac:dyDescent="0.2">
      <c r="A57" s="1">
        <v>56</v>
      </c>
      <c r="B57" s="1">
        <v>25</v>
      </c>
      <c r="C57" s="1" t="s">
        <v>9</v>
      </c>
      <c r="D57" s="1" t="s">
        <v>15</v>
      </c>
      <c r="E57" s="1">
        <v>59</v>
      </c>
    </row>
    <row r="58" spans="1:5" x14ac:dyDescent="0.2">
      <c r="A58" s="1">
        <v>57</v>
      </c>
      <c r="B58" s="1">
        <v>22</v>
      </c>
      <c r="C58" s="1" t="s">
        <v>10</v>
      </c>
      <c r="D58" s="1" t="s">
        <v>14</v>
      </c>
      <c r="E58" s="1">
        <v>86</v>
      </c>
    </row>
    <row r="59" spans="1:5" x14ac:dyDescent="0.2">
      <c r="A59" s="1">
        <v>58</v>
      </c>
      <c r="B59" s="1">
        <v>25</v>
      </c>
      <c r="C59" s="1" t="s">
        <v>8</v>
      </c>
      <c r="D59" s="1" t="s">
        <v>15</v>
      </c>
      <c r="E59" s="1">
        <v>78</v>
      </c>
    </row>
    <row r="60" spans="1:5" x14ac:dyDescent="0.2">
      <c r="A60" s="1">
        <v>59</v>
      </c>
      <c r="B60" s="1">
        <v>22</v>
      </c>
      <c r="C60" s="1" t="s">
        <v>10</v>
      </c>
      <c r="D60" s="1" t="s">
        <v>14</v>
      </c>
      <c r="E60" s="1">
        <v>112</v>
      </c>
    </row>
    <row r="61" spans="1:5" x14ac:dyDescent="0.2">
      <c r="A61" s="1">
        <v>60</v>
      </c>
      <c r="B61" s="1">
        <v>24</v>
      </c>
      <c r="C61" s="1" t="s">
        <v>10</v>
      </c>
      <c r="D61" s="1" t="s">
        <v>13</v>
      </c>
      <c r="E61" s="1">
        <v>55</v>
      </c>
    </row>
    <row r="62" spans="1:5" x14ac:dyDescent="0.2">
      <c r="A62" s="1">
        <v>61</v>
      </c>
      <c r="B62" s="1">
        <v>26</v>
      </c>
      <c r="C62" s="1" t="s">
        <v>10</v>
      </c>
      <c r="D62" s="1" t="s">
        <v>12</v>
      </c>
      <c r="E62" s="1">
        <v>119</v>
      </c>
    </row>
    <row r="63" spans="1:5" x14ac:dyDescent="0.2">
      <c r="A63" s="1">
        <v>62</v>
      </c>
      <c r="B63" s="1">
        <v>24</v>
      </c>
      <c r="C63" s="1" t="s">
        <v>9</v>
      </c>
      <c r="D63" s="1" t="s">
        <v>13</v>
      </c>
      <c r="E63" s="1">
        <v>55</v>
      </c>
    </row>
    <row r="64" spans="1:5" x14ac:dyDescent="0.2">
      <c r="A64" s="1">
        <v>63</v>
      </c>
      <c r="B64" s="1">
        <v>24</v>
      </c>
      <c r="C64" s="1" t="s">
        <v>10</v>
      </c>
      <c r="D64" s="1" t="s">
        <v>14</v>
      </c>
      <c r="E64" s="1">
        <v>88</v>
      </c>
    </row>
    <row r="65" spans="1:5" x14ac:dyDescent="0.2">
      <c r="A65" s="1">
        <v>64</v>
      </c>
      <c r="B65" s="1">
        <v>22</v>
      </c>
      <c r="C65" s="1" t="s">
        <v>8</v>
      </c>
      <c r="D65" s="1" t="s">
        <v>13</v>
      </c>
      <c r="E65" s="1">
        <v>81</v>
      </c>
    </row>
    <row r="66" spans="1:5" x14ac:dyDescent="0.2">
      <c r="A66" s="1">
        <v>65</v>
      </c>
      <c r="B66" s="1">
        <v>23</v>
      </c>
      <c r="C66" s="1" t="s">
        <v>8</v>
      </c>
      <c r="D66" s="1" t="s">
        <v>15</v>
      </c>
      <c r="E66" s="1">
        <v>55</v>
      </c>
    </row>
    <row r="67" spans="1:5" x14ac:dyDescent="0.2">
      <c r="A67" s="1">
        <v>66</v>
      </c>
      <c r="B67" s="1">
        <v>24</v>
      </c>
      <c r="C67" s="1" t="s">
        <v>10</v>
      </c>
      <c r="D67" s="1" t="s">
        <v>15</v>
      </c>
      <c r="E67" s="1">
        <v>107</v>
      </c>
    </row>
    <row r="68" spans="1:5" x14ac:dyDescent="0.2">
      <c r="A68" s="1">
        <v>67</v>
      </c>
      <c r="B68" s="1">
        <v>23</v>
      </c>
      <c r="C68" s="1" t="s">
        <v>8</v>
      </c>
      <c r="D68" s="1" t="s">
        <v>14</v>
      </c>
      <c r="E68" s="1">
        <v>68</v>
      </c>
    </row>
    <row r="69" spans="1:5" x14ac:dyDescent="0.2">
      <c r="A69" s="1">
        <v>68</v>
      </c>
      <c r="B69" s="1">
        <v>25</v>
      </c>
      <c r="C69" s="1" t="s">
        <v>11</v>
      </c>
      <c r="D69" s="1" t="s">
        <v>15</v>
      </c>
      <c r="E69" s="1">
        <v>95</v>
      </c>
    </row>
    <row r="70" spans="1:5" x14ac:dyDescent="0.2">
      <c r="A70" s="1">
        <v>69</v>
      </c>
      <c r="B70" s="1">
        <v>26</v>
      </c>
      <c r="C70" s="1" t="s">
        <v>9</v>
      </c>
      <c r="D70" s="1" t="s">
        <v>14</v>
      </c>
      <c r="E70" s="1">
        <v>62</v>
      </c>
    </row>
    <row r="71" spans="1:5" x14ac:dyDescent="0.2">
      <c r="A71" s="1">
        <v>70</v>
      </c>
      <c r="B71" s="1">
        <v>25</v>
      </c>
      <c r="C71" s="1" t="s">
        <v>8</v>
      </c>
      <c r="D71" s="1" t="s">
        <v>14</v>
      </c>
      <c r="E71" s="1">
        <v>85</v>
      </c>
    </row>
    <row r="72" spans="1:5" x14ac:dyDescent="0.2">
      <c r="A72" s="1">
        <v>71</v>
      </c>
      <c r="B72" s="1">
        <v>24</v>
      </c>
      <c r="C72" s="1" t="s">
        <v>11</v>
      </c>
      <c r="D72" s="1" t="s">
        <v>12</v>
      </c>
      <c r="E72" s="1">
        <v>120</v>
      </c>
    </row>
    <row r="73" spans="1:5" x14ac:dyDescent="0.2">
      <c r="A73" s="1">
        <v>72</v>
      </c>
      <c r="B73" s="1">
        <v>22</v>
      </c>
      <c r="C73" s="1" t="s">
        <v>9</v>
      </c>
      <c r="D73" s="1" t="s">
        <v>12</v>
      </c>
      <c r="E73" s="1">
        <v>118</v>
      </c>
    </row>
    <row r="74" spans="1:5" x14ac:dyDescent="0.2">
      <c r="A74" s="1">
        <v>73</v>
      </c>
      <c r="B74" s="1">
        <v>23</v>
      </c>
      <c r="C74" s="1" t="s">
        <v>11</v>
      </c>
      <c r="D74" s="1" t="s">
        <v>15</v>
      </c>
      <c r="E74" s="1">
        <v>97</v>
      </c>
    </row>
    <row r="75" spans="1:5" x14ac:dyDescent="0.2">
      <c r="A75" s="1">
        <v>74</v>
      </c>
      <c r="B75" s="1">
        <v>22</v>
      </c>
      <c r="C75" s="1" t="s">
        <v>8</v>
      </c>
      <c r="D75" s="1" t="s">
        <v>14</v>
      </c>
      <c r="E75" s="1">
        <v>114</v>
      </c>
    </row>
    <row r="76" spans="1:5" x14ac:dyDescent="0.2">
      <c r="A76" s="1">
        <v>75</v>
      </c>
      <c r="B76" s="1">
        <v>24</v>
      </c>
      <c r="C76" s="1" t="s">
        <v>10</v>
      </c>
      <c r="D76" s="1" t="s">
        <v>12</v>
      </c>
      <c r="E76" s="1">
        <v>59</v>
      </c>
    </row>
    <row r="77" spans="1:5" x14ac:dyDescent="0.2">
      <c r="A77" s="1">
        <v>76</v>
      </c>
      <c r="B77" s="1">
        <v>25</v>
      </c>
      <c r="C77" s="1" t="s">
        <v>11</v>
      </c>
      <c r="D77" s="1" t="s">
        <v>15</v>
      </c>
      <c r="E77" s="1">
        <v>119</v>
      </c>
    </row>
    <row r="78" spans="1:5" x14ac:dyDescent="0.2">
      <c r="A78" s="1">
        <v>77</v>
      </c>
      <c r="B78" s="1">
        <v>25</v>
      </c>
      <c r="C78" s="1" t="s">
        <v>9</v>
      </c>
      <c r="D78" s="1" t="s">
        <v>13</v>
      </c>
      <c r="E78" s="1">
        <v>59</v>
      </c>
    </row>
    <row r="79" spans="1:5" x14ac:dyDescent="0.2">
      <c r="A79" s="1">
        <v>78</v>
      </c>
      <c r="B79" s="1">
        <v>22</v>
      </c>
      <c r="C79" s="1" t="s">
        <v>9</v>
      </c>
      <c r="D79" s="1" t="s">
        <v>15</v>
      </c>
      <c r="E79" s="1">
        <v>74</v>
      </c>
    </row>
    <row r="80" spans="1:5" x14ac:dyDescent="0.2">
      <c r="A80" s="1">
        <v>79</v>
      </c>
      <c r="B80" s="1">
        <v>24</v>
      </c>
      <c r="C80" s="1" t="s">
        <v>9</v>
      </c>
      <c r="D80" s="1" t="s">
        <v>15</v>
      </c>
      <c r="E80" s="1">
        <v>116</v>
      </c>
    </row>
    <row r="81" spans="1:5" x14ac:dyDescent="0.2">
      <c r="A81" s="1">
        <v>80</v>
      </c>
      <c r="B81" s="1">
        <v>24</v>
      </c>
      <c r="C81" s="1" t="s">
        <v>11</v>
      </c>
      <c r="D81" s="1" t="s">
        <v>14</v>
      </c>
      <c r="E81" s="1">
        <v>92</v>
      </c>
    </row>
    <row r="82" spans="1:5" x14ac:dyDescent="0.2">
      <c r="A82" s="1">
        <v>81</v>
      </c>
      <c r="B82" s="1">
        <v>24</v>
      </c>
      <c r="C82" s="1" t="s">
        <v>8</v>
      </c>
      <c r="D82" s="1" t="s">
        <v>13</v>
      </c>
      <c r="E82" s="1">
        <v>115</v>
      </c>
    </row>
    <row r="83" spans="1:5" x14ac:dyDescent="0.2">
      <c r="A83" s="1">
        <v>82</v>
      </c>
      <c r="B83" s="1">
        <v>24</v>
      </c>
      <c r="C83" s="1" t="s">
        <v>8</v>
      </c>
      <c r="D83" s="1" t="s">
        <v>14</v>
      </c>
      <c r="E83" s="1">
        <v>89</v>
      </c>
    </row>
    <row r="84" spans="1:5" x14ac:dyDescent="0.2">
      <c r="A84" s="1">
        <v>83</v>
      </c>
      <c r="B84" s="1">
        <v>24</v>
      </c>
      <c r="C84" s="1" t="s">
        <v>10</v>
      </c>
      <c r="D84" s="1" t="s">
        <v>13</v>
      </c>
      <c r="E84" s="1">
        <v>76</v>
      </c>
    </row>
    <row r="85" spans="1:5" x14ac:dyDescent="0.2">
      <c r="A85" s="1">
        <v>84</v>
      </c>
      <c r="B85" s="1">
        <v>25</v>
      </c>
      <c r="C85" s="1" t="s">
        <v>8</v>
      </c>
      <c r="D85" s="1" t="s">
        <v>12</v>
      </c>
      <c r="E85" s="1">
        <v>103</v>
      </c>
    </row>
    <row r="86" spans="1:5" x14ac:dyDescent="0.2">
      <c r="A86" s="1">
        <v>85</v>
      </c>
      <c r="B86" s="1">
        <v>23</v>
      </c>
      <c r="C86" s="1" t="s">
        <v>8</v>
      </c>
      <c r="D86" s="1" t="s">
        <v>12</v>
      </c>
      <c r="E86" s="1">
        <v>102</v>
      </c>
    </row>
    <row r="87" spans="1:5" x14ac:dyDescent="0.2">
      <c r="A87" s="1">
        <v>86</v>
      </c>
      <c r="B87" s="1">
        <v>25</v>
      </c>
      <c r="C87" s="1" t="s">
        <v>9</v>
      </c>
      <c r="D87" s="1" t="s">
        <v>12</v>
      </c>
      <c r="E87" s="1">
        <v>102</v>
      </c>
    </row>
    <row r="88" spans="1:5" x14ac:dyDescent="0.2">
      <c r="A88" s="1">
        <v>87</v>
      </c>
      <c r="B88" s="1">
        <v>22</v>
      </c>
      <c r="C88" s="1" t="s">
        <v>11</v>
      </c>
      <c r="D88" s="1" t="s">
        <v>13</v>
      </c>
      <c r="E88" s="1">
        <v>92</v>
      </c>
    </row>
    <row r="89" spans="1:5" x14ac:dyDescent="0.2">
      <c r="A89" s="1">
        <v>88</v>
      </c>
      <c r="B89" s="1">
        <v>26</v>
      </c>
      <c r="C89" s="1" t="s">
        <v>10</v>
      </c>
      <c r="D89" s="1" t="s">
        <v>13</v>
      </c>
      <c r="E89" s="1">
        <v>112</v>
      </c>
    </row>
    <row r="90" spans="1:5" x14ac:dyDescent="0.2">
      <c r="A90" s="1">
        <v>89</v>
      </c>
      <c r="B90" s="1">
        <v>26</v>
      </c>
      <c r="C90" s="1" t="s">
        <v>10</v>
      </c>
      <c r="D90" s="1" t="s">
        <v>14</v>
      </c>
      <c r="E90" s="1">
        <v>78</v>
      </c>
    </row>
    <row r="91" spans="1:5" x14ac:dyDescent="0.2">
      <c r="A91" s="1">
        <v>90</v>
      </c>
      <c r="B91" s="1">
        <v>25</v>
      </c>
      <c r="C91" s="1" t="s">
        <v>8</v>
      </c>
      <c r="D91" s="1" t="s">
        <v>12</v>
      </c>
      <c r="E91" s="1">
        <v>95</v>
      </c>
    </row>
    <row r="92" spans="1:5" x14ac:dyDescent="0.2">
      <c r="A92" s="1">
        <v>91</v>
      </c>
      <c r="B92" s="1">
        <v>23</v>
      </c>
      <c r="C92" s="1" t="s">
        <v>11</v>
      </c>
      <c r="D92" s="1" t="s">
        <v>12</v>
      </c>
      <c r="E92" s="1">
        <v>99</v>
      </c>
    </row>
    <row r="93" spans="1:5" x14ac:dyDescent="0.2">
      <c r="A93" s="1">
        <v>92</v>
      </c>
      <c r="B93" s="1">
        <v>24</v>
      </c>
      <c r="C93" s="1" t="s">
        <v>8</v>
      </c>
      <c r="D93" s="1" t="s">
        <v>14</v>
      </c>
      <c r="E93" s="1">
        <v>64</v>
      </c>
    </row>
    <row r="94" spans="1:5" x14ac:dyDescent="0.2">
      <c r="A94" s="1">
        <v>93</v>
      </c>
      <c r="B94" s="1">
        <v>23</v>
      </c>
      <c r="C94" s="1" t="s">
        <v>10</v>
      </c>
      <c r="D94" s="1" t="s">
        <v>13</v>
      </c>
      <c r="E94" s="1">
        <v>117</v>
      </c>
    </row>
    <row r="95" spans="1:5" x14ac:dyDescent="0.2">
      <c r="A95" s="1">
        <v>94</v>
      </c>
      <c r="B95" s="1">
        <v>25</v>
      </c>
      <c r="C95" s="1" t="s">
        <v>8</v>
      </c>
      <c r="D95" s="1" t="s">
        <v>12</v>
      </c>
      <c r="E95" s="1">
        <v>70</v>
      </c>
    </row>
    <row r="96" spans="1:5" x14ac:dyDescent="0.2">
      <c r="A96" s="1">
        <v>95</v>
      </c>
      <c r="B96" s="1">
        <v>22</v>
      </c>
      <c r="C96" s="1" t="s">
        <v>11</v>
      </c>
      <c r="D96" s="1" t="s">
        <v>12</v>
      </c>
      <c r="E96" s="1">
        <v>116</v>
      </c>
    </row>
    <row r="97" spans="1:5" x14ac:dyDescent="0.2">
      <c r="A97" s="1">
        <v>96</v>
      </c>
      <c r="B97" s="1">
        <v>24</v>
      </c>
      <c r="C97" s="1" t="s">
        <v>10</v>
      </c>
      <c r="D97" s="1" t="s">
        <v>13</v>
      </c>
      <c r="E97" s="1">
        <v>96</v>
      </c>
    </row>
    <row r="98" spans="1:5" x14ac:dyDescent="0.2">
      <c r="A98" s="1">
        <v>97</v>
      </c>
      <c r="B98" s="1">
        <v>26</v>
      </c>
      <c r="C98" s="1" t="s">
        <v>8</v>
      </c>
      <c r="D98" s="1" t="s">
        <v>12</v>
      </c>
      <c r="E98" s="1">
        <v>107</v>
      </c>
    </row>
    <row r="99" spans="1:5" x14ac:dyDescent="0.2">
      <c r="A99" s="1">
        <v>98</v>
      </c>
      <c r="B99" s="1">
        <v>22</v>
      </c>
      <c r="C99" s="1" t="s">
        <v>9</v>
      </c>
      <c r="D99" s="1" t="s">
        <v>13</v>
      </c>
      <c r="E99" s="1">
        <v>62</v>
      </c>
    </row>
    <row r="100" spans="1:5" x14ac:dyDescent="0.2">
      <c r="A100" s="1">
        <v>99</v>
      </c>
      <c r="B100" s="1">
        <v>24</v>
      </c>
      <c r="C100" s="1" t="s">
        <v>11</v>
      </c>
      <c r="D100" s="1" t="s">
        <v>13</v>
      </c>
      <c r="E100" s="1">
        <v>84</v>
      </c>
    </row>
    <row r="101" spans="1:5" x14ac:dyDescent="0.2">
      <c r="A101" s="1">
        <v>100</v>
      </c>
      <c r="B101" s="1">
        <v>24</v>
      </c>
      <c r="C101" s="1" t="s">
        <v>10</v>
      </c>
      <c r="D101" s="1" t="s">
        <v>14</v>
      </c>
      <c r="E101" s="1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0445-551F-4802-B8E0-B3A4DEEDC2EB}">
  <dimension ref="A1:N101"/>
  <sheetViews>
    <sheetView zoomScaleNormal="100" workbookViewId="0"/>
  </sheetViews>
  <sheetFormatPr defaultColWidth="8.7421875" defaultRowHeight="15" x14ac:dyDescent="0.2"/>
  <cols>
    <col min="1" max="1" width="15.19921875" style="1" customWidth="1"/>
    <col min="2" max="2" width="8.7421875" style="1"/>
    <col min="3" max="3" width="18.0234375" style="1" customWidth="1"/>
    <col min="4" max="4" width="19.7734375" style="1" customWidth="1"/>
    <col min="5" max="5" width="15.87109375" style="1" customWidth="1"/>
    <col min="6" max="6" width="8.7421875" style="1"/>
    <col min="7" max="7" width="12.375" style="1" bestFit="1" customWidth="1"/>
    <col min="8" max="8" width="28.25" style="1" customWidth="1"/>
    <col min="9" max="9" width="15.33203125" style="1" customWidth="1"/>
    <col min="10" max="10" width="12.375" style="1" bestFit="1" customWidth="1"/>
    <col min="11" max="11" width="32.1484375" style="1" customWidth="1"/>
    <col min="12" max="12" width="13.71875" style="1" customWidth="1"/>
    <col min="13" max="13" width="12.375" style="1" bestFit="1" customWidth="1"/>
    <col min="14" max="14" width="33.8984375" style="1" customWidth="1"/>
    <col min="15" max="15" width="10.76171875" style="1" bestFit="1" customWidth="1"/>
    <col min="16" max="16384" width="8.742187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K1" s="1" t="s">
        <v>7</v>
      </c>
      <c r="N1" s="1" t="s">
        <v>17</v>
      </c>
    </row>
    <row r="2" spans="1:14" x14ac:dyDescent="0.2">
      <c r="A2" s="1">
        <v>1</v>
      </c>
      <c r="B2" s="1">
        <v>24</v>
      </c>
      <c r="C2" s="1" t="s">
        <v>8</v>
      </c>
      <c r="D2" s="1" t="s">
        <v>12</v>
      </c>
      <c r="E2" s="1">
        <v>56</v>
      </c>
    </row>
    <row r="3" spans="1:14" x14ac:dyDescent="0.2">
      <c r="A3" s="1">
        <v>2</v>
      </c>
      <c r="B3" s="1">
        <v>26</v>
      </c>
      <c r="C3" s="1" t="s">
        <v>8</v>
      </c>
      <c r="D3" s="1" t="s">
        <v>15</v>
      </c>
      <c r="E3" s="1">
        <v>118</v>
      </c>
      <c r="G3" s="1" t="s">
        <v>1</v>
      </c>
      <c r="H3" s="1" t="s">
        <v>6</v>
      </c>
      <c r="J3" s="1" t="s">
        <v>2</v>
      </c>
      <c r="K3" s="1" t="s">
        <v>6</v>
      </c>
      <c r="M3" s="1" t="s">
        <v>3</v>
      </c>
      <c r="N3" s="1" t="s">
        <v>6</v>
      </c>
    </row>
    <row r="4" spans="1:14" x14ac:dyDescent="0.2">
      <c r="A4" s="1">
        <v>3</v>
      </c>
      <c r="B4" s="1">
        <v>22</v>
      </c>
      <c r="C4" s="1" t="s">
        <v>9</v>
      </c>
      <c r="D4" s="1" t="s">
        <v>13</v>
      </c>
      <c r="E4" s="1">
        <v>92</v>
      </c>
      <c r="G4" s="1">
        <v>22</v>
      </c>
      <c r="H4" s="1">
        <f>COUNTIF(B2:B101, 22)</f>
        <v>20</v>
      </c>
      <c r="J4" s="1" t="s">
        <v>8</v>
      </c>
      <c r="K4" s="1">
        <f>COUNTIF(C2:C101, "Biology")</f>
        <v>31</v>
      </c>
      <c r="M4" s="1" t="s">
        <v>15</v>
      </c>
      <c r="N4" s="1">
        <f>COUNTIF(D2:D101, "1st")</f>
        <v>27</v>
      </c>
    </row>
    <row r="5" spans="1:14" x14ac:dyDescent="0.2">
      <c r="A5" s="1">
        <v>4</v>
      </c>
      <c r="B5" s="1">
        <v>22</v>
      </c>
      <c r="C5" s="1" t="s">
        <v>8</v>
      </c>
      <c r="D5" s="1" t="s">
        <v>13</v>
      </c>
      <c r="E5" s="1">
        <v>103</v>
      </c>
      <c r="G5" s="1">
        <v>23</v>
      </c>
      <c r="H5" s="1">
        <f>COUNTIF(B2:B101, 23)</f>
        <v>17</v>
      </c>
      <c r="J5" s="1" t="s">
        <v>10</v>
      </c>
      <c r="K5" s="1">
        <f>COUNTIF(C2:C101, "Polsci")</f>
        <v>23</v>
      </c>
      <c r="M5" s="1" t="s">
        <v>14</v>
      </c>
      <c r="N5" s="1">
        <f>COUNTIF(D2:D101, "2nd")</f>
        <v>22</v>
      </c>
    </row>
    <row r="6" spans="1:14" x14ac:dyDescent="0.2">
      <c r="A6" s="1">
        <v>5</v>
      </c>
      <c r="B6" s="1">
        <v>22</v>
      </c>
      <c r="C6" s="1" t="s">
        <v>8</v>
      </c>
      <c r="D6" s="1" t="s">
        <v>13</v>
      </c>
      <c r="E6" s="1">
        <v>118</v>
      </c>
      <c r="G6" s="1">
        <v>24</v>
      </c>
      <c r="H6" s="1">
        <f>COUNTIF(B2:B101, 24)</f>
        <v>23</v>
      </c>
      <c r="J6" s="1" t="s">
        <v>11</v>
      </c>
      <c r="K6" s="1">
        <f>COUNTIF(C2:C101, "Psychology")</f>
        <v>21</v>
      </c>
      <c r="M6" s="1" t="s">
        <v>13</v>
      </c>
      <c r="N6" s="1">
        <f>COUNTIF(D2:D101, "3rd")</f>
        <v>27</v>
      </c>
    </row>
    <row r="7" spans="1:14" x14ac:dyDescent="0.2">
      <c r="A7" s="1">
        <v>6</v>
      </c>
      <c r="B7" s="1">
        <v>25</v>
      </c>
      <c r="C7" s="1" t="s">
        <v>9</v>
      </c>
      <c r="D7" s="1" t="s">
        <v>12</v>
      </c>
      <c r="E7" s="1">
        <v>65</v>
      </c>
      <c r="G7" s="1">
        <v>25</v>
      </c>
      <c r="H7" s="1">
        <f>COUNTIF(B2:B101, 25)</f>
        <v>24</v>
      </c>
      <c r="J7" s="1" t="s">
        <v>9</v>
      </c>
      <c r="K7" s="1">
        <f>COUNTIF(C2:C101, "Statistics")</f>
        <v>25</v>
      </c>
      <c r="M7" s="1" t="s">
        <v>12</v>
      </c>
      <c r="N7" s="1">
        <f>COUNTIF(D2:D101, "4th")</f>
        <v>24</v>
      </c>
    </row>
    <row r="8" spans="1:14" x14ac:dyDescent="0.2">
      <c r="A8" s="1">
        <v>7</v>
      </c>
      <c r="B8" s="1">
        <v>23</v>
      </c>
      <c r="C8" s="1" t="s">
        <v>8</v>
      </c>
      <c r="D8" s="1" t="s">
        <v>13</v>
      </c>
      <c r="E8" s="1">
        <v>110</v>
      </c>
      <c r="G8" s="1">
        <v>26</v>
      </c>
      <c r="H8" s="1">
        <f>COUNTIF(B2:B101, 26)</f>
        <v>16</v>
      </c>
      <c r="J8" s="1" t="s">
        <v>16</v>
      </c>
      <c r="K8" s="1">
        <f>K4+K5+K6+K7</f>
        <v>100</v>
      </c>
      <c r="M8" s="1" t="s">
        <v>16</v>
      </c>
      <c r="N8" s="1">
        <f>N4+N5+N6+N7</f>
        <v>100</v>
      </c>
    </row>
    <row r="9" spans="1:14" x14ac:dyDescent="0.2">
      <c r="A9" s="1">
        <v>8</v>
      </c>
      <c r="B9" s="1">
        <v>25</v>
      </c>
      <c r="C9" s="1" t="s">
        <v>10</v>
      </c>
      <c r="D9" s="1" t="s">
        <v>15</v>
      </c>
      <c r="E9" s="1">
        <v>109</v>
      </c>
      <c r="G9" s="1" t="s">
        <v>16</v>
      </c>
      <c r="H9" s="1">
        <f>H4+H5+H6+H7+H8</f>
        <v>100</v>
      </c>
    </row>
    <row r="10" spans="1:14" x14ac:dyDescent="0.2">
      <c r="A10" s="1">
        <v>9</v>
      </c>
      <c r="B10" s="1">
        <v>25</v>
      </c>
      <c r="C10" s="1" t="s">
        <v>11</v>
      </c>
      <c r="D10" s="1" t="s">
        <v>12</v>
      </c>
      <c r="E10" s="1">
        <v>86</v>
      </c>
    </row>
    <row r="11" spans="1:14" x14ac:dyDescent="0.2">
      <c r="A11" s="1">
        <v>10</v>
      </c>
      <c r="B11" s="1">
        <v>23</v>
      </c>
      <c r="C11" s="1" t="s">
        <v>11</v>
      </c>
      <c r="D11" s="1" t="s">
        <v>13</v>
      </c>
      <c r="E11" s="1">
        <v>81</v>
      </c>
      <c r="G11" s="3" t="s">
        <v>1</v>
      </c>
      <c r="H11" s="1" t="s">
        <v>19</v>
      </c>
      <c r="J11" s="3" t="s">
        <v>2</v>
      </c>
      <c r="K11" s="1" t="s">
        <v>6</v>
      </c>
      <c r="M11" s="3" t="s">
        <v>3</v>
      </c>
      <c r="N11" s="1" t="s">
        <v>19</v>
      </c>
    </row>
    <row r="12" spans="1:14" x14ac:dyDescent="0.2">
      <c r="A12" s="1">
        <v>11</v>
      </c>
      <c r="B12" s="1">
        <v>23</v>
      </c>
      <c r="C12" s="1" t="s">
        <v>8</v>
      </c>
      <c r="D12" s="1" t="s">
        <v>15</v>
      </c>
      <c r="E12" s="1">
        <v>84</v>
      </c>
      <c r="G12" s="1">
        <v>22</v>
      </c>
      <c r="H12" s="1">
        <v>20</v>
      </c>
      <c r="J12" s="1" t="s">
        <v>8</v>
      </c>
      <c r="K12" s="1">
        <v>31</v>
      </c>
      <c r="M12" s="1" t="s">
        <v>15</v>
      </c>
      <c r="N12" s="1">
        <v>27</v>
      </c>
    </row>
    <row r="13" spans="1:14" x14ac:dyDescent="0.2">
      <c r="A13" s="1">
        <v>12</v>
      </c>
      <c r="B13" s="1">
        <v>25</v>
      </c>
      <c r="C13" s="1" t="s">
        <v>9</v>
      </c>
      <c r="D13" s="1" t="s">
        <v>12</v>
      </c>
      <c r="E13" s="1">
        <v>66</v>
      </c>
      <c r="G13" s="1">
        <v>23</v>
      </c>
      <c r="H13" s="1">
        <v>17</v>
      </c>
      <c r="J13" s="1" t="s">
        <v>10</v>
      </c>
      <c r="K13" s="1">
        <v>23</v>
      </c>
      <c r="M13" s="1" t="s">
        <v>14</v>
      </c>
      <c r="N13" s="1">
        <v>22</v>
      </c>
    </row>
    <row r="14" spans="1:14" x14ac:dyDescent="0.2">
      <c r="A14" s="1">
        <v>13</v>
      </c>
      <c r="B14" s="1">
        <v>25</v>
      </c>
      <c r="C14" s="1" t="s">
        <v>9</v>
      </c>
      <c r="D14" s="1" t="s">
        <v>13</v>
      </c>
      <c r="E14" s="1">
        <v>97</v>
      </c>
      <c r="G14" s="1">
        <v>24</v>
      </c>
      <c r="H14" s="1">
        <v>23</v>
      </c>
      <c r="J14" s="1" t="s">
        <v>11</v>
      </c>
      <c r="K14" s="1">
        <v>21</v>
      </c>
      <c r="M14" s="1" t="s">
        <v>13</v>
      </c>
      <c r="N14" s="1">
        <v>27</v>
      </c>
    </row>
    <row r="15" spans="1:14" x14ac:dyDescent="0.2">
      <c r="A15" s="1">
        <v>14</v>
      </c>
      <c r="B15" s="1">
        <v>24</v>
      </c>
      <c r="C15" s="1" t="s">
        <v>9</v>
      </c>
      <c r="D15" s="1" t="s">
        <v>13</v>
      </c>
      <c r="E15" s="1">
        <v>106</v>
      </c>
      <c r="G15" s="1">
        <v>25</v>
      </c>
      <c r="H15" s="1">
        <v>24</v>
      </c>
      <c r="J15" s="1" t="s">
        <v>9</v>
      </c>
      <c r="K15" s="1">
        <v>25</v>
      </c>
      <c r="M15" s="1" t="s">
        <v>12</v>
      </c>
      <c r="N15" s="1">
        <v>24</v>
      </c>
    </row>
    <row r="16" spans="1:14" x14ac:dyDescent="0.2">
      <c r="A16" s="1">
        <v>15</v>
      </c>
      <c r="B16" s="1">
        <v>25</v>
      </c>
      <c r="C16" s="1" t="s">
        <v>8</v>
      </c>
      <c r="D16" s="1" t="s">
        <v>14</v>
      </c>
      <c r="E16" s="1">
        <v>85</v>
      </c>
      <c r="G16" s="1">
        <v>26</v>
      </c>
      <c r="H16" s="1">
        <v>16</v>
      </c>
      <c r="J16" s="1" t="s">
        <v>18</v>
      </c>
      <c r="K16" s="1">
        <v>100</v>
      </c>
      <c r="M16" s="1" t="s">
        <v>18</v>
      </c>
      <c r="N16" s="1">
        <v>100</v>
      </c>
    </row>
    <row r="17" spans="1:8" x14ac:dyDescent="0.2">
      <c r="A17" s="1">
        <v>16</v>
      </c>
      <c r="B17" s="1">
        <v>22</v>
      </c>
      <c r="C17" s="1" t="s">
        <v>11</v>
      </c>
      <c r="D17" s="1" t="s">
        <v>13</v>
      </c>
      <c r="E17" s="1">
        <v>95</v>
      </c>
      <c r="G17" s="1" t="s">
        <v>18</v>
      </c>
      <c r="H17" s="1">
        <v>100</v>
      </c>
    </row>
    <row r="18" spans="1:8" x14ac:dyDescent="0.2">
      <c r="A18" s="1">
        <v>17</v>
      </c>
      <c r="B18" s="1">
        <v>25</v>
      </c>
      <c r="C18" s="1" t="s">
        <v>8</v>
      </c>
      <c r="D18" s="1" t="s">
        <v>13</v>
      </c>
      <c r="E18" s="1">
        <v>104</v>
      </c>
    </row>
    <row r="19" spans="1:8" x14ac:dyDescent="0.2">
      <c r="A19" s="1">
        <v>18</v>
      </c>
      <c r="B19" s="1">
        <v>23</v>
      </c>
      <c r="C19" s="1" t="s">
        <v>9</v>
      </c>
      <c r="D19" s="1" t="s">
        <v>15</v>
      </c>
      <c r="E19" s="1">
        <v>68</v>
      </c>
    </row>
    <row r="20" spans="1:8" x14ac:dyDescent="0.2">
      <c r="A20" s="1">
        <v>19</v>
      </c>
      <c r="B20" s="1">
        <v>26</v>
      </c>
      <c r="C20" s="1" t="s">
        <v>11</v>
      </c>
      <c r="D20" s="1" t="s">
        <v>12</v>
      </c>
      <c r="E20" s="1">
        <v>82</v>
      </c>
    </row>
    <row r="21" spans="1:8" x14ac:dyDescent="0.2">
      <c r="A21" s="1">
        <v>20</v>
      </c>
      <c r="B21" s="1">
        <v>22</v>
      </c>
      <c r="C21" s="1" t="s">
        <v>10</v>
      </c>
      <c r="D21" s="1" t="s">
        <v>15</v>
      </c>
      <c r="E21" s="1">
        <v>98</v>
      </c>
    </row>
    <row r="22" spans="1:8" x14ac:dyDescent="0.2">
      <c r="A22" s="1">
        <v>21</v>
      </c>
      <c r="B22" s="1">
        <v>22</v>
      </c>
      <c r="C22" s="1" t="s">
        <v>11</v>
      </c>
      <c r="D22" s="1" t="s">
        <v>12</v>
      </c>
      <c r="E22" s="1">
        <v>76</v>
      </c>
    </row>
    <row r="23" spans="1:8" x14ac:dyDescent="0.2">
      <c r="A23" s="1">
        <v>22</v>
      </c>
      <c r="B23" s="1">
        <v>23</v>
      </c>
      <c r="C23" s="1" t="s">
        <v>11</v>
      </c>
      <c r="D23" s="1" t="s">
        <v>15</v>
      </c>
      <c r="E23" s="1">
        <v>112</v>
      </c>
    </row>
    <row r="24" spans="1:8" x14ac:dyDescent="0.2">
      <c r="A24" s="1">
        <v>23</v>
      </c>
      <c r="B24" s="1">
        <v>23</v>
      </c>
      <c r="C24" s="1" t="s">
        <v>10</v>
      </c>
      <c r="D24" s="1" t="s">
        <v>13</v>
      </c>
      <c r="E24" s="1">
        <v>119</v>
      </c>
    </row>
    <row r="25" spans="1:8" x14ac:dyDescent="0.2">
      <c r="A25" s="1">
        <v>24</v>
      </c>
      <c r="B25" s="1">
        <v>24</v>
      </c>
      <c r="C25" s="1" t="s">
        <v>9</v>
      </c>
      <c r="D25" s="1" t="s">
        <v>15</v>
      </c>
      <c r="E25" s="1">
        <v>78</v>
      </c>
    </row>
    <row r="26" spans="1:8" x14ac:dyDescent="0.2">
      <c r="A26" s="1">
        <v>25</v>
      </c>
      <c r="B26" s="1">
        <v>25</v>
      </c>
      <c r="C26" s="1" t="s">
        <v>11</v>
      </c>
      <c r="D26" s="1" t="s">
        <v>15</v>
      </c>
      <c r="E26" s="1">
        <v>69</v>
      </c>
    </row>
    <row r="27" spans="1:8" x14ac:dyDescent="0.2">
      <c r="A27" s="1">
        <v>26</v>
      </c>
      <c r="B27" s="1">
        <v>22</v>
      </c>
      <c r="C27" s="1" t="s">
        <v>9</v>
      </c>
      <c r="D27" s="1" t="s">
        <v>13</v>
      </c>
      <c r="E27" s="1">
        <v>110</v>
      </c>
    </row>
    <row r="28" spans="1:8" x14ac:dyDescent="0.2">
      <c r="A28" s="1">
        <v>27</v>
      </c>
      <c r="B28" s="1">
        <v>23</v>
      </c>
      <c r="C28" s="1" t="s">
        <v>10</v>
      </c>
      <c r="D28" s="1" t="s">
        <v>12</v>
      </c>
      <c r="E28" s="1">
        <v>61</v>
      </c>
    </row>
    <row r="29" spans="1:8" x14ac:dyDescent="0.2">
      <c r="A29" s="1">
        <v>28</v>
      </c>
      <c r="B29" s="1">
        <v>25</v>
      </c>
      <c r="C29" s="1" t="s">
        <v>9</v>
      </c>
      <c r="D29" s="1" t="s">
        <v>12</v>
      </c>
      <c r="E29" s="1">
        <v>90</v>
      </c>
    </row>
    <row r="30" spans="1:8" x14ac:dyDescent="0.2">
      <c r="A30" s="1">
        <v>29</v>
      </c>
      <c r="B30" s="1">
        <v>26</v>
      </c>
      <c r="C30" s="1" t="s">
        <v>9</v>
      </c>
      <c r="D30" s="1" t="s">
        <v>15</v>
      </c>
      <c r="E30" s="1">
        <v>107</v>
      </c>
    </row>
    <row r="31" spans="1:8" x14ac:dyDescent="0.2">
      <c r="A31" s="1">
        <v>30</v>
      </c>
      <c r="B31" s="1">
        <v>26</v>
      </c>
      <c r="C31" s="1" t="s">
        <v>11</v>
      </c>
      <c r="D31" s="1" t="s">
        <v>12</v>
      </c>
      <c r="E31" s="1">
        <v>97</v>
      </c>
    </row>
    <row r="32" spans="1:8" x14ac:dyDescent="0.2">
      <c r="A32" s="1">
        <v>31</v>
      </c>
      <c r="B32" s="1">
        <v>23</v>
      </c>
      <c r="C32" s="1" t="s">
        <v>11</v>
      </c>
      <c r="D32" s="1" t="s">
        <v>15</v>
      </c>
      <c r="E32" s="1">
        <v>70</v>
      </c>
    </row>
    <row r="33" spans="1:5" x14ac:dyDescent="0.2">
      <c r="A33" s="1">
        <v>32</v>
      </c>
      <c r="B33" s="1">
        <v>22</v>
      </c>
      <c r="C33" s="1" t="s">
        <v>10</v>
      </c>
      <c r="D33" s="1" t="s">
        <v>15</v>
      </c>
      <c r="E33" s="1">
        <v>53</v>
      </c>
    </row>
    <row r="34" spans="1:5" x14ac:dyDescent="0.2">
      <c r="A34" s="1">
        <v>33</v>
      </c>
      <c r="B34" s="1">
        <v>24</v>
      </c>
      <c r="C34" s="1" t="s">
        <v>9</v>
      </c>
      <c r="D34" s="1" t="s">
        <v>13</v>
      </c>
      <c r="E34" s="1">
        <v>101</v>
      </c>
    </row>
    <row r="35" spans="1:5" x14ac:dyDescent="0.2">
      <c r="A35" s="1">
        <v>34</v>
      </c>
      <c r="B35" s="1">
        <v>24</v>
      </c>
      <c r="C35" s="1" t="s">
        <v>8</v>
      </c>
      <c r="D35" s="1" t="s">
        <v>14</v>
      </c>
      <c r="E35" s="1">
        <v>81</v>
      </c>
    </row>
    <row r="36" spans="1:5" x14ac:dyDescent="0.2">
      <c r="A36" s="1">
        <v>35</v>
      </c>
      <c r="B36" s="1">
        <v>25</v>
      </c>
      <c r="C36" s="1" t="s">
        <v>8</v>
      </c>
      <c r="D36" s="1" t="s">
        <v>15</v>
      </c>
      <c r="E36" s="1">
        <v>101</v>
      </c>
    </row>
    <row r="37" spans="1:5" x14ac:dyDescent="0.2">
      <c r="A37" s="1">
        <v>36</v>
      </c>
      <c r="B37" s="1">
        <v>24</v>
      </c>
      <c r="C37" s="1" t="s">
        <v>10</v>
      </c>
      <c r="D37" s="1" t="s">
        <v>14</v>
      </c>
      <c r="E37" s="1">
        <v>99</v>
      </c>
    </row>
    <row r="38" spans="1:5" x14ac:dyDescent="0.2">
      <c r="A38" s="1">
        <v>37</v>
      </c>
      <c r="B38" s="1">
        <v>23</v>
      </c>
      <c r="C38" s="1" t="s">
        <v>11</v>
      </c>
      <c r="D38" s="1" t="s">
        <v>14</v>
      </c>
      <c r="E38" s="1">
        <v>80</v>
      </c>
    </row>
    <row r="39" spans="1:5" x14ac:dyDescent="0.2">
      <c r="A39" s="1">
        <v>38</v>
      </c>
      <c r="B39" s="1">
        <v>26</v>
      </c>
      <c r="C39" s="1" t="s">
        <v>9</v>
      </c>
      <c r="D39" s="1" t="s">
        <v>13</v>
      </c>
      <c r="E39" s="1">
        <v>72</v>
      </c>
    </row>
    <row r="40" spans="1:5" x14ac:dyDescent="0.2">
      <c r="A40" s="1">
        <v>39</v>
      </c>
      <c r="B40" s="1">
        <v>22</v>
      </c>
      <c r="C40" s="1" t="s">
        <v>8</v>
      </c>
      <c r="D40" s="1" t="s">
        <v>14</v>
      </c>
      <c r="E40" s="1">
        <v>100</v>
      </c>
    </row>
    <row r="41" spans="1:5" x14ac:dyDescent="0.2">
      <c r="A41" s="1">
        <v>40</v>
      </c>
      <c r="B41" s="1">
        <v>26</v>
      </c>
      <c r="C41" s="1" t="s">
        <v>9</v>
      </c>
      <c r="D41" s="1" t="s">
        <v>12</v>
      </c>
      <c r="E41" s="1">
        <v>83</v>
      </c>
    </row>
    <row r="42" spans="1:5" x14ac:dyDescent="0.2">
      <c r="A42" s="1">
        <v>41</v>
      </c>
      <c r="B42" s="1">
        <v>26</v>
      </c>
      <c r="C42" s="1" t="s">
        <v>9</v>
      </c>
      <c r="D42" s="1" t="s">
        <v>13</v>
      </c>
      <c r="E42" s="1">
        <v>113</v>
      </c>
    </row>
    <row r="43" spans="1:5" x14ac:dyDescent="0.2">
      <c r="A43" s="1">
        <v>42</v>
      </c>
      <c r="B43" s="1">
        <v>25</v>
      </c>
      <c r="C43" s="1" t="s">
        <v>8</v>
      </c>
      <c r="D43" s="1" t="s">
        <v>14</v>
      </c>
      <c r="E43" s="1">
        <v>88</v>
      </c>
    </row>
    <row r="44" spans="1:5" x14ac:dyDescent="0.2">
      <c r="A44" s="1">
        <v>43</v>
      </c>
      <c r="B44" s="1">
        <v>26</v>
      </c>
      <c r="C44" s="1" t="s">
        <v>9</v>
      </c>
      <c r="D44" s="1" t="s">
        <v>15</v>
      </c>
      <c r="E44" s="1">
        <v>68</v>
      </c>
    </row>
    <row r="45" spans="1:5" x14ac:dyDescent="0.2">
      <c r="A45" s="1">
        <v>44</v>
      </c>
      <c r="B45" s="1">
        <v>25</v>
      </c>
      <c r="C45" s="1" t="s">
        <v>10</v>
      </c>
      <c r="D45" s="1" t="s">
        <v>15</v>
      </c>
      <c r="E45" s="1">
        <v>85</v>
      </c>
    </row>
    <row r="46" spans="1:5" x14ac:dyDescent="0.2">
      <c r="A46" s="1">
        <v>45</v>
      </c>
      <c r="B46" s="1">
        <v>26</v>
      </c>
      <c r="C46" s="1" t="s">
        <v>11</v>
      </c>
      <c r="D46" s="1" t="s">
        <v>15</v>
      </c>
      <c r="E46" s="1">
        <v>57</v>
      </c>
    </row>
    <row r="47" spans="1:5" x14ac:dyDescent="0.2">
      <c r="A47" s="1">
        <v>46</v>
      </c>
      <c r="B47" s="1">
        <v>22</v>
      </c>
      <c r="C47" s="1" t="s">
        <v>10</v>
      </c>
      <c r="D47" s="1" t="s">
        <v>14</v>
      </c>
      <c r="E47" s="1">
        <v>113</v>
      </c>
    </row>
    <row r="48" spans="1:5" x14ac:dyDescent="0.2">
      <c r="A48" s="1">
        <v>47</v>
      </c>
      <c r="B48" s="1">
        <v>23</v>
      </c>
      <c r="C48" s="1" t="s">
        <v>11</v>
      </c>
      <c r="D48" s="1" t="s">
        <v>13</v>
      </c>
      <c r="E48" s="1">
        <v>103</v>
      </c>
    </row>
    <row r="49" spans="1:5" x14ac:dyDescent="0.2">
      <c r="A49" s="1">
        <v>48</v>
      </c>
      <c r="B49" s="1">
        <v>25</v>
      </c>
      <c r="C49" s="1" t="s">
        <v>10</v>
      </c>
      <c r="D49" s="1" t="s">
        <v>12</v>
      </c>
      <c r="E49" s="1">
        <v>77</v>
      </c>
    </row>
    <row r="50" spans="1:5" x14ac:dyDescent="0.2">
      <c r="A50" s="1">
        <v>49</v>
      </c>
      <c r="B50" s="1">
        <v>25</v>
      </c>
      <c r="C50" s="1" t="s">
        <v>9</v>
      </c>
      <c r="D50" s="1" t="s">
        <v>14</v>
      </c>
      <c r="E50" s="1">
        <v>91</v>
      </c>
    </row>
    <row r="51" spans="1:5" x14ac:dyDescent="0.2">
      <c r="A51" s="1">
        <v>50</v>
      </c>
      <c r="B51" s="1">
        <v>22</v>
      </c>
      <c r="C51" s="1" t="s">
        <v>8</v>
      </c>
      <c r="D51" s="1" t="s">
        <v>12</v>
      </c>
      <c r="E51" s="1">
        <v>118</v>
      </c>
    </row>
    <row r="52" spans="1:5" x14ac:dyDescent="0.2">
      <c r="A52" s="1">
        <v>51</v>
      </c>
      <c r="B52" s="1">
        <v>24</v>
      </c>
      <c r="C52" s="1" t="s">
        <v>10</v>
      </c>
      <c r="D52" s="1" t="s">
        <v>14</v>
      </c>
      <c r="E52" s="1">
        <v>118</v>
      </c>
    </row>
    <row r="53" spans="1:5" x14ac:dyDescent="0.2">
      <c r="A53" s="1">
        <v>52</v>
      </c>
      <c r="B53" s="1">
        <v>24</v>
      </c>
      <c r="C53" s="1" t="s">
        <v>8</v>
      </c>
      <c r="D53" s="1" t="s">
        <v>14</v>
      </c>
      <c r="E53" s="1">
        <v>97</v>
      </c>
    </row>
    <row r="54" spans="1:5" x14ac:dyDescent="0.2">
      <c r="A54" s="1">
        <v>53</v>
      </c>
      <c r="B54" s="1">
        <v>26</v>
      </c>
      <c r="C54" s="1" t="s">
        <v>8</v>
      </c>
      <c r="D54" s="1" t="s">
        <v>15</v>
      </c>
      <c r="E54" s="1">
        <v>104</v>
      </c>
    </row>
    <row r="55" spans="1:5" x14ac:dyDescent="0.2">
      <c r="A55" s="1">
        <v>54</v>
      </c>
      <c r="B55" s="1">
        <v>26</v>
      </c>
      <c r="C55" s="1" t="s">
        <v>8</v>
      </c>
      <c r="D55" s="1" t="s">
        <v>15</v>
      </c>
      <c r="E55" s="1">
        <v>78</v>
      </c>
    </row>
    <row r="56" spans="1:5" x14ac:dyDescent="0.2">
      <c r="A56" s="1">
        <v>55</v>
      </c>
      <c r="B56" s="1">
        <v>23</v>
      </c>
      <c r="C56" s="1" t="s">
        <v>8</v>
      </c>
      <c r="D56" s="1" t="s">
        <v>15</v>
      </c>
      <c r="E56" s="1">
        <v>55</v>
      </c>
    </row>
    <row r="57" spans="1:5" x14ac:dyDescent="0.2">
      <c r="A57" s="1">
        <v>56</v>
      </c>
      <c r="B57" s="1">
        <v>25</v>
      </c>
      <c r="C57" s="1" t="s">
        <v>9</v>
      </c>
      <c r="D57" s="1" t="s">
        <v>15</v>
      </c>
      <c r="E57" s="1">
        <v>59</v>
      </c>
    </row>
    <row r="58" spans="1:5" x14ac:dyDescent="0.2">
      <c r="A58" s="1">
        <v>57</v>
      </c>
      <c r="B58" s="1">
        <v>22</v>
      </c>
      <c r="C58" s="1" t="s">
        <v>10</v>
      </c>
      <c r="D58" s="1" t="s">
        <v>14</v>
      </c>
      <c r="E58" s="1">
        <v>86</v>
      </c>
    </row>
    <row r="59" spans="1:5" x14ac:dyDescent="0.2">
      <c r="A59" s="1">
        <v>58</v>
      </c>
      <c r="B59" s="1">
        <v>25</v>
      </c>
      <c r="C59" s="1" t="s">
        <v>8</v>
      </c>
      <c r="D59" s="1" t="s">
        <v>15</v>
      </c>
      <c r="E59" s="1">
        <v>78</v>
      </c>
    </row>
    <row r="60" spans="1:5" x14ac:dyDescent="0.2">
      <c r="A60" s="1">
        <v>59</v>
      </c>
      <c r="B60" s="1">
        <v>22</v>
      </c>
      <c r="C60" s="1" t="s">
        <v>10</v>
      </c>
      <c r="D60" s="1" t="s">
        <v>14</v>
      </c>
      <c r="E60" s="1">
        <v>112</v>
      </c>
    </row>
    <row r="61" spans="1:5" x14ac:dyDescent="0.2">
      <c r="A61" s="1">
        <v>60</v>
      </c>
      <c r="B61" s="1">
        <v>24</v>
      </c>
      <c r="C61" s="1" t="s">
        <v>10</v>
      </c>
      <c r="D61" s="1" t="s">
        <v>13</v>
      </c>
      <c r="E61" s="1">
        <v>55</v>
      </c>
    </row>
    <row r="62" spans="1:5" x14ac:dyDescent="0.2">
      <c r="A62" s="1">
        <v>61</v>
      </c>
      <c r="B62" s="1">
        <v>26</v>
      </c>
      <c r="C62" s="1" t="s">
        <v>10</v>
      </c>
      <c r="D62" s="1" t="s">
        <v>12</v>
      </c>
      <c r="E62" s="1">
        <v>119</v>
      </c>
    </row>
    <row r="63" spans="1:5" x14ac:dyDescent="0.2">
      <c r="A63" s="1">
        <v>62</v>
      </c>
      <c r="B63" s="1">
        <v>24</v>
      </c>
      <c r="C63" s="1" t="s">
        <v>9</v>
      </c>
      <c r="D63" s="1" t="s">
        <v>13</v>
      </c>
      <c r="E63" s="1">
        <v>55</v>
      </c>
    </row>
    <row r="64" spans="1:5" x14ac:dyDescent="0.2">
      <c r="A64" s="1">
        <v>63</v>
      </c>
      <c r="B64" s="1">
        <v>24</v>
      </c>
      <c r="C64" s="1" t="s">
        <v>10</v>
      </c>
      <c r="D64" s="1" t="s">
        <v>14</v>
      </c>
      <c r="E64" s="1">
        <v>88</v>
      </c>
    </row>
    <row r="65" spans="1:5" x14ac:dyDescent="0.2">
      <c r="A65" s="1">
        <v>64</v>
      </c>
      <c r="B65" s="1">
        <v>22</v>
      </c>
      <c r="C65" s="1" t="s">
        <v>8</v>
      </c>
      <c r="D65" s="1" t="s">
        <v>13</v>
      </c>
      <c r="E65" s="1">
        <v>81</v>
      </c>
    </row>
    <row r="66" spans="1:5" x14ac:dyDescent="0.2">
      <c r="A66" s="1">
        <v>65</v>
      </c>
      <c r="B66" s="1">
        <v>23</v>
      </c>
      <c r="C66" s="1" t="s">
        <v>8</v>
      </c>
      <c r="D66" s="1" t="s">
        <v>15</v>
      </c>
      <c r="E66" s="1">
        <v>55</v>
      </c>
    </row>
    <row r="67" spans="1:5" x14ac:dyDescent="0.2">
      <c r="A67" s="1">
        <v>66</v>
      </c>
      <c r="B67" s="1">
        <v>24</v>
      </c>
      <c r="C67" s="1" t="s">
        <v>10</v>
      </c>
      <c r="D67" s="1" t="s">
        <v>15</v>
      </c>
      <c r="E67" s="1">
        <v>107</v>
      </c>
    </row>
    <row r="68" spans="1:5" x14ac:dyDescent="0.2">
      <c r="A68" s="1">
        <v>67</v>
      </c>
      <c r="B68" s="1">
        <v>23</v>
      </c>
      <c r="C68" s="1" t="s">
        <v>8</v>
      </c>
      <c r="D68" s="1" t="s">
        <v>14</v>
      </c>
      <c r="E68" s="1">
        <v>68</v>
      </c>
    </row>
    <row r="69" spans="1:5" x14ac:dyDescent="0.2">
      <c r="A69" s="1">
        <v>68</v>
      </c>
      <c r="B69" s="1">
        <v>25</v>
      </c>
      <c r="C69" s="1" t="s">
        <v>11</v>
      </c>
      <c r="D69" s="1" t="s">
        <v>15</v>
      </c>
      <c r="E69" s="1">
        <v>95</v>
      </c>
    </row>
    <row r="70" spans="1:5" x14ac:dyDescent="0.2">
      <c r="A70" s="1">
        <v>69</v>
      </c>
      <c r="B70" s="1">
        <v>26</v>
      </c>
      <c r="C70" s="1" t="s">
        <v>9</v>
      </c>
      <c r="D70" s="1" t="s">
        <v>14</v>
      </c>
      <c r="E70" s="1">
        <v>62</v>
      </c>
    </row>
    <row r="71" spans="1:5" x14ac:dyDescent="0.2">
      <c r="A71" s="1">
        <v>70</v>
      </c>
      <c r="B71" s="1">
        <v>25</v>
      </c>
      <c r="C71" s="1" t="s">
        <v>8</v>
      </c>
      <c r="D71" s="1" t="s">
        <v>14</v>
      </c>
      <c r="E71" s="1">
        <v>85</v>
      </c>
    </row>
    <row r="72" spans="1:5" x14ac:dyDescent="0.2">
      <c r="A72" s="1">
        <v>71</v>
      </c>
      <c r="B72" s="1">
        <v>24</v>
      </c>
      <c r="C72" s="1" t="s">
        <v>11</v>
      </c>
      <c r="D72" s="1" t="s">
        <v>12</v>
      </c>
      <c r="E72" s="1">
        <v>120</v>
      </c>
    </row>
    <row r="73" spans="1:5" x14ac:dyDescent="0.2">
      <c r="A73" s="1">
        <v>72</v>
      </c>
      <c r="B73" s="1">
        <v>22</v>
      </c>
      <c r="C73" s="1" t="s">
        <v>9</v>
      </c>
      <c r="D73" s="1" t="s">
        <v>12</v>
      </c>
      <c r="E73" s="1">
        <v>118</v>
      </c>
    </row>
    <row r="74" spans="1:5" x14ac:dyDescent="0.2">
      <c r="A74" s="1">
        <v>73</v>
      </c>
      <c r="B74" s="1">
        <v>23</v>
      </c>
      <c r="C74" s="1" t="s">
        <v>11</v>
      </c>
      <c r="D74" s="1" t="s">
        <v>15</v>
      </c>
      <c r="E74" s="1">
        <v>97</v>
      </c>
    </row>
    <row r="75" spans="1:5" x14ac:dyDescent="0.2">
      <c r="A75" s="1">
        <v>74</v>
      </c>
      <c r="B75" s="1">
        <v>22</v>
      </c>
      <c r="C75" s="1" t="s">
        <v>8</v>
      </c>
      <c r="D75" s="1" t="s">
        <v>14</v>
      </c>
      <c r="E75" s="1">
        <v>114</v>
      </c>
    </row>
    <row r="76" spans="1:5" x14ac:dyDescent="0.2">
      <c r="A76" s="1">
        <v>75</v>
      </c>
      <c r="B76" s="1">
        <v>24</v>
      </c>
      <c r="C76" s="1" t="s">
        <v>10</v>
      </c>
      <c r="D76" s="1" t="s">
        <v>12</v>
      </c>
      <c r="E76" s="1">
        <v>59</v>
      </c>
    </row>
    <row r="77" spans="1:5" x14ac:dyDescent="0.2">
      <c r="A77" s="1">
        <v>76</v>
      </c>
      <c r="B77" s="1">
        <v>25</v>
      </c>
      <c r="C77" s="1" t="s">
        <v>11</v>
      </c>
      <c r="D77" s="1" t="s">
        <v>15</v>
      </c>
      <c r="E77" s="1">
        <v>119</v>
      </c>
    </row>
    <row r="78" spans="1:5" x14ac:dyDescent="0.2">
      <c r="A78" s="1">
        <v>77</v>
      </c>
      <c r="B78" s="1">
        <v>25</v>
      </c>
      <c r="C78" s="1" t="s">
        <v>9</v>
      </c>
      <c r="D78" s="1" t="s">
        <v>13</v>
      </c>
      <c r="E78" s="1">
        <v>59</v>
      </c>
    </row>
    <row r="79" spans="1:5" x14ac:dyDescent="0.2">
      <c r="A79" s="1">
        <v>78</v>
      </c>
      <c r="B79" s="1">
        <v>22</v>
      </c>
      <c r="C79" s="1" t="s">
        <v>9</v>
      </c>
      <c r="D79" s="1" t="s">
        <v>15</v>
      </c>
      <c r="E79" s="1">
        <v>74</v>
      </c>
    </row>
    <row r="80" spans="1:5" x14ac:dyDescent="0.2">
      <c r="A80" s="1">
        <v>79</v>
      </c>
      <c r="B80" s="1">
        <v>24</v>
      </c>
      <c r="C80" s="1" t="s">
        <v>9</v>
      </c>
      <c r="D80" s="1" t="s">
        <v>15</v>
      </c>
      <c r="E80" s="1">
        <v>116</v>
      </c>
    </row>
    <row r="81" spans="1:5" x14ac:dyDescent="0.2">
      <c r="A81" s="1">
        <v>80</v>
      </c>
      <c r="B81" s="1">
        <v>24</v>
      </c>
      <c r="C81" s="1" t="s">
        <v>11</v>
      </c>
      <c r="D81" s="1" t="s">
        <v>14</v>
      </c>
      <c r="E81" s="1">
        <v>92</v>
      </c>
    </row>
    <row r="82" spans="1:5" x14ac:dyDescent="0.2">
      <c r="A82" s="1">
        <v>81</v>
      </c>
      <c r="B82" s="1">
        <v>24</v>
      </c>
      <c r="C82" s="1" t="s">
        <v>8</v>
      </c>
      <c r="D82" s="1" t="s">
        <v>13</v>
      </c>
      <c r="E82" s="1">
        <v>115</v>
      </c>
    </row>
    <row r="83" spans="1:5" x14ac:dyDescent="0.2">
      <c r="A83" s="1">
        <v>82</v>
      </c>
      <c r="B83" s="1">
        <v>24</v>
      </c>
      <c r="C83" s="1" t="s">
        <v>8</v>
      </c>
      <c r="D83" s="1" t="s">
        <v>14</v>
      </c>
      <c r="E83" s="1">
        <v>89</v>
      </c>
    </row>
    <row r="84" spans="1:5" x14ac:dyDescent="0.2">
      <c r="A84" s="1">
        <v>83</v>
      </c>
      <c r="B84" s="1">
        <v>24</v>
      </c>
      <c r="C84" s="1" t="s">
        <v>10</v>
      </c>
      <c r="D84" s="1" t="s">
        <v>13</v>
      </c>
      <c r="E84" s="1">
        <v>76</v>
      </c>
    </row>
    <row r="85" spans="1:5" x14ac:dyDescent="0.2">
      <c r="A85" s="1">
        <v>84</v>
      </c>
      <c r="B85" s="1">
        <v>25</v>
      </c>
      <c r="C85" s="1" t="s">
        <v>8</v>
      </c>
      <c r="D85" s="1" t="s">
        <v>12</v>
      </c>
      <c r="E85" s="1">
        <v>103</v>
      </c>
    </row>
    <row r="86" spans="1:5" x14ac:dyDescent="0.2">
      <c r="A86" s="1">
        <v>85</v>
      </c>
      <c r="B86" s="1">
        <v>23</v>
      </c>
      <c r="C86" s="1" t="s">
        <v>8</v>
      </c>
      <c r="D86" s="1" t="s">
        <v>12</v>
      </c>
      <c r="E86" s="1">
        <v>102</v>
      </c>
    </row>
    <row r="87" spans="1:5" x14ac:dyDescent="0.2">
      <c r="A87" s="1">
        <v>86</v>
      </c>
      <c r="B87" s="1">
        <v>25</v>
      </c>
      <c r="C87" s="1" t="s">
        <v>9</v>
      </c>
      <c r="D87" s="1" t="s">
        <v>12</v>
      </c>
      <c r="E87" s="1">
        <v>102</v>
      </c>
    </row>
    <row r="88" spans="1:5" x14ac:dyDescent="0.2">
      <c r="A88" s="1">
        <v>87</v>
      </c>
      <c r="B88" s="1">
        <v>22</v>
      </c>
      <c r="C88" s="1" t="s">
        <v>11</v>
      </c>
      <c r="D88" s="1" t="s">
        <v>13</v>
      </c>
      <c r="E88" s="1">
        <v>92</v>
      </c>
    </row>
    <row r="89" spans="1:5" x14ac:dyDescent="0.2">
      <c r="A89" s="1">
        <v>88</v>
      </c>
      <c r="B89" s="1">
        <v>26</v>
      </c>
      <c r="C89" s="1" t="s">
        <v>10</v>
      </c>
      <c r="D89" s="1" t="s">
        <v>13</v>
      </c>
      <c r="E89" s="1">
        <v>112</v>
      </c>
    </row>
    <row r="90" spans="1:5" x14ac:dyDescent="0.2">
      <c r="A90" s="1">
        <v>89</v>
      </c>
      <c r="B90" s="1">
        <v>26</v>
      </c>
      <c r="C90" s="1" t="s">
        <v>10</v>
      </c>
      <c r="D90" s="1" t="s">
        <v>14</v>
      </c>
      <c r="E90" s="1">
        <v>78</v>
      </c>
    </row>
    <row r="91" spans="1:5" x14ac:dyDescent="0.2">
      <c r="A91" s="1">
        <v>90</v>
      </c>
      <c r="B91" s="1">
        <v>25</v>
      </c>
      <c r="C91" s="1" t="s">
        <v>8</v>
      </c>
      <c r="D91" s="1" t="s">
        <v>12</v>
      </c>
      <c r="E91" s="1">
        <v>95</v>
      </c>
    </row>
    <row r="92" spans="1:5" x14ac:dyDescent="0.2">
      <c r="A92" s="1">
        <v>91</v>
      </c>
      <c r="B92" s="1">
        <v>23</v>
      </c>
      <c r="C92" s="1" t="s">
        <v>11</v>
      </c>
      <c r="D92" s="1" t="s">
        <v>12</v>
      </c>
      <c r="E92" s="1">
        <v>99</v>
      </c>
    </row>
    <row r="93" spans="1:5" x14ac:dyDescent="0.2">
      <c r="A93" s="1">
        <v>92</v>
      </c>
      <c r="B93" s="1">
        <v>24</v>
      </c>
      <c r="C93" s="1" t="s">
        <v>8</v>
      </c>
      <c r="D93" s="1" t="s">
        <v>14</v>
      </c>
      <c r="E93" s="1">
        <v>64</v>
      </c>
    </row>
    <row r="94" spans="1:5" x14ac:dyDescent="0.2">
      <c r="A94" s="1">
        <v>93</v>
      </c>
      <c r="B94" s="1">
        <v>23</v>
      </c>
      <c r="C94" s="1" t="s">
        <v>10</v>
      </c>
      <c r="D94" s="1" t="s">
        <v>13</v>
      </c>
      <c r="E94" s="1">
        <v>117</v>
      </c>
    </row>
    <row r="95" spans="1:5" x14ac:dyDescent="0.2">
      <c r="A95" s="1">
        <v>94</v>
      </c>
      <c r="B95" s="1">
        <v>25</v>
      </c>
      <c r="C95" s="1" t="s">
        <v>8</v>
      </c>
      <c r="D95" s="1" t="s">
        <v>12</v>
      </c>
      <c r="E95" s="1">
        <v>70</v>
      </c>
    </row>
    <row r="96" spans="1:5" x14ac:dyDescent="0.2">
      <c r="A96" s="1">
        <v>95</v>
      </c>
      <c r="B96" s="1">
        <v>22</v>
      </c>
      <c r="C96" s="1" t="s">
        <v>11</v>
      </c>
      <c r="D96" s="1" t="s">
        <v>12</v>
      </c>
      <c r="E96" s="1">
        <v>116</v>
      </c>
    </row>
    <row r="97" spans="1:5" x14ac:dyDescent="0.2">
      <c r="A97" s="1">
        <v>96</v>
      </c>
      <c r="B97" s="1">
        <v>24</v>
      </c>
      <c r="C97" s="1" t="s">
        <v>10</v>
      </c>
      <c r="D97" s="1" t="s">
        <v>13</v>
      </c>
      <c r="E97" s="1">
        <v>96</v>
      </c>
    </row>
    <row r="98" spans="1:5" x14ac:dyDescent="0.2">
      <c r="A98" s="1">
        <v>97</v>
      </c>
      <c r="B98" s="1">
        <v>26</v>
      </c>
      <c r="C98" s="1" t="s">
        <v>8</v>
      </c>
      <c r="D98" s="1" t="s">
        <v>12</v>
      </c>
      <c r="E98" s="1">
        <v>107</v>
      </c>
    </row>
    <row r="99" spans="1:5" x14ac:dyDescent="0.2">
      <c r="A99" s="1">
        <v>98</v>
      </c>
      <c r="B99" s="1">
        <v>22</v>
      </c>
      <c r="C99" s="1" t="s">
        <v>9</v>
      </c>
      <c r="D99" s="1" t="s">
        <v>13</v>
      </c>
      <c r="E99" s="1">
        <v>62</v>
      </c>
    </row>
    <row r="100" spans="1:5" x14ac:dyDescent="0.2">
      <c r="A100" s="1">
        <v>99</v>
      </c>
      <c r="B100" s="1">
        <v>24</v>
      </c>
      <c r="C100" s="1" t="s">
        <v>11</v>
      </c>
      <c r="D100" s="1" t="s">
        <v>13</v>
      </c>
      <c r="E100" s="1">
        <v>84</v>
      </c>
    </row>
    <row r="101" spans="1:5" x14ac:dyDescent="0.2">
      <c r="A101" s="1">
        <v>100</v>
      </c>
      <c r="B101" s="1">
        <v>24</v>
      </c>
      <c r="C101" s="1" t="s">
        <v>10</v>
      </c>
      <c r="D101" s="1" t="s">
        <v>14</v>
      </c>
      <c r="E101" s="1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C0EB-D7E0-4131-9A8B-68A9B704A54D}">
  <dimension ref="A1:N101"/>
  <sheetViews>
    <sheetView zoomScale="102" workbookViewId="0">
      <selection activeCell="O14" sqref="O14"/>
    </sheetView>
  </sheetViews>
  <sheetFormatPr defaultColWidth="8.7421875" defaultRowHeight="15" x14ac:dyDescent="0.2"/>
  <cols>
    <col min="1" max="1" width="15.19921875" style="1" customWidth="1"/>
    <col min="2" max="2" width="8.7421875" style="1"/>
    <col min="3" max="3" width="18.0234375" style="1" customWidth="1"/>
    <col min="4" max="4" width="19.7734375" style="1" customWidth="1"/>
    <col min="5" max="5" width="15.87109375" style="1" customWidth="1"/>
    <col min="6" max="10" width="8.7421875" style="1"/>
    <col min="11" max="11" width="30.9375" style="1" customWidth="1"/>
    <col min="12" max="12" width="13.85546875" style="1" customWidth="1"/>
    <col min="13" max="13" width="14.9296875" style="1" customWidth="1"/>
    <col min="14" max="14" width="12.9140625" style="1" customWidth="1"/>
    <col min="15" max="15" width="23.67578125" style="1" customWidth="1"/>
    <col min="16" max="16" width="16.6796875" style="1" customWidth="1"/>
    <col min="17" max="16384" width="8.742187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s="1" t="s">
        <v>28</v>
      </c>
    </row>
    <row r="2" spans="1:14" x14ac:dyDescent="0.2">
      <c r="A2" s="1">
        <v>1</v>
      </c>
      <c r="B2" s="1">
        <v>24</v>
      </c>
      <c r="C2" s="1" t="s">
        <v>8</v>
      </c>
      <c r="D2" s="1" t="s">
        <v>12</v>
      </c>
      <c r="E2" s="1">
        <v>56</v>
      </c>
    </row>
    <row r="3" spans="1:14" x14ac:dyDescent="0.2">
      <c r="A3" s="1">
        <v>2</v>
      </c>
      <c r="B3" s="1">
        <v>26</v>
      </c>
      <c r="C3" s="1" t="s">
        <v>8</v>
      </c>
      <c r="D3" s="1" t="s">
        <v>15</v>
      </c>
      <c r="E3" s="1">
        <v>118</v>
      </c>
      <c r="I3" s="1" t="s">
        <v>25</v>
      </c>
      <c r="K3" s="1" t="s">
        <v>26</v>
      </c>
      <c r="L3" s="1" t="s">
        <v>27</v>
      </c>
      <c r="M3" s="1" t="s">
        <v>30</v>
      </c>
      <c r="N3" s="1" t="s">
        <v>6</v>
      </c>
    </row>
    <row r="4" spans="1:14" x14ac:dyDescent="0.2">
      <c r="A4" s="1">
        <v>3</v>
      </c>
      <c r="B4" s="1">
        <v>22</v>
      </c>
      <c r="C4" s="1" t="s">
        <v>9</v>
      </c>
      <c r="D4" s="1" t="s">
        <v>13</v>
      </c>
      <c r="E4" s="1">
        <v>92</v>
      </c>
      <c r="H4" s="1" t="s">
        <v>20</v>
      </c>
      <c r="I4" s="1">
        <f>MIN(E2:E101)</f>
        <v>53</v>
      </c>
      <c r="K4" s="1">
        <f>I4</f>
        <v>53</v>
      </c>
      <c r="L4" s="4">
        <f>K4+I8-1</f>
        <v>58.7</v>
      </c>
      <c r="M4" s="1" t="s">
        <v>31</v>
      </c>
      <c r="N4" s="1">
        <f>COUNTIFS($E2:$E101,"&gt;=53",$E2:$E101,"&lt;=59")</f>
        <v>10</v>
      </c>
    </row>
    <row r="5" spans="1:14" x14ac:dyDescent="0.2">
      <c r="A5" s="1">
        <v>4</v>
      </c>
      <c r="B5" s="1">
        <v>22</v>
      </c>
      <c r="C5" s="1" t="s">
        <v>8</v>
      </c>
      <c r="D5" s="1" t="s">
        <v>13</v>
      </c>
      <c r="E5" s="1">
        <v>103</v>
      </c>
      <c r="H5" s="1" t="s">
        <v>21</v>
      </c>
      <c r="I5" s="1">
        <f>MAX(E2:E101)</f>
        <v>120</v>
      </c>
      <c r="K5" s="1">
        <v>60</v>
      </c>
      <c r="L5" s="4">
        <f>K5+I8-1</f>
        <v>65.7</v>
      </c>
      <c r="M5" s="1" t="s">
        <v>32</v>
      </c>
      <c r="N5" s="1">
        <f>COUNTIFS($E2:$E101,"&gt;=60",$E2:$E101,"&lt;=66")</f>
        <v>6</v>
      </c>
    </row>
    <row r="6" spans="1:14" x14ac:dyDescent="0.2">
      <c r="A6" s="1">
        <v>5</v>
      </c>
      <c r="B6" s="1">
        <v>22</v>
      </c>
      <c r="C6" s="1" t="s">
        <v>8</v>
      </c>
      <c r="D6" s="1" t="s">
        <v>13</v>
      </c>
      <c r="E6" s="1">
        <v>118</v>
      </c>
      <c r="H6" s="1" t="s">
        <v>22</v>
      </c>
      <c r="I6" s="1">
        <f>I5-I4</f>
        <v>67</v>
      </c>
      <c r="K6" s="1">
        <v>67</v>
      </c>
      <c r="L6" s="4">
        <f>K6+I8-1</f>
        <v>72.7</v>
      </c>
      <c r="M6" s="1" t="s">
        <v>33</v>
      </c>
      <c r="N6" s="1">
        <f>COUNTIFS($E2:$E101,"&gt;=67",$E2:$E101,"&lt;=73")</f>
        <v>7</v>
      </c>
    </row>
    <row r="7" spans="1:14" x14ac:dyDescent="0.2">
      <c r="A7" s="1">
        <v>6</v>
      </c>
      <c r="B7" s="1">
        <v>25</v>
      </c>
      <c r="C7" s="1" t="s">
        <v>9</v>
      </c>
      <c r="D7" s="1" t="s">
        <v>12</v>
      </c>
      <c r="E7" s="1">
        <v>65</v>
      </c>
      <c r="H7" s="1" t="s">
        <v>23</v>
      </c>
      <c r="I7" s="1">
        <v>10</v>
      </c>
      <c r="K7" s="1">
        <v>74</v>
      </c>
      <c r="L7" s="4">
        <f>K7+I8-1</f>
        <v>79.7</v>
      </c>
      <c r="M7" s="1" t="s">
        <v>34</v>
      </c>
      <c r="N7" s="1">
        <f>COUNTIFS($E2:$E101,"&gt;=74",$E2:$E101,"&lt;=80")</f>
        <v>9</v>
      </c>
    </row>
    <row r="8" spans="1:14" x14ac:dyDescent="0.2">
      <c r="A8" s="1">
        <v>7</v>
      </c>
      <c r="B8" s="1">
        <v>23</v>
      </c>
      <c r="C8" s="1" t="s">
        <v>8</v>
      </c>
      <c r="D8" s="1" t="s">
        <v>13</v>
      </c>
      <c r="E8" s="1">
        <v>110</v>
      </c>
      <c r="H8" s="1" t="s">
        <v>24</v>
      </c>
      <c r="I8" s="4">
        <f>I6/I7</f>
        <v>6.7</v>
      </c>
      <c r="K8" s="1">
        <v>81</v>
      </c>
      <c r="L8" s="4">
        <f>K8+I8-1</f>
        <v>86.7</v>
      </c>
      <c r="M8" s="1" t="s">
        <v>35</v>
      </c>
      <c r="N8" s="1">
        <f>COUNTIFS($E2:$E101,"&gt;=81",$E2:$E101,"&lt;=87")</f>
        <v>12</v>
      </c>
    </row>
    <row r="9" spans="1:14" x14ac:dyDescent="0.2">
      <c r="A9" s="1">
        <v>8</v>
      </c>
      <c r="B9" s="1">
        <v>25</v>
      </c>
      <c r="C9" s="1" t="s">
        <v>10</v>
      </c>
      <c r="D9" s="1" t="s">
        <v>15</v>
      </c>
      <c r="E9" s="1">
        <v>109</v>
      </c>
      <c r="K9" s="1">
        <v>88</v>
      </c>
      <c r="L9" s="4">
        <f>K9+I8-1</f>
        <v>93.7</v>
      </c>
      <c r="M9" s="1" t="s">
        <v>36</v>
      </c>
      <c r="N9" s="1">
        <f>COUNTIFS($E2:$E101,"&gt;=88",$E2:$E101,"&lt;=94")</f>
        <v>9</v>
      </c>
    </row>
    <row r="10" spans="1:14" x14ac:dyDescent="0.2">
      <c r="A10" s="1">
        <v>9</v>
      </c>
      <c r="B10" s="1">
        <v>25</v>
      </c>
      <c r="C10" s="1" t="s">
        <v>11</v>
      </c>
      <c r="D10" s="1" t="s">
        <v>12</v>
      </c>
      <c r="E10" s="1">
        <v>86</v>
      </c>
      <c r="K10" s="1">
        <v>95</v>
      </c>
      <c r="L10" s="4">
        <f>K10+I8-1</f>
        <v>100.7</v>
      </c>
      <c r="M10" s="1" t="s">
        <v>37</v>
      </c>
      <c r="N10" s="1">
        <f>COUNTIFS($E2:$E101,"&gt;=95",$E2:$E101,"&lt;=101")</f>
        <v>14</v>
      </c>
    </row>
    <row r="11" spans="1:14" x14ac:dyDescent="0.2">
      <c r="A11" s="1">
        <v>10</v>
      </c>
      <c r="B11" s="1">
        <v>23</v>
      </c>
      <c r="C11" s="1" t="s">
        <v>11</v>
      </c>
      <c r="D11" s="1" t="s">
        <v>13</v>
      </c>
      <c r="E11" s="1">
        <v>81</v>
      </c>
      <c r="K11" s="1">
        <v>102</v>
      </c>
      <c r="L11" s="4">
        <f>K11+I8-1</f>
        <v>107.7</v>
      </c>
      <c r="M11" s="1" t="s">
        <v>38</v>
      </c>
      <c r="N11" s="1">
        <f>COUNTIFS($E2:$E101,"&gt;=102",$E2:$E101,"&lt;=108")</f>
        <v>11</v>
      </c>
    </row>
    <row r="12" spans="1:14" x14ac:dyDescent="0.2">
      <c r="A12" s="1">
        <v>11</v>
      </c>
      <c r="B12" s="1">
        <v>23</v>
      </c>
      <c r="C12" s="1" t="s">
        <v>8</v>
      </c>
      <c r="D12" s="1" t="s">
        <v>15</v>
      </c>
      <c r="E12" s="1">
        <v>84</v>
      </c>
      <c r="K12" s="1">
        <v>109</v>
      </c>
      <c r="L12" s="4">
        <f>K12+I8-1</f>
        <v>114.7</v>
      </c>
      <c r="M12" s="1" t="s">
        <v>39</v>
      </c>
      <c r="N12" s="1">
        <f>COUNTIFS($E2:$E101,"&gt;=109",$E2:$E101,"&lt;=115")</f>
        <v>10</v>
      </c>
    </row>
    <row r="13" spans="1:14" x14ac:dyDescent="0.2">
      <c r="A13" s="1">
        <v>12</v>
      </c>
      <c r="B13" s="1">
        <v>25</v>
      </c>
      <c r="C13" s="1" t="s">
        <v>9</v>
      </c>
      <c r="D13" s="1" t="s">
        <v>12</v>
      </c>
      <c r="E13" s="1">
        <v>66</v>
      </c>
      <c r="K13" s="1">
        <v>116</v>
      </c>
      <c r="L13" s="4">
        <f>K13+I8-1</f>
        <v>121.7</v>
      </c>
      <c r="M13" s="1" t="s">
        <v>40</v>
      </c>
      <c r="N13" s="1">
        <f>COUNTIFS($E2:$E101,"&gt;=116",$E2:$E101,"&lt;=123")</f>
        <v>12</v>
      </c>
    </row>
    <row r="14" spans="1:14" x14ac:dyDescent="0.2">
      <c r="A14" s="1">
        <v>13</v>
      </c>
      <c r="B14" s="1">
        <v>25</v>
      </c>
      <c r="C14" s="1" t="s">
        <v>9</v>
      </c>
      <c r="D14" s="1" t="s">
        <v>13</v>
      </c>
      <c r="E14" s="1">
        <v>97</v>
      </c>
      <c r="M14" s="4" t="s">
        <v>16</v>
      </c>
      <c r="N14" s="4">
        <f>N4+N5+N6+N7+N8+N9+N10+N11+N12+N13</f>
        <v>100</v>
      </c>
    </row>
    <row r="15" spans="1:14" x14ac:dyDescent="0.2">
      <c r="A15" s="1">
        <v>14</v>
      </c>
      <c r="B15" s="1">
        <v>24</v>
      </c>
      <c r="C15" s="1" t="s">
        <v>9</v>
      </c>
      <c r="D15" s="1" t="s">
        <v>13</v>
      </c>
      <c r="E15" s="1">
        <v>106</v>
      </c>
    </row>
    <row r="16" spans="1:14" x14ac:dyDescent="0.2">
      <c r="A16" s="1">
        <v>15</v>
      </c>
      <c r="B16" s="1">
        <v>25</v>
      </c>
      <c r="C16" s="1" t="s">
        <v>8</v>
      </c>
      <c r="D16" s="1" t="s">
        <v>14</v>
      </c>
      <c r="E16" s="1">
        <v>85</v>
      </c>
    </row>
    <row r="17" spans="1:13" ht="15.75" thickBot="1" x14ac:dyDescent="0.25">
      <c r="A17" s="1">
        <v>16</v>
      </c>
      <c r="B17" s="1">
        <v>22</v>
      </c>
      <c r="C17" s="1" t="s">
        <v>11</v>
      </c>
      <c r="D17" s="1" t="s">
        <v>13</v>
      </c>
      <c r="E17" s="1">
        <v>95</v>
      </c>
    </row>
    <row r="18" spans="1:13" x14ac:dyDescent="0.2">
      <c r="A18" s="1">
        <v>17</v>
      </c>
      <c r="B18" s="1">
        <v>25</v>
      </c>
      <c r="C18" s="1" t="s">
        <v>8</v>
      </c>
      <c r="D18" s="1" t="s">
        <v>13</v>
      </c>
      <c r="E18" s="1">
        <v>104</v>
      </c>
      <c r="K18" s="7" t="s">
        <v>41</v>
      </c>
      <c r="L18" s="7" t="s">
        <v>6</v>
      </c>
      <c r="M18" s="2" t="s">
        <v>29</v>
      </c>
    </row>
    <row r="19" spans="1:13" x14ac:dyDescent="0.2">
      <c r="A19" s="1">
        <v>18</v>
      </c>
      <c r="B19" s="1">
        <v>23</v>
      </c>
      <c r="C19" s="1" t="s">
        <v>9</v>
      </c>
      <c r="D19" s="1" t="s">
        <v>15</v>
      </c>
      <c r="E19" s="1">
        <v>68</v>
      </c>
      <c r="K19" s="4">
        <v>58.7</v>
      </c>
      <c r="L19" s="1">
        <v>7</v>
      </c>
      <c r="M19" s="5">
        <v>7.0000000000000007E-2</v>
      </c>
    </row>
    <row r="20" spans="1:13" x14ac:dyDescent="0.2">
      <c r="A20" s="1">
        <v>19</v>
      </c>
      <c r="B20" s="1">
        <v>26</v>
      </c>
      <c r="C20" s="1" t="s">
        <v>11</v>
      </c>
      <c r="D20" s="1" t="s">
        <v>12</v>
      </c>
      <c r="E20" s="1">
        <v>82</v>
      </c>
      <c r="K20" s="4">
        <v>65.7</v>
      </c>
      <c r="L20" s="1">
        <v>8</v>
      </c>
      <c r="M20" s="5">
        <v>0.15</v>
      </c>
    </row>
    <row r="21" spans="1:13" x14ac:dyDescent="0.2">
      <c r="A21" s="1">
        <v>20</v>
      </c>
      <c r="B21" s="1">
        <v>22</v>
      </c>
      <c r="C21" s="1" t="s">
        <v>10</v>
      </c>
      <c r="D21" s="1" t="s">
        <v>15</v>
      </c>
      <c r="E21" s="1">
        <v>98</v>
      </c>
      <c r="K21" s="4">
        <v>72.7</v>
      </c>
      <c r="L21" s="1">
        <v>8</v>
      </c>
      <c r="M21" s="5">
        <v>0.23</v>
      </c>
    </row>
    <row r="22" spans="1:13" x14ac:dyDescent="0.2">
      <c r="A22" s="1">
        <v>21</v>
      </c>
      <c r="B22" s="1">
        <v>22</v>
      </c>
      <c r="C22" s="1" t="s">
        <v>11</v>
      </c>
      <c r="D22" s="1" t="s">
        <v>12</v>
      </c>
      <c r="E22" s="1">
        <v>76</v>
      </c>
      <c r="K22" s="4">
        <v>79.7</v>
      </c>
      <c r="L22" s="1">
        <v>8</v>
      </c>
      <c r="M22" s="5">
        <v>0.31</v>
      </c>
    </row>
    <row r="23" spans="1:13" x14ac:dyDescent="0.2">
      <c r="A23" s="1">
        <v>22</v>
      </c>
      <c r="B23" s="1">
        <v>23</v>
      </c>
      <c r="C23" s="1" t="s">
        <v>11</v>
      </c>
      <c r="D23" s="1" t="s">
        <v>15</v>
      </c>
      <c r="E23" s="1">
        <v>112</v>
      </c>
      <c r="K23" s="4">
        <v>86.7</v>
      </c>
      <c r="L23" s="1">
        <v>13</v>
      </c>
      <c r="M23" s="5">
        <v>0.44</v>
      </c>
    </row>
    <row r="24" spans="1:13" x14ac:dyDescent="0.2">
      <c r="A24" s="1">
        <v>23</v>
      </c>
      <c r="B24" s="1">
        <v>23</v>
      </c>
      <c r="C24" s="1" t="s">
        <v>10</v>
      </c>
      <c r="D24" s="1" t="s">
        <v>13</v>
      </c>
      <c r="E24" s="1">
        <v>119</v>
      </c>
      <c r="K24" s="4">
        <v>93.7</v>
      </c>
      <c r="L24" s="1">
        <v>9</v>
      </c>
      <c r="M24" s="5">
        <v>0.53</v>
      </c>
    </row>
    <row r="25" spans="1:13" x14ac:dyDescent="0.2">
      <c r="A25" s="1">
        <v>24</v>
      </c>
      <c r="B25" s="1">
        <v>24</v>
      </c>
      <c r="C25" s="1" t="s">
        <v>9</v>
      </c>
      <c r="D25" s="1" t="s">
        <v>15</v>
      </c>
      <c r="E25" s="1">
        <v>78</v>
      </c>
      <c r="K25" s="4">
        <v>100.7</v>
      </c>
      <c r="L25" s="1">
        <v>12</v>
      </c>
      <c r="M25" s="5">
        <v>0.65</v>
      </c>
    </row>
    <row r="26" spans="1:13" x14ac:dyDescent="0.2">
      <c r="A26" s="1">
        <v>25</v>
      </c>
      <c r="B26" s="1">
        <v>25</v>
      </c>
      <c r="C26" s="1" t="s">
        <v>11</v>
      </c>
      <c r="D26" s="1" t="s">
        <v>15</v>
      </c>
      <c r="E26" s="1">
        <v>69</v>
      </c>
      <c r="K26" s="4">
        <v>107.7</v>
      </c>
      <c r="L26" s="1">
        <v>13</v>
      </c>
      <c r="M26" s="5">
        <v>0.78</v>
      </c>
    </row>
    <row r="27" spans="1:13" x14ac:dyDescent="0.2">
      <c r="A27" s="1">
        <v>26</v>
      </c>
      <c r="B27" s="1">
        <v>22</v>
      </c>
      <c r="C27" s="1" t="s">
        <v>9</v>
      </c>
      <c r="D27" s="1" t="s">
        <v>13</v>
      </c>
      <c r="E27" s="1">
        <v>110</v>
      </c>
      <c r="K27" s="4">
        <v>114.7</v>
      </c>
      <c r="L27" s="1">
        <v>9</v>
      </c>
      <c r="M27" s="5">
        <v>0.87</v>
      </c>
    </row>
    <row r="28" spans="1:13" x14ac:dyDescent="0.2">
      <c r="A28" s="1">
        <v>27</v>
      </c>
      <c r="B28" s="1">
        <v>23</v>
      </c>
      <c r="C28" s="1" t="s">
        <v>10</v>
      </c>
      <c r="D28" s="1" t="s">
        <v>12</v>
      </c>
      <c r="E28" s="1">
        <v>61</v>
      </c>
      <c r="K28" s="4">
        <v>121.7</v>
      </c>
      <c r="L28" s="1">
        <v>13</v>
      </c>
      <c r="M28" s="5">
        <v>1</v>
      </c>
    </row>
    <row r="29" spans="1:13" ht="15.75" thickBot="1" x14ac:dyDescent="0.25">
      <c r="A29" s="1">
        <v>28</v>
      </c>
      <c r="B29" s="1">
        <v>25</v>
      </c>
      <c r="C29" s="1" t="s">
        <v>9</v>
      </c>
      <c r="D29" s="1" t="s">
        <v>12</v>
      </c>
      <c r="E29" s="1">
        <v>90</v>
      </c>
      <c r="K29" s="8"/>
      <c r="M29" s="6">
        <v>1</v>
      </c>
    </row>
    <row r="30" spans="1:13" x14ac:dyDescent="0.2">
      <c r="A30" s="1">
        <v>29</v>
      </c>
      <c r="B30" s="1">
        <v>26</v>
      </c>
      <c r="C30" s="1" t="s">
        <v>9</v>
      </c>
      <c r="D30" s="1" t="s">
        <v>15</v>
      </c>
      <c r="E30" s="1">
        <v>107</v>
      </c>
    </row>
    <row r="31" spans="1:13" x14ac:dyDescent="0.2">
      <c r="A31" s="1">
        <v>30</v>
      </c>
      <c r="B31" s="1">
        <v>26</v>
      </c>
      <c r="C31" s="1" t="s">
        <v>11</v>
      </c>
      <c r="D31" s="1" t="s">
        <v>12</v>
      </c>
      <c r="E31" s="1">
        <v>97</v>
      </c>
    </row>
    <row r="32" spans="1:13" x14ac:dyDescent="0.2">
      <c r="A32" s="1">
        <v>31</v>
      </c>
      <c r="B32" s="1">
        <v>23</v>
      </c>
      <c r="C32" s="1" t="s">
        <v>11</v>
      </c>
      <c r="D32" s="1" t="s">
        <v>15</v>
      </c>
      <c r="E32" s="1">
        <v>70</v>
      </c>
    </row>
    <row r="33" spans="1:5" x14ac:dyDescent="0.2">
      <c r="A33" s="1">
        <v>32</v>
      </c>
      <c r="B33" s="1">
        <v>22</v>
      </c>
      <c r="C33" s="1" t="s">
        <v>10</v>
      </c>
      <c r="D33" s="1" t="s">
        <v>15</v>
      </c>
      <c r="E33" s="1">
        <v>53</v>
      </c>
    </row>
    <row r="34" spans="1:5" x14ac:dyDescent="0.2">
      <c r="A34" s="1">
        <v>33</v>
      </c>
      <c r="B34" s="1">
        <v>24</v>
      </c>
      <c r="C34" s="1" t="s">
        <v>9</v>
      </c>
      <c r="D34" s="1" t="s">
        <v>13</v>
      </c>
      <c r="E34" s="1">
        <v>101</v>
      </c>
    </row>
    <row r="35" spans="1:5" x14ac:dyDescent="0.2">
      <c r="A35" s="1">
        <v>34</v>
      </c>
      <c r="B35" s="1">
        <v>24</v>
      </c>
      <c r="C35" s="1" t="s">
        <v>8</v>
      </c>
      <c r="D35" s="1" t="s">
        <v>14</v>
      </c>
      <c r="E35" s="1">
        <v>81</v>
      </c>
    </row>
    <row r="36" spans="1:5" x14ac:dyDescent="0.2">
      <c r="A36" s="1">
        <v>35</v>
      </c>
      <c r="B36" s="1">
        <v>25</v>
      </c>
      <c r="C36" s="1" t="s">
        <v>8</v>
      </c>
      <c r="D36" s="1" t="s">
        <v>15</v>
      </c>
      <c r="E36" s="1">
        <v>101</v>
      </c>
    </row>
    <row r="37" spans="1:5" x14ac:dyDescent="0.2">
      <c r="A37" s="1">
        <v>36</v>
      </c>
      <c r="B37" s="1">
        <v>24</v>
      </c>
      <c r="C37" s="1" t="s">
        <v>10</v>
      </c>
      <c r="D37" s="1" t="s">
        <v>14</v>
      </c>
      <c r="E37" s="1">
        <v>99</v>
      </c>
    </row>
    <row r="38" spans="1:5" x14ac:dyDescent="0.2">
      <c r="A38" s="1">
        <v>37</v>
      </c>
      <c r="B38" s="1">
        <v>23</v>
      </c>
      <c r="C38" s="1" t="s">
        <v>11</v>
      </c>
      <c r="D38" s="1" t="s">
        <v>14</v>
      </c>
      <c r="E38" s="1">
        <v>80</v>
      </c>
    </row>
    <row r="39" spans="1:5" x14ac:dyDescent="0.2">
      <c r="A39" s="1">
        <v>38</v>
      </c>
      <c r="B39" s="1">
        <v>26</v>
      </c>
      <c r="C39" s="1" t="s">
        <v>9</v>
      </c>
      <c r="D39" s="1" t="s">
        <v>13</v>
      </c>
      <c r="E39" s="1">
        <v>72</v>
      </c>
    </row>
    <row r="40" spans="1:5" x14ac:dyDescent="0.2">
      <c r="A40" s="1">
        <v>39</v>
      </c>
      <c r="B40" s="1">
        <v>22</v>
      </c>
      <c r="C40" s="1" t="s">
        <v>8</v>
      </c>
      <c r="D40" s="1" t="s">
        <v>14</v>
      </c>
      <c r="E40" s="1">
        <v>100</v>
      </c>
    </row>
    <row r="41" spans="1:5" x14ac:dyDescent="0.2">
      <c r="A41" s="1">
        <v>40</v>
      </c>
      <c r="B41" s="1">
        <v>26</v>
      </c>
      <c r="C41" s="1" t="s">
        <v>9</v>
      </c>
      <c r="D41" s="1" t="s">
        <v>12</v>
      </c>
      <c r="E41" s="1">
        <v>83</v>
      </c>
    </row>
    <row r="42" spans="1:5" x14ac:dyDescent="0.2">
      <c r="A42" s="1">
        <v>41</v>
      </c>
      <c r="B42" s="1">
        <v>26</v>
      </c>
      <c r="C42" s="1" t="s">
        <v>9</v>
      </c>
      <c r="D42" s="1" t="s">
        <v>13</v>
      </c>
      <c r="E42" s="1">
        <v>113</v>
      </c>
    </row>
    <row r="43" spans="1:5" x14ac:dyDescent="0.2">
      <c r="A43" s="1">
        <v>42</v>
      </c>
      <c r="B43" s="1">
        <v>25</v>
      </c>
      <c r="C43" s="1" t="s">
        <v>8</v>
      </c>
      <c r="D43" s="1" t="s">
        <v>14</v>
      </c>
      <c r="E43" s="1">
        <v>88</v>
      </c>
    </row>
    <row r="44" spans="1:5" x14ac:dyDescent="0.2">
      <c r="A44" s="1">
        <v>43</v>
      </c>
      <c r="B44" s="1">
        <v>26</v>
      </c>
      <c r="C44" s="1" t="s">
        <v>9</v>
      </c>
      <c r="D44" s="1" t="s">
        <v>15</v>
      </c>
      <c r="E44" s="1">
        <v>68</v>
      </c>
    </row>
    <row r="45" spans="1:5" x14ac:dyDescent="0.2">
      <c r="A45" s="1">
        <v>44</v>
      </c>
      <c r="B45" s="1">
        <v>25</v>
      </c>
      <c r="C45" s="1" t="s">
        <v>10</v>
      </c>
      <c r="D45" s="1" t="s">
        <v>15</v>
      </c>
      <c r="E45" s="1">
        <v>85</v>
      </c>
    </row>
    <row r="46" spans="1:5" x14ac:dyDescent="0.2">
      <c r="A46" s="1">
        <v>45</v>
      </c>
      <c r="B46" s="1">
        <v>26</v>
      </c>
      <c r="C46" s="1" t="s">
        <v>11</v>
      </c>
      <c r="D46" s="1" t="s">
        <v>15</v>
      </c>
      <c r="E46" s="1">
        <v>57</v>
      </c>
    </row>
    <row r="47" spans="1:5" x14ac:dyDescent="0.2">
      <c r="A47" s="1">
        <v>46</v>
      </c>
      <c r="B47" s="1">
        <v>22</v>
      </c>
      <c r="C47" s="1" t="s">
        <v>10</v>
      </c>
      <c r="D47" s="1" t="s">
        <v>14</v>
      </c>
      <c r="E47" s="1">
        <v>113</v>
      </c>
    </row>
    <row r="48" spans="1:5" x14ac:dyDescent="0.2">
      <c r="A48" s="1">
        <v>47</v>
      </c>
      <c r="B48" s="1">
        <v>23</v>
      </c>
      <c r="C48" s="1" t="s">
        <v>11</v>
      </c>
      <c r="D48" s="1" t="s">
        <v>13</v>
      </c>
      <c r="E48" s="1">
        <v>103</v>
      </c>
    </row>
    <row r="49" spans="1:5" x14ac:dyDescent="0.2">
      <c r="A49" s="1">
        <v>48</v>
      </c>
      <c r="B49" s="1">
        <v>25</v>
      </c>
      <c r="C49" s="1" t="s">
        <v>10</v>
      </c>
      <c r="D49" s="1" t="s">
        <v>12</v>
      </c>
      <c r="E49" s="1">
        <v>77</v>
      </c>
    </row>
    <row r="50" spans="1:5" x14ac:dyDescent="0.2">
      <c r="A50" s="1">
        <v>49</v>
      </c>
      <c r="B50" s="1">
        <v>25</v>
      </c>
      <c r="C50" s="1" t="s">
        <v>9</v>
      </c>
      <c r="D50" s="1" t="s">
        <v>14</v>
      </c>
      <c r="E50" s="1">
        <v>91</v>
      </c>
    </row>
    <row r="51" spans="1:5" x14ac:dyDescent="0.2">
      <c r="A51" s="1">
        <v>50</v>
      </c>
      <c r="B51" s="1">
        <v>22</v>
      </c>
      <c r="C51" s="1" t="s">
        <v>8</v>
      </c>
      <c r="D51" s="1" t="s">
        <v>12</v>
      </c>
      <c r="E51" s="1">
        <v>118</v>
      </c>
    </row>
    <row r="52" spans="1:5" x14ac:dyDescent="0.2">
      <c r="A52" s="1">
        <v>51</v>
      </c>
      <c r="B52" s="1">
        <v>24</v>
      </c>
      <c r="C52" s="1" t="s">
        <v>10</v>
      </c>
      <c r="D52" s="1" t="s">
        <v>14</v>
      </c>
      <c r="E52" s="1">
        <v>118</v>
      </c>
    </row>
    <row r="53" spans="1:5" x14ac:dyDescent="0.2">
      <c r="A53" s="1">
        <v>52</v>
      </c>
      <c r="B53" s="1">
        <v>24</v>
      </c>
      <c r="C53" s="1" t="s">
        <v>8</v>
      </c>
      <c r="D53" s="1" t="s">
        <v>14</v>
      </c>
      <c r="E53" s="1">
        <v>97</v>
      </c>
    </row>
    <row r="54" spans="1:5" x14ac:dyDescent="0.2">
      <c r="A54" s="1">
        <v>53</v>
      </c>
      <c r="B54" s="1">
        <v>26</v>
      </c>
      <c r="C54" s="1" t="s">
        <v>8</v>
      </c>
      <c r="D54" s="1" t="s">
        <v>15</v>
      </c>
      <c r="E54" s="1">
        <v>104</v>
      </c>
    </row>
    <row r="55" spans="1:5" x14ac:dyDescent="0.2">
      <c r="A55" s="1">
        <v>54</v>
      </c>
      <c r="B55" s="1">
        <v>26</v>
      </c>
      <c r="C55" s="1" t="s">
        <v>8</v>
      </c>
      <c r="D55" s="1" t="s">
        <v>15</v>
      </c>
      <c r="E55" s="1">
        <v>78</v>
      </c>
    </row>
    <row r="56" spans="1:5" x14ac:dyDescent="0.2">
      <c r="A56" s="1">
        <v>55</v>
      </c>
      <c r="B56" s="1">
        <v>23</v>
      </c>
      <c r="C56" s="1" t="s">
        <v>8</v>
      </c>
      <c r="D56" s="1" t="s">
        <v>15</v>
      </c>
      <c r="E56" s="1">
        <v>55</v>
      </c>
    </row>
    <row r="57" spans="1:5" x14ac:dyDescent="0.2">
      <c r="A57" s="1">
        <v>56</v>
      </c>
      <c r="B57" s="1">
        <v>25</v>
      </c>
      <c r="C57" s="1" t="s">
        <v>9</v>
      </c>
      <c r="D57" s="1" t="s">
        <v>15</v>
      </c>
      <c r="E57" s="1">
        <v>59</v>
      </c>
    </row>
    <row r="58" spans="1:5" x14ac:dyDescent="0.2">
      <c r="A58" s="1">
        <v>57</v>
      </c>
      <c r="B58" s="1">
        <v>22</v>
      </c>
      <c r="C58" s="1" t="s">
        <v>10</v>
      </c>
      <c r="D58" s="1" t="s">
        <v>14</v>
      </c>
      <c r="E58" s="1">
        <v>86</v>
      </c>
    </row>
    <row r="59" spans="1:5" x14ac:dyDescent="0.2">
      <c r="A59" s="1">
        <v>58</v>
      </c>
      <c r="B59" s="1">
        <v>25</v>
      </c>
      <c r="C59" s="1" t="s">
        <v>8</v>
      </c>
      <c r="D59" s="1" t="s">
        <v>15</v>
      </c>
      <c r="E59" s="1">
        <v>78</v>
      </c>
    </row>
    <row r="60" spans="1:5" x14ac:dyDescent="0.2">
      <c r="A60" s="1">
        <v>59</v>
      </c>
      <c r="B60" s="1">
        <v>22</v>
      </c>
      <c r="C60" s="1" t="s">
        <v>10</v>
      </c>
      <c r="D60" s="1" t="s">
        <v>14</v>
      </c>
      <c r="E60" s="1">
        <v>112</v>
      </c>
    </row>
    <row r="61" spans="1:5" x14ac:dyDescent="0.2">
      <c r="A61" s="1">
        <v>60</v>
      </c>
      <c r="B61" s="1">
        <v>24</v>
      </c>
      <c r="C61" s="1" t="s">
        <v>10</v>
      </c>
      <c r="D61" s="1" t="s">
        <v>13</v>
      </c>
      <c r="E61" s="1">
        <v>55</v>
      </c>
    </row>
    <row r="62" spans="1:5" x14ac:dyDescent="0.2">
      <c r="A62" s="1">
        <v>61</v>
      </c>
      <c r="B62" s="1">
        <v>26</v>
      </c>
      <c r="C62" s="1" t="s">
        <v>10</v>
      </c>
      <c r="D62" s="1" t="s">
        <v>12</v>
      </c>
      <c r="E62" s="1">
        <v>119</v>
      </c>
    </row>
    <row r="63" spans="1:5" x14ac:dyDescent="0.2">
      <c r="A63" s="1">
        <v>62</v>
      </c>
      <c r="B63" s="1">
        <v>24</v>
      </c>
      <c r="C63" s="1" t="s">
        <v>9</v>
      </c>
      <c r="D63" s="1" t="s">
        <v>13</v>
      </c>
      <c r="E63" s="1">
        <v>55</v>
      </c>
    </row>
    <row r="64" spans="1:5" x14ac:dyDescent="0.2">
      <c r="A64" s="1">
        <v>63</v>
      </c>
      <c r="B64" s="1">
        <v>24</v>
      </c>
      <c r="C64" s="1" t="s">
        <v>10</v>
      </c>
      <c r="D64" s="1" t="s">
        <v>14</v>
      </c>
      <c r="E64" s="1">
        <v>88</v>
      </c>
    </row>
    <row r="65" spans="1:5" x14ac:dyDescent="0.2">
      <c r="A65" s="1">
        <v>64</v>
      </c>
      <c r="B65" s="1">
        <v>22</v>
      </c>
      <c r="C65" s="1" t="s">
        <v>8</v>
      </c>
      <c r="D65" s="1" t="s">
        <v>13</v>
      </c>
      <c r="E65" s="1">
        <v>81</v>
      </c>
    </row>
    <row r="66" spans="1:5" x14ac:dyDescent="0.2">
      <c r="A66" s="1">
        <v>65</v>
      </c>
      <c r="B66" s="1">
        <v>23</v>
      </c>
      <c r="C66" s="1" t="s">
        <v>8</v>
      </c>
      <c r="D66" s="1" t="s">
        <v>15</v>
      </c>
      <c r="E66" s="1">
        <v>55</v>
      </c>
    </row>
    <row r="67" spans="1:5" x14ac:dyDescent="0.2">
      <c r="A67" s="1">
        <v>66</v>
      </c>
      <c r="B67" s="1">
        <v>24</v>
      </c>
      <c r="C67" s="1" t="s">
        <v>10</v>
      </c>
      <c r="D67" s="1" t="s">
        <v>15</v>
      </c>
      <c r="E67" s="1">
        <v>107</v>
      </c>
    </row>
    <row r="68" spans="1:5" x14ac:dyDescent="0.2">
      <c r="A68" s="1">
        <v>67</v>
      </c>
      <c r="B68" s="1">
        <v>23</v>
      </c>
      <c r="C68" s="1" t="s">
        <v>8</v>
      </c>
      <c r="D68" s="1" t="s">
        <v>14</v>
      </c>
      <c r="E68" s="1">
        <v>68</v>
      </c>
    </row>
    <row r="69" spans="1:5" x14ac:dyDescent="0.2">
      <c r="A69" s="1">
        <v>68</v>
      </c>
      <c r="B69" s="1">
        <v>25</v>
      </c>
      <c r="C69" s="1" t="s">
        <v>11</v>
      </c>
      <c r="D69" s="1" t="s">
        <v>15</v>
      </c>
      <c r="E69" s="1">
        <v>95</v>
      </c>
    </row>
    <row r="70" spans="1:5" x14ac:dyDescent="0.2">
      <c r="A70" s="1">
        <v>69</v>
      </c>
      <c r="B70" s="1">
        <v>26</v>
      </c>
      <c r="C70" s="1" t="s">
        <v>9</v>
      </c>
      <c r="D70" s="1" t="s">
        <v>14</v>
      </c>
      <c r="E70" s="1">
        <v>62</v>
      </c>
    </row>
    <row r="71" spans="1:5" x14ac:dyDescent="0.2">
      <c r="A71" s="1">
        <v>70</v>
      </c>
      <c r="B71" s="1">
        <v>25</v>
      </c>
      <c r="C71" s="1" t="s">
        <v>8</v>
      </c>
      <c r="D71" s="1" t="s">
        <v>14</v>
      </c>
      <c r="E71" s="1">
        <v>85</v>
      </c>
    </row>
    <row r="72" spans="1:5" x14ac:dyDescent="0.2">
      <c r="A72" s="1">
        <v>71</v>
      </c>
      <c r="B72" s="1">
        <v>24</v>
      </c>
      <c r="C72" s="1" t="s">
        <v>11</v>
      </c>
      <c r="D72" s="1" t="s">
        <v>12</v>
      </c>
      <c r="E72" s="1">
        <v>120</v>
      </c>
    </row>
    <row r="73" spans="1:5" x14ac:dyDescent="0.2">
      <c r="A73" s="1">
        <v>72</v>
      </c>
      <c r="B73" s="1">
        <v>22</v>
      </c>
      <c r="C73" s="1" t="s">
        <v>9</v>
      </c>
      <c r="D73" s="1" t="s">
        <v>12</v>
      </c>
      <c r="E73" s="1">
        <v>118</v>
      </c>
    </row>
    <row r="74" spans="1:5" x14ac:dyDescent="0.2">
      <c r="A74" s="1">
        <v>73</v>
      </c>
      <c r="B74" s="1">
        <v>23</v>
      </c>
      <c r="C74" s="1" t="s">
        <v>11</v>
      </c>
      <c r="D74" s="1" t="s">
        <v>15</v>
      </c>
      <c r="E74" s="1">
        <v>97</v>
      </c>
    </row>
    <row r="75" spans="1:5" x14ac:dyDescent="0.2">
      <c r="A75" s="1">
        <v>74</v>
      </c>
      <c r="B75" s="1">
        <v>22</v>
      </c>
      <c r="C75" s="1" t="s">
        <v>8</v>
      </c>
      <c r="D75" s="1" t="s">
        <v>14</v>
      </c>
      <c r="E75" s="1">
        <v>114</v>
      </c>
    </row>
    <row r="76" spans="1:5" x14ac:dyDescent="0.2">
      <c r="A76" s="1">
        <v>75</v>
      </c>
      <c r="B76" s="1">
        <v>24</v>
      </c>
      <c r="C76" s="1" t="s">
        <v>10</v>
      </c>
      <c r="D76" s="1" t="s">
        <v>12</v>
      </c>
      <c r="E76" s="1">
        <v>59</v>
      </c>
    </row>
    <row r="77" spans="1:5" x14ac:dyDescent="0.2">
      <c r="A77" s="1">
        <v>76</v>
      </c>
      <c r="B77" s="1">
        <v>25</v>
      </c>
      <c r="C77" s="1" t="s">
        <v>11</v>
      </c>
      <c r="D77" s="1" t="s">
        <v>15</v>
      </c>
      <c r="E77" s="1">
        <v>119</v>
      </c>
    </row>
    <row r="78" spans="1:5" x14ac:dyDescent="0.2">
      <c r="A78" s="1">
        <v>77</v>
      </c>
      <c r="B78" s="1">
        <v>25</v>
      </c>
      <c r="C78" s="1" t="s">
        <v>9</v>
      </c>
      <c r="D78" s="1" t="s">
        <v>13</v>
      </c>
      <c r="E78" s="1">
        <v>59</v>
      </c>
    </row>
    <row r="79" spans="1:5" x14ac:dyDescent="0.2">
      <c r="A79" s="1">
        <v>78</v>
      </c>
      <c r="B79" s="1">
        <v>22</v>
      </c>
      <c r="C79" s="1" t="s">
        <v>9</v>
      </c>
      <c r="D79" s="1" t="s">
        <v>15</v>
      </c>
      <c r="E79" s="1">
        <v>74</v>
      </c>
    </row>
    <row r="80" spans="1:5" x14ac:dyDescent="0.2">
      <c r="A80" s="1">
        <v>79</v>
      </c>
      <c r="B80" s="1">
        <v>24</v>
      </c>
      <c r="C80" s="1" t="s">
        <v>9</v>
      </c>
      <c r="D80" s="1" t="s">
        <v>15</v>
      </c>
      <c r="E80" s="1">
        <v>116</v>
      </c>
    </row>
    <row r="81" spans="1:5" x14ac:dyDescent="0.2">
      <c r="A81" s="1">
        <v>80</v>
      </c>
      <c r="B81" s="1">
        <v>24</v>
      </c>
      <c r="C81" s="1" t="s">
        <v>11</v>
      </c>
      <c r="D81" s="1" t="s">
        <v>14</v>
      </c>
      <c r="E81" s="1">
        <v>92</v>
      </c>
    </row>
    <row r="82" spans="1:5" x14ac:dyDescent="0.2">
      <c r="A82" s="1">
        <v>81</v>
      </c>
      <c r="B82" s="1">
        <v>24</v>
      </c>
      <c r="C82" s="1" t="s">
        <v>8</v>
      </c>
      <c r="D82" s="1" t="s">
        <v>13</v>
      </c>
      <c r="E82" s="1">
        <v>115</v>
      </c>
    </row>
    <row r="83" spans="1:5" x14ac:dyDescent="0.2">
      <c r="A83" s="1">
        <v>82</v>
      </c>
      <c r="B83" s="1">
        <v>24</v>
      </c>
      <c r="C83" s="1" t="s">
        <v>8</v>
      </c>
      <c r="D83" s="1" t="s">
        <v>14</v>
      </c>
      <c r="E83" s="1">
        <v>89</v>
      </c>
    </row>
    <row r="84" spans="1:5" x14ac:dyDescent="0.2">
      <c r="A84" s="1">
        <v>83</v>
      </c>
      <c r="B84" s="1">
        <v>24</v>
      </c>
      <c r="C84" s="1" t="s">
        <v>10</v>
      </c>
      <c r="D84" s="1" t="s">
        <v>13</v>
      </c>
      <c r="E84" s="1">
        <v>76</v>
      </c>
    </row>
    <row r="85" spans="1:5" x14ac:dyDescent="0.2">
      <c r="A85" s="1">
        <v>84</v>
      </c>
      <c r="B85" s="1">
        <v>25</v>
      </c>
      <c r="C85" s="1" t="s">
        <v>8</v>
      </c>
      <c r="D85" s="1" t="s">
        <v>12</v>
      </c>
      <c r="E85" s="1">
        <v>103</v>
      </c>
    </row>
    <row r="86" spans="1:5" x14ac:dyDescent="0.2">
      <c r="A86" s="1">
        <v>85</v>
      </c>
      <c r="B86" s="1">
        <v>23</v>
      </c>
      <c r="C86" s="1" t="s">
        <v>8</v>
      </c>
      <c r="D86" s="1" t="s">
        <v>12</v>
      </c>
      <c r="E86" s="1">
        <v>102</v>
      </c>
    </row>
    <row r="87" spans="1:5" x14ac:dyDescent="0.2">
      <c r="A87" s="1">
        <v>86</v>
      </c>
      <c r="B87" s="1">
        <v>25</v>
      </c>
      <c r="C87" s="1" t="s">
        <v>9</v>
      </c>
      <c r="D87" s="1" t="s">
        <v>12</v>
      </c>
      <c r="E87" s="1">
        <v>102</v>
      </c>
    </row>
    <row r="88" spans="1:5" x14ac:dyDescent="0.2">
      <c r="A88" s="1">
        <v>87</v>
      </c>
      <c r="B88" s="1">
        <v>22</v>
      </c>
      <c r="C88" s="1" t="s">
        <v>11</v>
      </c>
      <c r="D88" s="1" t="s">
        <v>13</v>
      </c>
      <c r="E88" s="1">
        <v>92</v>
      </c>
    </row>
    <row r="89" spans="1:5" x14ac:dyDescent="0.2">
      <c r="A89" s="1">
        <v>88</v>
      </c>
      <c r="B89" s="1">
        <v>26</v>
      </c>
      <c r="C89" s="1" t="s">
        <v>10</v>
      </c>
      <c r="D89" s="1" t="s">
        <v>13</v>
      </c>
      <c r="E89" s="1">
        <v>112</v>
      </c>
    </row>
    <row r="90" spans="1:5" x14ac:dyDescent="0.2">
      <c r="A90" s="1">
        <v>89</v>
      </c>
      <c r="B90" s="1">
        <v>26</v>
      </c>
      <c r="C90" s="1" t="s">
        <v>10</v>
      </c>
      <c r="D90" s="1" t="s">
        <v>14</v>
      </c>
      <c r="E90" s="1">
        <v>78</v>
      </c>
    </row>
    <row r="91" spans="1:5" x14ac:dyDescent="0.2">
      <c r="A91" s="1">
        <v>90</v>
      </c>
      <c r="B91" s="1">
        <v>25</v>
      </c>
      <c r="C91" s="1" t="s">
        <v>8</v>
      </c>
      <c r="D91" s="1" t="s">
        <v>12</v>
      </c>
      <c r="E91" s="1">
        <v>95</v>
      </c>
    </row>
    <row r="92" spans="1:5" x14ac:dyDescent="0.2">
      <c r="A92" s="1">
        <v>91</v>
      </c>
      <c r="B92" s="1">
        <v>23</v>
      </c>
      <c r="C92" s="1" t="s">
        <v>11</v>
      </c>
      <c r="D92" s="1" t="s">
        <v>12</v>
      </c>
      <c r="E92" s="1">
        <v>99</v>
      </c>
    </row>
    <row r="93" spans="1:5" x14ac:dyDescent="0.2">
      <c r="A93" s="1">
        <v>92</v>
      </c>
      <c r="B93" s="1">
        <v>24</v>
      </c>
      <c r="C93" s="1" t="s">
        <v>8</v>
      </c>
      <c r="D93" s="1" t="s">
        <v>14</v>
      </c>
      <c r="E93" s="1">
        <v>64</v>
      </c>
    </row>
    <row r="94" spans="1:5" x14ac:dyDescent="0.2">
      <c r="A94" s="1">
        <v>93</v>
      </c>
      <c r="B94" s="1">
        <v>23</v>
      </c>
      <c r="C94" s="1" t="s">
        <v>10</v>
      </c>
      <c r="D94" s="1" t="s">
        <v>13</v>
      </c>
      <c r="E94" s="1">
        <v>117</v>
      </c>
    </row>
    <row r="95" spans="1:5" x14ac:dyDescent="0.2">
      <c r="A95" s="1">
        <v>94</v>
      </c>
      <c r="B95" s="1">
        <v>25</v>
      </c>
      <c r="C95" s="1" t="s">
        <v>8</v>
      </c>
      <c r="D95" s="1" t="s">
        <v>12</v>
      </c>
      <c r="E95" s="1">
        <v>70</v>
      </c>
    </row>
    <row r="96" spans="1:5" x14ac:dyDescent="0.2">
      <c r="A96" s="1">
        <v>95</v>
      </c>
      <c r="B96" s="1">
        <v>22</v>
      </c>
      <c r="C96" s="1" t="s">
        <v>11</v>
      </c>
      <c r="D96" s="1" t="s">
        <v>12</v>
      </c>
      <c r="E96" s="1">
        <v>116</v>
      </c>
    </row>
    <row r="97" spans="1:5" x14ac:dyDescent="0.2">
      <c r="A97" s="1">
        <v>96</v>
      </c>
      <c r="B97" s="1">
        <v>24</v>
      </c>
      <c r="C97" s="1" t="s">
        <v>10</v>
      </c>
      <c r="D97" s="1" t="s">
        <v>13</v>
      </c>
      <c r="E97" s="1">
        <v>96</v>
      </c>
    </row>
    <row r="98" spans="1:5" x14ac:dyDescent="0.2">
      <c r="A98" s="1">
        <v>97</v>
      </c>
      <c r="B98" s="1">
        <v>26</v>
      </c>
      <c r="C98" s="1" t="s">
        <v>8</v>
      </c>
      <c r="D98" s="1" t="s">
        <v>12</v>
      </c>
      <c r="E98" s="1">
        <v>107</v>
      </c>
    </row>
    <row r="99" spans="1:5" x14ac:dyDescent="0.2">
      <c r="A99" s="1">
        <v>98</v>
      </c>
      <c r="B99" s="1">
        <v>22</v>
      </c>
      <c r="C99" s="1" t="s">
        <v>9</v>
      </c>
      <c r="D99" s="1" t="s">
        <v>13</v>
      </c>
      <c r="E99" s="1">
        <v>62</v>
      </c>
    </row>
    <row r="100" spans="1:5" x14ac:dyDescent="0.2">
      <c r="A100" s="1">
        <v>99</v>
      </c>
      <c r="B100" s="1">
        <v>24</v>
      </c>
      <c r="C100" s="1" t="s">
        <v>11</v>
      </c>
      <c r="D100" s="1" t="s">
        <v>13</v>
      </c>
      <c r="E100" s="1">
        <v>84</v>
      </c>
    </row>
    <row r="101" spans="1:5" x14ac:dyDescent="0.2">
      <c r="A101" s="1">
        <v>100</v>
      </c>
      <c r="B101" s="1">
        <v>24</v>
      </c>
      <c r="C101" s="1" t="s">
        <v>10</v>
      </c>
      <c r="D101" s="1" t="s">
        <v>14</v>
      </c>
      <c r="E101" s="1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Daleda Militante</dc:creator>
  <cp:lastModifiedBy>Daleda Militante</cp:lastModifiedBy>
  <dcterms:created xsi:type="dcterms:W3CDTF">2023-09-15T03:46:21Z</dcterms:created>
  <dcterms:modified xsi:type="dcterms:W3CDTF">2023-09-15T09:22:54Z</dcterms:modified>
</cp:coreProperties>
</file>